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vbaProject.bin" ContentType="application/vnd.ms-office.vbaPro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U\Desktop\Veřejné zakázky\2025\VZ 01 - Modernizace silnoproudé a slaboproudé elektroinstalace\Kraj\"/>
    </mc:Choice>
  </mc:AlternateContent>
  <xr:revisionPtr revIDLastSave="0" documentId="8_{4A4FC501-612B-4F83-86A1-4A32F3719FA3}" xr6:coauthVersionLast="47" xr6:coauthVersionMax="47" xr10:uidLastSave="{00000000-0000-0000-0000-000000000000}"/>
  <bookViews>
    <workbookView xWindow="5025" yWindow="3000" windowWidth="21600" windowHeight="11295" xr2:uid="{00000000-000D-0000-FFFF-FFFF00000000}"/>
  </bookViews>
  <sheets>
    <sheet name="Rekapitulace" sheetId="1" r:id="rId1"/>
    <sheet name="EPS_AC" sheetId="3" r:id="rId2"/>
    <sheet name="EPS_B" sheetId="7" r:id="rId3"/>
    <sheet name="SP_AC" sheetId="4" r:id="rId4"/>
    <sheet name="SP_B" sheetId="8" r:id="rId5"/>
    <sheet name="EKV_AC" sheetId="6" r:id="rId6"/>
    <sheet name="EKV_B" sheetId="9" r:id="rId7"/>
  </sheets>
  <definedNames>
    <definedName name="_xlnm.Print_Area" localSheetId="5">EKV_AC!$A$1:$F$56</definedName>
    <definedName name="_xlnm.Print_Area" localSheetId="6">EKV_B!$A$1:$F$48</definedName>
    <definedName name="_xlnm.Print_Area" localSheetId="1">EPS_AC!$A$1:$F$63</definedName>
    <definedName name="_xlnm.Print_Area" localSheetId="2">EPS_B!$A$1:$F$42</definedName>
    <definedName name="_xlnm.Print_Area" localSheetId="0">Rekapitulace!$A$1:$C$17</definedName>
    <definedName name="_xlnm.Print_Area" localSheetId="3">SP_AC!$A$1:$F$74</definedName>
    <definedName name="_xlnm.Print_Area" localSheetId="4">SP_B!$A$1:$F$63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9" i="3"/>
  <c r="F8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6" i="9"/>
  <c r="F45" i="9"/>
  <c r="F44" i="9"/>
  <c r="F43" i="9"/>
  <c r="F42" i="9"/>
  <c r="F41" i="9"/>
  <c r="F40" i="9"/>
  <c r="F39" i="9"/>
  <c r="F38" i="9"/>
  <c r="F37" i="9"/>
  <c r="F35" i="9"/>
  <c r="F34" i="9"/>
  <c r="F33" i="9"/>
  <c r="F32" i="9"/>
  <c r="F31" i="9"/>
  <c r="F30" i="9"/>
  <c r="F29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C1" i="9"/>
  <c r="F61" i="8"/>
  <c r="F60" i="8"/>
  <c r="F59" i="8"/>
  <c r="F58" i="8"/>
  <c r="F57" i="8"/>
  <c r="F56" i="8"/>
  <c r="F55" i="8"/>
  <c r="F54" i="8"/>
  <c r="F53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C1" i="8"/>
  <c r="F4" i="9" l="1"/>
  <c r="C11" i="1" s="1"/>
  <c r="F4" i="8"/>
  <c r="C9" i="1" s="1"/>
  <c r="F40" i="7" l="1"/>
  <c r="F39" i="7"/>
  <c r="F38" i="7"/>
  <c r="F37" i="7"/>
  <c r="F36" i="7"/>
  <c r="F35" i="7"/>
  <c r="F34" i="7"/>
  <c r="F33" i="7"/>
  <c r="F32" i="7"/>
  <c r="F31" i="7"/>
  <c r="F29" i="7"/>
  <c r="F28" i="7"/>
  <c r="F27" i="7"/>
  <c r="F26" i="7"/>
  <c r="F25" i="7"/>
  <c r="F24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C1" i="7"/>
  <c r="F43" i="6"/>
  <c r="F4" i="7" l="1"/>
  <c r="C7" i="1" s="1"/>
  <c r="C1" i="6"/>
  <c r="C1" i="4"/>
  <c r="F39" i="6" l="1"/>
  <c r="F17" i="6"/>
  <c r="F12" i="6"/>
  <c r="F64" i="4"/>
  <c r="F56" i="4"/>
  <c r="F33" i="4"/>
  <c r="F26" i="4"/>
  <c r="F22" i="4"/>
  <c r="F40" i="6" l="1"/>
  <c r="F33" i="6"/>
  <c r="F28" i="6"/>
  <c r="F24" i="6"/>
  <c r="F26" i="6"/>
  <c r="F20" i="6"/>
  <c r="F22" i="6"/>
  <c r="F18" i="6"/>
  <c r="F14" i="6"/>
  <c r="F9" i="6"/>
  <c r="F57" i="4"/>
  <c r="F49" i="4"/>
  <c r="F47" i="4"/>
  <c r="F46" i="4"/>
  <c r="F37" i="4"/>
  <c r="F30" i="4"/>
  <c r="F17" i="4"/>
  <c r="F24" i="4"/>
  <c r="F15" i="4"/>
  <c r="F9" i="4"/>
  <c r="F14" i="4"/>
  <c r="F11" i="4"/>
  <c r="F8" i="4"/>
  <c r="F23" i="6"/>
  <c r="F35" i="6"/>
  <c r="F45" i="6"/>
  <c r="F11" i="6"/>
  <c r="F38" i="6"/>
  <c r="F49" i="6"/>
  <c r="F29" i="6"/>
  <c r="F50" i="6"/>
  <c r="F13" i="6"/>
  <c r="F25" i="6"/>
  <c r="F15" i="6"/>
  <c r="F41" i="6"/>
  <c r="F31" i="6"/>
  <c r="F34" i="6"/>
  <c r="F27" i="6"/>
  <c r="F37" i="6"/>
  <c r="F21" i="6"/>
  <c r="F46" i="6"/>
  <c r="F30" i="6"/>
  <c r="F19" i="6"/>
  <c r="F8" i="6"/>
  <c r="F16" i="6"/>
  <c r="F10" i="6"/>
  <c r="F42" i="6"/>
  <c r="F47" i="6"/>
  <c r="F48" i="6"/>
  <c r="F32" i="6"/>
  <c r="F7" i="6"/>
  <c r="F66" i="4"/>
  <c r="F67" i="4"/>
  <c r="F65" i="4"/>
  <c r="F50" i="4"/>
  <c r="F34" i="4"/>
  <c r="F45" i="4"/>
  <c r="F52" i="4"/>
  <c r="F54" i="4"/>
  <c r="F51" i="4"/>
  <c r="F53" i="4"/>
  <c r="F32" i="4"/>
  <c r="F31" i="4"/>
  <c r="F35" i="4"/>
  <c r="F28" i="4"/>
  <c r="F29" i="4"/>
  <c r="F27" i="4"/>
  <c r="F19" i="4"/>
  <c r="F12" i="4"/>
  <c r="F7" i="4"/>
  <c r="F13" i="4"/>
  <c r="F16" i="4"/>
  <c r="F23" i="4"/>
  <c r="F25" i="4"/>
  <c r="F38" i="4"/>
  <c r="F62" i="4"/>
  <c r="F55" i="4"/>
  <c r="F43" i="4"/>
  <c r="F41" i="4"/>
  <c r="F39" i="4"/>
  <c r="F68" i="4"/>
  <c r="F40" i="4"/>
  <c r="F63" i="4"/>
  <c r="F10" i="4"/>
  <c r="F20" i="4"/>
  <c r="F60" i="4"/>
  <c r="F61" i="4"/>
  <c r="F36" i="4"/>
  <c r="F42" i="4"/>
  <c r="F18" i="4"/>
  <c r="F48" i="4"/>
  <c r="F58" i="4"/>
  <c r="F21" i="4"/>
  <c r="F51" i="6" l="1"/>
  <c r="F69" i="4"/>
  <c r="F70" i="4" l="1"/>
  <c r="C1" i="3"/>
  <c r="F41" i="3" l="1"/>
  <c r="F48" i="3" l="1"/>
  <c r="F52" i="6"/>
  <c r="F45" i="3"/>
  <c r="F56" i="3"/>
  <c r="F54" i="3"/>
  <c r="F55" i="3"/>
  <c r="F57" i="3"/>
  <c r="F49" i="3"/>
  <c r="F42" i="3"/>
  <c r="F46" i="3"/>
  <c r="F53" i="3"/>
  <c r="F50" i="3"/>
  <c r="F47" i="3"/>
  <c r="F52" i="3"/>
  <c r="F43" i="3"/>
  <c r="F71" i="4" l="1"/>
  <c r="F58" i="3" l="1"/>
  <c r="F53" i="6" l="1"/>
  <c r="F72" i="4"/>
  <c r="F4" i="4" s="1"/>
  <c r="C8" i="1" s="1"/>
  <c r="F59" i="3" l="1"/>
  <c r="F54" i="6" l="1"/>
  <c r="F4" i="6" s="1"/>
  <c r="C10" i="1" s="1"/>
  <c r="F60" i="3" l="1"/>
  <c r="F61" i="3" l="1"/>
  <c r="F4" i="3" s="1"/>
  <c r="C6" i="1" s="1"/>
  <c r="C13" i="1" s="1"/>
</calcChain>
</file>

<file path=xl/sharedStrings.xml><?xml version="1.0" encoding="utf-8"?>
<sst xmlns="http://schemas.openxmlformats.org/spreadsheetml/2006/main" count="760" uniqueCount="255">
  <si>
    <t>ZADAVATEL:</t>
  </si>
  <si>
    <t>NÁZEV:</t>
  </si>
  <si>
    <t>Kontaktní osoba:</t>
  </si>
  <si>
    <t>REKAPITULACE</t>
  </si>
  <si>
    <t>Celkem cena bez DPH</t>
  </si>
  <si>
    <t>položka</t>
  </si>
  <si>
    <t>Množství</t>
  </si>
  <si>
    <t>MJ</t>
  </si>
  <si>
    <t>Jednotková cena</t>
  </si>
  <si>
    <t>Cena celkem</t>
  </si>
  <si>
    <t>Název technologie:</t>
  </si>
  <si>
    <t>Elektroinstalace slaboproud</t>
  </si>
  <si>
    <t>ks</t>
  </si>
  <si>
    <t>Ostatní</t>
  </si>
  <si>
    <t>kpl</t>
  </si>
  <si>
    <t>Ekologická likvidace odpadu</t>
  </si>
  <si>
    <t>m</t>
  </si>
  <si>
    <t>Technologie EPS</t>
  </si>
  <si>
    <t>m2</t>
  </si>
  <si>
    <t>Dokumentace skutečného stavu</t>
  </si>
  <si>
    <t>Domov pro seniory Vyškov</t>
  </si>
  <si>
    <t>Slaboproudé systémy EPS, SP, EKV</t>
  </si>
  <si>
    <t>Kabely, kabelové trasy</t>
  </si>
  <si>
    <t>Technologie SP</t>
  </si>
  <si>
    <t>Registrační karta RFID</t>
  </si>
  <si>
    <t>Modul detekční brány IP</t>
  </si>
  <si>
    <t>Anténa modulu detekční brány IP</t>
  </si>
  <si>
    <t>Zkratovací propojka (jumper)</t>
  </si>
  <si>
    <t>Kontrola a otestování rozvodného vedení</t>
  </si>
  <si>
    <t>Kontrola provozu a zaškolení</t>
  </si>
  <si>
    <t>Trubka HFX prům. 25 mm</t>
  </si>
  <si>
    <t>Naprogramování a konfigurace systému</t>
  </si>
  <si>
    <t>SW aktivace sdruženého provozu</t>
  </si>
  <si>
    <t>SW historie volání</t>
  </si>
  <si>
    <t>SW licence účastníka</t>
  </si>
  <si>
    <t>Drobný elektroinstalační materiál</t>
  </si>
  <si>
    <t>Požární hlásič kouře/teploty, multikriteriální, individuálně adresovatelný - dodávka</t>
  </si>
  <si>
    <t>Požární hlásič kouře/teploty, teplotní , individuálně adresovatelný - dodávka</t>
  </si>
  <si>
    <t>Patice pro hlásič klasická drátová</t>
  </si>
  <si>
    <t>Požární hlásič manuální - dodávka</t>
  </si>
  <si>
    <t>Siréna s majákem, vnitřní,24V, EN54, drátová</t>
  </si>
  <si>
    <t>MĚŘENÍ 1 ÚSEKU SMYČKY EPS</t>
  </si>
  <si>
    <t>PŘEZKOUŠENÍ HLÁSIČE, SIRÉNY EPS</t>
  </si>
  <si>
    <t>UVEDENÍ HLÁSIČE DO PROVOZU</t>
  </si>
  <si>
    <t>PROGRAMOVÁNÍ ZÁKAZ. TEXTU PRO HLÁS.</t>
  </si>
  <si>
    <t>POPIS HLÁSIČE, SIRÉNY - ŠTÍTKEM</t>
  </si>
  <si>
    <t>Kabel JYSTY (2x0,8) - dodávka</t>
  </si>
  <si>
    <t>Pro sirény - kabel se zaručenou funkčností při požáru, 2x1,5 dodávka</t>
  </si>
  <si>
    <t>Kabel s funkční odolností (k sirénám a ovl. zařízením) montáž, včetně ohniodolných příchytek</t>
  </si>
  <si>
    <t>Koppler  4 In/4 Out drátový</t>
  </si>
  <si>
    <t>Skříň pro Kopplery</t>
  </si>
  <si>
    <t>Ústředna EPS, 5x kruhová linka, s možností dalšího rozšíření, s rozhraním pro OPPO,  rozhraní pro ETHERNET pro možnost grafické nadstavby, včetně akumulátorů</t>
  </si>
  <si>
    <t>Ohniodolná skříň – box nástěnný pro ústřednu EPS, pro koppery, 800x800x200mm, odolnost 30 minut, dodávka + odborná montáž</t>
  </si>
  <si>
    <t>Montáž ústředny EPS</t>
  </si>
  <si>
    <t>Kompletace, programování, oživení</t>
  </si>
  <si>
    <t>Zábleskový maják do venkovního prostředí – dodávka</t>
  </si>
  <si>
    <t>Paralelní zobrazovací a ovládací tablo k hlavnímu vchodu (externí tablo PROFILE Flexible PR1DS)</t>
  </si>
  <si>
    <t>Tablo OPPO – dodávka</t>
  </si>
  <si>
    <t>Trezor KTPO – dodávka</t>
  </si>
  <si>
    <t>Zřízení dálkového ovládání brány, bez dodávky zálohovaného zdroje pro bránu</t>
  </si>
  <si>
    <t>Zřízení přenosu na PCO HZS, včetně dodávky HW a všech organizačních a administrativních úkonů</t>
  </si>
  <si>
    <t>Dodat a nainstalovat požární ucpávky v místě prostupu do sousedního PÚ</t>
  </si>
  <si>
    <t>Zřízení přívodu 230V pro ústřednu EPS, pro zdroj</t>
  </si>
  <si>
    <t>Drobný nespecifikovaný montážní materiál</t>
  </si>
  <si>
    <t>Vypracování „dokumentace skutečného provedení“, včetně skutečných čísel čidel a skutečných čísel místností</t>
  </si>
  <si>
    <t>hod</t>
  </si>
  <si>
    <t>Výchozí revize</t>
  </si>
  <si>
    <t>Funkční zkoušky</t>
  </si>
  <si>
    <t>Zaškolení uživatele</t>
  </si>
  <si>
    <t>Technologie EKV</t>
  </si>
  <si>
    <t>Přístupová čtečka RFID Mifare, bílá (na objednávku možné černé provedení), čtení bezkontaktních karet a klíčenek standardu MIFARE 13,56 MHz, nastavitelná Wiegand 26/34 komunikace (2 vodiče), čtení max. 0,3 sek., zvuková a LED signalizace, napájení 7–13 V DC</t>
  </si>
  <si>
    <t>Přístupová čtečka RFID MIFARE, bílá (na objednávku možné černé provedení), čtení bezkontaktních karet standardu MIFARE 13,56 MHz, dotyková kódová klávesnice pro ovládání zámku, nastavitelná Wiegand 26/34 komunikace (2 vodiče), čtení max. 0,3 sek., zvuková a LED signalizace, napájení 7–13 V DC, odběr 80 mA / 12 V DC</t>
  </si>
  <si>
    <t>Připojení posuvných dveří</t>
  </si>
  <si>
    <t>L3 Access Switch, 24x1G SFP, 2x10mG RJ45, 4x10G SFP+ Uplink</t>
  </si>
  <si>
    <t>SFP modul LC SM</t>
  </si>
  <si>
    <t>Patch kabel 9/125 LCapc/LCapc SM OS 2m duplex</t>
  </si>
  <si>
    <t>Patch kabel CAT5E UTP PVC 5m</t>
  </si>
  <si>
    <t>Univerzální kabel SM 08vl 9/125 LSOH</t>
  </si>
  <si>
    <t>Kabel 2x1</t>
  </si>
  <si>
    <t>Kabel FTP 5E LSOH</t>
  </si>
  <si>
    <t>Oživení systému</t>
  </si>
  <si>
    <t>Dopravní náklady materiálu a osob 1%</t>
  </si>
  <si>
    <t>Podružné dodávky PPV 2%</t>
  </si>
  <si>
    <t>28-port L2 Managed Gigabit PoE Switch, 24x gigabit RJ45, 4x gigabit RJ45/SFP, PoE 375 W</t>
  </si>
  <si>
    <t>Montáž čelního panelu do ústředny EPS</t>
  </si>
  <si>
    <t>Montáž požárně odolné skříňky EI/EV, 30/F P pro ústřednu EPS</t>
  </si>
  <si>
    <t>Systémový zálohovaný zdroj pro napájení ovládaných zařízení (sirény), 24V/5A, dodávka včetně skříně a dvou aku, EN54</t>
  </si>
  <si>
    <t>742210031</t>
  </si>
  <si>
    <t>Montáž napájecího zdroje pro ústřednu EPS dle EN54-4</t>
  </si>
  <si>
    <t>742210041</t>
  </si>
  <si>
    <t>Montáž akumulátoru 2x12 V pro ústřednu EPS</t>
  </si>
  <si>
    <t>742210051</t>
  </si>
  <si>
    <t>Montáž zařízení dálkového přenosu s připojením a naprogramováním</t>
  </si>
  <si>
    <t>742210061</t>
  </si>
  <si>
    <t>Montáž ovládacího panelu požární ochrany</t>
  </si>
  <si>
    <t>742210111</t>
  </si>
  <si>
    <t>Montáž klíčového trezoru se zámkovou vložkou</t>
  </si>
  <si>
    <t>742210071</t>
  </si>
  <si>
    <t>Montáž ovládacího tabla externího pro EPS</t>
  </si>
  <si>
    <t>742210121</t>
  </si>
  <si>
    <t>Montáž hlásiče automatického bodového</t>
  </si>
  <si>
    <t>742210131</t>
  </si>
  <si>
    <t>Montáž soklu hlásiče nebo patice</t>
  </si>
  <si>
    <t>742210151</t>
  </si>
  <si>
    <t>Montáž tlačítkového hlásiče se sklíčkem</t>
  </si>
  <si>
    <t>742210303</t>
  </si>
  <si>
    <t>Montáž vstupně výstupního reléového prvku 4 kontakty s krytem</t>
  </si>
  <si>
    <t>742210261</t>
  </si>
  <si>
    <t>Montáž sirény nebo majáku nebo signalizace</t>
  </si>
  <si>
    <t>Montáž kabelů sdělovacích pro vnitřní rozvody do 15 žil</t>
  </si>
  <si>
    <t>Lišta na povrch (pro vedení k čidlům), pevná, HFFR, včetně hmoždinek, dodávka</t>
  </si>
  <si>
    <t xml:space="preserve">	Montáž lišt vkládacích pro slaboproud</t>
  </si>
  <si>
    <t>Programování a oživení systému na jeden detektor EPS</t>
  </si>
  <si>
    <t>Výchozí revize systému EPS na jeden detektor</t>
  </si>
  <si>
    <t>Provedení koordinační funkční zkoušky EPS</t>
  </si>
  <si>
    <t>Terminál personálu s RFID IP nástěnný Acrios - dodávka</t>
  </si>
  <si>
    <t>Terminál personálu s RFID IP nástěnný Acrios - montáž</t>
  </si>
  <si>
    <t>Napáječ 350W 24V IP - dodávka</t>
  </si>
  <si>
    <t>Napáječ 350W 24V IP - montáž</t>
  </si>
  <si>
    <t>Zásuvka ethernet IP - dodávka</t>
  </si>
  <si>
    <t>Montáž zásuvky ethernet - montáž</t>
  </si>
  <si>
    <t>Systémový server VoIP Acrios - dodávka</t>
  </si>
  <si>
    <t>Systémový server VoIP Acrios - montáž</t>
  </si>
  <si>
    <t>Komunikační terminál 10" IP - dodávka</t>
  </si>
  <si>
    <t>Komunikační terminál 10" IP - montáž</t>
  </si>
  <si>
    <t>Signalizační jednotka bezdrátová 869 S s RFID IP - dodávka</t>
  </si>
  <si>
    <t>Signalizační jednotka bezdrátová 869 S s RFID IP - montáž</t>
  </si>
  <si>
    <t>Služební jednotka s displejem IP - dodávka</t>
  </si>
  <si>
    <t>Služební jednotka s displejem IP - montáž</t>
  </si>
  <si>
    <t>Montáž tlačítky/táhla</t>
  </si>
  <si>
    <t>Bezdrátové tlačítko účastníka 869 S multi IP na krk - dodávka</t>
  </si>
  <si>
    <t>Tlačítko nouzového volání IP - dodávka</t>
  </si>
  <si>
    <t>Táhlo nouzového volání IP - dodávka</t>
  </si>
  <si>
    <t>Svítidlo IP - dodávka</t>
  </si>
  <si>
    <t>Svítidlo IP - montáž</t>
  </si>
  <si>
    <t>Svítidlo směrové s piezem IP - dodávka</t>
  </si>
  <si>
    <t>Svítidlo směrové s piezem IP - montáž</t>
  </si>
  <si>
    <t>Switch - montáž</t>
  </si>
  <si>
    <t>Switch modul ZPT IP - dodávka</t>
  </si>
  <si>
    <t>Switch 8 portů - dodávka</t>
  </si>
  <si>
    <t>Montáž analogu nebo VoIP brány</t>
  </si>
  <si>
    <t>Analog VoIP brána IP - dodávka</t>
  </si>
  <si>
    <t>GSM brána SMS IP Acrios - dodávka</t>
  </si>
  <si>
    <t>Závěs volací šnůry - dodávka</t>
  </si>
  <si>
    <t>Závěs volací šnůry - montáž</t>
  </si>
  <si>
    <t>Montáž instalačních rámečků</t>
  </si>
  <si>
    <t>Instalační rámeček malý - dodávka</t>
  </si>
  <si>
    <t>Instalační rámeček střední (ZLJ, AVKJV) - dodávka</t>
  </si>
  <si>
    <t>Instalační rámeček malý (SIJ) - dodávka</t>
  </si>
  <si>
    <t>Instalační rámeček malý (ZE) - dodávka</t>
  </si>
  <si>
    <t>Instalační rámeček střední (SJD) - dodávka</t>
  </si>
  <si>
    <t>Kabel CHKE-R 2 x 2,5 - dodávka</t>
  </si>
  <si>
    <t>Kabel CHKE-R 2 x 2,5 - montáž</t>
  </si>
  <si>
    <t>Kabel UTP 5E LSOH - dodávka</t>
  </si>
  <si>
    <t>Kabel UTP 5E LSOH - montáž</t>
  </si>
  <si>
    <t>Konektor RJ45 včetně proměření - dodávka</t>
  </si>
  <si>
    <t>Konektor RJ45 včetně proměření - montáž</t>
  </si>
  <si>
    <t>Montáž krabice</t>
  </si>
  <si>
    <t>Krabice KO97 pod omítku - dodávka</t>
  </si>
  <si>
    <t>Krabice KT250 - dodávka</t>
  </si>
  <si>
    <t>Krabice KU68 pod omítku - dodávka</t>
  </si>
  <si>
    <t>Trubka HFX prům. 25 mm - dodávka</t>
  </si>
  <si>
    <t>Trubka HFX prům. 25 mm - montáž</t>
  </si>
  <si>
    <t>Montáž SW licencí</t>
  </si>
  <si>
    <t>742360411
742360412
742360413</t>
  </si>
  <si>
    <t>Montáž čtečky karet k elektronické kontrole vstupu</t>
  </si>
  <si>
    <t>Montáž zámku</t>
  </si>
  <si>
    <t>SW pro správu - dodávka</t>
  </si>
  <si>
    <t>SW pro správu - montáž</t>
  </si>
  <si>
    <t>Reverzní nízkoodběrový otvírač ploché konstrukce, 12Vss/235mA - dodávka</t>
  </si>
  <si>
    <t>Elektromechanický zámek úzký, rozteč 92mm - před instalací nutno zaměřit - dodávka</t>
  </si>
  <si>
    <t>RFID bezkontaktní elektronická klíčenka, plastová, modrá, dvě cívky EM 4100 125 kHz a MIFARE 1K 13,56 MHz - dodávka</t>
  </si>
  <si>
    <t>Aktivace bezkontaktní čipové karty k elektronické kontrole vstupu</t>
  </si>
  <si>
    <t>Server pro instalaci SW přístupového systému - dodávka</t>
  </si>
  <si>
    <t>Server pro instalaci SW přístupového systému - montáž</t>
  </si>
  <si>
    <t>Rozvaděč nástěnný 9U 500mm, dveře sklo, RAL 7035 - dodávka</t>
  </si>
  <si>
    <t>Rozvaděč nástěnný 9U 500mm, dveře sklo, RAL 7035 - montáž</t>
  </si>
  <si>
    <t>Patchpanel - dodávka</t>
  </si>
  <si>
    <t>Patchpanel - montáž</t>
  </si>
  <si>
    <t>Optická vana kompletní - dodávka</t>
  </si>
  <si>
    <t>Optická vana kompletní - montáž</t>
  </si>
  <si>
    <t>Napajeci panel F5 FA 3m 5 pozic BK včetně držáků do 19" lišt 1U - dodávka</t>
  </si>
  <si>
    <t>Napajeci panel F5 FA 3m 5 pozic BK včetně držáků do 19" lišt 1U - montáž</t>
  </si>
  <si>
    <t>Police do Racku - dodávka</t>
  </si>
  <si>
    <t>Police do Racku - montáž</t>
  </si>
  <si>
    <t>Montáž switche</t>
  </si>
  <si>
    <t>Montáž datových kabelů</t>
  </si>
  <si>
    <t>Montáž kabelu pro napájení zámků</t>
  </si>
  <si>
    <t>110016.01</t>
  </si>
  <si>
    <t>110030.01</t>
  </si>
  <si>
    <t>110041.01</t>
  </si>
  <si>
    <t>110091.01</t>
  </si>
  <si>
    <t>110202.01</t>
  </si>
  <si>
    <t>110252.31</t>
  </si>
  <si>
    <t>110331.01</t>
  </si>
  <si>
    <t>Číslo</t>
  </si>
  <si>
    <t>110363.02</t>
  </si>
  <si>
    <t>110400.02</t>
  </si>
  <si>
    <t>110410.02</t>
  </si>
  <si>
    <t>110441.01</t>
  </si>
  <si>
    <t>110451.01</t>
  </si>
  <si>
    <t>110501.01</t>
  </si>
  <si>
    <t>110640.04</t>
  </si>
  <si>
    <t>110660.01</t>
  </si>
  <si>
    <t>110810.01</t>
  </si>
  <si>
    <t>110852.01</t>
  </si>
  <si>
    <t>110861.01</t>
  </si>
  <si>
    <t>110862.01</t>
  </si>
  <si>
    <t>102320.02</t>
  </si>
  <si>
    <t>109903.01</t>
  </si>
  <si>
    <t>109911.04</t>
  </si>
  <si>
    <t>110873.01</t>
  </si>
  <si>
    <t>110900.01</t>
  </si>
  <si>
    <t>110901.01</t>
  </si>
  <si>
    <t>110911.01</t>
  </si>
  <si>
    <t>KO97</t>
  </si>
  <si>
    <t>KT250</t>
  </si>
  <si>
    <t>KU68</t>
  </si>
  <si>
    <t>SW ASP</t>
  </si>
  <si>
    <t>SW HV</t>
  </si>
  <si>
    <t>SW LI</t>
  </si>
  <si>
    <t>číslo</t>
  </si>
  <si>
    <t>ABLOY EL460</t>
  </si>
  <si>
    <t>EFF 138.E91
Lišta</t>
  </si>
  <si>
    <t>RF Dual EM+MF Key</t>
  </si>
  <si>
    <t>86010313, 80190258, 70250024, 4x70211229, 8x70221259</t>
  </si>
  <si>
    <t>Zyxel GS2220-28HP</t>
  </si>
  <si>
    <t>Zyxel XGS2220-30F</t>
  </si>
  <si>
    <t>91-010-203001B</t>
  </si>
  <si>
    <t>516.835.051</t>
  </si>
  <si>
    <t>516.835.053</t>
  </si>
  <si>
    <t>517.050.043</t>
  </si>
  <si>
    <t>552.032</t>
  </si>
  <si>
    <t>576.501.200</t>
  </si>
  <si>
    <t>517.050.055</t>
  </si>
  <si>
    <t>557.200.531.P
557.202.027
2x PS-12380</t>
  </si>
  <si>
    <t>555.800.071</t>
  </si>
  <si>
    <t>557.201.410</t>
  </si>
  <si>
    <t>557.200.850
2x PS-12380
INS-PRFLD-CZ
557.202.842
557.202.845
557.202.080
557.202.844
UDS1100</t>
  </si>
  <si>
    <t>SP 0784-EI 30</t>
  </si>
  <si>
    <t>812008FULL-0109X</t>
  </si>
  <si>
    <t>557.200.560
INS-PRFLD-CZ</t>
  </si>
  <si>
    <t>9900082959</t>
  </si>
  <si>
    <t>ZDP</t>
  </si>
  <si>
    <t>HPE PL DL160g10 4110</t>
  </si>
  <si>
    <t>Čtečka čipů PoE MIFARE</t>
  </si>
  <si>
    <t>Čtečka čipů PoE MIFARE s klávesnicí</t>
  </si>
  <si>
    <t>CIS</t>
  </si>
  <si>
    <t>Eletronická požární signalizace budova A+C</t>
  </si>
  <si>
    <t>Eletronická požární signalizace budova B</t>
  </si>
  <si>
    <t>Sestra pacient budova A+C</t>
  </si>
  <si>
    <t>Sestra pacient budova B</t>
  </si>
  <si>
    <t>Elektronická kontrola vstupu budova A+C</t>
  </si>
  <si>
    <t>Elektronická kontrola vstupu budova B</t>
  </si>
  <si>
    <r>
      <t xml:space="preserve">Elektronická kontrola vstupu </t>
    </r>
    <r>
      <rPr>
        <sz val="11"/>
        <rFont val="Arial"/>
        <family val="2"/>
        <charset val="238"/>
      </rPr>
      <t>budova 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</si>
</sst>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&quot;Kč&quot;#,##0_);[Red]\(&quot;Kč&quot;#,##0\)"/>
    <numFmt numFmtId="165" formatCode="#,##0\ &quot;Kč&quot;"/>
    <numFmt numFmtId="166" formatCode="#,##0.00\ &quot;Kč&quot;"/>
    <numFmt numFmtId="167" formatCode="_-* #,##0\ [$Kč-405]_-;\-* #,##0\ [$Kč-405]_-;_-* &quot;-&quot;??\ [$Kč-405]_-;_-@_-"/>
  </numFmts>
  <fonts count="3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ＭＳ Ｐゴシック"/>
      <family val="3"/>
      <charset val="128"/>
    </font>
    <font>
      <b/>
      <sz val="11"/>
      <name val="Arial CE"/>
      <family val="2"/>
      <charset val="238"/>
    </font>
    <font>
      <sz val="8"/>
      <color indexed="8"/>
      <name val=".HelveticaLightTTEE"/>
      <family val="2"/>
      <charset val="2"/>
    </font>
    <font>
      <sz val="8"/>
      <name val="Trebuchet MS"/>
      <family val="2"/>
    </font>
    <font>
      <sz val="8"/>
      <name val="MS Sans Serif"/>
      <family val="2"/>
      <charset val="238"/>
    </font>
    <font>
      <sz val="10"/>
      <name val="Arial"/>
      <family val="2"/>
    </font>
    <font>
      <sz val="10"/>
      <name val="Arial CE"/>
    </font>
    <font>
      <sz val="10"/>
      <name val="Times New Roman CE"/>
      <charset val="238"/>
    </font>
    <font>
      <sz val="12"/>
      <name val="Times New Roman CE"/>
      <charset val="238"/>
    </font>
    <font>
      <sz val="10"/>
      <name val="Helv"/>
      <family val="2"/>
    </font>
    <font>
      <b/>
      <sz val="10"/>
      <color indexed="8"/>
      <name val="Arial CE"/>
      <family val="2"/>
      <charset val="238"/>
    </font>
    <font>
      <b/>
      <sz val="8"/>
      <name val="Arial CE"/>
      <charset val="238"/>
    </font>
    <font>
      <b/>
      <u/>
      <sz val="12"/>
      <name val="Arial"/>
      <family val="2"/>
      <charset val="238"/>
    </font>
    <font>
      <b/>
      <u/>
      <sz val="9"/>
      <name val="Arial"/>
      <family val="2"/>
      <charset val="238"/>
    </font>
    <font>
      <sz val="10"/>
      <name val="Arial"/>
      <charset val="238"/>
    </font>
    <font>
      <sz val="11"/>
      <color theme="1"/>
      <name val="Calibri"/>
      <family val="2"/>
      <scheme val="minor"/>
    </font>
    <font>
      <sz val="8"/>
      <name val="Arial CE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rgb="FF969696"/>
      </right>
      <top style="thin">
        <color indexed="64"/>
      </top>
      <bottom/>
      <diagonal/>
    </border>
    <border>
      <left style="thin">
        <color rgb="FF969696"/>
      </left>
      <right style="thin">
        <color rgb="FF969696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969696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55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">
    <xf numFmtId="0" fontId="0" fillId="0" borderId="0"/>
    <xf numFmtId="0" fontId="2" fillId="0" borderId="0" applyProtection="0"/>
    <xf numFmtId="0" fontId="4" fillId="0" borderId="0" applyProtection="0"/>
    <xf numFmtId="0" fontId="1" fillId="0" borderId="0"/>
    <xf numFmtId="0" fontId="9" fillId="0" borderId="0"/>
    <xf numFmtId="0" fontId="2" fillId="0" borderId="0" applyProtection="0"/>
    <xf numFmtId="0" fontId="16" fillId="0" borderId="0"/>
    <xf numFmtId="0" fontId="9" fillId="0" borderId="0"/>
    <xf numFmtId="49" fontId="17" fillId="0" borderId="0" applyBorder="0" applyProtection="0"/>
    <xf numFmtId="0" fontId="18" fillId="0" borderId="10" applyNumberFormat="0" applyFont="0" applyFill="0" applyAlignment="0" applyProtection="0">
      <alignment horizontal="left"/>
    </xf>
    <xf numFmtId="0" fontId="19" fillId="0" borderId="11">
      <alignment horizontal="left" vertical="center" wrapText="1" indent="1"/>
    </xf>
    <xf numFmtId="0" fontId="20" fillId="0" borderId="0" applyAlignment="0">
      <alignment vertical="top" wrapText="1"/>
      <protection locked="0"/>
    </xf>
    <xf numFmtId="0" fontId="21" fillId="0" borderId="0">
      <alignment vertical="center"/>
    </xf>
    <xf numFmtId="0" fontId="2" fillId="0" borderId="0"/>
    <xf numFmtId="38" fontId="22" fillId="0" borderId="0" applyFont="0" applyFill="0" applyBorder="0" applyAlignment="0" applyProtection="0"/>
    <xf numFmtId="0" fontId="23" fillId="0" borderId="0"/>
    <xf numFmtId="0" fontId="21" fillId="0" borderId="0"/>
    <xf numFmtId="0" fontId="1" fillId="0" borderId="0"/>
    <xf numFmtId="0" fontId="24" fillId="0" borderId="0"/>
    <xf numFmtId="0" fontId="25" fillId="0" borderId="0"/>
    <xf numFmtId="0" fontId="2" fillId="0" borderId="0"/>
    <xf numFmtId="0" fontId="26" fillId="0" borderId="17" applyNumberFormat="0" applyFont="0" applyFill="0" applyAlignment="0" applyProtection="0"/>
    <xf numFmtId="0" fontId="9" fillId="0" borderId="0"/>
    <xf numFmtId="0" fontId="4" fillId="0" borderId="0"/>
    <xf numFmtId="0" fontId="2" fillId="0" borderId="0"/>
    <xf numFmtId="0" fontId="9" fillId="0" borderId="0">
      <alignment vertical="top"/>
    </xf>
    <xf numFmtId="0" fontId="9" fillId="0" borderId="0">
      <alignment vertical="top"/>
    </xf>
    <xf numFmtId="0" fontId="30" fillId="0" borderId="0"/>
    <xf numFmtId="4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 applyProtection="0"/>
    <xf numFmtId="0" fontId="2" fillId="0" borderId="0"/>
    <xf numFmtId="0" fontId="31" fillId="0" borderId="0"/>
    <xf numFmtId="0" fontId="32" fillId="0" borderId="0"/>
    <xf numFmtId="0" fontId="9" fillId="0" borderId="0"/>
    <xf numFmtId="0" fontId="31" fillId="0" borderId="0"/>
    <xf numFmtId="0" fontId="9" fillId="0" borderId="0"/>
    <xf numFmtId="0" fontId="24" fillId="0" borderId="0"/>
    <xf numFmtId="0" fontId="4" fillId="0" borderId="0"/>
  </cellStyleXfs>
  <cellXfs count="69">
    <xf numFmtId="0" fontId="0" fillId="0" borderId="0" xfId="0"/>
    <xf numFmtId="0" fontId="5" fillId="2" borderId="1" xfId="2" applyFont="1" applyFill="1" applyBorder="1" applyAlignment="1">
      <alignment vertical="center" wrapText="1"/>
    </xf>
    <xf numFmtId="0" fontId="6" fillId="2" borderId="4" xfId="2" applyFont="1" applyFill="1" applyBorder="1" applyAlignment="1">
      <alignment vertical="center" wrapText="1"/>
    </xf>
    <xf numFmtId="0" fontId="6" fillId="2" borderId="0" xfId="1" applyFont="1" applyFill="1" applyAlignment="1">
      <alignment vertical="center" wrapText="1"/>
    </xf>
    <xf numFmtId="49" fontId="3" fillId="2" borderId="0" xfId="1" applyNumberFormat="1" applyFont="1" applyFill="1" applyAlignment="1">
      <alignment vertical="center"/>
    </xf>
    <xf numFmtId="0" fontId="10" fillId="0" borderId="7" xfId="5" applyFont="1" applyBorder="1" applyAlignment="1">
      <alignment horizontal="center" vertical="center" wrapText="1"/>
    </xf>
    <xf numFmtId="0" fontId="13" fillId="0" borderId="0" xfId="0" applyFont="1"/>
    <xf numFmtId="164" fontId="15" fillId="2" borderId="0" xfId="1" applyNumberFormat="1" applyFont="1" applyFill="1" applyAlignment="1">
      <alignment horizontal="right" wrapText="1"/>
    </xf>
    <xf numFmtId="0" fontId="11" fillId="0" borderId="0" xfId="0" applyFont="1" applyAlignment="1">
      <alignment vertical="center"/>
    </xf>
    <xf numFmtId="166" fontId="6" fillId="2" borderId="0" xfId="1" applyNumberFormat="1" applyFont="1" applyFill="1" applyAlignment="1">
      <alignment horizontal="right" wrapText="1"/>
    </xf>
    <xf numFmtId="166" fontId="10" fillId="0" borderId="7" xfId="5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0" fillId="3" borderId="9" xfId="5" applyFont="1" applyFill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166" fontId="10" fillId="0" borderId="9" xfId="5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6" fillId="3" borderId="18" xfId="6" applyNumberFormat="1" applyFont="1" applyFill="1" applyBorder="1" applyAlignment="1">
      <alignment horizontal="center" vertical="center" wrapText="1"/>
    </xf>
    <xf numFmtId="165" fontId="6" fillId="2" borderId="19" xfId="1" applyNumberFormat="1" applyFont="1" applyFill="1" applyBorder="1"/>
    <xf numFmtId="3" fontId="10" fillId="0" borderId="7" xfId="5" applyNumberFormat="1" applyFont="1" applyBorder="1" applyAlignment="1">
      <alignment horizontal="center" vertical="center"/>
    </xf>
    <xf numFmtId="3" fontId="10" fillId="0" borderId="9" xfId="5" applyNumberFormat="1" applyFont="1" applyBorder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49" fontId="6" fillId="3" borderId="5" xfId="6" applyNumberFormat="1" applyFont="1" applyFill="1" applyBorder="1" applyAlignment="1">
      <alignment horizontal="center" vertical="center" wrapText="1"/>
    </xf>
    <xf numFmtId="165" fontId="6" fillId="2" borderId="6" xfId="1" applyNumberFormat="1" applyFont="1" applyFill="1" applyBorder="1"/>
    <xf numFmtId="49" fontId="8" fillId="0" borderId="20" xfId="3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vertical="top" wrapText="1"/>
    </xf>
    <xf numFmtId="2" fontId="3" fillId="0" borderId="20" xfId="0" applyNumberFormat="1" applyFont="1" applyBorder="1"/>
    <xf numFmtId="49" fontId="7" fillId="0" borderId="20" xfId="0" applyNumberFormat="1" applyFont="1" applyBorder="1" applyAlignment="1">
      <alignment vertical="top" wrapText="1"/>
    </xf>
    <xf numFmtId="0" fontId="14" fillId="0" borderId="0" xfId="0" applyFont="1"/>
    <xf numFmtId="0" fontId="5" fillId="2" borderId="0" xfId="1" applyFont="1" applyFill="1" applyAlignment="1">
      <alignment vertical="center" wrapText="1"/>
    </xf>
    <xf numFmtId="0" fontId="28" fillId="2" borderId="0" xfId="1" applyFont="1" applyFill="1" applyAlignment="1">
      <alignment vertical="center" wrapText="1"/>
    </xf>
    <xf numFmtId="167" fontId="28" fillId="2" borderId="0" xfId="1" applyNumberFormat="1" applyFont="1" applyFill="1" applyAlignment="1">
      <alignment horizontal="right" vertical="center" wrapText="1"/>
    </xf>
    <xf numFmtId="0" fontId="2" fillId="2" borderId="0" xfId="1" applyFill="1" applyAlignment="1">
      <alignment wrapText="1"/>
    </xf>
    <xf numFmtId="0" fontId="2" fillId="2" borderId="0" xfId="0" applyFont="1" applyFill="1" applyAlignment="1">
      <alignment wrapText="1"/>
    </xf>
    <xf numFmtId="49" fontId="6" fillId="3" borderId="8" xfId="0" applyNumberFormat="1" applyFont="1" applyFill="1" applyBorder="1" applyAlignment="1">
      <alignment horizontal="left" vertical="center"/>
    </xf>
    <xf numFmtId="165" fontId="8" fillId="3" borderId="20" xfId="5" applyNumberFormat="1" applyFont="1" applyFill="1" applyBorder="1" applyAlignment="1">
      <alignment horizontal="right" vertical="center" wrapText="1"/>
    </xf>
    <xf numFmtId="0" fontId="10" fillId="0" borderId="18" xfId="5" applyFont="1" applyBorder="1" applyAlignment="1">
      <alignment horizontal="center" vertical="center" wrapText="1"/>
    </xf>
    <xf numFmtId="0" fontId="10" fillId="0" borderId="8" xfId="5" applyFont="1" applyBorder="1" applyAlignment="1">
      <alignment horizontal="center" vertical="center" wrapText="1"/>
    </xf>
    <xf numFmtId="3" fontId="10" fillId="0" borderId="8" xfId="5" applyNumberFormat="1" applyFont="1" applyBorder="1" applyAlignment="1">
      <alignment horizontal="center" vertical="center" wrapText="1"/>
    </xf>
    <xf numFmtId="166" fontId="10" fillId="0" borderId="8" xfId="5" applyNumberFormat="1" applyFont="1" applyBorder="1" applyAlignment="1">
      <alignment horizontal="center" vertical="center" wrapText="1"/>
    </xf>
    <xf numFmtId="49" fontId="10" fillId="0" borderId="15" xfId="6" applyNumberFormat="1" applyFont="1" applyBorder="1" applyAlignment="1">
      <alignment horizontal="center" vertical="center" wrapText="1"/>
    </xf>
    <xf numFmtId="0" fontId="27" fillId="0" borderId="21" xfId="0" applyFont="1" applyBorder="1"/>
    <xf numFmtId="0" fontId="10" fillId="0" borderId="21" xfId="0" applyFont="1" applyBorder="1" applyAlignment="1">
      <alignment horizontal="center"/>
    </xf>
    <xf numFmtId="49" fontId="15" fillId="5" borderId="20" xfId="0" applyNumberFormat="1" applyFont="1" applyFill="1" applyBorder="1" applyAlignment="1">
      <alignment vertical="top" wrapText="1"/>
    </xf>
    <xf numFmtId="0" fontId="10" fillId="5" borderId="20" xfId="0" applyFont="1" applyFill="1" applyBorder="1" applyAlignment="1">
      <alignment horizontal="center"/>
    </xf>
    <xf numFmtId="165" fontId="8" fillId="5" borderId="20" xfId="5" applyNumberFormat="1" applyFont="1" applyFill="1" applyBorder="1" applyAlignment="1">
      <alignment horizontal="right" vertical="center" wrapText="1"/>
    </xf>
    <xf numFmtId="165" fontId="8" fillId="0" borderId="23" xfId="5" applyNumberFormat="1" applyFont="1" applyBorder="1" applyAlignment="1">
      <alignment horizontal="right" vertical="center" wrapText="1"/>
    </xf>
    <xf numFmtId="166" fontId="10" fillId="0" borderId="24" xfId="5" applyNumberFormat="1" applyFont="1" applyBorder="1" applyAlignment="1">
      <alignment horizontal="center" vertical="center" wrapText="1"/>
    </xf>
    <xf numFmtId="165" fontId="8" fillId="5" borderId="25" xfId="5" applyNumberFormat="1" applyFont="1" applyFill="1" applyBorder="1" applyAlignment="1">
      <alignment horizontal="right" vertical="center" wrapText="1"/>
    </xf>
    <xf numFmtId="165" fontId="7" fillId="4" borderId="22" xfId="5" applyNumberFormat="1" applyFont="1" applyFill="1" applyBorder="1" applyAlignment="1">
      <alignment horizontal="right" vertical="center" wrapText="1"/>
    </xf>
    <xf numFmtId="49" fontId="7" fillId="5" borderId="20" xfId="0" applyNumberFormat="1" applyFont="1" applyFill="1" applyBorder="1" applyAlignment="1">
      <alignment vertical="top" wrapText="1"/>
    </xf>
    <xf numFmtId="2" fontId="3" fillId="5" borderId="20" xfId="0" applyNumberFormat="1" applyFont="1" applyFill="1" applyBorder="1"/>
    <xf numFmtId="0" fontId="29" fillId="2" borderId="0" xfId="1" applyFont="1" applyFill="1" applyAlignment="1">
      <alignment vertical="center" wrapText="1"/>
    </xf>
    <xf numFmtId="49" fontId="6" fillId="3" borderId="14" xfId="0" applyNumberFormat="1" applyFont="1" applyFill="1" applyBorder="1" applyAlignment="1">
      <alignment horizontal="left" vertical="center"/>
    </xf>
    <xf numFmtId="49" fontId="8" fillId="0" borderId="20" xfId="3" applyNumberFormat="1" applyFont="1" applyBorder="1" applyAlignment="1">
      <alignment horizontal="left" vertical="center" wrapText="1"/>
    </xf>
    <xf numFmtId="2" fontId="11" fillId="0" borderId="0" xfId="0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6" fillId="2" borderId="0" xfId="3" applyFont="1" applyFill="1" applyAlignment="1" applyProtection="1">
      <alignment horizontal="left" vertical="justify" wrapText="1"/>
      <protection locked="0"/>
    </xf>
    <xf numFmtId="0" fontId="6" fillId="2" borderId="0" xfId="1" applyFont="1" applyFill="1" applyAlignment="1">
      <alignment wrapText="1"/>
    </xf>
    <xf numFmtId="0" fontId="7" fillId="2" borderId="12" xfId="1" applyFont="1" applyFill="1" applyBorder="1"/>
    <xf numFmtId="0" fontId="3" fillId="2" borderId="13" xfId="0" applyFont="1" applyFill="1" applyBorder="1"/>
    <xf numFmtId="0" fontId="3" fillId="2" borderId="16" xfId="0" applyFont="1" applyFill="1" applyBorder="1"/>
    <xf numFmtId="0" fontId="5" fillId="2" borderId="2" xfId="1" applyFont="1" applyFill="1" applyBorder="1" applyAlignment="1">
      <alignment horizontal="left" vertical="center" wrapText="1"/>
    </xf>
    <xf numFmtId="0" fontId="5" fillId="2" borderId="3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 wrapText="1"/>
    </xf>
    <xf numFmtId="0" fontId="2" fillId="2" borderId="0" xfId="1" applyFill="1" applyAlignment="1">
      <alignment wrapText="1"/>
    </xf>
    <xf numFmtId="0" fontId="2" fillId="2" borderId="0" xfId="0" applyFont="1" applyFill="1" applyAlignment="1">
      <alignment wrapText="1"/>
    </xf>
    <xf numFmtId="0" fontId="6" fillId="2" borderId="20" xfId="1" applyFont="1" applyFill="1" applyBorder="1" applyAlignment="1">
      <alignment horizontal="left" vertical="center"/>
    </xf>
  </cellXfs>
  <cellStyles count="40">
    <cellStyle name="Čárky bez des. míst 2" xfId="14" xr:uid="{00000000-0005-0000-0000-000000000000}"/>
    <cellStyle name="Excel Built-in Normal" xfId="22" xr:uid="{00000000-0005-0000-0000-000001000000}"/>
    <cellStyle name="lehký dolní okraj" xfId="9" xr:uid="{00000000-0005-0000-0000-000002000000}"/>
    <cellStyle name="Měna 2" xfId="28" xr:uid="{85E7063D-A8B3-46D8-9FF2-99121EEC345D}"/>
    <cellStyle name="NazevOddilu" xfId="8" xr:uid="{00000000-0005-0000-0000-000003000000}"/>
    <cellStyle name="Normal_Cenik GE Securitynew" xfId="15" xr:uid="{00000000-0005-0000-0000-000004000000}"/>
    <cellStyle name="Normální" xfId="0" builtinId="0"/>
    <cellStyle name="Normální 10" xfId="20" xr:uid="{00000000-0005-0000-0000-000006000000}"/>
    <cellStyle name="Normální 11 2" xfId="32" xr:uid="{5DEA64C0-263A-48AC-B921-84173334A27B}"/>
    <cellStyle name="Normální 14" xfId="23" xr:uid="{00000000-0005-0000-0000-000007000000}"/>
    <cellStyle name="normální 2" xfId="7" xr:uid="{00000000-0005-0000-0000-000008000000}"/>
    <cellStyle name="normální 2 2" xfId="3" xr:uid="{00000000-0005-0000-0000-000009000000}"/>
    <cellStyle name="normální 2 3" xfId="1" xr:uid="{00000000-0005-0000-0000-00000A000000}"/>
    <cellStyle name="normální 2 3 2" xfId="18" xr:uid="{00000000-0005-0000-0000-00000B000000}"/>
    <cellStyle name="normální 2 4" xfId="29" xr:uid="{03375495-61DD-4718-9477-E28CDCAB8B08}"/>
    <cellStyle name="Normální 21" xfId="33" xr:uid="{BEB35267-C421-45CC-AE0A-BC96A32290A1}"/>
    <cellStyle name="normální 22" xfId="4" xr:uid="{00000000-0005-0000-0000-00000C000000}"/>
    <cellStyle name="normální 22 2" xfId="5" xr:uid="{00000000-0005-0000-0000-00000D000000}"/>
    <cellStyle name="normální 24" xfId="31" xr:uid="{655FC0C7-BBA2-4F8C-8986-9EFF393CFEFF}"/>
    <cellStyle name="Normální 3" xfId="13" xr:uid="{00000000-0005-0000-0000-00000E000000}"/>
    <cellStyle name="Normální 3 2" xfId="11" xr:uid="{00000000-0005-0000-0000-00000F000000}"/>
    <cellStyle name="normální 3 22" xfId="39" xr:uid="{951EBB85-059C-4E10-BC45-E70448EA1E68}"/>
    <cellStyle name="normální 3 3" xfId="30" xr:uid="{C78D30CF-686C-41D9-B2AB-44581CD87065}"/>
    <cellStyle name="Normální 4" xfId="12" xr:uid="{00000000-0005-0000-0000-000010000000}"/>
    <cellStyle name="Normální 4 2" xfId="25" xr:uid="{00000000-0005-0000-0000-000011000000}"/>
    <cellStyle name="Normální 40" xfId="34" xr:uid="{3309FF07-CF44-4CE8-8104-D0D519BF8DCB}"/>
    <cellStyle name="Normální 41" xfId="38" xr:uid="{4AEDAA42-0ABE-48D9-A8E1-65BFA9512D83}"/>
    <cellStyle name="Normální 42" xfId="36" xr:uid="{9F2D20DA-E408-4CBE-B83A-29AE0BD7965A}"/>
    <cellStyle name="Normální 43" xfId="35" xr:uid="{66FC5B31-2EF7-4D8B-8226-FA65270F8143}"/>
    <cellStyle name="Normální 5" xfId="24" xr:uid="{00000000-0005-0000-0000-000012000000}"/>
    <cellStyle name="Normální 5 2" xfId="26" xr:uid="{00000000-0005-0000-0000-000013000000}"/>
    <cellStyle name="Normální 5 7" xfId="37" xr:uid="{443FF5D6-9BE8-4ADC-A83F-600F47375295}"/>
    <cellStyle name="Normální 6" xfId="17" xr:uid="{00000000-0005-0000-0000-000014000000}"/>
    <cellStyle name="Normální 7" xfId="27" xr:uid="{FD8D5E6A-70CE-4441-8F8B-3C6098F32DF9}"/>
    <cellStyle name="Normální 9" xfId="16" xr:uid="{00000000-0005-0000-0000-000015000000}"/>
    <cellStyle name="normální_DDC estimation Ph2 working_090209 KSE_ExII All NET Price Estimation" xfId="6" xr:uid="{00000000-0005-0000-0000-000016000000}"/>
    <cellStyle name="normální_JIMI_Kalkulace" xfId="2" xr:uid="{00000000-0005-0000-0000-000017000000}"/>
    <cellStyle name="Polozka" xfId="21" xr:uid="{00000000-0005-0000-0000-000019000000}"/>
    <cellStyle name="R_text" xfId="10" xr:uid="{00000000-0005-0000-0000-00001A000000}"/>
    <cellStyle name="標準_20070117 Mechanical BOQ CLIENT CONTRACT last version" xfId="19" xr:uid="{00000000-0005-0000-0000-00001B000000}"/>
  </cellStyles>
  <dxfs count="0"/>
  <tableStyles count="0" defaultTableStyle="TableStyleMedium9" defaultPivotStyle="PivotStyleLight16"/>
  <colors>
    <mruColors>
      <color rgb="FF99FF99"/>
      <color rgb="FF00FFFF"/>
      <color rgb="FF0066FF"/>
      <color rgb="FFFF99CC"/>
      <color rgb="FFFF5050"/>
      <color rgb="FF00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D25"/>
  <sheetViews>
    <sheetView tabSelected="1" zoomScaleNormal="100" zoomScaleSheetLayoutView="96" workbookViewId="0">
      <selection activeCell="C12" sqref="C12"/>
    </sheetView>
  </sheetViews>
  <sheetFormatPr defaultColWidth="9.140625" defaultRowHeight="14.25"/>
  <cols>
    <col min="1" max="1" width="20.85546875" style="29" customWidth="1"/>
    <col min="2" max="2" width="49.28515625" style="29" customWidth="1"/>
    <col min="3" max="3" width="18.140625" style="29" customWidth="1"/>
    <col min="4" max="4" width="4.7109375" style="6" customWidth="1"/>
    <col min="5" max="16384" width="9.140625" style="6"/>
  </cols>
  <sheetData>
    <row r="1" spans="1:4" ht="18.75" customHeight="1">
      <c r="A1" s="1" t="s">
        <v>0</v>
      </c>
      <c r="B1" s="63" t="s">
        <v>20</v>
      </c>
      <c r="C1" s="64"/>
    </row>
    <row r="2" spans="1:4" ht="36" customHeight="1">
      <c r="A2" s="1" t="s">
        <v>1</v>
      </c>
      <c r="B2" s="63" t="s">
        <v>21</v>
      </c>
      <c r="C2" s="65"/>
    </row>
    <row r="3" spans="1:4">
      <c r="A3" s="2" t="s">
        <v>2</v>
      </c>
      <c r="B3" s="68"/>
      <c r="C3" s="68"/>
    </row>
    <row r="4" spans="1:4" ht="19.899999999999999" customHeight="1">
      <c r="A4" s="30" t="s">
        <v>3</v>
      </c>
      <c r="B4" s="3"/>
      <c r="C4" s="7"/>
    </row>
    <row r="5" spans="1:4" ht="20.25" customHeight="1">
      <c r="A5" s="60" t="s">
        <v>11</v>
      </c>
      <c r="B5" s="61"/>
      <c r="C5" s="62"/>
      <c r="D5" s="4"/>
    </row>
    <row r="6" spans="1:4" ht="20.25" customHeight="1">
      <c r="A6" s="18"/>
      <c r="B6" s="35" t="s">
        <v>248</v>
      </c>
      <c r="C6" s="19">
        <f>EPS_AC!F4</f>
        <v>0</v>
      </c>
      <c r="D6" s="4"/>
    </row>
    <row r="7" spans="1:4">
      <c r="A7" s="23"/>
      <c r="B7" s="54" t="s">
        <v>249</v>
      </c>
      <c r="C7" s="24">
        <f>EPS_B!F4</f>
        <v>0</v>
      </c>
      <c r="D7" s="4"/>
    </row>
    <row r="8" spans="1:4">
      <c r="A8" s="23"/>
      <c r="B8" s="54" t="s">
        <v>250</v>
      </c>
      <c r="C8" s="24">
        <f>SP_AC!F4</f>
        <v>0</v>
      </c>
      <c r="D8" s="4"/>
    </row>
    <row r="9" spans="1:4">
      <c r="A9" s="23"/>
      <c r="B9" s="54" t="s">
        <v>251</v>
      </c>
      <c r="C9" s="24">
        <f>SP_B!F4</f>
        <v>0</v>
      </c>
      <c r="D9" s="4"/>
    </row>
    <row r="10" spans="1:4">
      <c r="A10" s="23"/>
      <c r="B10" s="54" t="s">
        <v>252</v>
      </c>
      <c r="C10" s="24">
        <f>EKV_AC!F4</f>
        <v>0</v>
      </c>
      <c r="D10" s="4"/>
    </row>
    <row r="11" spans="1:4">
      <c r="A11" s="23"/>
      <c r="B11" s="54" t="s">
        <v>253</v>
      </c>
      <c r="C11" s="24">
        <f>EKV_B!F4</f>
        <v>0</v>
      </c>
      <c r="D11" s="4"/>
    </row>
    <row r="12" spans="1:4">
      <c r="A12" s="3"/>
      <c r="B12" s="3"/>
      <c r="C12" s="9"/>
      <c r="D12" s="4"/>
    </row>
    <row r="13" spans="1:4" ht="15.75">
      <c r="A13" s="53" t="s">
        <v>4</v>
      </c>
      <c r="B13" s="31"/>
      <c r="C13" s="32">
        <f>SUM(C6:C12)</f>
        <v>0</v>
      </c>
      <c r="D13" s="4"/>
    </row>
    <row r="14" spans="1:4" ht="15.75">
      <c r="A14" s="31"/>
      <c r="B14" s="31"/>
      <c r="C14" s="32"/>
      <c r="D14" s="4"/>
    </row>
    <row r="15" spans="1:4">
      <c r="A15" s="66"/>
      <c r="B15" s="67"/>
      <c r="C15" s="67"/>
      <c r="D15" s="4"/>
    </row>
    <row r="16" spans="1:4">
      <c r="A16" s="33"/>
      <c r="B16" s="34"/>
      <c r="C16" s="34"/>
      <c r="D16" s="4"/>
    </row>
    <row r="17" spans="1:4">
      <c r="A17" s="58"/>
      <c r="B17" s="59"/>
      <c r="C17" s="59"/>
      <c r="D17" s="4"/>
    </row>
    <row r="18" spans="1:4" ht="15" customHeight="1">
      <c r="D18" s="4"/>
    </row>
    <row r="23" spans="1:4" ht="15" customHeight="1"/>
    <row r="25" spans="1:4" ht="43.5" customHeight="1"/>
  </sheetData>
  <mergeCells count="6">
    <mergeCell ref="A17:C17"/>
    <mergeCell ref="A5:C5"/>
    <mergeCell ref="B1:C1"/>
    <mergeCell ref="B2:C2"/>
    <mergeCell ref="A15:C15"/>
    <mergeCell ref="B3:C3"/>
  </mergeCells>
  <pageMargins left="0.7" right="0.7" top="0.78740157499999996" bottom="0.78740157499999996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H63"/>
  <sheetViews>
    <sheetView topLeftCell="A43" zoomScaleNormal="100" zoomScaleSheetLayoutView="115" workbookViewId="0">
      <selection activeCell="E52" sqref="E52:E61"/>
    </sheetView>
  </sheetViews>
  <sheetFormatPr defaultColWidth="9.140625" defaultRowHeight="12" customHeight="1"/>
  <cols>
    <col min="1" max="1" width="15.42578125" style="13" customWidth="1"/>
    <col min="2" max="2" width="67.28515625" style="17" customWidth="1"/>
    <col min="3" max="3" width="9.7109375" style="22" customWidth="1"/>
    <col min="4" max="4" width="8.85546875" style="22" customWidth="1"/>
    <col min="5" max="5" width="10.140625" style="8" bestFit="1" customWidth="1"/>
    <col min="6" max="6" width="15" style="8" customWidth="1"/>
    <col min="7" max="16384" width="9.140625" style="8"/>
  </cols>
  <sheetData>
    <row r="1" spans="1:6" s="11" customFormat="1" ht="21.75" customHeight="1">
      <c r="A1" s="12"/>
      <c r="B1" s="5" t="s">
        <v>10</v>
      </c>
      <c r="C1" s="20" t="str">
        <f ca="1">MID(CELL("filename",A1),FIND("]",CELL("filename",A1))+1,31)</f>
        <v>EPS_AC</v>
      </c>
      <c r="D1" s="20"/>
      <c r="E1" s="10"/>
      <c r="F1" s="10"/>
    </row>
    <row r="2" spans="1:6" s="11" customFormat="1" ht="23.25" customHeight="1">
      <c r="A2" s="14" t="s">
        <v>221</v>
      </c>
      <c r="B2" s="15" t="s">
        <v>5</v>
      </c>
      <c r="C2" s="21" t="s">
        <v>6</v>
      </c>
      <c r="D2" s="21" t="s">
        <v>7</v>
      </c>
      <c r="E2" s="16" t="s">
        <v>8</v>
      </c>
      <c r="F2" s="16" t="s">
        <v>9</v>
      </c>
    </row>
    <row r="3" spans="1:6" s="11" customFormat="1" ht="12.75" customHeight="1" thickBot="1">
      <c r="A3" s="37"/>
      <c r="B3" s="38"/>
      <c r="C3" s="39"/>
      <c r="D3" s="39"/>
      <c r="E3" s="40"/>
      <c r="F3" s="48"/>
    </row>
    <row r="4" spans="1:6" ht="12.75" thickBot="1">
      <c r="A4" s="41"/>
      <c r="B4" s="42"/>
      <c r="C4" s="43"/>
      <c r="D4" s="43"/>
      <c r="E4" s="47"/>
      <c r="F4" s="50">
        <f>SUM(F6:F61)</f>
        <v>0</v>
      </c>
    </row>
    <row r="5" spans="1:6" ht="15">
      <c r="A5" s="25"/>
      <c r="B5" s="44" t="s">
        <v>248</v>
      </c>
      <c r="C5" s="45"/>
      <c r="D5" s="45"/>
      <c r="E5" s="46"/>
      <c r="F5" s="49"/>
    </row>
    <row r="6" spans="1:6">
      <c r="A6" s="25"/>
      <c r="B6" s="28" t="s">
        <v>17</v>
      </c>
      <c r="C6" s="27"/>
      <c r="D6" s="27"/>
      <c r="E6" s="36"/>
      <c r="F6" s="36"/>
    </row>
    <row r="7" spans="1:6">
      <c r="A7" s="25" t="s">
        <v>229</v>
      </c>
      <c r="B7" s="26" t="s">
        <v>36</v>
      </c>
      <c r="C7" s="27">
        <v>239</v>
      </c>
      <c r="D7" s="27" t="s">
        <v>12</v>
      </c>
      <c r="E7" s="36">
        <v>0</v>
      </c>
      <c r="F7" s="36">
        <f t="shared" ref="F7:F43" si="0">C7*E7</f>
        <v>0</v>
      </c>
    </row>
    <row r="8" spans="1:6">
      <c r="A8" s="25" t="s">
        <v>230</v>
      </c>
      <c r="B8" s="26" t="s">
        <v>37</v>
      </c>
      <c r="C8" s="27">
        <v>23</v>
      </c>
      <c r="D8" s="27" t="s">
        <v>12</v>
      </c>
      <c r="E8" s="36">
        <v>0</v>
      </c>
      <c r="F8" s="36">
        <f t="shared" si="0"/>
        <v>0</v>
      </c>
    </row>
    <row r="9" spans="1:6">
      <c r="A9" s="25" t="s">
        <v>99</v>
      </c>
      <c r="B9" s="26" t="s">
        <v>100</v>
      </c>
      <c r="C9" s="27">
        <v>262</v>
      </c>
      <c r="D9" s="27" t="s">
        <v>12</v>
      </c>
      <c r="E9" s="36">
        <v>0</v>
      </c>
      <c r="F9" s="36">
        <f t="shared" si="0"/>
        <v>0</v>
      </c>
    </row>
    <row r="10" spans="1:6">
      <c r="A10" s="25" t="s">
        <v>231</v>
      </c>
      <c r="B10" s="26" t="s">
        <v>38</v>
      </c>
      <c r="C10" s="27">
        <v>262</v>
      </c>
      <c r="D10" s="27" t="s">
        <v>12</v>
      </c>
      <c r="E10" s="36">
        <v>0</v>
      </c>
      <c r="F10" s="36">
        <f t="shared" si="0"/>
        <v>0</v>
      </c>
    </row>
    <row r="11" spans="1:6">
      <c r="A11" s="25" t="s">
        <v>101</v>
      </c>
      <c r="B11" s="26" t="s">
        <v>102</v>
      </c>
      <c r="C11" s="27">
        <v>262</v>
      </c>
      <c r="D11" s="27" t="s">
        <v>12</v>
      </c>
      <c r="E11" s="36">
        <v>0</v>
      </c>
      <c r="F11" s="36">
        <f t="shared" si="0"/>
        <v>0</v>
      </c>
    </row>
    <row r="12" spans="1:6">
      <c r="A12" s="25" t="s">
        <v>232</v>
      </c>
      <c r="B12" s="26" t="s">
        <v>39</v>
      </c>
      <c r="C12" s="27">
        <v>37</v>
      </c>
      <c r="D12" s="27" t="s">
        <v>12</v>
      </c>
      <c r="E12" s="36">
        <v>0</v>
      </c>
      <c r="F12" s="36">
        <f t="shared" si="0"/>
        <v>0</v>
      </c>
    </row>
    <row r="13" spans="1:6">
      <c r="A13" s="25" t="s">
        <v>103</v>
      </c>
      <c r="B13" s="26" t="s">
        <v>104</v>
      </c>
      <c r="C13" s="27">
        <v>37</v>
      </c>
      <c r="D13" s="27" t="s">
        <v>12</v>
      </c>
      <c r="E13" s="36">
        <v>0</v>
      </c>
      <c r="F13" s="36">
        <f t="shared" si="0"/>
        <v>0</v>
      </c>
    </row>
    <row r="14" spans="1:6">
      <c r="A14" s="25" t="s">
        <v>233</v>
      </c>
      <c r="B14" s="26" t="s">
        <v>40</v>
      </c>
      <c r="C14" s="27">
        <v>49</v>
      </c>
      <c r="D14" s="27" t="s">
        <v>12</v>
      </c>
      <c r="E14" s="36">
        <v>0</v>
      </c>
      <c r="F14" s="36">
        <f t="shared" si="0"/>
        <v>0</v>
      </c>
    </row>
    <row r="15" spans="1:6">
      <c r="A15" s="25" t="s">
        <v>107</v>
      </c>
      <c r="B15" s="26" t="s">
        <v>108</v>
      </c>
      <c r="C15" s="27">
        <v>49</v>
      </c>
      <c r="D15" s="27" t="s">
        <v>12</v>
      </c>
      <c r="E15" s="36">
        <v>0</v>
      </c>
      <c r="F15" s="36">
        <f t="shared" si="0"/>
        <v>0</v>
      </c>
    </row>
    <row r="16" spans="1:6">
      <c r="A16" s="25"/>
      <c r="B16" s="26" t="s">
        <v>41</v>
      </c>
      <c r="C16" s="27">
        <v>299</v>
      </c>
      <c r="D16" s="27" t="s">
        <v>12</v>
      </c>
      <c r="E16" s="36">
        <v>0</v>
      </c>
      <c r="F16" s="36">
        <f t="shared" si="0"/>
        <v>0</v>
      </c>
    </row>
    <row r="17" spans="1:6">
      <c r="A17" s="25">
        <v>742210921</v>
      </c>
      <c r="B17" s="26" t="s">
        <v>42</v>
      </c>
      <c r="C17" s="27">
        <v>299</v>
      </c>
      <c r="D17" s="27" t="s">
        <v>12</v>
      </c>
      <c r="E17" s="36">
        <v>0</v>
      </c>
      <c r="F17" s="36">
        <f t="shared" si="0"/>
        <v>0</v>
      </c>
    </row>
    <row r="18" spans="1:6">
      <c r="A18" s="25"/>
      <c r="B18" s="26" t="s">
        <v>43</v>
      </c>
      <c r="C18" s="27">
        <v>299</v>
      </c>
      <c r="D18" s="27" t="s">
        <v>12</v>
      </c>
      <c r="E18" s="36">
        <v>0</v>
      </c>
      <c r="F18" s="36">
        <f t="shared" si="0"/>
        <v>0</v>
      </c>
    </row>
    <row r="19" spans="1:6">
      <c r="A19" s="25"/>
      <c r="B19" s="26" t="s">
        <v>44</v>
      </c>
      <c r="C19" s="27">
        <v>299</v>
      </c>
      <c r="D19" s="27" t="s">
        <v>12</v>
      </c>
      <c r="E19" s="36">
        <v>0</v>
      </c>
      <c r="F19" s="36">
        <f t="shared" si="0"/>
        <v>0</v>
      </c>
    </row>
    <row r="20" spans="1:6">
      <c r="A20" s="25" t="s">
        <v>234</v>
      </c>
      <c r="B20" s="26" t="s">
        <v>45</v>
      </c>
      <c r="C20" s="27">
        <v>299</v>
      </c>
      <c r="D20" s="27" t="s">
        <v>12</v>
      </c>
      <c r="E20" s="36">
        <v>0</v>
      </c>
      <c r="F20" s="36">
        <f t="shared" si="0"/>
        <v>0</v>
      </c>
    </row>
    <row r="21" spans="1:6" ht="33.75">
      <c r="A21" s="55" t="s">
        <v>235</v>
      </c>
      <c r="B21" s="26" t="s">
        <v>86</v>
      </c>
      <c r="C21" s="27">
        <v>1</v>
      </c>
      <c r="D21" s="27" t="s">
        <v>12</v>
      </c>
      <c r="E21" s="36">
        <v>0</v>
      </c>
      <c r="F21" s="36">
        <f t="shared" si="0"/>
        <v>0</v>
      </c>
    </row>
    <row r="22" spans="1:6">
      <c r="A22" s="25" t="s">
        <v>87</v>
      </c>
      <c r="B22" s="26" t="s">
        <v>88</v>
      </c>
      <c r="C22" s="27">
        <v>1</v>
      </c>
      <c r="D22" s="27" t="s">
        <v>12</v>
      </c>
      <c r="E22" s="36">
        <v>0</v>
      </c>
      <c r="F22" s="36">
        <f t="shared" si="0"/>
        <v>0</v>
      </c>
    </row>
    <row r="23" spans="1:6">
      <c r="A23" s="25" t="s">
        <v>89</v>
      </c>
      <c r="B23" s="26" t="s">
        <v>90</v>
      </c>
      <c r="C23" s="27">
        <v>2</v>
      </c>
      <c r="D23" s="27" t="s">
        <v>12</v>
      </c>
      <c r="E23" s="36">
        <v>0</v>
      </c>
      <c r="F23" s="36">
        <f t="shared" ref="F23" si="1">C23*E23</f>
        <v>0</v>
      </c>
    </row>
    <row r="24" spans="1:6">
      <c r="A24" s="25" t="s">
        <v>236</v>
      </c>
      <c r="B24" s="26" t="s">
        <v>49</v>
      </c>
      <c r="C24" s="27">
        <v>3</v>
      </c>
      <c r="D24" s="27" t="s">
        <v>12</v>
      </c>
      <c r="E24" s="36">
        <v>0</v>
      </c>
      <c r="F24" s="36">
        <f t="shared" si="0"/>
        <v>0</v>
      </c>
    </row>
    <row r="25" spans="1:6">
      <c r="A25" s="25" t="s">
        <v>237</v>
      </c>
      <c r="B25" s="26" t="s">
        <v>50</v>
      </c>
      <c r="C25" s="27">
        <v>3</v>
      </c>
      <c r="D25" s="27" t="s">
        <v>12</v>
      </c>
      <c r="E25" s="36">
        <v>0</v>
      </c>
      <c r="F25" s="36">
        <f t="shared" si="0"/>
        <v>0</v>
      </c>
    </row>
    <row r="26" spans="1:6">
      <c r="A26" s="25" t="s">
        <v>105</v>
      </c>
      <c r="B26" s="26" t="s">
        <v>106</v>
      </c>
      <c r="C26" s="27">
        <v>3</v>
      </c>
      <c r="D26" s="27" t="s">
        <v>12</v>
      </c>
      <c r="E26" s="36">
        <v>0</v>
      </c>
      <c r="F26" s="36">
        <f t="shared" si="0"/>
        <v>0</v>
      </c>
    </row>
    <row r="27" spans="1:6" ht="90">
      <c r="A27" s="55" t="s">
        <v>238</v>
      </c>
      <c r="B27" s="26" t="s">
        <v>51</v>
      </c>
      <c r="C27" s="27">
        <v>1</v>
      </c>
      <c r="D27" s="27" t="s">
        <v>14</v>
      </c>
      <c r="E27" s="36">
        <v>0</v>
      </c>
      <c r="F27" s="36">
        <f t="shared" si="0"/>
        <v>0</v>
      </c>
    </row>
    <row r="28" spans="1:6" ht="24">
      <c r="A28" s="25" t="s">
        <v>239</v>
      </c>
      <c r="B28" s="26" t="s">
        <v>52</v>
      </c>
      <c r="C28" s="27">
        <v>1</v>
      </c>
      <c r="D28" s="27" t="s">
        <v>12</v>
      </c>
      <c r="E28" s="36">
        <v>0</v>
      </c>
      <c r="F28" s="36">
        <f t="shared" si="0"/>
        <v>0</v>
      </c>
    </row>
    <row r="29" spans="1:6">
      <c r="A29" s="25">
        <v>742210003</v>
      </c>
      <c r="B29" s="26" t="s">
        <v>53</v>
      </c>
      <c r="C29" s="27">
        <v>1</v>
      </c>
      <c r="D29" s="27" t="s">
        <v>12</v>
      </c>
      <c r="E29" s="36">
        <v>0</v>
      </c>
      <c r="F29" s="36">
        <f t="shared" ref="F29" si="2">C29*E29</f>
        <v>0</v>
      </c>
    </row>
    <row r="30" spans="1:6">
      <c r="A30" s="25">
        <v>742210005</v>
      </c>
      <c r="B30" s="26" t="s">
        <v>84</v>
      </c>
      <c r="C30" s="27">
        <v>1</v>
      </c>
      <c r="D30" s="27" t="s">
        <v>12</v>
      </c>
      <c r="E30" s="36">
        <v>0</v>
      </c>
      <c r="F30" s="36">
        <f t="shared" si="0"/>
        <v>0</v>
      </c>
    </row>
    <row r="31" spans="1:6">
      <c r="A31" s="25">
        <v>742210021</v>
      </c>
      <c r="B31" s="26" t="s">
        <v>85</v>
      </c>
      <c r="C31" s="27">
        <v>1</v>
      </c>
      <c r="D31" s="27" t="s">
        <v>12</v>
      </c>
      <c r="E31" s="36">
        <v>0</v>
      </c>
      <c r="F31" s="36">
        <f t="shared" ref="F31" si="3">C31*E31</f>
        <v>0</v>
      </c>
    </row>
    <row r="32" spans="1:6">
      <c r="A32" s="25" t="s">
        <v>240</v>
      </c>
      <c r="B32" s="26" t="s">
        <v>55</v>
      </c>
      <c r="C32" s="27">
        <v>1</v>
      </c>
      <c r="D32" s="27" t="s">
        <v>12</v>
      </c>
      <c r="E32" s="36">
        <v>0</v>
      </c>
      <c r="F32" s="36">
        <f t="shared" si="0"/>
        <v>0</v>
      </c>
    </row>
    <row r="33" spans="1:6">
      <c r="A33" s="25" t="s">
        <v>107</v>
      </c>
      <c r="B33" s="26" t="s">
        <v>108</v>
      </c>
      <c r="C33" s="27">
        <v>1</v>
      </c>
      <c r="D33" s="27" t="s">
        <v>12</v>
      </c>
      <c r="E33" s="36">
        <v>0</v>
      </c>
      <c r="F33" s="36">
        <f t="shared" si="0"/>
        <v>0</v>
      </c>
    </row>
    <row r="34" spans="1:6" ht="24">
      <c r="A34" s="55" t="s">
        <v>241</v>
      </c>
      <c r="B34" s="26" t="s">
        <v>56</v>
      </c>
      <c r="C34" s="27">
        <v>1</v>
      </c>
      <c r="D34" s="27" t="s">
        <v>12</v>
      </c>
      <c r="E34" s="36">
        <v>0</v>
      </c>
      <c r="F34" s="36">
        <f t="shared" si="0"/>
        <v>0</v>
      </c>
    </row>
    <row r="35" spans="1:6">
      <c r="A35" s="25" t="s">
        <v>97</v>
      </c>
      <c r="B35" s="26" t="s">
        <v>98</v>
      </c>
      <c r="C35" s="27">
        <v>1</v>
      </c>
      <c r="D35" s="27" t="s">
        <v>12</v>
      </c>
      <c r="E35" s="36">
        <v>0</v>
      </c>
      <c r="F35" s="36">
        <f t="shared" si="0"/>
        <v>0</v>
      </c>
    </row>
    <row r="36" spans="1:6">
      <c r="A36" s="25">
        <v>9900082489</v>
      </c>
      <c r="B36" s="26" t="s">
        <v>57</v>
      </c>
      <c r="C36" s="27">
        <v>1</v>
      </c>
      <c r="D36" s="27" t="s">
        <v>12</v>
      </c>
      <c r="E36" s="36">
        <v>0</v>
      </c>
      <c r="F36" s="36">
        <f t="shared" si="0"/>
        <v>0</v>
      </c>
    </row>
    <row r="37" spans="1:6">
      <c r="A37" s="25" t="s">
        <v>93</v>
      </c>
      <c r="B37" s="26" t="s">
        <v>94</v>
      </c>
      <c r="C37" s="27">
        <v>1</v>
      </c>
      <c r="D37" s="27" t="s">
        <v>12</v>
      </c>
      <c r="E37" s="36">
        <v>0</v>
      </c>
      <c r="F37" s="36">
        <f t="shared" si="0"/>
        <v>0</v>
      </c>
    </row>
    <row r="38" spans="1:6">
      <c r="A38" s="25" t="s">
        <v>242</v>
      </c>
      <c r="B38" s="26" t="s">
        <v>58</v>
      </c>
      <c r="C38" s="27">
        <v>1</v>
      </c>
      <c r="D38" s="27" t="s">
        <v>12</v>
      </c>
      <c r="E38" s="36">
        <v>0</v>
      </c>
      <c r="F38" s="36">
        <f t="shared" si="0"/>
        <v>0</v>
      </c>
    </row>
    <row r="39" spans="1:6">
      <c r="A39" s="25" t="s">
        <v>95</v>
      </c>
      <c r="B39" s="26" t="s">
        <v>96</v>
      </c>
      <c r="C39" s="27">
        <v>1</v>
      </c>
      <c r="D39" s="27" t="s">
        <v>12</v>
      </c>
      <c r="E39" s="36">
        <v>0</v>
      </c>
      <c r="F39" s="36">
        <f t="shared" si="0"/>
        <v>0</v>
      </c>
    </row>
    <row r="40" spans="1:6">
      <c r="A40" s="25"/>
      <c r="B40" s="26" t="s">
        <v>59</v>
      </c>
      <c r="C40" s="27">
        <v>1</v>
      </c>
      <c r="D40" s="27" t="s">
        <v>12</v>
      </c>
      <c r="E40" s="36">
        <v>0</v>
      </c>
      <c r="F40" s="36">
        <f t="shared" si="0"/>
        <v>0</v>
      </c>
    </row>
    <row r="41" spans="1:6">
      <c r="A41" s="25" t="s">
        <v>91</v>
      </c>
      <c r="B41" s="26" t="s">
        <v>92</v>
      </c>
      <c r="C41" s="27">
        <v>1</v>
      </c>
      <c r="D41" s="27" t="s">
        <v>12</v>
      </c>
      <c r="E41" s="36">
        <v>0</v>
      </c>
      <c r="F41" s="36">
        <f t="shared" ref="F41" si="4">C41*E41</f>
        <v>0</v>
      </c>
    </row>
    <row r="42" spans="1:6" ht="24">
      <c r="A42" s="25" t="s">
        <v>243</v>
      </c>
      <c r="B42" s="26" t="s">
        <v>60</v>
      </c>
      <c r="C42" s="27">
        <v>1</v>
      </c>
      <c r="D42" s="27" t="s">
        <v>12</v>
      </c>
      <c r="E42" s="36">
        <v>0</v>
      </c>
      <c r="F42" s="36">
        <f t="shared" si="0"/>
        <v>0</v>
      </c>
    </row>
    <row r="43" spans="1:6">
      <c r="A43" s="25"/>
      <c r="B43" s="26" t="s">
        <v>62</v>
      </c>
      <c r="C43" s="27">
        <v>2</v>
      </c>
      <c r="D43" s="27" t="s">
        <v>12</v>
      </c>
      <c r="E43" s="36">
        <v>0</v>
      </c>
      <c r="F43" s="36">
        <f t="shared" si="0"/>
        <v>0</v>
      </c>
    </row>
    <row r="44" spans="1:6">
      <c r="A44" s="25"/>
      <c r="B44" s="51" t="s">
        <v>22</v>
      </c>
      <c r="C44" s="52"/>
      <c r="D44" s="52"/>
      <c r="E44" s="52"/>
      <c r="F44" s="46"/>
    </row>
    <row r="45" spans="1:6">
      <c r="A45" s="25"/>
      <c r="B45" s="26" t="s">
        <v>46</v>
      </c>
      <c r="C45" s="27">
        <v>4488</v>
      </c>
      <c r="D45" s="27" t="s">
        <v>16</v>
      </c>
      <c r="E45" s="36">
        <v>0</v>
      </c>
      <c r="F45" s="36">
        <f t="shared" ref="F45:F50" si="5">C45*E45</f>
        <v>0</v>
      </c>
    </row>
    <row r="46" spans="1:6">
      <c r="A46" s="25">
        <v>742121001</v>
      </c>
      <c r="B46" s="26" t="s">
        <v>109</v>
      </c>
      <c r="C46" s="27">
        <v>4488</v>
      </c>
      <c r="D46" s="27" t="s">
        <v>16</v>
      </c>
      <c r="E46" s="36">
        <v>0</v>
      </c>
      <c r="F46" s="36">
        <f t="shared" si="5"/>
        <v>0</v>
      </c>
    </row>
    <row r="47" spans="1:6">
      <c r="A47" s="25"/>
      <c r="B47" s="26" t="s">
        <v>110</v>
      </c>
      <c r="C47" s="27">
        <v>2850</v>
      </c>
      <c r="D47" s="27" t="s">
        <v>16</v>
      </c>
      <c r="E47" s="36">
        <v>0</v>
      </c>
      <c r="F47" s="36">
        <f t="shared" si="5"/>
        <v>0</v>
      </c>
    </row>
    <row r="48" spans="1:6">
      <c r="A48" s="25">
        <v>742110041</v>
      </c>
      <c r="B48" s="26" t="s">
        <v>111</v>
      </c>
      <c r="C48" s="27">
        <v>2850</v>
      </c>
      <c r="D48" s="27" t="s">
        <v>16</v>
      </c>
      <c r="E48" s="36">
        <v>0</v>
      </c>
      <c r="F48" s="36">
        <f t="shared" si="5"/>
        <v>0</v>
      </c>
    </row>
    <row r="49" spans="1:8">
      <c r="A49" s="25"/>
      <c r="B49" s="26" t="s">
        <v>47</v>
      </c>
      <c r="C49" s="27">
        <v>738</v>
      </c>
      <c r="D49" s="27" t="s">
        <v>16</v>
      </c>
      <c r="E49" s="36">
        <v>0</v>
      </c>
      <c r="F49" s="36">
        <f t="shared" si="5"/>
        <v>0</v>
      </c>
    </row>
    <row r="50" spans="1:8" ht="24">
      <c r="A50" s="25">
        <v>742111001</v>
      </c>
      <c r="B50" s="26" t="s">
        <v>48</v>
      </c>
      <c r="C50" s="27">
        <v>2465.4</v>
      </c>
      <c r="D50" s="27" t="s">
        <v>16</v>
      </c>
      <c r="E50" s="36">
        <v>0</v>
      </c>
      <c r="F50" s="36">
        <f t="shared" si="5"/>
        <v>0</v>
      </c>
    </row>
    <row r="51" spans="1:8">
      <c r="A51" s="25"/>
      <c r="B51" s="51" t="s">
        <v>13</v>
      </c>
      <c r="C51" s="52"/>
      <c r="D51" s="52"/>
      <c r="E51" s="52"/>
      <c r="F51" s="46"/>
    </row>
    <row r="52" spans="1:8">
      <c r="A52" s="25"/>
      <c r="B52" s="26" t="s">
        <v>61</v>
      </c>
      <c r="C52" s="27">
        <v>14.399999999999999</v>
      </c>
      <c r="D52" s="27" t="s">
        <v>12</v>
      </c>
      <c r="E52" s="36">
        <v>0</v>
      </c>
      <c r="F52" s="36">
        <f t="shared" ref="F52:F61" si="6">C52*E52</f>
        <v>0</v>
      </c>
    </row>
    <row r="53" spans="1:8">
      <c r="A53" s="25"/>
      <c r="B53" s="26" t="s">
        <v>54</v>
      </c>
      <c r="C53" s="27">
        <v>19.2</v>
      </c>
      <c r="D53" s="27" t="s">
        <v>65</v>
      </c>
      <c r="E53" s="36">
        <v>0</v>
      </c>
      <c r="F53" s="36">
        <f t="shared" si="6"/>
        <v>0</v>
      </c>
    </row>
    <row r="54" spans="1:8">
      <c r="A54" s="25">
        <v>742210521</v>
      </c>
      <c r="B54" s="26" t="s">
        <v>113</v>
      </c>
      <c r="C54" s="27">
        <v>299</v>
      </c>
      <c r="D54" s="27" t="s">
        <v>14</v>
      </c>
      <c r="E54" s="36">
        <v>0</v>
      </c>
      <c r="F54" s="36">
        <f t="shared" si="6"/>
        <v>0</v>
      </c>
    </row>
    <row r="55" spans="1:8">
      <c r="A55" s="25">
        <v>742210503</v>
      </c>
      <c r="B55" s="26" t="s">
        <v>114</v>
      </c>
      <c r="C55" s="27">
        <v>1</v>
      </c>
      <c r="D55" s="27" t="s">
        <v>14</v>
      </c>
      <c r="E55" s="36">
        <v>0</v>
      </c>
      <c r="F55" s="36">
        <f t="shared" si="6"/>
        <v>0</v>
      </c>
    </row>
    <row r="56" spans="1:8">
      <c r="A56" s="25">
        <v>742210421</v>
      </c>
      <c r="B56" s="26" t="s">
        <v>112</v>
      </c>
      <c r="C56" s="27">
        <v>299</v>
      </c>
      <c r="D56" s="27" t="s">
        <v>14</v>
      </c>
      <c r="E56" s="36">
        <v>0</v>
      </c>
      <c r="F56" s="36">
        <f t="shared" si="6"/>
        <v>0</v>
      </c>
    </row>
    <row r="57" spans="1:8" ht="24">
      <c r="A57" s="25"/>
      <c r="B57" s="26" t="s">
        <v>64</v>
      </c>
      <c r="C57" s="27">
        <v>1</v>
      </c>
      <c r="D57" s="27" t="s">
        <v>14</v>
      </c>
      <c r="E57" s="36">
        <v>0</v>
      </c>
      <c r="F57" s="36">
        <f t="shared" si="6"/>
        <v>0</v>
      </c>
      <c r="H57" s="57"/>
    </row>
    <row r="58" spans="1:8">
      <c r="A58" s="25"/>
      <c r="B58" s="26" t="s">
        <v>15</v>
      </c>
      <c r="C58" s="27">
        <v>1</v>
      </c>
      <c r="D58" s="27" t="s">
        <v>14</v>
      </c>
      <c r="E58" s="36">
        <v>0</v>
      </c>
      <c r="F58" s="36">
        <f t="shared" si="6"/>
        <v>0</v>
      </c>
      <c r="H58" s="57"/>
    </row>
    <row r="59" spans="1:8">
      <c r="A59" s="25"/>
      <c r="B59" s="26" t="s">
        <v>82</v>
      </c>
      <c r="C59" s="27">
        <v>1</v>
      </c>
      <c r="D59" s="27" t="s">
        <v>14</v>
      </c>
      <c r="E59" s="36">
        <v>0</v>
      </c>
      <c r="F59" s="36">
        <f t="shared" si="6"/>
        <v>0</v>
      </c>
      <c r="H59" s="57"/>
    </row>
    <row r="60" spans="1:8">
      <c r="A60" s="25"/>
      <c r="B60" s="26" t="s">
        <v>63</v>
      </c>
      <c r="C60" s="27">
        <v>1</v>
      </c>
      <c r="D60" s="27" t="s">
        <v>14</v>
      </c>
      <c r="E60" s="36">
        <v>0</v>
      </c>
      <c r="F60" s="36">
        <f t="shared" si="6"/>
        <v>0</v>
      </c>
      <c r="H60" s="57"/>
    </row>
    <row r="61" spans="1:8">
      <c r="A61" s="25"/>
      <c r="B61" s="26" t="s">
        <v>81</v>
      </c>
      <c r="C61" s="27">
        <v>1</v>
      </c>
      <c r="D61" s="27" t="s">
        <v>14</v>
      </c>
      <c r="E61" s="36">
        <v>0</v>
      </c>
      <c r="F61" s="36">
        <f t="shared" si="6"/>
        <v>0</v>
      </c>
      <c r="H61" s="57"/>
    </row>
    <row r="63" spans="1:8" ht="11.25"/>
  </sheetData>
  <protectedRanges>
    <protectedRange sqref="A57:A61 B56:B57 A5:B53" name="Oblast3"/>
    <protectedRange sqref="E44 E51 D6:D53" name="Oblast3_1"/>
    <protectedRange sqref="B58:B61" name="Oblast3_2"/>
    <protectedRange sqref="D57:D61" name="Oblast3_1_1"/>
    <protectedRange sqref="A54:A56 B54:B55" name="Oblast3_2_1"/>
    <protectedRange sqref="D54:D56" name="Oblast3_1_1_1"/>
  </protectedRange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Footer>&amp;RStránka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4792-FC18-44CF-BB5F-960B2B86CC7F}">
  <sheetPr codeName="List5">
    <pageSetUpPr fitToPage="1"/>
  </sheetPr>
  <dimension ref="A1:J42"/>
  <sheetViews>
    <sheetView topLeftCell="A19" zoomScaleNormal="100" zoomScaleSheetLayoutView="115" workbookViewId="0">
      <selection activeCell="E31" sqref="E31:E40"/>
    </sheetView>
  </sheetViews>
  <sheetFormatPr defaultColWidth="9.140625" defaultRowHeight="12" customHeight="1"/>
  <cols>
    <col min="1" max="1" width="15.42578125" style="13" customWidth="1"/>
    <col min="2" max="2" width="67.28515625" style="17" customWidth="1"/>
    <col min="3" max="3" width="9.7109375" style="22" customWidth="1"/>
    <col min="4" max="4" width="8.85546875" style="22" customWidth="1"/>
    <col min="5" max="5" width="10.140625" style="8" bestFit="1" customWidth="1"/>
    <col min="6" max="6" width="15" style="8" customWidth="1"/>
    <col min="7" max="16384" width="9.140625" style="8"/>
  </cols>
  <sheetData>
    <row r="1" spans="1:10" s="11" customFormat="1" ht="21.75" customHeight="1">
      <c r="A1" s="12"/>
      <c r="B1" s="5" t="s">
        <v>10</v>
      </c>
      <c r="C1" s="20" t="str">
        <f ca="1">MID(CELL("filename",A1),FIND("]",CELL("filename",A1))+1,31)</f>
        <v>EPS_B</v>
      </c>
      <c r="D1" s="20"/>
      <c r="E1" s="10"/>
      <c r="F1" s="10"/>
    </row>
    <row r="2" spans="1:10" s="11" customFormat="1" ht="23.25" customHeight="1">
      <c r="A2" s="14" t="s">
        <v>221</v>
      </c>
      <c r="B2" s="15" t="s">
        <v>5</v>
      </c>
      <c r="C2" s="21" t="s">
        <v>6</v>
      </c>
      <c r="D2" s="21" t="s">
        <v>7</v>
      </c>
      <c r="E2" s="16" t="s">
        <v>8</v>
      </c>
      <c r="F2" s="16" t="s">
        <v>9</v>
      </c>
    </row>
    <row r="3" spans="1:10" s="11" customFormat="1" ht="12.75" customHeight="1" thickBot="1">
      <c r="A3" s="37"/>
      <c r="B3" s="38"/>
      <c r="C3" s="39"/>
      <c r="D3" s="39"/>
      <c r="E3" s="40"/>
      <c r="F3" s="48"/>
    </row>
    <row r="4" spans="1:10" ht="12.75" thickBot="1">
      <c r="A4" s="41"/>
      <c r="B4" s="42"/>
      <c r="C4" s="43"/>
      <c r="D4" s="43"/>
      <c r="E4" s="47"/>
      <c r="F4" s="50">
        <f>SUM(F6:F40)</f>
        <v>0</v>
      </c>
    </row>
    <row r="5" spans="1:10" ht="15">
      <c r="A5" s="25"/>
      <c r="B5" s="44" t="s">
        <v>249</v>
      </c>
      <c r="C5" s="45"/>
      <c r="D5" s="45"/>
      <c r="E5" s="46"/>
      <c r="F5" s="49"/>
    </row>
    <row r="6" spans="1:10">
      <c r="A6" s="25"/>
      <c r="B6" s="28" t="s">
        <v>17</v>
      </c>
      <c r="C6" s="27"/>
      <c r="D6" s="27"/>
      <c r="E6" s="36"/>
      <c r="F6" s="36"/>
    </row>
    <row r="7" spans="1:10">
      <c r="A7" s="25" t="s">
        <v>229</v>
      </c>
      <c r="B7" s="26" t="s">
        <v>36</v>
      </c>
      <c r="C7" s="27">
        <v>173</v>
      </c>
      <c r="D7" s="27" t="s">
        <v>12</v>
      </c>
      <c r="E7" s="36">
        <v>0</v>
      </c>
      <c r="F7" s="36">
        <f t="shared" ref="F7:F22" si="0">C7*E7</f>
        <v>0</v>
      </c>
    </row>
    <row r="8" spans="1:10">
      <c r="A8" s="25" t="s">
        <v>99</v>
      </c>
      <c r="B8" s="26" t="s">
        <v>100</v>
      </c>
      <c r="C8" s="27">
        <v>173</v>
      </c>
      <c r="D8" s="27" t="s">
        <v>12</v>
      </c>
      <c r="E8" s="36">
        <v>0</v>
      </c>
      <c r="F8" s="36">
        <f t="shared" si="0"/>
        <v>0</v>
      </c>
      <c r="J8" s="56"/>
    </row>
    <row r="9" spans="1:10">
      <c r="A9" s="25" t="s">
        <v>231</v>
      </c>
      <c r="B9" s="26" t="s">
        <v>38</v>
      </c>
      <c r="C9" s="27">
        <v>173</v>
      </c>
      <c r="D9" s="27" t="s">
        <v>12</v>
      </c>
      <c r="E9" s="36">
        <v>0</v>
      </c>
      <c r="F9" s="36">
        <f t="shared" si="0"/>
        <v>0</v>
      </c>
    </row>
    <row r="10" spans="1:10">
      <c r="A10" s="25" t="s">
        <v>101</v>
      </c>
      <c r="B10" s="26" t="s">
        <v>102</v>
      </c>
      <c r="C10" s="27">
        <v>173</v>
      </c>
      <c r="D10" s="27" t="s">
        <v>12</v>
      </c>
      <c r="E10" s="36">
        <v>0</v>
      </c>
      <c r="F10" s="36">
        <f t="shared" si="0"/>
        <v>0</v>
      </c>
    </row>
    <row r="11" spans="1:10">
      <c r="A11" s="25" t="s">
        <v>232</v>
      </c>
      <c r="B11" s="26" t="s">
        <v>39</v>
      </c>
      <c r="C11" s="27">
        <v>28</v>
      </c>
      <c r="D11" s="27" t="s">
        <v>12</v>
      </c>
      <c r="E11" s="36">
        <v>0</v>
      </c>
      <c r="F11" s="36">
        <f t="shared" si="0"/>
        <v>0</v>
      </c>
    </row>
    <row r="12" spans="1:10">
      <c r="A12" s="25" t="s">
        <v>103</v>
      </c>
      <c r="B12" s="26" t="s">
        <v>104</v>
      </c>
      <c r="C12" s="27">
        <v>28</v>
      </c>
      <c r="D12" s="27" t="s">
        <v>12</v>
      </c>
      <c r="E12" s="36">
        <v>0</v>
      </c>
      <c r="F12" s="36">
        <f t="shared" si="0"/>
        <v>0</v>
      </c>
    </row>
    <row r="13" spans="1:10">
      <c r="A13" s="25" t="s">
        <v>233</v>
      </c>
      <c r="B13" s="26" t="s">
        <v>40</v>
      </c>
      <c r="C13" s="27">
        <v>33</v>
      </c>
      <c r="D13" s="27" t="s">
        <v>12</v>
      </c>
      <c r="E13" s="36">
        <v>0</v>
      </c>
      <c r="F13" s="36">
        <f t="shared" si="0"/>
        <v>0</v>
      </c>
    </row>
    <row r="14" spans="1:10">
      <c r="A14" s="25" t="s">
        <v>107</v>
      </c>
      <c r="B14" s="26" t="s">
        <v>108</v>
      </c>
      <c r="C14" s="27">
        <v>33</v>
      </c>
      <c r="D14" s="27" t="s">
        <v>12</v>
      </c>
      <c r="E14" s="36">
        <v>0</v>
      </c>
      <c r="F14" s="36">
        <f t="shared" si="0"/>
        <v>0</v>
      </c>
    </row>
    <row r="15" spans="1:10">
      <c r="A15" s="25"/>
      <c r="B15" s="26" t="s">
        <v>41</v>
      </c>
      <c r="C15" s="27">
        <v>283</v>
      </c>
      <c r="D15" s="27" t="s">
        <v>12</v>
      </c>
      <c r="E15" s="36">
        <v>0</v>
      </c>
      <c r="F15" s="36">
        <f t="shared" si="0"/>
        <v>0</v>
      </c>
    </row>
    <row r="16" spans="1:10">
      <c r="A16" s="25">
        <v>742210921</v>
      </c>
      <c r="B16" s="26" t="s">
        <v>42</v>
      </c>
      <c r="C16" s="27">
        <v>283</v>
      </c>
      <c r="D16" s="27" t="s">
        <v>12</v>
      </c>
      <c r="E16" s="36">
        <v>0</v>
      </c>
      <c r="F16" s="36">
        <f t="shared" si="0"/>
        <v>0</v>
      </c>
    </row>
    <row r="17" spans="1:6">
      <c r="A17" s="25"/>
      <c r="B17" s="26" t="s">
        <v>43</v>
      </c>
      <c r="C17" s="27">
        <v>283</v>
      </c>
      <c r="D17" s="27" t="s">
        <v>12</v>
      </c>
      <c r="E17" s="36">
        <v>0</v>
      </c>
      <c r="F17" s="36">
        <f t="shared" si="0"/>
        <v>0</v>
      </c>
    </row>
    <row r="18" spans="1:6">
      <c r="A18" s="25"/>
      <c r="B18" s="26" t="s">
        <v>44</v>
      </c>
      <c r="C18" s="27">
        <v>283</v>
      </c>
      <c r="D18" s="27" t="s">
        <v>12</v>
      </c>
      <c r="E18" s="36">
        <v>0</v>
      </c>
      <c r="F18" s="36">
        <f t="shared" si="0"/>
        <v>0</v>
      </c>
    </row>
    <row r="19" spans="1:6">
      <c r="A19" s="25" t="s">
        <v>234</v>
      </c>
      <c r="B19" s="26" t="s">
        <v>45</v>
      </c>
      <c r="C19" s="27">
        <v>283</v>
      </c>
      <c r="D19" s="27" t="s">
        <v>12</v>
      </c>
      <c r="E19" s="36">
        <v>0</v>
      </c>
      <c r="F19" s="36">
        <f t="shared" si="0"/>
        <v>0</v>
      </c>
    </row>
    <row r="20" spans="1:6">
      <c r="A20" s="25" t="s">
        <v>236</v>
      </c>
      <c r="B20" s="26" t="s">
        <v>49</v>
      </c>
      <c r="C20" s="27">
        <v>3</v>
      </c>
      <c r="D20" s="27" t="s">
        <v>12</v>
      </c>
      <c r="E20" s="36">
        <v>0</v>
      </c>
      <c r="F20" s="36">
        <f t="shared" si="0"/>
        <v>0</v>
      </c>
    </row>
    <row r="21" spans="1:6">
      <c r="A21" s="25" t="s">
        <v>237</v>
      </c>
      <c r="B21" s="26" t="s">
        <v>50</v>
      </c>
      <c r="C21" s="27">
        <v>3</v>
      </c>
      <c r="D21" s="27" t="s">
        <v>12</v>
      </c>
      <c r="E21" s="36">
        <v>0</v>
      </c>
      <c r="F21" s="36">
        <f t="shared" si="0"/>
        <v>0</v>
      </c>
    </row>
    <row r="22" spans="1:6">
      <c r="A22" s="25" t="s">
        <v>105</v>
      </c>
      <c r="B22" s="26" t="s">
        <v>106</v>
      </c>
      <c r="C22" s="27">
        <v>3</v>
      </c>
      <c r="D22" s="27" t="s">
        <v>12</v>
      </c>
      <c r="E22" s="36">
        <v>0</v>
      </c>
      <c r="F22" s="36">
        <f t="shared" si="0"/>
        <v>0</v>
      </c>
    </row>
    <row r="23" spans="1:6">
      <c r="A23" s="25"/>
      <c r="B23" s="51" t="s">
        <v>22</v>
      </c>
      <c r="C23" s="52"/>
      <c r="D23" s="52"/>
      <c r="E23" s="52"/>
      <c r="F23" s="46"/>
    </row>
    <row r="24" spans="1:6">
      <c r="A24" s="25"/>
      <c r="B24" s="26" t="s">
        <v>46</v>
      </c>
      <c r="C24" s="27">
        <v>2992</v>
      </c>
      <c r="D24" s="27" t="s">
        <v>16</v>
      </c>
      <c r="E24" s="36">
        <v>0</v>
      </c>
      <c r="F24" s="36">
        <f t="shared" ref="F24:F29" si="1">C24*E24</f>
        <v>0</v>
      </c>
    </row>
    <row r="25" spans="1:6">
      <c r="A25" s="25">
        <v>742121001</v>
      </c>
      <c r="B25" s="26" t="s">
        <v>109</v>
      </c>
      <c r="C25" s="27">
        <v>2992</v>
      </c>
      <c r="D25" s="27" t="s">
        <v>16</v>
      </c>
      <c r="E25" s="36">
        <v>0</v>
      </c>
      <c r="F25" s="36">
        <f t="shared" si="1"/>
        <v>0</v>
      </c>
    </row>
    <row r="26" spans="1:6">
      <c r="A26" s="25"/>
      <c r="B26" s="26" t="s">
        <v>110</v>
      </c>
      <c r="C26" s="27">
        <v>1900</v>
      </c>
      <c r="D26" s="27" t="s">
        <v>16</v>
      </c>
      <c r="E26" s="36">
        <v>0</v>
      </c>
      <c r="F26" s="36">
        <f t="shared" si="1"/>
        <v>0</v>
      </c>
    </row>
    <row r="27" spans="1:6">
      <c r="A27" s="25">
        <v>742110041</v>
      </c>
      <c r="B27" s="26" t="s">
        <v>111</v>
      </c>
      <c r="C27" s="27">
        <v>1900</v>
      </c>
      <c r="D27" s="27" t="s">
        <v>16</v>
      </c>
      <c r="E27" s="36">
        <v>0</v>
      </c>
      <c r="F27" s="36">
        <f t="shared" si="1"/>
        <v>0</v>
      </c>
    </row>
    <row r="28" spans="1:6">
      <c r="A28" s="25"/>
      <c r="B28" s="26" t="s">
        <v>47</v>
      </c>
      <c r="C28" s="27">
        <v>492</v>
      </c>
      <c r="D28" s="27" t="s">
        <v>16</v>
      </c>
      <c r="E28" s="36">
        <v>0</v>
      </c>
      <c r="F28" s="36">
        <f t="shared" si="1"/>
        <v>0</v>
      </c>
    </row>
    <row r="29" spans="1:6" ht="24">
      <c r="A29" s="25">
        <v>742111001</v>
      </c>
      <c r="B29" s="26" t="s">
        <v>48</v>
      </c>
      <c r="C29" s="27">
        <v>1643.6</v>
      </c>
      <c r="D29" s="27" t="s">
        <v>16</v>
      </c>
      <c r="E29" s="36">
        <v>0</v>
      </c>
      <c r="F29" s="36">
        <f t="shared" si="1"/>
        <v>0</v>
      </c>
    </row>
    <row r="30" spans="1:6">
      <c r="A30" s="25"/>
      <c r="B30" s="51" t="s">
        <v>13</v>
      </c>
      <c r="C30" s="52"/>
      <c r="D30" s="52"/>
      <c r="E30" s="52"/>
      <c r="F30" s="46"/>
    </row>
    <row r="31" spans="1:6">
      <c r="A31" s="25"/>
      <c r="B31" s="26" t="s">
        <v>61</v>
      </c>
      <c r="C31" s="27">
        <v>9.6000000000000014</v>
      </c>
      <c r="D31" s="27" t="s">
        <v>12</v>
      </c>
      <c r="E31" s="36">
        <v>0</v>
      </c>
      <c r="F31" s="36">
        <f t="shared" ref="F31:F40" si="2">C31*E31</f>
        <v>0</v>
      </c>
    </row>
    <row r="32" spans="1:6">
      <c r="A32" s="25"/>
      <c r="B32" s="26" t="s">
        <v>54</v>
      </c>
      <c r="C32" s="27">
        <v>12.8</v>
      </c>
      <c r="D32" s="27" t="s">
        <v>65</v>
      </c>
      <c r="E32" s="36">
        <v>0</v>
      </c>
      <c r="F32" s="36">
        <f t="shared" si="2"/>
        <v>0</v>
      </c>
    </row>
    <row r="33" spans="1:6">
      <c r="A33" s="25">
        <v>742210521</v>
      </c>
      <c r="B33" s="26" t="s">
        <v>113</v>
      </c>
      <c r="C33" s="27">
        <v>201</v>
      </c>
      <c r="D33" s="27" t="s">
        <v>14</v>
      </c>
      <c r="E33" s="36">
        <v>0</v>
      </c>
      <c r="F33" s="36">
        <f t="shared" si="2"/>
        <v>0</v>
      </c>
    </row>
    <row r="34" spans="1:6">
      <c r="A34" s="25">
        <v>742210503</v>
      </c>
      <c r="B34" s="26" t="s">
        <v>114</v>
      </c>
      <c r="C34" s="27">
        <v>1</v>
      </c>
      <c r="D34" s="27" t="s">
        <v>14</v>
      </c>
      <c r="E34" s="36">
        <v>0</v>
      </c>
      <c r="F34" s="36">
        <f t="shared" si="2"/>
        <v>0</v>
      </c>
    </row>
    <row r="35" spans="1:6">
      <c r="A35" s="25">
        <v>742210421</v>
      </c>
      <c r="B35" s="26" t="s">
        <v>112</v>
      </c>
      <c r="C35" s="27">
        <v>201</v>
      </c>
      <c r="D35" s="27" t="s">
        <v>14</v>
      </c>
      <c r="E35" s="36">
        <v>0</v>
      </c>
      <c r="F35" s="36">
        <f t="shared" si="2"/>
        <v>0</v>
      </c>
    </row>
    <row r="36" spans="1:6" ht="24">
      <c r="A36" s="25"/>
      <c r="B36" s="26" t="s">
        <v>64</v>
      </c>
      <c r="C36" s="27">
        <v>1</v>
      </c>
      <c r="D36" s="27" t="s">
        <v>14</v>
      </c>
      <c r="E36" s="36">
        <v>0</v>
      </c>
      <c r="F36" s="36">
        <f t="shared" si="2"/>
        <v>0</v>
      </c>
    </row>
    <row r="37" spans="1:6">
      <c r="A37" s="25"/>
      <c r="B37" s="26" t="s">
        <v>15</v>
      </c>
      <c r="C37" s="27">
        <v>1</v>
      </c>
      <c r="D37" s="27" t="s">
        <v>14</v>
      </c>
      <c r="E37" s="36">
        <v>0</v>
      </c>
      <c r="F37" s="36">
        <f t="shared" si="2"/>
        <v>0</v>
      </c>
    </row>
    <row r="38" spans="1:6">
      <c r="A38" s="25"/>
      <c r="B38" s="26" t="s">
        <v>82</v>
      </c>
      <c r="C38" s="27">
        <v>1</v>
      </c>
      <c r="D38" s="27" t="s">
        <v>14</v>
      </c>
      <c r="E38" s="36">
        <v>0</v>
      </c>
      <c r="F38" s="36">
        <f t="shared" si="2"/>
        <v>0</v>
      </c>
    </row>
    <row r="39" spans="1:6">
      <c r="A39" s="25"/>
      <c r="B39" s="26" t="s">
        <v>63</v>
      </c>
      <c r="C39" s="27">
        <v>1</v>
      </c>
      <c r="D39" s="27" t="s">
        <v>14</v>
      </c>
      <c r="E39" s="36">
        <v>0</v>
      </c>
      <c r="F39" s="36">
        <f t="shared" si="2"/>
        <v>0</v>
      </c>
    </row>
    <row r="40" spans="1:6">
      <c r="A40" s="25"/>
      <c r="B40" s="26" t="s">
        <v>81</v>
      </c>
      <c r="C40" s="27">
        <v>1</v>
      </c>
      <c r="D40" s="27" t="s">
        <v>14</v>
      </c>
      <c r="E40" s="36">
        <v>0</v>
      </c>
      <c r="F40" s="36">
        <f t="shared" si="2"/>
        <v>0</v>
      </c>
    </row>
    <row r="42" spans="1:6" ht="11.25"/>
  </sheetData>
  <protectedRanges>
    <protectedRange sqref="A36:A40 B35:B36 A5:B32" name="Oblast3"/>
    <protectedRange sqref="E23 E30 D6:D32" name="Oblast3_1"/>
    <protectedRange sqref="B37:B40" name="Oblast3_2"/>
    <protectedRange sqref="D36:D40" name="Oblast3_1_1"/>
    <protectedRange sqref="A33:A35 B33:B34" name="Oblast3_2_1"/>
    <protectedRange sqref="D33:D35" name="Oblast3_1_1_1"/>
  </protectedRange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CDA37-DB49-40B5-87F4-A5F2CE64C3C1}">
  <sheetPr codeName="List4">
    <pageSetUpPr fitToPage="1"/>
  </sheetPr>
  <dimension ref="A1:H74"/>
  <sheetViews>
    <sheetView topLeftCell="A51" zoomScaleNormal="100" zoomScaleSheetLayoutView="115" workbookViewId="0">
      <selection activeCell="E60" sqref="E60:E72"/>
    </sheetView>
  </sheetViews>
  <sheetFormatPr defaultColWidth="9.140625" defaultRowHeight="12" customHeight="1"/>
  <cols>
    <col min="1" max="1" width="13.85546875" style="13" customWidth="1"/>
    <col min="2" max="2" width="67.28515625" style="17" customWidth="1"/>
    <col min="3" max="3" width="9.7109375" style="22" customWidth="1"/>
    <col min="4" max="4" width="8.85546875" style="22" customWidth="1"/>
    <col min="5" max="5" width="10.140625" style="8" bestFit="1" customWidth="1"/>
    <col min="6" max="6" width="15" style="8" customWidth="1"/>
    <col min="7" max="16384" width="9.140625" style="8"/>
  </cols>
  <sheetData>
    <row r="1" spans="1:6" s="11" customFormat="1" ht="21.75" customHeight="1">
      <c r="A1" s="12"/>
      <c r="B1" s="5" t="s">
        <v>10</v>
      </c>
      <c r="C1" s="20" t="str">
        <f ca="1">MID(CELL("filename",A1),FIND("]",CELL("filename",A1))+1,31)</f>
        <v>SP_AC</v>
      </c>
      <c r="D1" s="20"/>
      <c r="E1" s="10"/>
      <c r="F1" s="10"/>
    </row>
    <row r="2" spans="1:6" s="11" customFormat="1" ht="23.25" customHeight="1">
      <c r="A2" s="14" t="s">
        <v>195</v>
      </c>
      <c r="B2" s="15" t="s">
        <v>5</v>
      </c>
      <c r="C2" s="21" t="s">
        <v>6</v>
      </c>
      <c r="D2" s="21" t="s">
        <v>7</v>
      </c>
      <c r="E2" s="16" t="s">
        <v>8</v>
      </c>
      <c r="F2" s="16" t="s">
        <v>9</v>
      </c>
    </row>
    <row r="3" spans="1:6" s="11" customFormat="1" ht="12.75" customHeight="1" thickBot="1">
      <c r="A3" s="37"/>
      <c r="B3" s="38"/>
      <c r="C3" s="39"/>
      <c r="D3" s="39"/>
      <c r="E3" s="40"/>
      <c r="F3" s="48"/>
    </row>
    <row r="4" spans="1:6" ht="12.75" thickBot="1">
      <c r="A4" s="41"/>
      <c r="B4" s="42"/>
      <c r="C4" s="43"/>
      <c r="D4" s="43"/>
      <c r="E4" s="47"/>
      <c r="F4" s="50">
        <f>SUM(F6:F72)</f>
        <v>0</v>
      </c>
    </row>
    <row r="5" spans="1:6" ht="15">
      <c r="A5" s="25"/>
      <c r="B5" s="44" t="s">
        <v>250</v>
      </c>
      <c r="C5" s="45"/>
      <c r="D5" s="45"/>
      <c r="E5" s="46"/>
      <c r="F5" s="49"/>
    </row>
    <row r="6" spans="1:6">
      <c r="A6" s="25"/>
      <c r="B6" s="28" t="s">
        <v>23</v>
      </c>
      <c r="C6" s="27"/>
      <c r="D6" s="27"/>
      <c r="E6" s="36"/>
      <c r="F6" s="36"/>
    </row>
    <row r="7" spans="1:6">
      <c r="A7" s="25" t="s">
        <v>188</v>
      </c>
      <c r="B7" s="26" t="s">
        <v>115</v>
      </c>
      <c r="C7" s="27">
        <v>4</v>
      </c>
      <c r="D7" s="27" t="s">
        <v>12</v>
      </c>
      <c r="E7" s="36">
        <v>0</v>
      </c>
      <c r="F7" s="36">
        <f t="shared" ref="F7:F43" si="0">C7*E7</f>
        <v>0</v>
      </c>
    </row>
    <row r="8" spans="1:6">
      <c r="A8" s="25">
        <v>742360127</v>
      </c>
      <c r="B8" s="26" t="s">
        <v>116</v>
      </c>
      <c r="C8" s="27">
        <v>4</v>
      </c>
      <c r="D8" s="27" t="s">
        <v>12</v>
      </c>
      <c r="E8" s="36">
        <v>0</v>
      </c>
      <c r="F8" s="36">
        <f t="shared" ref="F8:F9" si="1">C8*E8</f>
        <v>0</v>
      </c>
    </row>
    <row r="9" spans="1:6">
      <c r="A9" s="25" t="s">
        <v>189</v>
      </c>
      <c r="B9" s="26" t="s">
        <v>119</v>
      </c>
      <c r="C9" s="27">
        <v>4</v>
      </c>
      <c r="D9" s="27" t="s">
        <v>12</v>
      </c>
      <c r="E9" s="36">
        <v>0</v>
      </c>
      <c r="F9" s="36">
        <f t="shared" si="1"/>
        <v>0</v>
      </c>
    </row>
    <row r="10" spans="1:6">
      <c r="A10" s="25">
        <v>742360125</v>
      </c>
      <c r="B10" s="26" t="s">
        <v>120</v>
      </c>
      <c r="C10" s="27">
        <v>4</v>
      </c>
      <c r="D10" s="27" t="s">
        <v>12</v>
      </c>
      <c r="E10" s="36">
        <v>0</v>
      </c>
      <c r="F10" s="36">
        <f t="shared" si="0"/>
        <v>0</v>
      </c>
    </row>
    <row r="11" spans="1:6">
      <c r="A11" s="25" t="s">
        <v>190</v>
      </c>
      <c r="B11" s="26" t="s">
        <v>121</v>
      </c>
      <c r="C11" s="27">
        <v>1</v>
      </c>
      <c r="D11" s="27" t="s">
        <v>12</v>
      </c>
      <c r="E11" s="36">
        <v>0</v>
      </c>
      <c r="F11" s="36">
        <f t="shared" ref="F11" si="2">C11*E11</f>
        <v>0</v>
      </c>
    </row>
    <row r="12" spans="1:6">
      <c r="A12" s="25">
        <v>742360304</v>
      </c>
      <c r="B12" s="26" t="s">
        <v>122</v>
      </c>
      <c r="C12" s="27">
        <v>1</v>
      </c>
      <c r="D12" s="27" t="s">
        <v>12</v>
      </c>
      <c r="E12" s="36">
        <v>0</v>
      </c>
      <c r="F12" s="36">
        <f t="shared" si="0"/>
        <v>0</v>
      </c>
    </row>
    <row r="13" spans="1:6">
      <c r="A13" s="25" t="s">
        <v>191</v>
      </c>
      <c r="B13" s="26" t="s">
        <v>117</v>
      </c>
      <c r="C13" s="27">
        <v>5</v>
      </c>
      <c r="D13" s="27" t="s">
        <v>12</v>
      </c>
      <c r="E13" s="36">
        <v>0</v>
      </c>
      <c r="F13" s="36">
        <f t="shared" si="0"/>
        <v>0</v>
      </c>
    </row>
    <row r="14" spans="1:6">
      <c r="A14" s="25">
        <v>742360302</v>
      </c>
      <c r="B14" s="26" t="s">
        <v>118</v>
      </c>
      <c r="C14" s="27">
        <v>5</v>
      </c>
      <c r="D14" s="27" t="s">
        <v>12</v>
      </c>
      <c r="E14" s="36">
        <v>0</v>
      </c>
      <c r="F14" s="36">
        <f t="shared" ref="F14:F15" si="3">C14*E14</f>
        <v>0</v>
      </c>
    </row>
    <row r="15" spans="1:6">
      <c r="A15" s="25" t="s">
        <v>192</v>
      </c>
      <c r="B15" s="26" t="s">
        <v>123</v>
      </c>
      <c r="C15" s="27">
        <v>54</v>
      </c>
      <c r="D15" s="27" t="s">
        <v>12</v>
      </c>
      <c r="E15" s="36">
        <v>0</v>
      </c>
      <c r="F15" s="36">
        <f t="shared" si="3"/>
        <v>0</v>
      </c>
    </row>
    <row r="16" spans="1:6">
      <c r="A16" s="25">
        <v>742360022</v>
      </c>
      <c r="B16" s="26" t="s">
        <v>124</v>
      </c>
      <c r="C16" s="27">
        <v>54</v>
      </c>
      <c r="D16" s="27" t="s">
        <v>12</v>
      </c>
      <c r="E16" s="36">
        <v>0</v>
      </c>
      <c r="F16" s="36">
        <f t="shared" si="0"/>
        <v>0</v>
      </c>
    </row>
    <row r="17" spans="1:6">
      <c r="A17" s="25" t="s">
        <v>193</v>
      </c>
      <c r="B17" s="26" t="s">
        <v>125</v>
      </c>
      <c r="C17" s="27">
        <v>31</v>
      </c>
      <c r="D17" s="27" t="s">
        <v>12</v>
      </c>
      <c r="E17" s="36">
        <v>0</v>
      </c>
      <c r="F17" s="36">
        <f t="shared" ref="F17" si="4">C17*E17</f>
        <v>0</v>
      </c>
    </row>
    <row r="18" spans="1:6">
      <c r="A18" s="25">
        <v>742360132</v>
      </c>
      <c r="B18" s="26" t="s">
        <v>126</v>
      </c>
      <c r="C18" s="27">
        <v>31</v>
      </c>
      <c r="D18" s="27" t="s">
        <v>12</v>
      </c>
      <c r="E18" s="36">
        <v>0</v>
      </c>
      <c r="F18" s="36">
        <f t="shared" si="0"/>
        <v>0</v>
      </c>
    </row>
    <row r="19" spans="1:6">
      <c r="A19" s="25" t="s">
        <v>196</v>
      </c>
      <c r="B19" s="26" t="s">
        <v>130</v>
      </c>
      <c r="C19" s="27">
        <v>160</v>
      </c>
      <c r="D19" s="27" t="s">
        <v>12</v>
      </c>
      <c r="E19" s="36">
        <v>0</v>
      </c>
      <c r="F19" s="36">
        <f t="shared" si="0"/>
        <v>0</v>
      </c>
    </row>
    <row r="20" spans="1:6">
      <c r="A20" s="25" t="s">
        <v>197</v>
      </c>
      <c r="B20" s="26" t="s">
        <v>131</v>
      </c>
      <c r="C20" s="27">
        <v>20</v>
      </c>
      <c r="D20" s="27" t="s">
        <v>12</v>
      </c>
      <c r="E20" s="36">
        <v>0</v>
      </c>
      <c r="F20" s="36">
        <f t="shared" si="0"/>
        <v>0</v>
      </c>
    </row>
    <row r="21" spans="1:6">
      <c r="A21" s="25" t="s">
        <v>198</v>
      </c>
      <c r="B21" s="26" t="s">
        <v>132</v>
      </c>
      <c r="C21" s="27">
        <v>13</v>
      </c>
      <c r="D21" s="27" t="s">
        <v>12</v>
      </c>
      <c r="E21" s="36">
        <v>0</v>
      </c>
      <c r="F21" s="36">
        <f t="shared" si="0"/>
        <v>0</v>
      </c>
    </row>
    <row r="22" spans="1:6">
      <c r="A22" s="25">
        <v>742360151</v>
      </c>
      <c r="B22" s="26" t="s">
        <v>129</v>
      </c>
      <c r="C22" s="27">
        <v>193</v>
      </c>
      <c r="D22" s="27" t="s">
        <v>12</v>
      </c>
      <c r="E22" s="36">
        <v>0</v>
      </c>
      <c r="F22" s="36">
        <f t="shared" ref="F22" si="5">C22*E22</f>
        <v>0</v>
      </c>
    </row>
    <row r="23" spans="1:6">
      <c r="A23" s="25" t="s">
        <v>199</v>
      </c>
      <c r="B23" s="26" t="s">
        <v>133</v>
      </c>
      <c r="C23" s="27">
        <v>83</v>
      </c>
      <c r="D23" s="27" t="s">
        <v>12</v>
      </c>
      <c r="E23" s="36">
        <v>0</v>
      </c>
      <c r="F23" s="36">
        <f t="shared" si="0"/>
        <v>0</v>
      </c>
    </row>
    <row r="24" spans="1:6">
      <c r="A24" s="25">
        <v>742360201</v>
      </c>
      <c r="B24" s="26" t="s">
        <v>134</v>
      </c>
      <c r="C24" s="27">
        <v>83</v>
      </c>
      <c r="D24" s="27" t="s">
        <v>12</v>
      </c>
      <c r="E24" s="36">
        <v>0</v>
      </c>
      <c r="F24" s="36">
        <f t="shared" ref="F24" si="6">C24*E24</f>
        <v>0</v>
      </c>
    </row>
    <row r="25" spans="1:6">
      <c r="A25" s="25" t="s">
        <v>200</v>
      </c>
      <c r="B25" s="26" t="s">
        <v>135</v>
      </c>
      <c r="C25" s="27">
        <v>14</v>
      </c>
      <c r="D25" s="27" t="s">
        <v>12</v>
      </c>
      <c r="E25" s="36">
        <v>0</v>
      </c>
      <c r="F25" s="36">
        <f t="shared" si="0"/>
        <v>0</v>
      </c>
    </row>
    <row r="26" spans="1:6">
      <c r="A26" s="25">
        <v>742360202</v>
      </c>
      <c r="B26" s="26" t="s">
        <v>136</v>
      </c>
      <c r="C26" s="27">
        <v>14</v>
      </c>
      <c r="D26" s="27" t="s">
        <v>12</v>
      </c>
      <c r="E26" s="36">
        <v>0</v>
      </c>
      <c r="F26" s="36">
        <f t="shared" ref="F26" si="7">C26*E26</f>
        <v>0</v>
      </c>
    </row>
    <row r="27" spans="1:6">
      <c r="A27" s="25" t="s">
        <v>201</v>
      </c>
      <c r="B27" s="26" t="s">
        <v>24</v>
      </c>
      <c r="C27" s="27">
        <v>100</v>
      </c>
      <c r="D27" s="27" t="s">
        <v>12</v>
      </c>
      <c r="E27" s="36">
        <v>0</v>
      </c>
      <c r="F27" s="36">
        <f t="shared" si="0"/>
        <v>0</v>
      </c>
    </row>
    <row r="28" spans="1:6">
      <c r="A28" s="25" t="s">
        <v>202</v>
      </c>
      <c r="B28" s="26" t="s">
        <v>138</v>
      </c>
      <c r="C28" s="27">
        <v>24</v>
      </c>
      <c r="D28" s="27" t="s">
        <v>12</v>
      </c>
      <c r="E28" s="36">
        <v>0</v>
      </c>
      <c r="F28" s="36">
        <f t="shared" si="0"/>
        <v>0</v>
      </c>
    </row>
    <row r="29" spans="1:6">
      <c r="A29" s="25" t="s">
        <v>203</v>
      </c>
      <c r="B29" s="26" t="s">
        <v>139</v>
      </c>
      <c r="C29" s="27">
        <v>4</v>
      </c>
      <c r="D29" s="27" t="s">
        <v>12</v>
      </c>
      <c r="E29" s="36">
        <v>0</v>
      </c>
      <c r="F29" s="36">
        <f t="shared" si="0"/>
        <v>0</v>
      </c>
    </row>
    <row r="30" spans="1:6">
      <c r="A30" s="25">
        <v>742360301</v>
      </c>
      <c r="B30" s="26" t="s">
        <v>137</v>
      </c>
      <c r="C30" s="27">
        <v>28</v>
      </c>
      <c r="D30" s="27" t="s">
        <v>12</v>
      </c>
      <c r="E30" s="36">
        <v>0</v>
      </c>
      <c r="F30" s="36">
        <f t="shared" ref="F30" si="8">C30*E30</f>
        <v>0</v>
      </c>
    </row>
    <row r="31" spans="1:6">
      <c r="A31" s="25" t="s">
        <v>204</v>
      </c>
      <c r="B31" s="26" t="s">
        <v>141</v>
      </c>
      <c r="C31" s="27">
        <v>1</v>
      </c>
      <c r="D31" s="27" t="s">
        <v>12</v>
      </c>
      <c r="E31" s="36">
        <v>0</v>
      </c>
      <c r="F31" s="36">
        <f t="shared" si="0"/>
        <v>0</v>
      </c>
    </row>
    <row r="32" spans="1:6">
      <c r="A32" s="25" t="s">
        <v>205</v>
      </c>
      <c r="B32" s="26" t="s">
        <v>142</v>
      </c>
      <c r="C32" s="27">
        <v>1</v>
      </c>
      <c r="D32" s="27" t="s">
        <v>12</v>
      </c>
      <c r="E32" s="36">
        <v>0</v>
      </c>
      <c r="F32" s="36">
        <f t="shared" si="0"/>
        <v>0</v>
      </c>
    </row>
    <row r="33" spans="1:8">
      <c r="A33" s="25">
        <v>742360303</v>
      </c>
      <c r="B33" s="26" t="s">
        <v>140</v>
      </c>
      <c r="C33" s="27">
        <v>2</v>
      </c>
      <c r="D33" s="27" t="s">
        <v>12</v>
      </c>
      <c r="E33" s="36">
        <v>0</v>
      </c>
      <c r="F33" s="36">
        <f t="shared" ref="F33" si="9">C33*E33</f>
        <v>0</v>
      </c>
    </row>
    <row r="34" spans="1:8">
      <c r="A34" s="25" t="s">
        <v>206</v>
      </c>
      <c r="B34" s="26" t="s">
        <v>25</v>
      </c>
      <c r="C34" s="27">
        <v>1</v>
      </c>
      <c r="D34" s="27" t="s">
        <v>12</v>
      </c>
      <c r="E34" s="36">
        <v>0</v>
      </c>
      <c r="F34" s="36">
        <f t="shared" si="0"/>
        <v>0</v>
      </c>
    </row>
    <row r="35" spans="1:8">
      <c r="A35" s="25" t="s">
        <v>207</v>
      </c>
      <c r="B35" s="26" t="s">
        <v>26</v>
      </c>
      <c r="C35" s="27">
        <v>1</v>
      </c>
      <c r="D35" s="27" t="s">
        <v>12</v>
      </c>
      <c r="E35" s="36">
        <v>0</v>
      </c>
      <c r="F35" s="36">
        <f t="shared" si="0"/>
        <v>0</v>
      </c>
    </row>
    <row r="36" spans="1:8">
      <c r="A36" s="25" t="s">
        <v>208</v>
      </c>
      <c r="B36" s="26" t="s">
        <v>143</v>
      </c>
      <c r="C36" s="27">
        <v>160</v>
      </c>
      <c r="D36" s="27" t="s">
        <v>12</v>
      </c>
      <c r="E36" s="36">
        <v>0</v>
      </c>
      <c r="F36" s="36">
        <f t="shared" si="0"/>
        <v>0</v>
      </c>
    </row>
    <row r="37" spans="1:8">
      <c r="A37" s="25">
        <v>742360161</v>
      </c>
      <c r="B37" s="26" t="s">
        <v>144</v>
      </c>
      <c r="C37" s="27">
        <v>160</v>
      </c>
      <c r="D37" s="27" t="s">
        <v>12</v>
      </c>
      <c r="E37" s="36">
        <v>0</v>
      </c>
      <c r="F37" s="36">
        <f t="shared" ref="F37" si="10">C37*E37</f>
        <v>0</v>
      </c>
    </row>
    <row r="38" spans="1:8">
      <c r="A38" s="25" t="s">
        <v>209</v>
      </c>
      <c r="B38" s="26" t="s">
        <v>146</v>
      </c>
      <c r="C38" s="27">
        <v>33</v>
      </c>
      <c r="D38" s="27" t="s">
        <v>12</v>
      </c>
      <c r="E38" s="36">
        <v>0</v>
      </c>
      <c r="F38" s="36">
        <f t="shared" si="0"/>
        <v>0</v>
      </c>
    </row>
    <row r="39" spans="1:8">
      <c r="A39" s="25" t="s">
        <v>210</v>
      </c>
      <c r="B39" s="26" t="s">
        <v>147</v>
      </c>
      <c r="C39" s="27">
        <v>1</v>
      </c>
      <c r="D39" s="27" t="s">
        <v>12</v>
      </c>
      <c r="E39" s="36">
        <v>0</v>
      </c>
      <c r="F39" s="36">
        <f t="shared" si="0"/>
        <v>0</v>
      </c>
    </row>
    <row r="40" spans="1:8">
      <c r="A40" s="25" t="s">
        <v>211</v>
      </c>
      <c r="B40" s="26" t="s">
        <v>27</v>
      </c>
      <c r="C40" s="27">
        <v>66</v>
      </c>
      <c r="D40" s="27" t="s">
        <v>12</v>
      </c>
      <c r="E40" s="36">
        <v>0</v>
      </c>
      <c r="F40" s="36">
        <f t="shared" si="0"/>
        <v>0</v>
      </c>
    </row>
    <row r="41" spans="1:8">
      <c r="A41" s="25" t="s">
        <v>212</v>
      </c>
      <c r="B41" s="26" t="s">
        <v>148</v>
      </c>
      <c r="C41" s="27">
        <v>31</v>
      </c>
      <c r="D41" s="27" t="s">
        <v>12</v>
      </c>
      <c r="E41" s="36">
        <v>0</v>
      </c>
      <c r="F41" s="36">
        <f t="shared" si="0"/>
        <v>0</v>
      </c>
    </row>
    <row r="42" spans="1:8">
      <c r="A42" s="25" t="s">
        <v>213</v>
      </c>
      <c r="B42" s="26" t="s">
        <v>149</v>
      </c>
      <c r="C42" s="27">
        <v>4</v>
      </c>
      <c r="D42" s="27" t="s">
        <v>12</v>
      </c>
      <c r="E42" s="36">
        <v>0</v>
      </c>
      <c r="F42" s="36">
        <f t="shared" si="0"/>
        <v>0</v>
      </c>
    </row>
    <row r="43" spans="1:8">
      <c r="A43" s="25">
        <v>742350006</v>
      </c>
      <c r="B43" s="26" t="s">
        <v>145</v>
      </c>
      <c r="C43" s="27">
        <v>120</v>
      </c>
      <c r="D43" s="27" t="s">
        <v>12</v>
      </c>
      <c r="E43" s="36">
        <v>0</v>
      </c>
      <c r="F43" s="36">
        <f t="shared" si="0"/>
        <v>0</v>
      </c>
    </row>
    <row r="44" spans="1:8">
      <c r="A44" s="25"/>
      <c r="B44" s="51" t="s">
        <v>22</v>
      </c>
      <c r="C44" s="52"/>
      <c r="D44" s="52"/>
      <c r="E44" s="52"/>
      <c r="F44" s="46"/>
    </row>
    <row r="45" spans="1:8">
      <c r="A45" s="25"/>
      <c r="B45" s="26" t="s">
        <v>151</v>
      </c>
      <c r="C45" s="27">
        <v>282</v>
      </c>
      <c r="D45" s="27" t="s">
        <v>16</v>
      </c>
      <c r="E45" s="36">
        <v>0</v>
      </c>
      <c r="F45" s="36">
        <f t="shared" ref="F45:F58" si="11">C45*E45</f>
        <v>0</v>
      </c>
      <c r="H45" s="56"/>
    </row>
    <row r="46" spans="1:8">
      <c r="A46" s="25">
        <v>742121001</v>
      </c>
      <c r="B46" s="26" t="s">
        <v>152</v>
      </c>
      <c r="C46" s="27">
        <v>282</v>
      </c>
      <c r="D46" s="27" t="s">
        <v>16</v>
      </c>
      <c r="E46" s="36">
        <v>0</v>
      </c>
      <c r="F46" s="36">
        <f t="shared" ref="F46:F47" si="12">C46*E46</f>
        <v>0</v>
      </c>
      <c r="H46" s="56"/>
    </row>
    <row r="47" spans="1:8">
      <c r="A47" s="25"/>
      <c r="B47" s="26" t="s">
        <v>153</v>
      </c>
      <c r="C47" s="27">
        <v>1419</v>
      </c>
      <c r="D47" s="27" t="s">
        <v>16</v>
      </c>
      <c r="E47" s="36">
        <v>0</v>
      </c>
      <c r="F47" s="36">
        <f t="shared" si="12"/>
        <v>0</v>
      </c>
      <c r="H47" s="56"/>
    </row>
    <row r="48" spans="1:8">
      <c r="A48" s="25">
        <v>742124003</v>
      </c>
      <c r="B48" s="26" t="s">
        <v>154</v>
      </c>
      <c r="C48" s="27">
        <v>1419</v>
      </c>
      <c r="D48" s="27" t="s">
        <v>16</v>
      </c>
      <c r="E48" s="36">
        <v>0</v>
      </c>
      <c r="F48" s="36">
        <f t="shared" si="11"/>
        <v>0</v>
      </c>
      <c r="H48" s="56"/>
    </row>
    <row r="49" spans="1:8">
      <c r="A49" s="25"/>
      <c r="B49" s="26" t="s">
        <v>155</v>
      </c>
      <c r="C49" s="27">
        <v>237</v>
      </c>
      <c r="D49" s="27" t="s">
        <v>12</v>
      </c>
      <c r="E49" s="36">
        <v>0</v>
      </c>
      <c r="F49" s="36">
        <f t="shared" ref="F49" si="13">C49*E49</f>
        <v>0</v>
      </c>
      <c r="H49" s="56"/>
    </row>
    <row r="50" spans="1:8">
      <c r="A50" s="25">
        <v>742122001</v>
      </c>
      <c r="B50" s="26" t="s">
        <v>156</v>
      </c>
      <c r="C50" s="27">
        <v>237</v>
      </c>
      <c r="D50" s="27" t="s">
        <v>12</v>
      </c>
      <c r="E50" s="36">
        <v>0</v>
      </c>
      <c r="F50" s="36">
        <f t="shared" si="11"/>
        <v>0</v>
      </c>
      <c r="H50" s="56"/>
    </row>
    <row r="51" spans="1:8">
      <c r="A51" s="25"/>
      <c r="B51" s="26" t="s">
        <v>28</v>
      </c>
      <c r="C51" s="27">
        <v>1</v>
      </c>
      <c r="D51" s="27" t="s">
        <v>16</v>
      </c>
      <c r="E51" s="36">
        <v>0</v>
      </c>
      <c r="F51" s="36">
        <f t="shared" si="11"/>
        <v>0</v>
      </c>
      <c r="H51" s="56"/>
    </row>
    <row r="52" spans="1:8">
      <c r="A52" s="25"/>
      <c r="B52" s="26" t="s">
        <v>29</v>
      </c>
      <c r="C52" s="27">
        <v>1</v>
      </c>
      <c r="D52" s="27" t="s">
        <v>16</v>
      </c>
      <c r="E52" s="36">
        <v>0</v>
      </c>
      <c r="F52" s="36">
        <f t="shared" si="11"/>
        <v>0</v>
      </c>
      <c r="H52" s="56"/>
    </row>
    <row r="53" spans="1:8">
      <c r="A53" s="25" t="s">
        <v>215</v>
      </c>
      <c r="B53" s="26" t="s">
        <v>158</v>
      </c>
      <c r="C53" s="27">
        <v>49</v>
      </c>
      <c r="D53" s="27" t="s">
        <v>12</v>
      </c>
      <c r="E53" s="36">
        <v>0</v>
      </c>
      <c r="F53" s="36">
        <f t="shared" si="11"/>
        <v>0</v>
      </c>
      <c r="H53" s="56"/>
    </row>
    <row r="54" spans="1:8">
      <c r="A54" s="25" t="s">
        <v>216</v>
      </c>
      <c r="B54" s="26" t="s">
        <v>159</v>
      </c>
      <c r="C54" s="27">
        <v>22</v>
      </c>
      <c r="D54" s="27" t="s">
        <v>16</v>
      </c>
      <c r="E54" s="36">
        <v>0</v>
      </c>
      <c r="F54" s="36">
        <f t="shared" si="11"/>
        <v>0</v>
      </c>
      <c r="H54" s="56"/>
    </row>
    <row r="55" spans="1:8">
      <c r="A55" s="25" t="s">
        <v>217</v>
      </c>
      <c r="B55" s="26" t="s">
        <v>160</v>
      </c>
      <c r="C55" s="27">
        <v>165</v>
      </c>
      <c r="D55" s="27" t="s">
        <v>16</v>
      </c>
      <c r="E55" s="36">
        <v>0</v>
      </c>
      <c r="F55" s="36">
        <f t="shared" si="11"/>
        <v>0</v>
      </c>
      <c r="H55" s="56"/>
    </row>
    <row r="56" spans="1:8">
      <c r="A56" s="25">
        <v>742110504</v>
      </c>
      <c r="B56" s="26" t="s">
        <v>157</v>
      </c>
      <c r="C56" s="27">
        <v>237</v>
      </c>
      <c r="D56" s="27" t="s">
        <v>16</v>
      </c>
      <c r="E56" s="36">
        <v>0</v>
      </c>
      <c r="F56" s="36">
        <f t="shared" ref="F56:F57" si="14">C56*E56</f>
        <v>0</v>
      </c>
      <c r="H56" s="56"/>
    </row>
    <row r="57" spans="1:8">
      <c r="A57" s="25"/>
      <c r="B57" s="26" t="s">
        <v>161</v>
      </c>
      <c r="C57" s="27">
        <v>1467</v>
      </c>
      <c r="D57" s="27" t="s">
        <v>18</v>
      </c>
      <c r="E57" s="36">
        <v>0</v>
      </c>
      <c r="F57" s="36">
        <f t="shared" si="14"/>
        <v>0</v>
      </c>
      <c r="H57" s="56"/>
    </row>
    <row r="58" spans="1:8">
      <c r="A58" s="25">
        <v>742110011</v>
      </c>
      <c r="B58" s="26" t="s">
        <v>162</v>
      </c>
      <c r="C58" s="27">
        <v>1467</v>
      </c>
      <c r="D58" s="27" t="s">
        <v>18</v>
      </c>
      <c r="E58" s="36">
        <v>0</v>
      </c>
      <c r="F58" s="36">
        <f t="shared" si="11"/>
        <v>0</v>
      </c>
      <c r="H58" s="56"/>
    </row>
    <row r="59" spans="1:8">
      <c r="A59" s="25"/>
      <c r="B59" s="51" t="s">
        <v>13</v>
      </c>
      <c r="C59" s="52"/>
      <c r="D59" s="52"/>
      <c r="E59" s="52"/>
      <c r="F59" s="46"/>
    </row>
    <row r="60" spans="1:8">
      <c r="A60" s="25">
        <v>742360401</v>
      </c>
      <c r="B60" s="26" t="s">
        <v>31</v>
      </c>
      <c r="C60" s="27">
        <v>1</v>
      </c>
      <c r="D60" s="27" t="s">
        <v>12</v>
      </c>
      <c r="E60" s="36">
        <v>0</v>
      </c>
      <c r="F60" s="36">
        <f t="shared" ref="F60:F72" si="15">C60*E60</f>
        <v>0</v>
      </c>
    </row>
    <row r="61" spans="1:8">
      <c r="A61" s="25" t="s">
        <v>218</v>
      </c>
      <c r="B61" s="26" t="s">
        <v>32</v>
      </c>
      <c r="C61" s="27">
        <v>9</v>
      </c>
      <c r="D61" s="27" t="s">
        <v>12</v>
      </c>
      <c r="E61" s="36">
        <v>0</v>
      </c>
      <c r="F61" s="36">
        <f t="shared" si="15"/>
        <v>0</v>
      </c>
    </row>
    <row r="62" spans="1:8">
      <c r="A62" s="25" t="s">
        <v>219</v>
      </c>
      <c r="B62" s="26" t="s">
        <v>33</v>
      </c>
      <c r="C62" s="27">
        <v>9</v>
      </c>
      <c r="D62" s="27" t="s">
        <v>14</v>
      </c>
      <c r="E62" s="36">
        <v>0</v>
      </c>
      <c r="F62" s="36">
        <f t="shared" si="15"/>
        <v>0</v>
      </c>
    </row>
    <row r="63" spans="1:8">
      <c r="A63" s="25" t="s">
        <v>220</v>
      </c>
      <c r="B63" s="26" t="s">
        <v>34</v>
      </c>
      <c r="C63" s="27">
        <v>183</v>
      </c>
      <c r="D63" s="27" t="s">
        <v>14</v>
      </c>
      <c r="E63" s="36">
        <v>0</v>
      </c>
      <c r="F63" s="36">
        <f t="shared" si="15"/>
        <v>0</v>
      </c>
    </row>
    <row r="64" spans="1:8" ht="33.75">
      <c r="A64" s="55" t="s">
        <v>164</v>
      </c>
      <c r="B64" s="26" t="s">
        <v>163</v>
      </c>
      <c r="C64" s="27">
        <v>1</v>
      </c>
      <c r="D64" s="27" t="s">
        <v>14</v>
      </c>
      <c r="E64" s="36">
        <v>0</v>
      </c>
      <c r="F64" s="36">
        <f t="shared" ref="F64" si="16">C64*E64</f>
        <v>0</v>
      </c>
    </row>
    <row r="65" spans="1:6">
      <c r="A65" s="25"/>
      <c r="B65" s="26" t="s">
        <v>66</v>
      </c>
      <c r="C65" s="27">
        <v>1</v>
      </c>
      <c r="D65" s="27" t="s">
        <v>14</v>
      </c>
      <c r="E65" s="36">
        <v>0</v>
      </c>
      <c r="F65" s="36">
        <f t="shared" si="15"/>
        <v>0</v>
      </c>
    </row>
    <row r="66" spans="1:6">
      <c r="A66" s="25"/>
      <c r="B66" s="26" t="s">
        <v>67</v>
      </c>
      <c r="C66" s="27">
        <v>1</v>
      </c>
      <c r="D66" s="27" t="s">
        <v>14</v>
      </c>
      <c r="E66" s="36">
        <v>0</v>
      </c>
      <c r="F66" s="36">
        <f t="shared" si="15"/>
        <v>0</v>
      </c>
    </row>
    <row r="67" spans="1:6">
      <c r="A67" s="25"/>
      <c r="B67" s="26" t="s">
        <v>68</v>
      </c>
      <c r="C67" s="27">
        <v>1</v>
      </c>
      <c r="D67" s="27" t="s">
        <v>14</v>
      </c>
      <c r="E67" s="36">
        <v>0</v>
      </c>
      <c r="F67" s="36">
        <f t="shared" si="15"/>
        <v>0</v>
      </c>
    </row>
    <row r="68" spans="1:6">
      <c r="A68" s="25"/>
      <c r="B68" s="26" t="s">
        <v>19</v>
      </c>
      <c r="C68" s="27">
        <v>1</v>
      </c>
      <c r="D68" s="27" t="s">
        <v>14</v>
      </c>
      <c r="E68" s="36">
        <v>0</v>
      </c>
      <c r="F68" s="36">
        <f t="shared" si="15"/>
        <v>0</v>
      </c>
    </row>
    <row r="69" spans="1:6">
      <c r="A69" s="25"/>
      <c r="B69" s="26" t="s">
        <v>15</v>
      </c>
      <c r="C69" s="27">
        <v>1</v>
      </c>
      <c r="D69" s="27" t="s">
        <v>14</v>
      </c>
      <c r="E69" s="36">
        <v>0</v>
      </c>
      <c r="F69" s="36">
        <f t="shared" si="15"/>
        <v>0</v>
      </c>
    </row>
    <row r="70" spans="1:6">
      <c r="A70" s="25"/>
      <c r="B70" s="26" t="s">
        <v>82</v>
      </c>
      <c r="C70" s="27">
        <v>1</v>
      </c>
      <c r="D70" s="27" t="s">
        <v>14</v>
      </c>
      <c r="E70" s="36">
        <v>0</v>
      </c>
      <c r="F70" s="36">
        <f t="shared" si="15"/>
        <v>0</v>
      </c>
    </row>
    <row r="71" spans="1:6">
      <c r="A71" s="25"/>
      <c r="B71" s="26" t="s">
        <v>35</v>
      </c>
      <c r="C71" s="27">
        <v>1</v>
      </c>
      <c r="D71" s="27" t="s">
        <v>14</v>
      </c>
      <c r="E71" s="36">
        <v>0</v>
      </c>
      <c r="F71" s="36">
        <f t="shared" si="15"/>
        <v>0</v>
      </c>
    </row>
    <row r="72" spans="1:6">
      <c r="A72" s="25"/>
      <c r="B72" s="26" t="s">
        <v>81</v>
      </c>
      <c r="C72" s="27">
        <v>1</v>
      </c>
      <c r="D72" s="27" t="s">
        <v>14</v>
      </c>
      <c r="E72" s="36">
        <v>0</v>
      </c>
      <c r="F72" s="36">
        <f t="shared" si="15"/>
        <v>0</v>
      </c>
    </row>
    <row r="74" spans="1:6" ht="11.25"/>
  </sheetData>
  <protectedRanges>
    <protectedRange sqref="A68:B72 A5:B64" name="Oblast3"/>
    <protectedRange sqref="E44 E59 D68:D72 D6:D64" name="Oblast3_1"/>
    <protectedRange sqref="A65:B67" name="Oblast3_2"/>
    <protectedRange sqref="D65:D67" name="Oblast3_1_1"/>
  </protectedRange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Footer>&amp;RStránka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2EE15-211A-4D56-BE5C-EB1BE63CC978}">
  <sheetPr codeName="List7">
    <pageSetUpPr fitToPage="1"/>
  </sheetPr>
  <dimension ref="A1:H63"/>
  <sheetViews>
    <sheetView topLeftCell="A37" zoomScaleNormal="100" zoomScaleSheetLayoutView="115" workbookViewId="0">
      <selection activeCell="E53" sqref="E53:E61"/>
    </sheetView>
  </sheetViews>
  <sheetFormatPr defaultColWidth="9.140625" defaultRowHeight="12" customHeight="1"/>
  <cols>
    <col min="1" max="1" width="13.85546875" style="13" customWidth="1"/>
    <col min="2" max="2" width="67.28515625" style="17" customWidth="1"/>
    <col min="3" max="3" width="9.7109375" style="22" customWidth="1"/>
    <col min="4" max="4" width="8.85546875" style="22" customWidth="1"/>
    <col min="5" max="5" width="10.140625" style="8" bestFit="1" customWidth="1"/>
    <col min="6" max="6" width="15" style="8" customWidth="1"/>
    <col min="7" max="16384" width="9.140625" style="8"/>
  </cols>
  <sheetData>
    <row r="1" spans="1:6" s="11" customFormat="1" ht="21.75" customHeight="1">
      <c r="A1" s="12"/>
      <c r="B1" s="5" t="s">
        <v>10</v>
      </c>
      <c r="C1" s="20" t="str">
        <f ca="1">MID(CELL("filename",A1),FIND("]",CELL("filename",A1))+1,31)</f>
        <v>SP_B</v>
      </c>
      <c r="D1" s="20"/>
      <c r="E1" s="10"/>
      <c r="F1" s="10"/>
    </row>
    <row r="2" spans="1:6" s="11" customFormat="1" ht="23.25" customHeight="1">
      <c r="A2" s="14" t="s">
        <v>195</v>
      </c>
      <c r="B2" s="15" t="s">
        <v>5</v>
      </c>
      <c r="C2" s="21" t="s">
        <v>6</v>
      </c>
      <c r="D2" s="21" t="s">
        <v>7</v>
      </c>
      <c r="E2" s="16" t="s">
        <v>8</v>
      </c>
      <c r="F2" s="16" t="s">
        <v>9</v>
      </c>
    </row>
    <row r="3" spans="1:6" s="11" customFormat="1" ht="12.75" customHeight="1" thickBot="1">
      <c r="A3" s="37"/>
      <c r="B3" s="38"/>
      <c r="C3" s="39"/>
      <c r="D3" s="39"/>
      <c r="E3" s="40"/>
      <c r="F3" s="48"/>
    </row>
    <row r="4" spans="1:6" ht="12.75" thickBot="1">
      <c r="A4" s="41"/>
      <c r="B4" s="42"/>
      <c r="C4" s="43"/>
      <c r="D4" s="43"/>
      <c r="E4" s="47"/>
      <c r="F4" s="50">
        <f>SUM(F6:F61)</f>
        <v>0</v>
      </c>
    </row>
    <row r="5" spans="1:6" ht="15">
      <c r="A5" s="25"/>
      <c r="B5" s="44" t="s">
        <v>251</v>
      </c>
      <c r="C5" s="45"/>
      <c r="D5" s="45"/>
      <c r="E5" s="46"/>
      <c r="F5" s="49"/>
    </row>
    <row r="6" spans="1:6">
      <c r="A6" s="25"/>
      <c r="B6" s="28" t="s">
        <v>23</v>
      </c>
      <c r="C6" s="27"/>
      <c r="D6" s="27"/>
      <c r="E6" s="36"/>
      <c r="F6" s="36"/>
    </row>
    <row r="7" spans="1:6">
      <c r="A7" s="25" t="s">
        <v>188</v>
      </c>
      <c r="B7" s="26" t="s">
        <v>115</v>
      </c>
      <c r="C7" s="27">
        <v>5</v>
      </c>
      <c r="D7" s="27" t="s">
        <v>12</v>
      </c>
      <c r="E7" s="36">
        <v>0</v>
      </c>
      <c r="F7" s="36">
        <f t="shared" ref="F7:F36" si="0">C7*E7</f>
        <v>0</v>
      </c>
    </row>
    <row r="8" spans="1:6">
      <c r="A8" s="25">
        <v>742360127</v>
      </c>
      <c r="B8" s="26" t="s">
        <v>116</v>
      </c>
      <c r="C8" s="27">
        <v>5</v>
      </c>
      <c r="D8" s="27" t="s">
        <v>12</v>
      </c>
      <c r="E8" s="36">
        <v>0</v>
      </c>
      <c r="F8" s="36">
        <f t="shared" si="0"/>
        <v>0</v>
      </c>
    </row>
    <row r="9" spans="1:6">
      <c r="A9" s="25" t="s">
        <v>189</v>
      </c>
      <c r="B9" s="26" t="s">
        <v>119</v>
      </c>
      <c r="C9" s="27">
        <v>5</v>
      </c>
      <c r="D9" s="27" t="s">
        <v>12</v>
      </c>
      <c r="E9" s="36">
        <v>0</v>
      </c>
      <c r="F9" s="36">
        <f t="shared" si="0"/>
        <v>0</v>
      </c>
    </row>
    <row r="10" spans="1:6">
      <c r="A10" s="25">
        <v>742360125</v>
      </c>
      <c r="B10" s="26" t="s">
        <v>120</v>
      </c>
      <c r="C10" s="27">
        <v>5</v>
      </c>
      <c r="D10" s="27" t="s">
        <v>12</v>
      </c>
      <c r="E10" s="36">
        <v>0</v>
      </c>
      <c r="F10" s="36">
        <f t="shared" si="0"/>
        <v>0</v>
      </c>
    </row>
    <row r="11" spans="1:6">
      <c r="A11" s="25" t="s">
        <v>190</v>
      </c>
      <c r="B11" s="26" t="s">
        <v>121</v>
      </c>
      <c r="C11" s="27">
        <v>0</v>
      </c>
      <c r="D11" s="27" t="s">
        <v>12</v>
      </c>
      <c r="E11" s="36">
        <v>0</v>
      </c>
      <c r="F11" s="36">
        <f t="shared" si="0"/>
        <v>0</v>
      </c>
    </row>
    <row r="12" spans="1:6">
      <c r="A12" s="25">
        <v>742360304</v>
      </c>
      <c r="B12" s="26" t="s">
        <v>122</v>
      </c>
      <c r="C12" s="27">
        <v>0</v>
      </c>
      <c r="D12" s="27" t="s">
        <v>12</v>
      </c>
      <c r="E12" s="36">
        <v>0</v>
      </c>
      <c r="F12" s="36">
        <f t="shared" si="0"/>
        <v>0</v>
      </c>
    </row>
    <row r="13" spans="1:6">
      <c r="A13" s="25" t="s">
        <v>191</v>
      </c>
      <c r="B13" s="26" t="s">
        <v>117</v>
      </c>
      <c r="C13" s="27">
        <v>6</v>
      </c>
      <c r="D13" s="27" t="s">
        <v>12</v>
      </c>
      <c r="E13" s="36">
        <v>0</v>
      </c>
      <c r="F13" s="36">
        <f t="shared" si="0"/>
        <v>0</v>
      </c>
    </row>
    <row r="14" spans="1:6">
      <c r="A14" s="25">
        <v>742360302</v>
      </c>
      <c r="B14" s="26" t="s">
        <v>118</v>
      </c>
      <c r="C14" s="27">
        <v>6</v>
      </c>
      <c r="D14" s="27" t="s">
        <v>12</v>
      </c>
      <c r="E14" s="36">
        <v>0</v>
      </c>
      <c r="F14" s="36">
        <f t="shared" si="0"/>
        <v>0</v>
      </c>
    </row>
    <row r="15" spans="1:6">
      <c r="A15" s="25" t="s">
        <v>192</v>
      </c>
      <c r="B15" s="26" t="s">
        <v>123</v>
      </c>
      <c r="C15" s="27">
        <v>56</v>
      </c>
      <c r="D15" s="27" t="s">
        <v>12</v>
      </c>
      <c r="E15" s="36">
        <v>0</v>
      </c>
      <c r="F15" s="36">
        <f t="shared" si="0"/>
        <v>0</v>
      </c>
    </row>
    <row r="16" spans="1:6">
      <c r="A16" s="25">
        <v>742360022</v>
      </c>
      <c r="B16" s="26" t="s">
        <v>124</v>
      </c>
      <c r="C16" s="27">
        <v>56</v>
      </c>
      <c r="D16" s="27" t="s">
        <v>12</v>
      </c>
      <c r="E16" s="36">
        <v>0</v>
      </c>
      <c r="F16" s="36">
        <f t="shared" si="0"/>
        <v>0</v>
      </c>
    </row>
    <row r="17" spans="1:6">
      <c r="A17" s="25" t="s">
        <v>193</v>
      </c>
      <c r="B17" s="26" t="s">
        <v>125</v>
      </c>
      <c r="C17" s="27">
        <v>32</v>
      </c>
      <c r="D17" s="27" t="s">
        <v>12</v>
      </c>
      <c r="E17" s="36">
        <v>0</v>
      </c>
      <c r="F17" s="36">
        <f t="shared" si="0"/>
        <v>0</v>
      </c>
    </row>
    <row r="18" spans="1:6">
      <c r="A18" s="25">
        <v>742360132</v>
      </c>
      <c r="B18" s="26" t="s">
        <v>126</v>
      </c>
      <c r="C18" s="27">
        <v>32</v>
      </c>
      <c r="D18" s="27" t="s">
        <v>12</v>
      </c>
      <c r="E18" s="36">
        <v>0</v>
      </c>
      <c r="F18" s="36">
        <f t="shared" si="0"/>
        <v>0</v>
      </c>
    </row>
    <row r="19" spans="1:6">
      <c r="A19" s="25" t="s">
        <v>194</v>
      </c>
      <c r="B19" s="26" t="s">
        <v>127</v>
      </c>
      <c r="C19" s="27">
        <v>1</v>
      </c>
      <c r="D19" s="27" t="s">
        <v>12</v>
      </c>
      <c r="E19" s="36">
        <v>0</v>
      </c>
      <c r="F19" s="36">
        <f t="shared" si="0"/>
        <v>0</v>
      </c>
    </row>
    <row r="20" spans="1:6">
      <c r="A20" s="25">
        <v>742360041</v>
      </c>
      <c r="B20" s="26" t="s">
        <v>128</v>
      </c>
      <c r="C20" s="27">
        <v>1</v>
      </c>
      <c r="D20" s="27" t="s">
        <v>12</v>
      </c>
      <c r="E20" s="36">
        <v>0</v>
      </c>
      <c r="F20" s="36">
        <f t="shared" si="0"/>
        <v>0</v>
      </c>
    </row>
    <row r="21" spans="1:6">
      <c r="A21" s="25" t="s">
        <v>197</v>
      </c>
      <c r="B21" s="26" t="s">
        <v>131</v>
      </c>
      <c r="C21" s="27">
        <v>21</v>
      </c>
      <c r="D21" s="27" t="s">
        <v>12</v>
      </c>
      <c r="E21" s="36">
        <v>0</v>
      </c>
      <c r="F21" s="36">
        <f t="shared" si="0"/>
        <v>0</v>
      </c>
    </row>
    <row r="22" spans="1:6">
      <c r="A22" s="25" t="s">
        <v>198</v>
      </c>
      <c r="B22" s="26" t="s">
        <v>132</v>
      </c>
      <c r="C22" s="27">
        <v>14</v>
      </c>
      <c r="D22" s="27" t="s">
        <v>12</v>
      </c>
      <c r="E22" s="36">
        <v>0</v>
      </c>
      <c r="F22" s="36">
        <f t="shared" si="0"/>
        <v>0</v>
      </c>
    </row>
    <row r="23" spans="1:6">
      <c r="A23" s="25">
        <v>742360151</v>
      </c>
      <c r="B23" s="26" t="s">
        <v>129</v>
      </c>
      <c r="C23" s="27">
        <v>35</v>
      </c>
      <c r="D23" s="27" t="s">
        <v>12</v>
      </c>
      <c r="E23" s="36">
        <v>0</v>
      </c>
      <c r="F23" s="36">
        <f t="shared" si="0"/>
        <v>0</v>
      </c>
    </row>
    <row r="24" spans="1:6">
      <c r="A24" s="25" t="s">
        <v>199</v>
      </c>
      <c r="B24" s="26" t="s">
        <v>133</v>
      </c>
      <c r="C24" s="27">
        <v>87</v>
      </c>
      <c r="D24" s="27" t="s">
        <v>12</v>
      </c>
      <c r="E24" s="36">
        <v>0</v>
      </c>
      <c r="F24" s="36">
        <f t="shared" si="0"/>
        <v>0</v>
      </c>
    </row>
    <row r="25" spans="1:6">
      <c r="A25" s="25">
        <v>742360201</v>
      </c>
      <c r="B25" s="26" t="s">
        <v>134</v>
      </c>
      <c r="C25" s="27">
        <v>87</v>
      </c>
      <c r="D25" s="27" t="s">
        <v>12</v>
      </c>
      <c r="E25" s="36">
        <v>0</v>
      </c>
      <c r="F25" s="36">
        <f t="shared" si="0"/>
        <v>0</v>
      </c>
    </row>
    <row r="26" spans="1:6">
      <c r="A26" s="25" t="s">
        <v>200</v>
      </c>
      <c r="B26" s="26" t="s">
        <v>135</v>
      </c>
      <c r="C26" s="27">
        <v>19</v>
      </c>
      <c r="D26" s="27" t="s">
        <v>12</v>
      </c>
      <c r="E26" s="36">
        <v>0</v>
      </c>
      <c r="F26" s="36">
        <f t="shared" si="0"/>
        <v>0</v>
      </c>
    </row>
    <row r="27" spans="1:6">
      <c r="A27" s="25">
        <v>742360202</v>
      </c>
      <c r="B27" s="26" t="s">
        <v>136</v>
      </c>
      <c r="C27" s="27">
        <v>19</v>
      </c>
      <c r="D27" s="27" t="s">
        <v>12</v>
      </c>
      <c r="E27" s="36">
        <v>0</v>
      </c>
      <c r="F27" s="36">
        <f t="shared" si="0"/>
        <v>0</v>
      </c>
    </row>
    <row r="28" spans="1:6">
      <c r="A28" s="25" t="s">
        <v>202</v>
      </c>
      <c r="B28" s="26" t="s">
        <v>138</v>
      </c>
      <c r="C28" s="27">
        <v>27</v>
      </c>
      <c r="D28" s="27" t="s">
        <v>12</v>
      </c>
      <c r="E28" s="36">
        <v>0</v>
      </c>
      <c r="F28" s="36">
        <f t="shared" si="0"/>
        <v>0</v>
      </c>
    </row>
    <row r="29" spans="1:6">
      <c r="A29" s="25" t="s">
        <v>203</v>
      </c>
      <c r="B29" s="26" t="s">
        <v>139</v>
      </c>
      <c r="C29" s="27">
        <v>5</v>
      </c>
      <c r="D29" s="27" t="s">
        <v>12</v>
      </c>
      <c r="E29" s="36">
        <v>0</v>
      </c>
      <c r="F29" s="36">
        <f t="shared" si="0"/>
        <v>0</v>
      </c>
    </row>
    <row r="30" spans="1:6">
      <c r="A30" s="25">
        <v>742360301</v>
      </c>
      <c r="B30" s="26" t="s">
        <v>137</v>
      </c>
      <c r="C30" s="27">
        <v>32</v>
      </c>
      <c r="D30" s="27" t="s">
        <v>12</v>
      </c>
      <c r="E30" s="36">
        <v>0</v>
      </c>
      <c r="F30" s="36">
        <f t="shared" si="0"/>
        <v>0</v>
      </c>
    </row>
    <row r="31" spans="1:6">
      <c r="A31" s="25" t="s">
        <v>209</v>
      </c>
      <c r="B31" s="26" t="s">
        <v>146</v>
      </c>
      <c r="C31" s="27">
        <v>35</v>
      </c>
      <c r="D31" s="27" t="s">
        <v>12</v>
      </c>
      <c r="E31" s="36">
        <v>0</v>
      </c>
      <c r="F31" s="36">
        <f t="shared" si="0"/>
        <v>0</v>
      </c>
    </row>
    <row r="32" spans="1:6">
      <c r="A32" s="25" t="s">
        <v>211</v>
      </c>
      <c r="B32" s="26" t="s">
        <v>27</v>
      </c>
      <c r="C32" s="27">
        <v>70</v>
      </c>
      <c r="D32" s="27" t="s">
        <v>12</v>
      </c>
      <c r="E32" s="36">
        <v>0</v>
      </c>
      <c r="F32" s="36">
        <f t="shared" si="0"/>
        <v>0</v>
      </c>
    </row>
    <row r="33" spans="1:6">
      <c r="A33" s="25" t="s">
        <v>212</v>
      </c>
      <c r="B33" s="26" t="s">
        <v>148</v>
      </c>
      <c r="C33" s="27">
        <v>32</v>
      </c>
      <c r="D33" s="27" t="s">
        <v>12</v>
      </c>
      <c r="E33" s="36">
        <v>0</v>
      </c>
      <c r="F33" s="36">
        <f t="shared" si="0"/>
        <v>0</v>
      </c>
    </row>
    <row r="34" spans="1:6">
      <c r="A34" s="25" t="s">
        <v>213</v>
      </c>
      <c r="B34" s="26" t="s">
        <v>149</v>
      </c>
      <c r="C34" s="27">
        <v>5</v>
      </c>
      <c r="D34" s="27" t="s">
        <v>12</v>
      </c>
      <c r="E34" s="36">
        <v>0</v>
      </c>
      <c r="F34" s="36">
        <f t="shared" si="0"/>
        <v>0</v>
      </c>
    </row>
    <row r="35" spans="1:6">
      <c r="A35" s="25" t="s">
        <v>214</v>
      </c>
      <c r="B35" s="26" t="s">
        <v>150</v>
      </c>
      <c r="C35" s="27">
        <v>1</v>
      </c>
      <c r="D35" s="27" t="s">
        <v>12</v>
      </c>
      <c r="E35" s="36">
        <v>0</v>
      </c>
      <c r="F35" s="36">
        <f t="shared" si="0"/>
        <v>0</v>
      </c>
    </row>
    <row r="36" spans="1:6">
      <c r="A36" s="25">
        <v>742350006</v>
      </c>
      <c r="B36" s="26" t="s">
        <v>145</v>
      </c>
      <c r="C36" s="27">
        <v>122</v>
      </c>
      <c r="D36" s="27" t="s">
        <v>12</v>
      </c>
      <c r="E36" s="36">
        <v>0</v>
      </c>
      <c r="F36" s="36">
        <f t="shared" si="0"/>
        <v>0</v>
      </c>
    </row>
    <row r="37" spans="1:6">
      <c r="A37" s="25"/>
      <c r="B37" s="51" t="s">
        <v>22</v>
      </c>
      <c r="C37" s="52"/>
      <c r="D37" s="52"/>
      <c r="E37" s="52"/>
      <c r="F37" s="46"/>
    </row>
    <row r="38" spans="1:6">
      <c r="A38" s="25"/>
      <c r="B38" s="26" t="s">
        <v>151</v>
      </c>
      <c r="C38" s="27">
        <v>346</v>
      </c>
      <c r="D38" s="27" t="s">
        <v>16</v>
      </c>
      <c r="E38" s="36">
        <v>0</v>
      </c>
      <c r="F38" s="36">
        <f t="shared" ref="F38:F51" si="1">C38*E38</f>
        <v>0</v>
      </c>
    </row>
    <row r="39" spans="1:6">
      <c r="A39" s="25">
        <v>742121001</v>
      </c>
      <c r="B39" s="26" t="s">
        <v>152</v>
      </c>
      <c r="C39" s="27">
        <v>346</v>
      </c>
      <c r="D39" s="27" t="s">
        <v>16</v>
      </c>
      <c r="E39" s="36">
        <v>0</v>
      </c>
      <c r="F39" s="36">
        <f t="shared" si="1"/>
        <v>0</v>
      </c>
    </row>
    <row r="40" spans="1:6">
      <c r="A40" s="25"/>
      <c r="B40" s="26" t="s">
        <v>153</v>
      </c>
      <c r="C40" s="27">
        <v>1738</v>
      </c>
      <c r="D40" s="27" t="s">
        <v>16</v>
      </c>
      <c r="E40" s="36">
        <v>0</v>
      </c>
      <c r="F40" s="36">
        <f t="shared" si="1"/>
        <v>0</v>
      </c>
    </row>
    <row r="41" spans="1:6">
      <c r="A41" s="25">
        <v>742124003</v>
      </c>
      <c r="B41" s="26" t="s">
        <v>154</v>
      </c>
      <c r="C41" s="27">
        <v>1738</v>
      </c>
      <c r="D41" s="27" t="s">
        <v>16</v>
      </c>
      <c r="E41" s="36">
        <v>0</v>
      </c>
      <c r="F41" s="36">
        <f t="shared" si="1"/>
        <v>0</v>
      </c>
    </row>
    <row r="42" spans="1:6">
      <c r="A42" s="25"/>
      <c r="B42" s="26" t="s">
        <v>155</v>
      </c>
      <c r="C42" s="27">
        <v>290</v>
      </c>
      <c r="D42" s="27" t="s">
        <v>12</v>
      </c>
      <c r="E42" s="36">
        <v>0</v>
      </c>
      <c r="F42" s="36">
        <f t="shared" si="1"/>
        <v>0</v>
      </c>
    </row>
    <row r="43" spans="1:6">
      <c r="A43" s="25">
        <v>742122001</v>
      </c>
      <c r="B43" s="26" t="s">
        <v>156</v>
      </c>
      <c r="C43" s="27">
        <v>290</v>
      </c>
      <c r="D43" s="27" t="s">
        <v>12</v>
      </c>
      <c r="E43" s="36">
        <v>0</v>
      </c>
      <c r="F43" s="36">
        <f t="shared" si="1"/>
        <v>0</v>
      </c>
    </row>
    <row r="44" spans="1:6">
      <c r="A44" s="25"/>
      <c r="B44" s="26" t="s">
        <v>28</v>
      </c>
      <c r="C44" s="27">
        <v>0</v>
      </c>
      <c r="D44" s="27" t="s">
        <v>16</v>
      </c>
      <c r="E44" s="36">
        <v>0</v>
      </c>
      <c r="F44" s="36">
        <f t="shared" si="1"/>
        <v>0</v>
      </c>
    </row>
    <row r="45" spans="1:6">
      <c r="A45" s="25"/>
      <c r="B45" s="26" t="s">
        <v>29</v>
      </c>
      <c r="C45" s="27">
        <v>0</v>
      </c>
      <c r="D45" s="27" t="s">
        <v>16</v>
      </c>
      <c r="E45" s="36">
        <v>0</v>
      </c>
      <c r="F45" s="36">
        <f t="shared" si="1"/>
        <v>0</v>
      </c>
    </row>
    <row r="46" spans="1:6">
      <c r="A46" s="25" t="s">
        <v>215</v>
      </c>
      <c r="B46" s="26" t="s">
        <v>158</v>
      </c>
      <c r="C46" s="27">
        <v>61</v>
      </c>
      <c r="D46" s="27" t="s">
        <v>12</v>
      </c>
      <c r="E46" s="36">
        <v>0</v>
      </c>
      <c r="F46" s="36">
        <f t="shared" si="1"/>
        <v>0</v>
      </c>
    </row>
    <row r="47" spans="1:6">
      <c r="A47" s="25" t="s">
        <v>216</v>
      </c>
      <c r="B47" s="26" t="s">
        <v>159</v>
      </c>
      <c r="C47" s="27">
        <v>29</v>
      </c>
      <c r="D47" s="27" t="s">
        <v>16</v>
      </c>
      <c r="E47" s="36">
        <v>0</v>
      </c>
      <c r="F47" s="36">
        <f t="shared" si="1"/>
        <v>0</v>
      </c>
    </row>
    <row r="48" spans="1:6">
      <c r="A48" s="25" t="s">
        <v>217</v>
      </c>
      <c r="B48" s="26" t="s">
        <v>160</v>
      </c>
      <c r="C48" s="27">
        <v>202</v>
      </c>
      <c r="D48" s="27" t="s">
        <v>16</v>
      </c>
      <c r="E48" s="36">
        <v>0</v>
      </c>
      <c r="F48" s="36">
        <f t="shared" si="1"/>
        <v>0</v>
      </c>
    </row>
    <row r="49" spans="1:8">
      <c r="A49" s="25">
        <v>742110504</v>
      </c>
      <c r="B49" s="26" t="s">
        <v>157</v>
      </c>
      <c r="C49" s="27">
        <v>291</v>
      </c>
      <c r="D49" s="27" t="s">
        <v>16</v>
      </c>
      <c r="E49" s="36">
        <v>0</v>
      </c>
      <c r="F49" s="36">
        <f t="shared" si="1"/>
        <v>0</v>
      </c>
    </row>
    <row r="50" spans="1:8">
      <c r="A50" s="25"/>
      <c r="B50" s="26" t="s">
        <v>161</v>
      </c>
      <c r="C50" s="27">
        <v>1794</v>
      </c>
      <c r="D50" s="27" t="s">
        <v>18</v>
      </c>
      <c r="E50" s="36">
        <v>0</v>
      </c>
      <c r="F50" s="36">
        <f t="shared" si="1"/>
        <v>0</v>
      </c>
    </row>
    <row r="51" spans="1:8">
      <c r="A51" s="25">
        <v>742110011</v>
      </c>
      <c r="B51" s="26" t="s">
        <v>162</v>
      </c>
      <c r="C51" s="27">
        <v>1794</v>
      </c>
      <c r="D51" s="27" t="s">
        <v>18</v>
      </c>
      <c r="E51" s="36">
        <v>0</v>
      </c>
      <c r="F51" s="36">
        <f t="shared" si="1"/>
        <v>0</v>
      </c>
    </row>
    <row r="52" spans="1:8">
      <c r="A52" s="25"/>
      <c r="B52" s="51" t="s">
        <v>13</v>
      </c>
      <c r="C52" s="52"/>
      <c r="D52" s="52"/>
      <c r="E52" s="52"/>
      <c r="F52" s="46"/>
    </row>
    <row r="53" spans="1:8">
      <c r="A53" s="25">
        <v>742360401</v>
      </c>
      <c r="B53" s="26" t="s">
        <v>31</v>
      </c>
      <c r="C53" s="27">
        <v>1</v>
      </c>
      <c r="D53" s="27" t="s">
        <v>12</v>
      </c>
      <c r="E53" s="36">
        <v>0</v>
      </c>
      <c r="F53" s="36">
        <f t="shared" ref="F53:F61" si="2">C53*E53</f>
        <v>0</v>
      </c>
    </row>
    <row r="54" spans="1:8">
      <c r="A54" s="25"/>
      <c r="B54" s="26" t="s">
        <v>66</v>
      </c>
      <c r="C54" s="27">
        <v>1</v>
      </c>
      <c r="D54" s="27" t="s">
        <v>14</v>
      </c>
      <c r="E54" s="36">
        <v>0</v>
      </c>
      <c r="F54" s="36">
        <f t="shared" si="2"/>
        <v>0</v>
      </c>
      <c r="H54" s="57"/>
    </row>
    <row r="55" spans="1:8">
      <c r="A55" s="25"/>
      <c r="B55" s="26" t="s">
        <v>67</v>
      </c>
      <c r="C55" s="27">
        <v>1</v>
      </c>
      <c r="D55" s="27" t="s">
        <v>14</v>
      </c>
      <c r="E55" s="36">
        <v>0</v>
      </c>
      <c r="F55" s="36">
        <f t="shared" si="2"/>
        <v>0</v>
      </c>
      <c r="H55" s="57"/>
    </row>
    <row r="56" spans="1:8">
      <c r="A56" s="25"/>
      <c r="B56" s="26" t="s">
        <v>68</v>
      </c>
      <c r="C56" s="27">
        <v>1</v>
      </c>
      <c r="D56" s="27" t="s">
        <v>14</v>
      </c>
      <c r="E56" s="36">
        <v>0</v>
      </c>
      <c r="F56" s="36">
        <f t="shared" si="2"/>
        <v>0</v>
      </c>
      <c r="H56" s="57"/>
    </row>
    <row r="57" spans="1:8">
      <c r="A57" s="25"/>
      <c r="B57" s="26" t="s">
        <v>19</v>
      </c>
      <c r="C57" s="27">
        <v>1</v>
      </c>
      <c r="D57" s="27" t="s">
        <v>14</v>
      </c>
      <c r="E57" s="36">
        <v>0</v>
      </c>
      <c r="F57" s="36">
        <f t="shared" si="2"/>
        <v>0</v>
      </c>
      <c r="H57" s="57"/>
    </row>
    <row r="58" spans="1:8">
      <c r="A58" s="25"/>
      <c r="B58" s="26" t="s">
        <v>15</v>
      </c>
      <c r="C58" s="27">
        <v>1</v>
      </c>
      <c r="D58" s="27" t="s">
        <v>14</v>
      </c>
      <c r="E58" s="36">
        <v>0</v>
      </c>
      <c r="F58" s="36">
        <f t="shared" si="2"/>
        <v>0</v>
      </c>
      <c r="H58" s="57"/>
    </row>
    <row r="59" spans="1:8">
      <c r="A59" s="25"/>
      <c r="B59" s="26" t="s">
        <v>82</v>
      </c>
      <c r="C59" s="27">
        <v>1</v>
      </c>
      <c r="D59" s="27" t="s">
        <v>14</v>
      </c>
      <c r="E59" s="36">
        <v>0</v>
      </c>
      <c r="F59" s="36">
        <f t="shared" si="2"/>
        <v>0</v>
      </c>
      <c r="H59" s="57"/>
    </row>
    <row r="60" spans="1:8">
      <c r="A60" s="25"/>
      <c r="B60" s="26" t="s">
        <v>35</v>
      </c>
      <c r="C60" s="27">
        <v>1</v>
      </c>
      <c r="D60" s="27" t="s">
        <v>14</v>
      </c>
      <c r="E60" s="36">
        <v>0</v>
      </c>
      <c r="F60" s="36">
        <f t="shared" si="2"/>
        <v>0</v>
      </c>
      <c r="H60" s="57"/>
    </row>
    <row r="61" spans="1:8">
      <c r="A61" s="25"/>
      <c r="B61" s="26" t="s">
        <v>81</v>
      </c>
      <c r="C61" s="27">
        <v>1</v>
      </c>
      <c r="D61" s="27" t="s">
        <v>14</v>
      </c>
      <c r="E61" s="36">
        <v>0</v>
      </c>
      <c r="F61" s="36">
        <f t="shared" si="2"/>
        <v>0</v>
      </c>
      <c r="H61" s="57"/>
    </row>
    <row r="63" spans="1:8" ht="11.25"/>
  </sheetData>
  <protectedRanges>
    <protectedRange sqref="A57:B61 A5:B53" name="Oblast3"/>
    <protectedRange sqref="E37 E52 D57:D61 D6:D53" name="Oblast3_1"/>
    <protectedRange sqref="A54:B56" name="Oblast3_2"/>
    <protectedRange sqref="D54:D56" name="Oblast3_1_1"/>
  </protectedRange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Footer>&amp;RStránka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A5DA4-B7C2-4EC2-B22E-98E30A44F195}">
  <sheetPr codeName="List6">
    <pageSetUpPr fitToPage="1"/>
  </sheetPr>
  <dimension ref="A1:F56"/>
  <sheetViews>
    <sheetView topLeftCell="A31" zoomScaleNormal="100" zoomScaleSheetLayoutView="115" workbookViewId="0">
      <selection activeCell="E45" sqref="E45:E54"/>
    </sheetView>
  </sheetViews>
  <sheetFormatPr defaultColWidth="9.140625" defaultRowHeight="12" customHeight="1"/>
  <cols>
    <col min="1" max="1" width="18" style="13" bestFit="1" customWidth="1"/>
    <col min="2" max="2" width="67.28515625" style="17" customWidth="1"/>
    <col min="3" max="3" width="9.7109375" style="22" customWidth="1"/>
    <col min="4" max="4" width="8.85546875" style="22" customWidth="1"/>
    <col min="5" max="5" width="10.140625" style="8" bestFit="1" customWidth="1"/>
    <col min="6" max="6" width="15" style="8" customWidth="1"/>
    <col min="7" max="16384" width="9.140625" style="8"/>
  </cols>
  <sheetData>
    <row r="1" spans="1:6" s="11" customFormat="1" ht="21.75" customHeight="1">
      <c r="A1" s="12"/>
      <c r="B1" s="5" t="s">
        <v>10</v>
      </c>
      <c r="C1" s="20" t="str">
        <f ca="1">MID(CELL("filename",A1),FIND("]",CELL("filename",A1))+1,31)</f>
        <v>EKV_AC</v>
      </c>
      <c r="D1" s="20"/>
      <c r="E1" s="10"/>
      <c r="F1" s="10"/>
    </row>
    <row r="2" spans="1:6" s="11" customFormat="1" ht="23.25" customHeight="1">
      <c r="A2" s="14" t="s">
        <v>221</v>
      </c>
      <c r="B2" s="15" t="s">
        <v>5</v>
      </c>
      <c r="C2" s="21" t="s">
        <v>6</v>
      </c>
      <c r="D2" s="21" t="s">
        <v>7</v>
      </c>
      <c r="E2" s="16" t="s">
        <v>8</v>
      </c>
      <c r="F2" s="16" t="s">
        <v>9</v>
      </c>
    </row>
    <row r="3" spans="1:6" s="11" customFormat="1" ht="12.75" customHeight="1" thickBot="1">
      <c r="A3" s="37"/>
      <c r="B3" s="38"/>
      <c r="C3" s="39"/>
      <c r="D3" s="39"/>
      <c r="E3" s="40"/>
      <c r="F3" s="48"/>
    </row>
    <row r="4" spans="1:6" ht="12.75" thickBot="1">
      <c r="A4" s="41"/>
      <c r="B4" s="42"/>
      <c r="C4" s="43"/>
      <c r="D4" s="43"/>
      <c r="E4" s="47"/>
      <c r="F4" s="50">
        <f>SUM(F6:F54)</f>
        <v>0</v>
      </c>
    </row>
    <row r="5" spans="1:6" ht="15">
      <c r="A5" s="25"/>
      <c r="B5" s="44" t="s">
        <v>252</v>
      </c>
      <c r="C5" s="45"/>
      <c r="D5" s="45"/>
      <c r="E5" s="46"/>
      <c r="F5" s="49"/>
    </row>
    <row r="6" spans="1:6">
      <c r="A6" s="25"/>
      <c r="B6" s="28" t="s">
        <v>69</v>
      </c>
      <c r="C6" s="27"/>
      <c r="D6" s="27"/>
      <c r="E6" s="36"/>
      <c r="F6" s="36"/>
    </row>
    <row r="7" spans="1:6" ht="48">
      <c r="A7" s="25" t="s">
        <v>245</v>
      </c>
      <c r="B7" s="26" t="s">
        <v>70</v>
      </c>
      <c r="C7" s="27">
        <v>46</v>
      </c>
      <c r="D7" s="27" t="s">
        <v>12</v>
      </c>
      <c r="E7" s="36">
        <v>0</v>
      </c>
      <c r="F7" s="36">
        <f t="shared" ref="F7:F35" si="0">C7*E7</f>
        <v>0</v>
      </c>
    </row>
    <row r="8" spans="1:6" ht="60">
      <c r="A8" s="55" t="s">
        <v>246</v>
      </c>
      <c r="B8" s="26" t="s">
        <v>71</v>
      </c>
      <c r="C8" s="27">
        <v>4</v>
      </c>
      <c r="D8" s="27" t="s">
        <v>12</v>
      </c>
      <c r="E8" s="36">
        <v>0</v>
      </c>
      <c r="F8" s="36">
        <f t="shared" si="0"/>
        <v>0</v>
      </c>
    </row>
    <row r="9" spans="1:6">
      <c r="A9" s="25">
        <v>742240001</v>
      </c>
      <c r="B9" s="26" t="s">
        <v>165</v>
      </c>
      <c r="C9" s="27">
        <v>50</v>
      </c>
      <c r="D9" s="27" t="s">
        <v>12</v>
      </c>
      <c r="E9" s="36">
        <v>0</v>
      </c>
      <c r="F9" s="36">
        <f t="shared" ref="F9" si="1">C9*E9</f>
        <v>0</v>
      </c>
    </row>
    <row r="10" spans="1:6" ht="24">
      <c r="A10" s="25" t="s">
        <v>222</v>
      </c>
      <c r="B10" s="26" t="s">
        <v>170</v>
      </c>
      <c r="C10" s="27">
        <v>1</v>
      </c>
      <c r="D10" s="27" t="s">
        <v>12</v>
      </c>
      <c r="E10" s="36">
        <v>0</v>
      </c>
      <c r="F10" s="36">
        <f t="shared" si="0"/>
        <v>0</v>
      </c>
    </row>
    <row r="11" spans="1:6">
      <c r="A11" s="25" t="s">
        <v>223</v>
      </c>
      <c r="B11" s="26" t="s">
        <v>169</v>
      </c>
      <c r="C11" s="27">
        <v>46</v>
      </c>
      <c r="D11" s="27" t="s">
        <v>12</v>
      </c>
      <c r="E11" s="36">
        <v>0</v>
      </c>
      <c r="F11" s="36">
        <f t="shared" si="0"/>
        <v>0</v>
      </c>
    </row>
    <row r="12" spans="1:6">
      <c r="A12" s="25">
        <v>742320012</v>
      </c>
      <c r="B12" s="26" t="s">
        <v>166</v>
      </c>
      <c r="C12" s="27">
        <v>47</v>
      </c>
      <c r="D12" s="27" t="s">
        <v>12</v>
      </c>
      <c r="E12" s="36">
        <v>0</v>
      </c>
      <c r="F12" s="36">
        <f t="shared" ref="F12" si="2">C12*E12</f>
        <v>0</v>
      </c>
    </row>
    <row r="13" spans="1:6">
      <c r="A13" s="25"/>
      <c r="B13" s="26" t="s">
        <v>72</v>
      </c>
      <c r="C13" s="27">
        <v>3</v>
      </c>
      <c r="D13" s="27" t="s">
        <v>12</v>
      </c>
      <c r="E13" s="36">
        <v>0</v>
      </c>
      <c r="F13" s="36">
        <f t="shared" si="0"/>
        <v>0</v>
      </c>
    </row>
    <row r="14" spans="1:6">
      <c r="A14" s="25" t="s">
        <v>247</v>
      </c>
      <c r="B14" s="26" t="s">
        <v>167</v>
      </c>
      <c r="C14" s="27">
        <v>2</v>
      </c>
      <c r="D14" s="27" t="s">
        <v>12</v>
      </c>
      <c r="E14" s="36">
        <v>0</v>
      </c>
      <c r="F14" s="36">
        <f t="shared" ref="F14" si="3">C14*E14</f>
        <v>0</v>
      </c>
    </row>
    <row r="15" spans="1:6">
      <c r="A15" s="25">
        <v>742240022</v>
      </c>
      <c r="B15" s="26" t="s">
        <v>168</v>
      </c>
      <c r="C15" s="27">
        <v>2</v>
      </c>
      <c r="D15" s="27" t="s">
        <v>12</v>
      </c>
      <c r="E15" s="36">
        <v>0</v>
      </c>
      <c r="F15" s="36">
        <f t="shared" si="0"/>
        <v>0</v>
      </c>
    </row>
    <row r="16" spans="1:6" ht="24">
      <c r="A16" s="25" t="s">
        <v>224</v>
      </c>
      <c r="B16" s="26" t="s">
        <v>171</v>
      </c>
      <c r="C16" s="27">
        <v>120</v>
      </c>
      <c r="D16" s="27" t="s">
        <v>12</v>
      </c>
      <c r="E16" s="36">
        <v>0</v>
      </c>
      <c r="F16" s="36">
        <f t="shared" si="0"/>
        <v>0</v>
      </c>
    </row>
    <row r="17" spans="1:6">
      <c r="A17" s="25">
        <v>742240003</v>
      </c>
      <c r="B17" s="26" t="s">
        <v>172</v>
      </c>
      <c r="C17" s="27">
        <v>120</v>
      </c>
      <c r="D17" s="27" t="s">
        <v>12</v>
      </c>
      <c r="E17" s="36">
        <v>0</v>
      </c>
      <c r="F17" s="36">
        <f t="shared" ref="F17:F18" si="4">C17*E17</f>
        <v>0</v>
      </c>
    </row>
    <row r="18" spans="1:6">
      <c r="A18" s="25" t="s">
        <v>244</v>
      </c>
      <c r="B18" s="26" t="s">
        <v>173</v>
      </c>
      <c r="C18" s="27">
        <v>1</v>
      </c>
      <c r="D18" s="27" t="s">
        <v>12</v>
      </c>
      <c r="E18" s="36">
        <v>0</v>
      </c>
      <c r="F18" s="36">
        <f t="shared" si="4"/>
        <v>0</v>
      </c>
    </row>
    <row r="19" spans="1:6">
      <c r="A19" s="25">
        <v>742240021</v>
      </c>
      <c r="B19" s="26" t="s">
        <v>174</v>
      </c>
      <c r="C19" s="27">
        <v>1</v>
      </c>
      <c r="D19" s="27" t="s">
        <v>12</v>
      </c>
      <c r="E19" s="36">
        <v>0</v>
      </c>
      <c r="F19" s="36">
        <f t="shared" si="0"/>
        <v>0</v>
      </c>
    </row>
    <row r="20" spans="1:6">
      <c r="A20" s="25">
        <v>83000183</v>
      </c>
      <c r="B20" s="26" t="s">
        <v>175</v>
      </c>
      <c r="C20" s="27">
        <v>5</v>
      </c>
      <c r="D20" s="27" t="s">
        <v>12</v>
      </c>
      <c r="E20" s="36">
        <v>0</v>
      </c>
      <c r="F20" s="36">
        <f t="shared" ref="F20" si="5">C20*E20</f>
        <v>0</v>
      </c>
    </row>
    <row r="21" spans="1:6">
      <c r="A21" s="25">
        <v>742330001</v>
      </c>
      <c r="B21" s="26" t="s">
        <v>176</v>
      </c>
      <c r="C21" s="27">
        <v>5</v>
      </c>
      <c r="D21" s="27" t="s">
        <v>12</v>
      </c>
      <c r="E21" s="36">
        <v>0</v>
      </c>
      <c r="F21" s="36">
        <f t="shared" si="0"/>
        <v>0</v>
      </c>
    </row>
    <row r="22" spans="1:6">
      <c r="A22" s="25">
        <v>24000040</v>
      </c>
      <c r="B22" s="26" t="s">
        <v>177</v>
      </c>
      <c r="C22" s="27">
        <v>6</v>
      </c>
      <c r="D22" s="27" t="s">
        <v>12</v>
      </c>
      <c r="E22" s="36">
        <v>0</v>
      </c>
      <c r="F22" s="36">
        <f t="shared" si="0"/>
        <v>0</v>
      </c>
    </row>
    <row r="23" spans="1:6">
      <c r="A23" s="25">
        <v>742330024</v>
      </c>
      <c r="B23" s="26" t="s">
        <v>178</v>
      </c>
      <c r="C23" s="27">
        <v>6</v>
      </c>
      <c r="D23" s="27" t="s">
        <v>12</v>
      </c>
      <c r="E23" s="36">
        <v>0</v>
      </c>
      <c r="F23" s="36">
        <f t="shared" ref="F23:F24" si="6">C23*E23</f>
        <v>0</v>
      </c>
    </row>
    <row r="24" spans="1:6" ht="33.75">
      <c r="A24" s="55" t="s">
        <v>225</v>
      </c>
      <c r="B24" s="26" t="s">
        <v>179</v>
      </c>
      <c r="C24" s="27">
        <v>7</v>
      </c>
      <c r="D24" s="27" t="s">
        <v>12</v>
      </c>
      <c r="E24" s="36">
        <v>0</v>
      </c>
      <c r="F24" s="36">
        <f t="shared" si="6"/>
        <v>0</v>
      </c>
    </row>
    <row r="25" spans="1:6">
      <c r="A25" s="25">
        <v>742330003</v>
      </c>
      <c r="B25" s="26" t="s">
        <v>180</v>
      </c>
      <c r="C25" s="27">
        <v>7</v>
      </c>
      <c r="D25" s="27" t="s">
        <v>12</v>
      </c>
      <c r="E25" s="36">
        <v>0</v>
      </c>
      <c r="F25" s="36">
        <f t="shared" si="0"/>
        <v>0</v>
      </c>
    </row>
    <row r="26" spans="1:6">
      <c r="A26" s="25">
        <v>80593013</v>
      </c>
      <c r="B26" s="26" t="s">
        <v>181</v>
      </c>
      <c r="C26" s="27">
        <v>6</v>
      </c>
      <c r="D26" s="27" t="s">
        <v>12</v>
      </c>
      <c r="E26" s="36">
        <v>0</v>
      </c>
      <c r="F26" s="36">
        <f t="shared" ref="F26" si="7">C26*E26</f>
        <v>0</v>
      </c>
    </row>
    <row r="27" spans="1:6">
      <c r="A27" s="25">
        <v>742330022</v>
      </c>
      <c r="B27" s="26" t="s">
        <v>182</v>
      </c>
      <c r="C27" s="27">
        <v>6</v>
      </c>
      <c r="D27" s="27" t="s">
        <v>12</v>
      </c>
      <c r="E27" s="36">
        <v>0</v>
      </c>
      <c r="F27" s="36">
        <f t="shared" si="0"/>
        <v>0</v>
      </c>
    </row>
    <row r="28" spans="1:6">
      <c r="A28" s="25">
        <v>80191454</v>
      </c>
      <c r="B28" s="26" t="s">
        <v>183</v>
      </c>
      <c r="C28" s="27">
        <v>7</v>
      </c>
      <c r="D28" s="27" t="s">
        <v>12</v>
      </c>
      <c r="E28" s="36">
        <v>0</v>
      </c>
      <c r="F28" s="36">
        <f t="shared" ref="F28" si="8">C28*E28</f>
        <v>0</v>
      </c>
    </row>
    <row r="29" spans="1:6">
      <c r="A29" s="25">
        <v>742330021</v>
      </c>
      <c r="B29" s="26" t="s">
        <v>184</v>
      </c>
      <c r="C29" s="27">
        <v>7</v>
      </c>
      <c r="D29" s="27" t="s">
        <v>12</v>
      </c>
      <c r="E29" s="36">
        <v>0</v>
      </c>
      <c r="F29" s="36">
        <f t="shared" si="0"/>
        <v>0</v>
      </c>
    </row>
    <row r="30" spans="1:6" ht="24">
      <c r="A30" s="25" t="s">
        <v>226</v>
      </c>
      <c r="B30" s="26" t="s">
        <v>83</v>
      </c>
      <c r="C30" s="27">
        <v>6</v>
      </c>
      <c r="D30" s="27" t="s">
        <v>12</v>
      </c>
      <c r="E30" s="36">
        <v>0</v>
      </c>
      <c r="F30" s="36">
        <f t="shared" si="0"/>
        <v>0</v>
      </c>
    </row>
    <row r="31" spans="1:6">
      <c r="A31" s="25" t="s">
        <v>227</v>
      </c>
      <c r="B31" s="26" t="s">
        <v>73</v>
      </c>
      <c r="C31" s="27">
        <v>1</v>
      </c>
      <c r="D31" s="27" t="s">
        <v>12</v>
      </c>
      <c r="E31" s="36">
        <v>0</v>
      </c>
      <c r="F31" s="36">
        <f t="shared" si="0"/>
        <v>0</v>
      </c>
    </row>
    <row r="32" spans="1:6">
      <c r="A32" s="25" t="s">
        <v>228</v>
      </c>
      <c r="B32" s="26" t="s">
        <v>74</v>
      </c>
      <c r="C32" s="27">
        <v>12</v>
      </c>
      <c r="D32" s="27" t="s">
        <v>12</v>
      </c>
      <c r="E32" s="36">
        <v>0</v>
      </c>
      <c r="F32" s="36">
        <f t="shared" si="0"/>
        <v>0</v>
      </c>
    </row>
    <row r="33" spans="1:6">
      <c r="A33" s="25">
        <v>742330012</v>
      </c>
      <c r="B33" s="26" t="s">
        <v>185</v>
      </c>
      <c r="C33" s="27">
        <v>7</v>
      </c>
      <c r="D33" s="27" t="s">
        <v>12</v>
      </c>
      <c r="E33" s="36">
        <v>0</v>
      </c>
      <c r="F33" s="36">
        <f t="shared" ref="F33" si="9">C33*E33</f>
        <v>0</v>
      </c>
    </row>
    <row r="34" spans="1:6">
      <c r="A34" s="25">
        <v>70231229</v>
      </c>
      <c r="B34" s="26" t="s">
        <v>75</v>
      </c>
      <c r="C34" s="27">
        <v>12</v>
      </c>
      <c r="D34" s="27" t="s">
        <v>12</v>
      </c>
      <c r="E34" s="36">
        <v>0</v>
      </c>
      <c r="F34" s="36">
        <f t="shared" si="0"/>
        <v>0</v>
      </c>
    </row>
    <row r="35" spans="1:6">
      <c r="A35" s="25">
        <v>28350509</v>
      </c>
      <c r="B35" s="26" t="s">
        <v>76</v>
      </c>
      <c r="C35" s="27">
        <v>52</v>
      </c>
      <c r="D35" s="27" t="s">
        <v>12</v>
      </c>
      <c r="E35" s="36">
        <v>0</v>
      </c>
      <c r="F35" s="36">
        <f t="shared" si="0"/>
        <v>0</v>
      </c>
    </row>
    <row r="36" spans="1:6">
      <c r="A36" s="25"/>
      <c r="B36" s="51" t="s">
        <v>22</v>
      </c>
      <c r="C36" s="52"/>
      <c r="D36" s="52"/>
      <c r="E36" s="52"/>
      <c r="F36" s="46"/>
    </row>
    <row r="37" spans="1:6">
      <c r="A37" s="25"/>
      <c r="B37" s="26" t="s">
        <v>77</v>
      </c>
      <c r="C37" s="27">
        <v>600</v>
      </c>
      <c r="D37" s="27" t="s">
        <v>16</v>
      </c>
      <c r="E37" s="36">
        <v>0</v>
      </c>
      <c r="F37" s="36">
        <f t="shared" ref="F37:F43" si="10">C37*E37</f>
        <v>0</v>
      </c>
    </row>
    <row r="38" spans="1:6">
      <c r="A38" s="25"/>
      <c r="B38" s="26" t="s">
        <v>79</v>
      </c>
      <c r="C38" s="27">
        <v>1200</v>
      </c>
      <c r="D38" s="27" t="s">
        <v>16</v>
      </c>
      <c r="E38" s="36">
        <v>0</v>
      </c>
      <c r="F38" s="36">
        <f t="shared" si="10"/>
        <v>0</v>
      </c>
    </row>
    <row r="39" spans="1:6">
      <c r="A39" s="25">
        <v>742124003</v>
      </c>
      <c r="B39" s="26" t="s">
        <v>186</v>
      </c>
      <c r="C39" s="27">
        <v>1800</v>
      </c>
      <c r="D39" s="27" t="s">
        <v>16</v>
      </c>
      <c r="E39" s="36">
        <v>0</v>
      </c>
      <c r="F39" s="36">
        <f t="shared" ref="F39:F40" si="11">C39*E39</f>
        <v>0</v>
      </c>
    </row>
    <row r="40" spans="1:6">
      <c r="A40" s="25"/>
      <c r="B40" s="26" t="s">
        <v>78</v>
      </c>
      <c r="C40" s="27">
        <v>160</v>
      </c>
      <c r="D40" s="27" t="s">
        <v>16</v>
      </c>
      <c r="E40" s="36">
        <v>0</v>
      </c>
      <c r="F40" s="36">
        <f t="shared" si="11"/>
        <v>0</v>
      </c>
    </row>
    <row r="41" spans="1:6">
      <c r="A41" s="25">
        <v>742121001</v>
      </c>
      <c r="B41" s="26" t="s">
        <v>187</v>
      </c>
      <c r="C41" s="27">
        <v>160</v>
      </c>
      <c r="D41" s="27" t="s">
        <v>16</v>
      </c>
      <c r="E41" s="36">
        <v>0</v>
      </c>
      <c r="F41" s="36">
        <f t="shared" si="10"/>
        <v>0</v>
      </c>
    </row>
    <row r="42" spans="1:6">
      <c r="A42" s="25"/>
      <c r="B42" s="26" t="s">
        <v>30</v>
      </c>
      <c r="C42" s="27">
        <v>1800</v>
      </c>
      <c r="D42" s="27" t="s">
        <v>16</v>
      </c>
      <c r="E42" s="36">
        <v>0</v>
      </c>
      <c r="F42" s="36">
        <f t="shared" si="10"/>
        <v>0</v>
      </c>
    </row>
    <row r="43" spans="1:6">
      <c r="A43" s="25">
        <v>742110011</v>
      </c>
      <c r="B43" s="26" t="s">
        <v>162</v>
      </c>
      <c r="C43" s="27">
        <v>1800</v>
      </c>
      <c r="D43" s="27" t="s">
        <v>18</v>
      </c>
      <c r="E43" s="36">
        <v>0</v>
      </c>
      <c r="F43" s="36">
        <f t="shared" si="10"/>
        <v>0</v>
      </c>
    </row>
    <row r="44" spans="1:6">
      <c r="A44" s="25"/>
      <c r="B44" s="51" t="s">
        <v>13</v>
      </c>
      <c r="C44" s="52"/>
      <c r="D44" s="52"/>
      <c r="E44" s="52"/>
      <c r="F44" s="46"/>
    </row>
    <row r="45" spans="1:6">
      <c r="A45" s="25"/>
      <c r="B45" s="26" t="s">
        <v>31</v>
      </c>
      <c r="C45" s="27">
        <v>1</v>
      </c>
      <c r="D45" s="27" t="s">
        <v>12</v>
      </c>
      <c r="E45" s="36">
        <v>0</v>
      </c>
      <c r="F45" s="36">
        <f t="shared" ref="F45:F54" si="12">C45*E45</f>
        <v>0</v>
      </c>
    </row>
    <row r="46" spans="1:6">
      <c r="A46" s="25"/>
      <c r="B46" s="26" t="s">
        <v>80</v>
      </c>
      <c r="C46" s="27">
        <v>1</v>
      </c>
      <c r="D46" s="27" t="s">
        <v>14</v>
      </c>
      <c r="E46" s="36">
        <v>0</v>
      </c>
      <c r="F46" s="36">
        <f t="shared" si="12"/>
        <v>0</v>
      </c>
    </row>
    <row r="47" spans="1:6">
      <c r="A47" s="25"/>
      <c r="B47" s="26" t="s">
        <v>66</v>
      </c>
      <c r="C47" s="27">
        <v>1</v>
      </c>
      <c r="D47" s="27" t="s">
        <v>14</v>
      </c>
      <c r="E47" s="36">
        <v>0</v>
      </c>
      <c r="F47" s="36">
        <f t="shared" si="12"/>
        <v>0</v>
      </c>
    </row>
    <row r="48" spans="1:6">
      <c r="A48" s="25"/>
      <c r="B48" s="26" t="s">
        <v>67</v>
      </c>
      <c r="C48" s="27">
        <v>1</v>
      </c>
      <c r="D48" s="27" t="s">
        <v>14</v>
      </c>
      <c r="E48" s="36">
        <v>0</v>
      </c>
      <c r="F48" s="36">
        <f t="shared" si="12"/>
        <v>0</v>
      </c>
    </row>
    <row r="49" spans="1:6">
      <c r="A49" s="25"/>
      <c r="B49" s="26" t="s">
        <v>68</v>
      </c>
      <c r="C49" s="27">
        <v>1</v>
      </c>
      <c r="D49" s="27" t="s">
        <v>14</v>
      </c>
      <c r="E49" s="36">
        <v>0</v>
      </c>
      <c r="F49" s="36">
        <f t="shared" si="12"/>
        <v>0</v>
      </c>
    </row>
    <row r="50" spans="1:6">
      <c r="A50" s="25"/>
      <c r="B50" s="26" t="s">
        <v>19</v>
      </c>
      <c r="C50" s="27">
        <v>1</v>
      </c>
      <c r="D50" s="27" t="s">
        <v>14</v>
      </c>
      <c r="E50" s="36">
        <v>0</v>
      </c>
      <c r="F50" s="36">
        <f t="shared" si="12"/>
        <v>0</v>
      </c>
    </row>
    <row r="51" spans="1:6">
      <c r="A51" s="25"/>
      <c r="B51" s="26" t="s">
        <v>15</v>
      </c>
      <c r="C51" s="27">
        <v>1</v>
      </c>
      <c r="D51" s="27" t="s">
        <v>14</v>
      </c>
      <c r="E51" s="36">
        <v>0</v>
      </c>
      <c r="F51" s="36">
        <f t="shared" si="12"/>
        <v>0</v>
      </c>
    </row>
    <row r="52" spans="1:6">
      <c r="A52" s="25"/>
      <c r="B52" s="26" t="s">
        <v>82</v>
      </c>
      <c r="C52" s="27">
        <v>1</v>
      </c>
      <c r="D52" s="27" t="s">
        <v>14</v>
      </c>
      <c r="E52" s="36">
        <v>0</v>
      </c>
      <c r="F52" s="36">
        <f t="shared" si="12"/>
        <v>0</v>
      </c>
    </row>
    <row r="53" spans="1:6">
      <c r="A53" s="25"/>
      <c r="B53" s="26" t="s">
        <v>35</v>
      </c>
      <c r="C53" s="27">
        <v>1</v>
      </c>
      <c r="D53" s="27" t="s">
        <v>14</v>
      </c>
      <c r="E53" s="36">
        <v>0</v>
      </c>
      <c r="F53" s="36">
        <f t="shared" si="12"/>
        <v>0</v>
      </c>
    </row>
    <row r="54" spans="1:6">
      <c r="A54" s="25"/>
      <c r="B54" s="26" t="s">
        <v>81</v>
      </c>
      <c r="C54" s="27">
        <v>1</v>
      </c>
      <c r="D54" s="27" t="s">
        <v>14</v>
      </c>
      <c r="E54" s="36">
        <v>0</v>
      </c>
      <c r="F54" s="36">
        <f t="shared" si="12"/>
        <v>0</v>
      </c>
    </row>
    <row r="56" spans="1:6" ht="11.25"/>
  </sheetData>
  <protectedRanges>
    <protectedRange sqref="A50:B54 A44:B46 B41 A5:B40" name="Oblast3"/>
    <protectedRange sqref="E36 E44 D50:D54 D44:D46 D6:D41" name="Oblast3_1"/>
    <protectedRange sqref="A47:B49" name="Oblast3_2"/>
    <protectedRange sqref="D47:D49" name="Oblast3_1_1"/>
    <protectedRange sqref="A42:B42" name="Oblast3_3"/>
    <protectedRange sqref="D42" name="Oblast3_1_2"/>
    <protectedRange sqref="A41" name="Oblast3_4"/>
    <protectedRange sqref="A43:B43" name="Oblast3_5"/>
    <protectedRange sqref="D43" name="Oblast3_1_3"/>
  </protectedRange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Footer>&amp;RStránka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D45C2-5E92-448C-B39C-3832F55F62C6}">
  <sheetPr codeName="List8">
    <pageSetUpPr fitToPage="1"/>
  </sheetPr>
  <dimension ref="A1:H48"/>
  <sheetViews>
    <sheetView topLeftCell="A23" zoomScaleNormal="100" zoomScaleSheetLayoutView="115" workbookViewId="0">
      <selection activeCell="E37" sqref="E37:E46"/>
    </sheetView>
  </sheetViews>
  <sheetFormatPr defaultColWidth="9.140625" defaultRowHeight="12" customHeight="1"/>
  <cols>
    <col min="1" max="1" width="18" style="13" bestFit="1" customWidth="1"/>
    <col min="2" max="2" width="67.28515625" style="17" customWidth="1"/>
    <col min="3" max="3" width="9.7109375" style="22" customWidth="1"/>
    <col min="4" max="4" width="8.85546875" style="22" customWidth="1"/>
    <col min="5" max="5" width="10.140625" style="8" bestFit="1" customWidth="1"/>
    <col min="6" max="6" width="15" style="8" customWidth="1"/>
    <col min="7" max="16384" width="9.140625" style="8"/>
  </cols>
  <sheetData>
    <row r="1" spans="1:8" s="11" customFormat="1" ht="21.75" customHeight="1">
      <c r="A1" s="12"/>
      <c r="B1" s="5" t="s">
        <v>10</v>
      </c>
      <c r="C1" s="20" t="str">
        <f ca="1">MID(CELL("filename",A1),FIND("]",CELL("filename",A1))+1,31)</f>
        <v>EKV_B</v>
      </c>
      <c r="D1" s="20"/>
      <c r="E1" s="10"/>
      <c r="F1" s="10"/>
    </row>
    <row r="2" spans="1:8" s="11" customFormat="1" ht="23.25" customHeight="1">
      <c r="A2" s="14" t="s">
        <v>221</v>
      </c>
      <c r="B2" s="15" t="s">
        <v>5</v>
      </c>
      <c r="C2" s="21" t="s">
        <v>6</v>
      </c>
      <c r="D2" s="21" t="s">
        <v>7</v>
      </c>
      <c r="E2" s="16" t="s">
        <v>8</v>
      </c>
      <c r="F2" s="16" t="s">
        <v>9</v>
      </c>
    </row>
    <row r="3" spans="1:8" s="11" customFormat="1" ht="12.75" customHeight="1" thickBot="1">
      <c r="A3" s="37"/>
      <c r="B3" s="38"/>
      <c r="C3" s="39"/>
      <c r="D3" s="39"/>
      <c r="E3" s="40"/>
      <c r="F3" s="48"/>
    </row>
    <row r="4" spans="1:8" ht="12.75" thickBot="1">
      <c r="A4" s="41"/>
      <c r="B4" s="42"/>
      <c r="C4" s="43"/>
      <c r="D4" s="43"/>
      <c r="E4" s="47"/>
      <c r="F4" s="50">
        <f>SUM(F6:F46)</f>
        <v>0</v>
      </c>
    </row>
    <row r="5" spans="1:8" ht="15">
      <c r="A5" s="25"/>
      <c r="B5" s="44" t="s">
        <v>254</v>
      </c>
      <c r="C5" s="45"/>
      <c r="D5" s="45"/>
      <c r="E5" s="46"/>
      <c r="F5" s="49"/>
    </row>
    <row r="6" spans="1:8">
      <c r="A6" s="25"/>
      <c r="B6" s="28" t="s">
        <v>69</v>
      </c>
      <c r="C6" s="27"/>
      <c r="D6" s="27"/>
      <c r="E6" s="36"/>
      <c r="F6" s="36"/>
    </row>
    <row r="7" spans="1:8" ht="48">
      <c r="A7" s="25" t="s">
        <v>245</v>
      </c>
      <c r="B7" s="26" t="s">
        <v>70</v>
      </c>
      <c r="C7" s="27">
        <v>40</v>
      </c>
      <c r="D7" s="27" t="s">
        <v>12</v>
      </c>
      <c r="E7" s="36">
        <v>0</v>
      </c>
      <c r="F7" s="36">
        <f t="shared" ref="F7:F27" si="0">C7*E7</f>
        <v>0</v>
      </c>
    </row>
    <row r="8" spans="1:8">
      <c r="A8" s="25">
        <v>742240001</v>
      </c>
      <c r="B8" s="26" t="s">
        <v>165</v>
      </c>
      <c r="C8" s="27">
        <v>40</v>
      </c>
      <c r="D8" s="27" t="s">
        <v>12</v>
      </c>
      <c r="E8" s="36">
        <v>0</v>
      </c>
      <c r="F8" s="36">
        <f t="shared" si="0"/>
        <v>0</v>
      </c>
    </row>
    <row r="9" spans="1:8">
      <c r="A9" s="25" t="s">
        <v>223</v>
      </c>
      <c r="B9" s="26" t="s">
        <v>169</v>
      </c>
      <c r="C9" s="27">
        <v>40</v>
      </c>
      <c r="D9" s="27" t="s">
        <v>12</v>
      </c>
      <c r="E9" s="36">
        <v>0</v>
      </c>
      <c r="F9" s="36">
        <f t="shared" si="0"/>
        <v>0</v>
      </c>
      <c r="H9" s="56"/>
    </row>
    <row r="10" spans="1:8">
      <c r="A10" s="25">
        <v>742320012</v>
      </c>
      <c r="B10" s="26" t="s">
        <v>166</v>
      </c>
      <c r="C10" s="27">
        <v>40</v>
      </c>
      <c r="D10" s="27" t="s">
        <v>12</v>
      </c>
      <c r="E10" s="36">
        <v>0</v>
      </c>
      <c r="F10" s="36">
        <f t="shared" si="0"/>
        <v>0</v>
      </c>
      <c r="H10" s="56"/>
    </row>
    <row r="11" spans="1:8" ht="24">
      <c r="A11" s="25" t="s">
        <v>224</v>
      </c>
      <c r="B11" s="26" t="s">
        <v>171</v>
      </c>
      <c r="C11" s="27">
        <v>80</v>
      </c>
      <c r="D11" s="27" t="s">
        <v>12</v>
      </c>
      <c r="E11" s="36">
        <v>0</v>
      </c>
      <c r="F11" s="36">
        <f t="shared" si="0"/>
        <v>0</v>
      </c>
      <c r="H11" s="56"/>
    </row>
    <row r="12" spans="1:8">
      <c r="A12" s="25">
        <v>742240003</v>
      </c>
      <c r="B12" s="26" t="s">
        <v>172</v>
      </c>
      <c r="C12" s="27">
        <v>80</v>
      </c>
      <c r="D12" s="27" t="s">
        <v>12</v>
      </c>
      <c r="E12" s="36">
        <v>0</v>
      </c>
      <c r="F12" s="36">
        <f t="shared" si="0"/>
        <v>0</v>
      </c>
      <c r="H12" s="56"/>
    </row>
    <row r="13" spans="1:8">
      <c r="A13" s="25">
        <v>83000183</v>
      </c>
      <c r="B13" s="26" t="s">
        <v>175</v>
      </c>
      <c r="C13" s="27">
        <v>5</v>
      </c>
      <c r="D13" s="27" t="s">
        <v>12</v>
      </c>
      <c r="E13" s="36">
        <v>0</v>
      </c>
      <c r="F13" s="36">
        <f t="shared" si="0"/>
        <v>0</v>
      </c>
      <c r="H13" s="56"/>
    </row>
    <row r="14" spans="1:8">
      <c r="A14" s="25">
        <v>742330001</v>
      </c>
      <c r="B14" s="26" t="s">
        <v>176</v>
      </c>
      <c r="C14" s="27">
        <v>5</v>
      </c>
      <c r="D14" s="27" t="s">
        <v>12</v>
      </c>
      <c r="E14" s="36">
        <v>0</v>
      </c>
      <c r="F14" s="36">
        <f t="shared" si="0"/>
        <v>0</v>
      </c>
      <c r="H14" s="56"/>
    </row>
    <row r="15" spans="1:8">
      <c r="A15" s="25">
        <v>24000040</v>
      </c>
      <c r="B15" s="26" t="s">
        <v>177</v>
      </c>
      <c r="C15" s="27">
        <v>6</v>
      </c>
      <c r="D15" s="27" t="s">
        <v>12</v>
      </c>
      <c r="E15" s="36">
        <v>0</v>
      </c>
      <c r="F15" s="36">
        <f t="shared" si="0"/>
        <v>0</v>
      </c>
      <c r="H15" s="56"/>
    </row>
    <row r="16" spans="1:8">
      <c r="A16" s="25">
        <v>742330024</v>
      </c>
      <c r="B16" s="26" t="s">
        <v>178</v>
      </c>
      <c r="C16" s="27">
        <v>6</v>
      </c>
      <c r="D16" s="27" t="s">
        <v>12</v>
      </c>
      <c r="E16" s="36">
        <v>0</v>
      </c>
      <c r="F16" s="36">
        <f t="shared" si="0"/>
        <v>0</v>
      </c>
      <c r="H16" s="56"/>
    </row>
    <row r="17" spans="1:8" ht="33.75">
      <c r="A17" s="55" t="s">
        <v>225</v>
      </c>
      <c r="B17" s="26" t="s">
        <v>179</v>
      </c>
      <c r="C17" s="27">
        <v>6</v>
      </c>
      <c r="D17" s="27" t="s">
        <v>12</v>
      </c>
      <c r="E17" s="36">
        <v>0</v>
      </c>
      <c r="F17" s="36">
        <f t="shared" si="0"/>
        <v>0</v>
      </c>
      <c r="H17" s="56"/>
    </row>
    <row r="18" spans="1:8">
      <c r="A18" s="25">
        <v>742330003</v>
      </c>
      <c r="B18" s="26" t="s">
        <v>180</v>
      </c>
      <c r="C18" s="27">
        <v>6</v>
      </c>
      <c r="D18" s="27" t="s">
        <v>12</v>
      </c>
      <c r="E18" s="36">
        <v>0</v>
      </c>
      <c r="F18" s="36">
        <f t="shared" si="0"/>
        <v>0</v>
      </c>
      <c r="H18" s="56"/>
    </row>
    <row r="19" spans="1:8">
      <c r="A19" s="25">
        <v>80593013</v>
      </c>
      <c r="B19" s="26" t="s">
        <v>181</v>
      </c>
      <c r="C19" s="27">
        <v>6</v>
      </c>
      <c r="D19" s="27" t="s">
        <v>12</v>
      </c>
      <c r="E19" s="36">
        <v>0</v>
      </c>
      <c r="F19" s="36">
        <f t="shared" si="0"/>
        <v>0</v>
      </c>
      <c r="H19" s="56"/>
    </row>
    <row r="20" spans="1:8">
      <c r="A20" s="25">
        <v>742330022</v>
      </c>
      <c r="B20" s="26" t="s">
        <v>182</v>
      </c>
      <c r="C20" s="27">
        <v>6</v>
      </c>
      <c r="D20" s="27" t="s">
        <v>12</v>
      </c>
      <c r="E20" s="36">
        <v>0</v>
      </c>
      <c r="F20" s="36">
        <f t="shared" si="0"/>
        <v>0</v>
      </c>
      <c r="H20" s="56"/>
    </row>
    <row r="21" spans="1:8">
      <c r="A21" s="25">
        <v>80191454</v>
      </c>
      <c r="B21" s="26" t="s">
        <v>183</v>
      </c>
      <c r="C21" s="27">
        <v>6</v>
      </c>
      <c r="D21" s="27" t="s">
        <v>12</v>
      </c>
      <c r="E21" s="36">
        <v>0</v>
      </c>
      <c r="F21" s="36">
        <f t="shared" si="0"/>
        <v>0</v>
      </c>
      <c r="H21" s="56"/>
    </row>
    <row r="22" spans="1:8">
      <c r="A22" s="25">
        <v>742330021</v>
      </c>
      <c r="B22" s="26" t="s">
        <v>184</v>
      </c>
      <c r="C22" s="27">
        <v>6</v>
      </c>
      <c r="D22" s="27" t="s">
        <v>12</v>
      </c>
      <c r="E22" s="36">
        <v>0</v>
      </c>
      <c r="F22" s="36">
        <f t="shared" si="0"/>
        <v>0</v>
      </c>
      <c r="H22" s="56"/>
    </row>
    <row r="23" spans="1:8" ht="24">
      <c r="A23" s="25" t="s">
        <v>226</v>
      </c>
      <c r="B23" s="26" t="s">
        <v>83</v>
      </c>
      <c r="C23" s="27">
        <v>6</v>
      </c>
      <c r="D23" s="27" t="s">
        <v>12</v>
      </c>
      <c r="E23" s="36">
        <v>0</v>
      </c>
      <c r="F23" s="36">
        <f t="shared" si="0"/>
        <v>0</v>
      </c>
      <c r="H23" s="56"/>
    </row>
    <row r="24" spans="1:8">
      <c r="A24" s="25" t="s">
        <v>228</v>
      </c>
      <c r="B24" s="26" t="s">
        <v>74</v>
      </c>
      <c r="C24" s="27">
        <v>12</v>
      </c>
      <c r="D24" s="27" t="s">
        <v>12</v>
      </c>
      <c r="E24" s="36">
        <v>0</v>
      </c>
      <c r="F24" s="36">
        <f t="shared" si="0"/>
        <v>0</v>
      </c>
      <c r="H24" s="56"/>
    </row>
    <row r="25" spans="1:8">
      <c r="A25" s="25">
        <v>742330012</v>
      </c>
      <c r="B25" s="26" t="s">
        <v>185</v>
      </c>
      <c r="C25" s="27">
        <v>6</v>
      </c>
      <c r="D25" s="27" t="s">
        <v>12</v>
      </c>
      <c r="E25" s="36">
        <v>0</v>
      </c>
      <c r="F25" s="36">
        <f t="shared" si="0"/>
        <v>0</v>
      </c>
      <c r="H25" s="56"/>
    </row>
    <row r="26" spans="1:8">
      <c r="A26" s="25">
        <v>70231229</v>
      </c>
      <c r="B26" s="26" t="s">
        <v>75</v>
      </c>
      <c r="C26" s="27">
        <v>12</v>
      </c>
      <c r="D26" s="27" t="s">
        <v>12</v>
      </c>
      <c r="E26" s="36">
        <v>0</v>
      </c>
      <c r="F26" s="36">
        <f t="shared" si="0"/>
        <v>0</v>
      </c>
      <c r="H26" s="56"/>
    </row>
    <row r="27" spans="1:8">
      <c r="A27" s="25">
        <v>28350509</v>
      </c>
      <c r="B27" s="26" t="s">
        <v>76</v>
      </c>
      <c r="C27" s="27">
        <v>40</v>
      </c>
      <c r="D27" s="27" t="s">
        <v>12</v>
      </c>
      <c r="E27" s="36">
        <v>0</v>
      </c>
      <c r="F27" s="36">
        <f t="shared" si="0"/>
        <v>0</v>
      </c>
      <c r="H27" s="56"/>
    </row>
    <row r="28" spans="1:8">
      <c r="A28" s="25"/>
      <c r="B28" s="51" t="s">
        <v>22</v>
      </c>
      <c r="C28" s="52"/>
      <c r="D28" s="52"/>
      <c r="E28" s="52"/>
      <c r="F28" s="46"/>
    </row>
    <row r="29" spans="1:8">
      <c r="A29" s="25"/>
      <c r="B29" s="26" t="s">
        <v>77</v>
      </c>
      <c r="C29" s="27">
        <v>400</v>
      </c>
      <c r="D29" s="27" t="s">
        <v>16</v>
      </c>
      <c r="E29" s="36">
        <v>0</v>
      </c>
      <c r="F29" s="36">
        <f t="shared" ref="F29:F35" si="1">C29*E29</f>
        <v>0</v>
      </c>
      <c r="H29" s="56"/>
    </row>
    <row r="30" spans="1:8">
      <c r="A30" s="25"/>
      <c r="B30" s="26" t="s">
        <v>79</v>
      </c>
      <c r="C30" s="27">
        <v>800</v>
      </c>
      <c r="D30" s="27" t="s">
        <v>16</v>
      </c>
      <c r="E30" s="36">
        <v>0</v>
      </c>
      <c r="F30" s="36">
        <f t="shared" si="1"/>
        <v>0</v>
      </c>
      <c r="H30" s="56"/>
    </row>
    <row r="31" spans="1:8">
      <c r="A31" s="25">
        <v>742124003</v>
      </c>
      <c r="B31" s="26" t="s">
        <v>186</v>
      </c>
      <c r="C31" s="27">
        <v>1200</v>
      </c>
      <c r="D31" s="27" t="s">
        <v>16</v>
      </c>
      <c r="E31" s="36">
        <v>0</v>
      </c>
      <c r="F31" s="36">
        <f t="shared" si="1"/>
        <v>0</v>
      </c>
      <c r="H31" s="56"/>
    </row>
    <row r="32" spans="1:8">
      <c r="A32" s="25"/>
      <c r="B32" s="26" t="s">
        <v>78</v>
      </c>
      <c r="C32" s="27">
        <v>140</v>
      </c>
      <c r="D32" s="27" t="s">
        <v>16</v>
      </c>
      <c r="E32" s="36">
        <v>0</v>
      </c>
      <c r="F32" s="36">
        <f t="shared" si="1"/>
        <v>0</v>
      </c>
      <c r="H32" s="56"/>
    </row>
    <row r="33" spans="1:8">
      <c r="A33" s="25">
        <v>742121001</v>
      </c>
      <c r="B33" s="26" t="s">
        <v>187</v>
      </c>
      <c r="C33" s="27">
        <v>140</v>
      </c>
      <c r="D33" s="27" t="s">
        <v>16</v>
      </c>
      <c r="E33" s="36">
        <v>0</v>
      </c>
      <c r="F33" s="36">
        <f t="shared" si="1"/>
        <v>0</v>
      </c>
      <c r="H33" s="56"/>
    </row>
    <row r="34" spans="1:8">
      <c r="A34" s="25"/>
      <c r="B34" s="26" t="s">
        <v>30</v>
      </c>
      <c r="C34" s="27">
        <v>1500</v>
      </c>
      <c r="D34" s="27" t="s">
        <v>16</v>
      </c>
      <c r="E34" s="36">
        <v>0</v>
      </c>
      <c r="F34" s="36">
        <f t="shared" si="1"/>
        <v>0</v>
      </c>
      <c r="H34" s="56"/>
    </row>
    <row r="35" spans="1:8">
      <c r="A35" s="25">
        <v>742110011</v>
      </c>
      <c r="B35" s="26" t="s">
        <v>162</v>
      </c>
      <c r="C35" s="27">
        <v>1500</v>
      </c>
      <c r="D35" s="27" t="s">
        <v>18</v>
      </c>
      <c r="E35" s="36">
        <v>0</v>
      </c>
      <c r="F35" s="36">
        <f t="shared" si="1"/>
        <v>0</v>
      </c>
      <c r="H35" s="56"/>
    </row>
    <row r="36" spans="1:8">
      <c r="A36" s="25"/>
      <c r="B36" s="51" t="s">
        <v>13</v>
      </c>
      <c r="C36" s="52"/>
      <c r="D36" s="52"/>
      <c r="E36" s="52"/>
      <c r="F36" s="46"/>
      <c r="H36" s="56"/>
    </row>
    <row r="37" spans="1:8">
      <c r="A37" s="25"/>
      <c r="B37" s="26" t="s">
        <v>31</v>
      </c>
      <c r="C37" s="27">
        <v>1</v>
      </c>
      <c r="D37" s="27" t="s">
        <v>12</v>
      </c>
      <c r="E37" s="36">
        <v>0</v>
      </c>
      <c r="F37" s="36">
        <f t="shared" ref="F37:F46" si="2">C37*E37</f>
        <v>0</v>
      </c>
      <c r="H37" s="56"/>
    </row>
    <row r="38" spans="1:8">
      <c r="A38" s="25"/>
      <c r="B38" s="26" t="s">
        <v>80</v>
      </c>
      <c r="C38" s="27">
        <v>1</v>
      </c>
      <c r="D38" s="27" t="s">
        <v>14</v>
      </c>
      <c r="E38" s="36">
        <v>0</v>
      </c>
      <c r="F38" s="36">
        <f t="shared" si="2"/>
        <v>0</v>
      </c>
      <c r="H38" s="56"/>
    </row>
    <row r="39" spans="1:8">
      <c r="A39" s="25"/>
      <c r="B39" s="26" t="s">
        <v>66</v>
      </c>
      <c r="C39" s="27">
        <v>1</v>
      </c>
      <c r="D39" s="27" t="s">
        <v>14</v>
      </c>
      <c r="E39" s="36">
        <v>0</v>
      </c>
      <c r="F39" s="36">
        <f t="shared" si="2"/>
        <v>0</v>
      </c>
      <c r="H39" s="56"/>
    </row>
    <row r="40" spans="1:8">
      <c r="A40" s="25"/>
      <c r="B40" s="26" t="s">
        <v>67</v>
      </c>
      <c r="C40" s="27">
        <v>1</v>
      </c>
      <c r="D40" s="27" t="s">
        <v>14</v>
      </c>
      <c r="E40" s="36">
        <v>0</v>
      </c>
      <c r="F40" s="36">
        <f t="shared" si="2"/>
        <v>0</v>
      </c>
      <c r="H40" s="56"/>
    </row>
    <row r="41" spans="1:8">
      <c r="A41" s="25"/>
      <c r="B41" s="26" t="s">
        <v>68</v>
      </c>
      <c r="C41" s="27">
        <v>1</v>
      </c>
      <c r="D41" s="27" t="s">
        <v>14</v>
      </c>
      <c r="E41" s="36">
        <v>0</v>
      </c>
      <c r="F41" s="36">
        <f t="shared" si="2"/>
        <v>0</v>
      </c>
      <c r="H41" s="56"/>
    </row>
    <row r="42" spans="1:8">
      <c r="A42" s="25"/>
      <c r="B42" s="26" t="s">
        <v>19</v>
      </c>
      <c r="C42" s="27">
        <v>1</v>
      </c>
      <c r="D42" s="27" t="s">
        <v>14</v>
      </c>
      <c r="E42" s="36">
        <v>0</v>
      </c>
      <c r="F42" s="36">
        <f t="shared" si="2"/>
        <v>0</v>
      </c>
      <c r="H42" s="56"/>
    </row>
    <row r="43" spans="1:8">
      <c r="A43" s="25"/>
      <c r="B43" s="26" t="s">
        <v>15</v>
      </c>
      <c r="C43" s="27">
        <v>1</v>
      </c>
      <c r="D43" s="27" t="s">
        <v>14</v>
      </c>
      <c r="E43" s="36">
        <v>0</v>
      </c>
      <c r="F43" s="36">
        <f t="shared" si="2"/>
        <v>0</v>
      </c>
      <c r="H43" s="56"/>
    </row>
    <row r="44" spans="1:8">
      <c r="A44" s="25"/>
      <c r="B44" s="26" t="s">
        <v>82</v>
      </c>
      <c r="C44" s="27">
        <v>1</v>
      </c>
      <c r="D44" s="27" t="s">
        <v>14</v>
      </c>
      <c r="E44" s="36">
        <v>0</v>
      </c>
      <c r="F44" s="36">
        <f t="shared" si="2"/>
        <v>0</v>
      </c>
      <c r="H44" s="56"/>
    </row>
    <row r="45" spans="1:8">
      <c r="A45" s="25"/>
      <c r="B45" s="26" t="s">
        <v>35</v>
      </c>
      <c r="C45" s="27">
        <v>1</v>
      </c>
      <c r="D45" s="27" t="s">
        <v>14</v>
      </c>
      <c r="E45" s="36">
        <v>0</v>
      </c>
      <c r="F45" s="36">
        <f t="shared" si="2"/>
        <v>0</v>
      </c>
      <c r="H45" s="56"/>
    </row>
    <row r="46" spans="1:8">
      <c r="A46" s="25"/>
      <c r="B46" s="26" t="s">
        <v>81</v>
      </c>
      <c r="C46" s="27">
        <v>1</v>
      </c>
      <c r="D46" s="27" t="s">
        <v>14</v>
      </c>
      <c r="E46" s="36">
        <v>0</v>
      </c>
      <c r="F46" s="36">
        <f t="shared" si="2"/>
        <v>0</v>
      </c>
      <c r="H46" s="56"/>
    </row>
    <row r="48" spans="1:8" ht="11.25"/>
  </sheetData>
  <protectedRanges>
    <protectedRange sqref="A42:B46 A36:B38 B33 A5:B32" name="Oblast3"/>
    <protectedRange sqref="E28 E36 D42:D46 D36:D38 D6:D33" name="Oblast3_1"/>
    <protectedRange sqref="A39:B41" name="Oblast3_2"/>
    <protectedRange sqref="D39:D41" name="Oblast3_1_1"/>
    <protectedRange sqref="A34:B34" name="Oblast3_3"/>
    <protectedRange sqref="D34" name="Oblast3_1_2"/>
    <protectedRange sqref="A33" name="Oblast3_4"/>
    <protectedRange sqref="A35:B35" name="Oblast3_5"/>
    <protectedRange sqref="D35" name="Oblast3_1_3"/>
  </protectedRanges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Footer>&amp;RStránka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726E428EE4B244C921DAF9C403E3F6E" ma:contentTypeVersion="18" ma:contentTypeDescription="Vytvoří nový dokument" ma:contentTypeScope="" ma:versionID="a6a518198937f3937d4b33688932dcfb">
  <xsd:schema xmlns:xsd="http://www.w3.org/2001/XMLSchema" xmlns:xs="http://www.w3.org/2001/XMLSchema" xmlns:p="http://schemas.microsoft.com/office/2006/metadata/properties" xmlns:ns2="bc2635b2-833e-4ec3-99e6-2fb443cd088e" xmlns:ns3="2e741818-3335-4cf2-a30e-77a279a7b439" targetNamespace="http://schemas.microsoft.com/office/2006/metadata/properties" ma:root="true" ma:fieldsID="e96ff04b5e3287d5c30ea90d3e0b9cbe" ns2:_="" ns3:_="">
    <xsd:import namespace="bc2635b2-833e-4ec3-99e6-2fb443cd088e"/>
    <xsd:import namespace="2e741818-3335-4cf2-a30e-77a279a7b4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635b2-833e-4ec3-99e6-2fb443cd0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2f1135bf-5bc6-4b57-bb01-2b3c03fa7c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741818-3335-4cf2-a30e-77a279a7b43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a354194-d33f-4899-8f02-d7e00fa4c5bc}" ma:internalName="TaxCatchAll" ma:showField="CatchAllData" ma:web="2e741818-3335-4cf2-a30e-77a279a7b4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635b2-833e-4ec3-99e6-2fb443cd088e">
      <Terms xmlns="http://schemas.microsoft.com/office/infopath/2007/PartnerControls"/>
    </lcf76f155ced4ddcb4097134ff3c332f>
    <TaxCatchAll xmlns="2e741818-3335-4cf2-a30e-77a279a7b439" xsi:nil="true"/>
  </documentManagement>
</p:properties>
</file>

<file path=customXml/itemProps1.xml><?xml version="1.0" encoding="utf-8"?>
<ds:datastoreItem xmlns:ds="http://schemas.openxmlformats.org/officeDocument/2006/customXml" ds:itemID="{1C90B017-AE0D-4C1C-9404-85879EBE09EA}"/>
</file>

<file path=customXml/itemProps2.xml><?xml version="1.0" encoding="utf-8"?>
<ds:datastoreItem xmlns:ds="http://schemas.openxmlformats.org/officeDocument/2006/customXml" ds:itemID="{5222D996-343C-401C-B770-818E3E101DC7}"/>
</file>

<file path=customXml/itemProps3.xml><?xml version="1.0" encoding="utf-8"?>
<ds:datastoreItem xmlns:ds="http://schemas.openxmlformats.org/officeDocument/2006/customXml" ds:itemID="{DA27A361-9757-4193-B990-3E75B5C963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7</vt:i4>
      </vt:variant>
    </vt:vector>
  </HeadingPairs>
  <TitlesOfParts>
    <vt:vector size="14" baseType="lpstr">
      <vt:lpstr>Rekapitulace</vt:lpstr>
      <vt:lpstr>EPS_AC</vt:lpstr>
      <vt:lpstr>EPS_B</vt:lpstr>
      <vt:lpstr>SP_AC</vt:lpstr>
      <vt:lpstr>SP_B</vt:lpstr>
      <vt:lpstr>EKV_AC</vt:lpstr>
      <vt:lpstr>EKV_B</vt:lpstr>
      <vt:lpstr>EKV_AC!Oblast_tisku</vt:lpstr>
      <vt:lpstr>EKV_B!Oblast_tisku</vt:lpstr>
      <vt:lpstr>EPS_AC!Oblast_tisku</vt:lpstr>
      <vt:lpstr>EPS_B!Oblast_tisku</vt:lpstr>
      <vt:lpstr>Rekapitulace!Oblast_tisku</vt:lpstr>
      <vt:lpstr>SP_AC!Oblast_tisku</vt:lpstr>
      <vt:lpstr>SP_B!Oblast_tisku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Simona Štrosová Gajdůšková</dc:creator>
  <cp:lastModifiedBy>Ing. Simona Štrosová Gajdůšková</cp:lastModifiedBy>
  <cp:lastPrinted>2024-06-27T08:41:21Z</cp:lastPrinted>
  <dcterms:created xsi:type="dcterms:W3CDTF">2012-06-06T09:13:52Z</dcterms:created>
  <dcterms:modified xsi:type="dcterms:W3CDTF">2025-08-04T14:50:44Z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0x010100D726E428EE4B244C921DAF9C403E3F6E</vt:lpwstr>
  </property>
</Properties>
</file>