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12210" firstSheet="1" activeTab="1"/>
  </bookViews>
  <sheets>
    <sheet name="Uchazeč" sheetId="1" state="hidden" r:id="rId1"/>
    <sheet name="Stavba" sheetId="2" r:id="rId2"/>
    <sheet name="VzorObjekt" sheetId="3" state="hidden" r:id="rId3"/>
    <sheet name="VzorKryciList" sheetId="4" state="hidden" r:id="rId4"/>
    <sheet name="VzorPolozky" sheetId="5" state="hidden" r:id="rId5"/>
    <sheet name="01 01 KL" sheetId="6" r:id="rId6"/>
    <sheet name="01 01 Rek" sheetId="7" r:id="rId7"/>
    <sheet name="01 01 Pol" sheetId="8" r:id="rId8"/>
    <sheet name="01 02 KL" sheetId="9" r:id="rId9"/>
    <sheet name="01 02 Rek" sheetId="10" r:id="rId10"/>
    <sheet name="01 02 Pol" sheetId="11" r:id="rId11"/>
    <sheet name="01 03 KL" sheetId="12" r:id="rId12"/>
    <sheet name="01 03 Rek" sheetId="13" r:id="rId13"/>
    <sheet name="01 03 Pol" sheetId="14" r:id="rId14"/>
    <sheet name="01 04 KL" sheetId="15" r:id="rId15"/>
    <sheet name="01 04 Rek" sheetId="16" r:id="rId16"/>
    <sheet name="01 04 Pol" sheetId="17" r:id="rId17"/>
    <sheet name="01 05 KL" sheetId="18" r:id="rId18"/>
    <sheet name="01 05 Rek" sheetId="19" r:id="rId19"/>
    <sheet name="01 05 Pol" sheetId="20" r:id="rId20"/>
    <sheet name="01 06 KL" sheetId="21" r:id="rId21"/>
    <sheet name="01 06 Rek" sheetId="22" r:id="rId22"/>
    <sheet name="01 06 Pol" sheetId="23" r:id="rId23"/>
    <sheet name="01 07 KL" sheetId="24" r:id="rId24"/>
    <sheet name="01 07 Rek" sheetId="25" r:id="rId25"/>
    <sheet name="01 07 Pol" sheetId="26" r:id="rId26"/>
  </sheets>
  <externalReferences>
    <externalReference r:id="rId29"/>
  </externalReferences>
  <definedNames>
    <definedName name="CelkemObjekty" localSheetId="1">'Stavba'!$I$32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'01 01 KL'!$A$1:$G$50</definedName>
    <definedName name="_xlnm.Print_Area" localSheetId="7">'01 01 Pol'!$A$1:$G$104</definedName>
    <definedName name="_xlnm.Print_Area" localSheetId="6">'01 01 Rek'!$A$1:$I$15</definedName>
    <definedName name="_xlnm.Print_Area" localSheetId="8">'01 02 KL'!$A$1:$G$50</definedName>
    <definedName name="_xlnm.Print_Area" localSheetId="10">'01 02 Pol'!$A$1:$G$333</definedName>
    <definedName name="_xlnm.Print_Area" localSheetId="9">'01 02 Rek'!$A$1:$I$19</definedName>
    <definedName name="_xlnm.Print_Area" localSheetId="11">'01 03 KL'!$A$1:$G$50</definedName>
    <definedName name="_xlnm.Print_Area" localSheetId="13">'01 03 Pol'!$A$1:$G$106</definedName>
    <definedName name="_xlnm.Print_Area" localSheetId="12">'01 03 Rek'!$A$1:$I$17</definedName>
    <definedName name="_xlnm.Print_Area" localSheetId="14">'01 04 KL'!$A$1:$G$50</definedName>
    <definedName name="_xlnm.Print_Area" localSheetId="16">'01 04 Pol'!$A$1:$G$39</definedName>
    <definedName name="_xlnm.Print_Area" localSheetId="15">'01 04 Rek'!$A$1:$I$11</definedName>
    <definedName name="_xlnm.Print_Area" localSheetId="17">'01 05 KL'!$A$1:$G$50</definedName>
    <definedName name="_xlnm.Print_Area" localSheetId="19">'01 05 Pol'!$A$1:$G$57</definedName>
    <definedName name="_xlnm.Print_Area" localSheetId="18">'01 05 Rek'!$A$1:$I$14</definedName>
    <definedName name="_xlnm.Print_Area" localSheetId="20">'01 06 KL'!$A$1:$G$50</definedName>
    <definedName name="_xlnm.Print_Area" localSheetId="22">'01 06 Pol'!$A$1:$G$14</definedName>
    <definedName name="_xlnm.Print_Area" localSheetId="21">'01 06 Rek'!$A$1:$I$9</definedName>
    <definedName name="_xlnm.Print_Area" localSheetId="23">'01 07 KL'!$A$1:$G$50</definedName>
    <definedName name="_xlnm.Print_Area" localSheetId="25">'01 07 Pol'!$A$1:$G$19</definedName>
    <definedName name="_xlnm.Print_Area" localSheetId="24">'01 07 Rek'!$A$1:$I$9</definedName>
    <definedName name="_xlnm.Print_Area" localSheetId="1">'Stavba'!$A$1:$J$84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fullCalcOnLoad="1"/>
</workbook>
</file>

<file path=xl/sharedStrings.xml><?xml version="1.0" encoding="utf-8"?>
<sst xmlns="http://schemas.openxmlformats.org/spreadsheetml/2006/main" count="2076" uniqueCount="708">
  <si>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</si>
  <si>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</si>
  <si>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</si>
  <si>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</si>
  <si>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</si>
  <si>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</si>
  <si>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</si>
  <si>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</si>
  <si>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</si>
  <si>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</si>
  <si>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</si>
  <si>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</si>
  <si>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</si>
  <si>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</si>
  <si>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</si>
  <si>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</si>
  <si>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</si>
  <si>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</si>
  <si>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</si>
  <si>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</si>
  <si>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</si>
  <si>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</si>
  <si>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</si>
  <si>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</si>
  <si>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</si>
  <si>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</si>
  <si>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</si>
  <si>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</si>
  <si>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</si>
  <si>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</si>
  <si>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</si>
  <si>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</si>
  <si>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</si>
  <si>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</si>
  <si>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</si>
  <si>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</si>
  <si>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</si>
  <si>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</si>
  <si>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</si>
  <si>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</si>
  <si>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</si>
  <si>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</si>
  <si>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</si>
  <si>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</si>
  <si>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</si>
  <si>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</si>
  <si>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</si>
  <si>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</si>
  <si>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</si>
  <si>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</si>
  <si>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</si>
  <si>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</si>
  <si>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</si>
  <si>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</si>
  <si>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</si>
  <si>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</si>
  <si>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</si>
  <si>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</si>
  <si>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</si>
  <si>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</si>
  <si>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</si>
  <si>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</si>
  <si>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</si>
  <si>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</si>
  <si>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</si>
  <si>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</si>
  <si>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</si>
  <si>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</si>
  <si>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</si>
  <si>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</si>
  <si>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</si>
  <si>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</si>
  <si>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</si>
  <si>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</si>
  <si>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</si>
  <si>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</si>
  <si>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</si>
  <si>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</si>
  <si>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</si>
  <si>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</si>
  <si>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</si>
  <si>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</si>
  <si>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DEA14062</t>
  </si>
  <si>
    <t>SNÍŽENÍ ENERGETICKÉ NÁROČNOSTI OBJEKTU ZUŠ VE ZNOJMĚ</t>
  </si>
  <si>
    <t>DPH celkem</t>
  </si>
  <si>
    <t>01</t>
  </si>
  <si>
    <t>ZUŠ</t>
  </si>
  <si>
    <t>Celkem za stavbu</t>
  </si>
  <si>
    <t>Rekapitulace rozpočtů</t>
  </si>
  <si>
    <t>Číslo</t>
  </si>
  <si>
    <t>Sanace obvodového pláště a hydroizolace</t>
  </si>
  <si>
    <t>02</t>
  </si>
  <si>
    <t>Zateplení neprůsvitného obvodového pláště</t>
  </si>
  <si>
    <t>03</t>
  </si>
  <si>
    <t>Výměna vnějších výplní otvorů</t>
  </si>
  <si>
    <t>04</t>
  </si>
  <si>
    <t>Zateplení podstřešních prostor</t>
  </si>
  <si>
    <t>05</t>
  </si>
  <si>
    <t>Úpravy v exteriéru</t>
  </si>
  <si>
    <t>06</t>
  </si>
  <si>
    <t>Rekonstrukce hromosvodné soustavy</t>
  </si>
  <si>
    <t>07</t>
  </si>
  <si>
    <t>Vedlejší rozpočtové náklady</t>
  </si>
  <si>
    <t>Rekapitulace dílů</t>
  </si>
  <si>
    <t>Typ dílu</t>
  </si>
  <si>
    <t>000</t>
  </si>
  <si>
    <t>Poznámky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</si>
  <si>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</si>
  <si>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</si>
  <si>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</si>
  <si>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</si>
  <si>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</si>
  <si>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</si>
  <si>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</si>
  <si>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</si>
  <si>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</si>
  <si>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</si>
  <si>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</si>
  <si>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Úpravy povrchů vnější</t>
  </si>
  <si>
    <t>9</t>
  </si>
  <si>
    <t>Ostatní konstrukce, bourání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</si>
  <si>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</si>
  <si>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</si>
  <si>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</si>
  <si>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</si>
  <si>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</si>
  <si>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</si>
  <si>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</si>
  <si>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</si>
  <si>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</si>
  <si>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</si>
  <si>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</si>
  <si>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</si>
  <si>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713</t>
  </si>
  <si>
    <t>Izolace tepelné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</si>
  <si>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</si>
  <si>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</si>
  <si>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</si>
  <si>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</si>
  <si>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</si>
  <si>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</si>
  <si>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</si>
  <si>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</si>
  <si>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</si>
  <si>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</si>
  <si>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7675</t>
  </si>
  <si>
    <t>Hliníkové výplně otvorů</t>
  </si>
  <si>
    <t>769</t>
  </si>
  <si>
    <t>Otvorové prvky z plastu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</si>
  <si>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</si>
  <si>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</si>
  <si>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</si>
  <si>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</si>
  <si>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</si>
  <si>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</si>
  <si>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</si>
  <si>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</si>
  <si>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DEA Energetická agentura, s.r.o.</t>
  </si>
  <si>
    <t>HSV</t>
  </si>
  <si>
    <t>PSV</t>
  </si>
  <si>
    <t>MON</t>
  </si>
  <si>
    <t>Vedlejší náklady</t>
  </si>
  <si>
    <t>Ostatní náklady</t>
  </si>
  <si>
    <t xml:space="preserve">   </t>
  </si>
  <si>
    <t>Objekt :</t>
  </si>
  <si>
    <t>Rozpočet :</t>
  </si>
  <si>
    <t>REKAPITULACE DÍLŮ</t>
  </si>
  <si>
    <t>Díl</t>
  </si>
  <si>
    <t>DEA14062 SNÍŽENÍ ENERGETICKÉ NÁROČNOSTI OBJEKTU ZUŠ VE ZNOJMĚ</t>
  </si>
  <si>
    <t>01 ZUŠ</t>
  </si>
  <si>
    <t>PSU</t>
  </si>
  <si>
    <t>CELKEM  OBJEKT</t>
  </si>
  <si>
    <t>Díl:</t>
  </si>
  <si>
    <t>0001</t>
  </si>
  <si>
    <t>!!!UPOZORNĚNÍ k nacenění rozpočtu, čtěte popis této položky!!!</t>
  </si>
  <si>
    <t>Rozpočet je zpracován dle projektové dokumentace "SNÍŽENÍ ENERGETICKÉ NÁROČNOSTI OBJEKTU ZUŠ VE ZNOJMĚ" - technické zprávy, výkresové dokumentace, požárně bezpečnostního řešení.</t>
  </si>
  <si>
    <t/>
  </si>
  <si>
    <t>Všechny R-položky jsou oceněny jako kompletizované, včetně všech potřebných prací a materiálů, včetně lešení, přesunu hmot, likvidace suti atd.</t>
  </si>
  <si>
    <t>319201311R00</t>
  </si>
  <si>
    <t>Vyrovnání povrchu zdiva maltou tl.do 3 cm</t>
  </si>
  <si>
    <t>m2</t>
  </si>
  <si>
    <t>(12,43+12,58+12,43+12,58)*0,6</t>
  </si>
  <si>
    <t>622300141R00</t>
  </si>
  <si>
    <t>Montáž vyrovnávací vrstvy izolantem</t>
  </si>
  <si>
    <t>Začátek provozního součtu</t>
  </si>
  <si>
    <t xml:space="preserve">  EPS 140 : 216,78</t>
  </si>
  <si>
    <t xml:space="preserve">  EPS 120 šedý : 7,81</t>
  </si>
  <si>
    <t xml:space="preserve">  EPS 140 : 4,63</t>
  </si>
  <si>
    <t xml:space="preserve">  XPS 140 : 14,22*2</t>
  </si>
  <si>
    <t xml:space="preserve">  XPS 120 : 0,71+0,51</t>
  </si>
  <si>
    <t xml:space="preserve">  MW 50 : 15,73</t>
  </si>
  <si>
    <t xml:space="preserve">  EPS 30 : 19,20</t>
  </si>
  <si>
    <t xml:space="preserve">  XPS 30 : 7,31</t>
  </si>
  <si>
    <t xml:space="preserve">  Mezisoučet</t>
  </si>
  <si>
    <t>Konec provozního součtu</t>
  </si>
  <si>
    <t>20 % : 301,12*0,20</t>
  </si>
  <si>
    <t>622323041R00</t>
  </si>
  <si>
    <t>Penetrace podkladu</t>
  </si>
  <si>
    <t>EPS 140 : 216,78</t>
  </si>
  <si>
    <t>EPS 120 šedý : 7,81</t>
  </si>
  <si>
    <t>EPS 140 : 4,63</t>
  </si>
  <si>
    <t>XPS 140 : 14,22*2</t>
  </si>
  <si>
    <t>XPS 120 : 0,71+0,51</t>
  </si>
  <si>
    <t>MW 50 : 15,73</t>
  </si>
  <si>
    <t>EPS 30 : 19,20</t>
  </si>
  <si>
    <t>XPS 30 : 7,31</t>
  </si>
  <si>
    <t>622904112R00</t>
  </si>
  <si>
    <t>Očištění fasád tlakovou vodou složitost 1 - 2</t>
  </si>
  <si>
    <t>301,12</t>
  </si>
  <si>
    <t>283754611R</t>
  </si>
  <si>
    <t>Deska polystyrenová XPS tl. 20 mm</t>
  </si>
  <si>
    <t>20 % : 36,97*0,20</t>
  </si>
  <si>
    <t>283764011R</t>
  </si>
  <si>
    <t>Deska fasádní EPS-F tl.  20 mm polystyrén</t>
  </si>
  <si>
    <t>20 % : 248,42*0,20</t>
  </si>
  <si>
    <t>R 03/62</t>
  </si>
  <si>
    <t>Reprofilační malta, vč. odstranění narušené omítky, adhezní můstek, D+M</t>
  </si>
  <si>
    <t>postup prací:</t>
  </si>
  <si>
    <t>- nepevné části se odstraní na nosný podklad</t>
  </si>
  <si>
    <t>- provede se očištění tlakovou vodou</t>
  </si>
  <si>
    <t>- povrch se napenetruje a doplní opravnou vyrovnávací hmotou, popř. stěrkou v příslušných vrstvách</t>
  </si>
  <si>
    <t>30 % : 224,59*0,3</t>
  </si>
  <si>
    <t>962031133R00</t>
  </si>
  <si>
    <t>Bourání příček cihelných tl. 15 cm</t>
  </si>
  <si>
    <t>4,70+6,06+4,60</t>
  </si>
  <si>
    <t>978059631R00</t>
  </si>
  <si>
    <t>Odsekání vnějších obkladů stěn nad 2 m2</t>
  </si>
  <si>
    <t>JZ : 4,70</t>
  </si>
  <si>
    <t>JV : 6,06</t>
  </si>
  <si>
    <t>SV : 4,60</t>
  </si>
  <si>
    <t>SZ : 3,15</t>
  </si>
  <si>
    <t>711212000R00</t>
  </si>
  <si>
    <t>Penetrace podkladu pod hydroizolační nátěr</t>
  </si>
  <si>
    <t>711212921R00</t>
  </si>
  <si>
    <t>Provedení hydroizolační těsnicí stěrky 2x</t>
  </si>
  <si>
    <t>711482012RZ1</t>
  </si>
  <si>
    <t>Izolační systém nopové fólie pro omítání, svisle, včetně dod. nopové fólie pro omítku, lišty,doplňky</t>
  </si>
  <si>
    <t>711491272RZ1</t>
  </si>
  <si>
    <t>Izolace tlaková, ochranná textilie svislá, včetně dodávky textilie 300 g/m2</t>
  </si>
  <si>
    <t>58583190.AR</t>
  </si>
  <si>
    <t>Bezešvá bitumenová stěrka dodávka, spotřeba 4,5 kg/m2</t>
  </si>
  <si>
    <t>kg</t>
  </si>
  <si>
    <t xml:space="preserve">  (12,43+12,58+12,43+12,58)*0,6</t>
  </si>
  <si>
    <t>4,5 kg/m2 : 30,012*4,5</t>
  </si>
  <si>
    <t>998711201R00</t>
  </si>
  <si>
    <t>Přesun hmot pro izolace proti vodě, výšky do 6 m</t>
  </si>
  <si>
    <t>766411821R00</t>
  </si>
  <si>
    <t>Demontáž obložení stěn palubkami</t>
  </si>
  <si>
    <t>JV : 24,27</t>
  </si>
  <si>
    <t>SV : 24,27</t>
  </si>
  <si>
    <t>SZ : 4,35</t>
  </si>
  <si>
    <t>979011111R00</t>
  </si>
  <si>
    <t>Svislá doprava suti a vybour. hmot za 2.NP a 1.PP</t>
  </si>
  <si>
    <t>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</si>
  <si>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</si>
  <si>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</si>
  <si>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</si>
  <si>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</si>
  <si>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</si>
  <si>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</si>
  <si>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</si>
  <si>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</si>
  <si>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</si>
  <si>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</si>
  <si>
    <t>Rozsah těchto prací bude před jejich zahájením přesně stanoven na místě stavby prohlídkou z lešení</t>
  </si>
  <si>
    <t>Dodávka a montáž APU lišt, parapetních lišt, okenních profilů, rohových profilů, ztužení nároží, atd. je zahrnuta v cenách ETICS, pokud není uvedeno samostatně.</t>
  </si>
  <si>
    <t>Výtažné zkoušky kotev ETAG 014 jsou v režii dodavatele.</t>
  </si>
  <si>
    <t>Bude použit zateplovací systém ETICS kvalitativní třídy A.</t>
  </si>
  <si>
    <t>Uchycení tepelně izolačních desek k podkladu bude realizováno lepením a kotvením – musí být prováděno dle technologického postupu výrobce.</t>
  </si>
  <si>
    <t>622311523RU1</t>
  </si>
  <si>
    <t>Zateplovací systém ETICS, sokl, XPS tl. 120 mm, s mozaikovou omítkou 5,5 kg/m2</t>
  </si>
  <si>
    <t>SOKL VSTUPU NAD UT</t>
  </si>
  <si>
    <t>(1,7+0,67)*0,3</t>
  </si>
  <si>
    <t>622311523RV1</t>
  </si>
  <si>
    <t>Zateplovací systém ETICS, sokl, XPS tl. 120 mm, zakončený stěrkou s výztužnou tkaninou</t>
  </si>
  <si>
    <t>SOKL VSTUPU POD UT</t>
  </si>
  <si>
    <t>1,7*0,3</t>
  </si>
  <si>
    <t>622311524RU1</t>
  </si>
  <si>
    <t>Zateplovací systém ETICS, sokl, XPS tl. 140 mm, s mozaikovou omítkou 5,5 kg/m2</t>
  </si>
  <si>
    <t>ZAKLÁDACÍ ŘADA SOKLU NAD UT</t>
  </si>
  <si>
    <t>JZ : 3,77</t>
  </si>
  <si>
    <t>JV : 3,73</t>
  </si>
  <si>
    <t>SV : 3,26</t>
  </si>
  <si>
    <t>SZ : 3,46</t>
  </si>
  <si>
    <t>622311524RV1</t>
  </si>
  <si>
    <t>Zateplovací systém ETICS, sokl, XPS tl. 140 mm, zakončený stěrkou s výztužnou tkaninou</t>
  </si>
  <si>
    <t>ZAKLÁDACÍ ŘADA SOKLU POD UT</t>
  </si>
  <si>
    <t>JZ : 10,58*0,3</t>
  </si>
  <si>
    <t>2,00*0,3</t>
  </si>
  <si>
    <t>JV : 12,43*0,3</t>
  </si>
  <si>
    <t>SV : 10,88*0,3</t>
  </si>
  <si>
    <t>SZ : (12,43-0,9)*0,3</t>
  </si>
  <si>
    <t>622311134RT3</t>
  </si>
  <si>
    <t>Zateplovací systém ETICS, fasáda, EPS F tl.140 mm, s omítkou silikonovou, D+M</t>
  </si>
  <si>
    <t>FASÁDA</t>
  </si>
  <si>
    <t xml:space="preserve">JZ : </t>
  </si>
  <si>
    <t>10,58*3,80</t>
  </si>
  <si>
    <t>štít : 34,68</t>
  </si>
  <si>
    <t>-2,4*1,5*4</t>
  </si>
  <si>
    <t>-0,6*0,6*2</t>
  </si>
  <si>
    <t>2,00*3,80</t>
  </si>
  <si>
    <t>Mezisoučet</t>
  </si>
  <si>
    <t xml:space="preserve">JV : </t>
  </si>
  <si>
    <t>12,43*3,80</t>
  </si>
  <si>
    <t>-2,40*1,50*3</t>
  </si>
  <si>
    <t xml:space="preserve">SV : </t>
  </si>
  <si>
    <t>10,88*3,80</t>
  </si>
  <si>
    <t>-1,2*1,5*1</t>
  </si>
  <si>
    <t>-1,5*1,5*1</t>
  </si>
  <si>
    <t>-2,4*1,5*2</t>
  </si>
  <si>
    <t>štít : 33,42</t>
  </si>
  <si>
    <t xml:space="preserve">SZ : </t>
  </si>
  <si>
    <t>-0,6*0,6*5</t>
  </si>
  <si>
    <t>-0,75*0,6*1</t>
  </si>
  <si>
    <t>-0,9*2,02*1</t>
  </si>
  <si>
    <t>štít : 6,3</t>
  </si>
  <si>
    <t>622311333RT3</t>
  </si>
  <si>
    <t>Zateplovací systém ETICS, fasáda, EPS F šedý tl.120 mm, s omítkou silikonovou, D+M</t>
  </si>
  <si>
    <t>FASÁDA U VSTUPU</t>
  </si>
  <si>
    <t>1,7*3,8</t>
  </si>
  <si>
    <t>0,67*2,02</t>
  </si>
  <si>
    <t>622311731RT3</t>
  </si>
  <si>
    <t>Zateplovací systém ETICS, fasáda, MW tl. 50 mm, s omítkou silikonovou</t>
  </si>
  <si>
    <t>STŘEŠNÍ ŘÍMSA</t>
  </si>
  <si>
    <t>(12,43+2,02+6,05+1,7+2,0)*0,65</t>
  </si>
  <si>
    <t>622311564R00</t>
  </si>
  <si>
    <t>Zateplovací systém ETICS, parapet, XPS tl. 30 mm</t>
  </si>
  <si>
    <t>2,4*4*0,25</t>
  </si>
  <si>
    <t>0,6*2*0,25</t>
  </si>
  <si>
    <t>2,4*3*0,25</t>
  </si>
  <si>
    <t>1,2*1*0,25</t>
  </si>
  <si>
    <t>1,5*1*0,25</t>
  </si>
  <si>
    <t>2,4*2*0,25</t>
  </si>
  <si>
    <t>0,6*5*0,25</t>
  </si>
  <si>
    <t>0,75*1*0,25</t>
  </si>
  <si>
    <t>622311012R00</t>
  </si>
  <si>
    <t>Soklová lišta hliník KZS tl. 100 mm</t>
  </si>
  <si>
    <t>m</t>
  </si>
  <si>
    <t>1,1</t>
  </si>
  <si>
    <t>622311013R00</t>
  </si>
  <si>
    <t>Soklová lišta hliník KZS tl. 120 mm</t>
  </si>
  <si>
    <t>1,63</t>
  </si>
  <si>
    <t>622421491R00</t>
  </si>
  <si>
    <t>Doplňky zatepl. systémů, rohová lišta s okapničkou</t>
  </si>
  <si>
    <t>2,4*4</t>
  </si>
  <si>
    <t>0,6*2</t>
  </si>
  <si>
    <t>2,4*3</t>
  </si>
  <si>
    <t>1,2*1</t>
  </si>
  <si>
    <t>1,5*1</t>
  </si>
  <si>
    <t>2,4*2</t>
  </si>
  <si>
    <t>0,6*5</t>
  </si>
  <si>
    <t>0,75*1</t>
  </si>
  <si>
    <t>622421494R00</t>
  </si>
  <si>
    <t>Doplňky zatepl. systémů, podparapetní lišta s tkan</t>
  </si>
  <si>
    <t>620991121R00</t>
  </si>
  <si>
    <t>Zakrývání výplní vnějších otvorů z lešení</t>
  </si>
  <si>
    <t>2,4*1,5*4</t>
  </si>
  <si>
    <t>0,6*0,6*2</t>
  </si>
  <si>
    <t>2,4*1,5*3</t>
  </si>
  <si>
    <t>1,2*1,5*1</t>
  </si>
  <si>
    <t>1,5*1,5*1</t>
  </si>
  <si>
    <t>2,4*1,5*2</t>
  </si>
  <si>
    <t>0,6*0,6*5</t>
  </si>
  <si>
    <t>0,75*0,6*1</t>
  </si>
  <si>
    <t>0,9*2,02*1</t>
  </si>
  <si>
    <t>622311153RT3</t>
  </si>
  <si>
    <t>Zateplovací systém ETICS, ostění, EPS F tl. 30 mm, s omítkou silikonovou, D+M</t>
  </si>
  <si>
    <t>OSTĚNÍ, NADPRAŽÍ</t>
  </si>
  <si>
    <t>(2,4+1,5*2)*4*0,25</t>
  </si>
  <si>
    <t>(0,6+0,6*2)*2*0,25</t>
  </si>
  <si>
    <t>(2,40+1,50*2)*3*0,25</t>
  </si>
  <si>
    <t>(1,2+1,5*2)*1*0,25</t>
  </si>
  <si>
    <t>(1,5+1,5*2)*1*0,25</t>
  </si>
  <si>
    <t>(2,4+1,5*2)*2*0,25</t>
  </si>
  <si>
    <t>(0,6+0,6*2)*5*0,25</t>
  </si>
  <si>
    <t>(0,75+0,6*2)*1*0,25</t>
  </si>
  <si>
    <t>(0,9+2,02*2)*1*0,25</t>
  </si>
  <si>
    <t>622311524RV2</t>
  </si>
  <si>
    <t>Zateplovací systém ETICS, sokl, EPS F tl. 140 mm, s mozaikovou omítkou 5,5 kg/m2</t>
  </si>
  <si>
    <t>JZ : (10,58*0,2)/2</t>
  </si>
  <si>
    <t>JV : 12,43*0,2</t>
  </si>
  <si>
    <t>SV : (10,88*0,2)/2</t>
  </si>
  <si>
    <t>629451112R00</t>
  </si>
  <si>
    <t>Vyrovnávací vrstva MC šířky do 30 cm</t>
  </si>
  <si>
    <t>29,25</t>
  </si>
  <si>
    <t>R 01/622</t>
  </si>
  <si>
    <t>APU lišta, D+M</t>
  </si>
  <si>
    <t>(2,4+1,5*2)*4</t>
  </si>
  <si>
    <t>(0,6+0,6*2)*2</t>
  </si>
  <si>
    <t>(2,40+1,50*2)*3</t>
  </si>
  <si>
    <t>(1,2+1,5*2)*1</t>
  </si>
  <si>
    <t>(1,5+1,5*2)*1</t>
  </si>
  <si>
    <t>(2,4+1,5*2)*2</t>
  </si>
  <si>
    <t>(0,6+0,6*2)*5</t>
  </si>
  <si>
    <t>(0,75+0,6*2)*1</t>
  </si>
  <si>
    <t>(0,9+2,02*2)*1</t>
  </si>
  <si>
    <t>941941042R00</t>
  </si>
  <si>
    <t>Montáž lešení leh.řad.s podlahami,š.1,2 m, H 30 m</t>
  </si>
  <si>
    <t>Včetně kotvení lešení.</t>
  </si>
  <si>
    <t>10,58*4,30</t>
  </si>
  <si>
    <t>2,00*4,30</t>
  </si>
  <si>
    <t>12,43*4,30</t>
  </si>
  <si>
    <t>10,88*4,30</t>
  </si>
  <si>
    <t>941941292R00</t>
  </si>
  <si>
    <t>Příplatek za každý měsíc použití lešení k pol.1042</t>
  </si>
  <si>
    <t>282,176*2</t>
  </si>
  <si>
    <t>941941842R00</t>
  </si>
  <si>
    <t>Demontáž lešení leh.řad.s podlahami,š.1,2 m,H 30 m</t>
  </si>
  <si>
    <t>282,176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</si>
  <si>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</si>
  <si>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</si>
  <si>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</si>
  <si>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</si>
  <si>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</si>
  <si>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</si>
  <si>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944945012R00</t>
  </si>
  <si>
    <t>Montáž záchytné stříšky H 4,5 m, šířky do 2 m</t>
  </si>
  <si>
    <t>2,0</t>
  </si>
  <si>
    <t>944945192R00</t>
  </si>
  <si>
    <t>Příplatek za každý měsíc použ.stříšky, k pol. 5012</t>
  </si>
  <si>
    <t>2,0*2</t>
  </si>
  <si>
    <t>944945812R00</t>
  </si>
  <si>
    <t>Demontáž záchytné stříšky H 4,5 m, šířky do 2 m</t>
  </si>
  <si>
    <t>R 01/95</t>
  </si>
  <si>
    <t>Větrací plastová kruhová mřížka vč prodloužení na nový líc ETICS, D+M</t>
  </si>
  <si>
    <t xml:space="preserve">ks    </t>
  </si>
  <si>
    <t>odvětrávací otvory na fasádě (předpoklad 1 ks) budou prodlouženy na nový líc ETICS, dovnitř bude osazena novodurová trubka s odvodněním směrem před fasádu</t>
  </si>
  <si>
    <t>na fasádě budou otvory kryty novými plastovými větracími mřížkami (přesný rozměr bude zaměřen na stavbě) se síťkou proti hmyzu (var. může být řešeno materiálovou obměnou). Prostup mezi trubkou a ETICS musí být utěsněn, aby nedocházelo k zatékání do ETICS</t>
  </si>
  <si>
    <t>976083141R00</t>
  </si>
  <si>
    <t>Vybourání drobných kovových konstrukcí ze zdiva</t>
  </si>
  <si>
    <t>ks</t>
  </si>
  <si>
    <t>Demontáž drobných konstrukcí bránící aplikaci ETICS (např. informační tabule, držáky vlajek apod.)</t>
  </si>
  <si>
    <t>Množství nutno upřesnit dle skutečnosti.</t>
  </si>
  <si>
    <t>999281111R00</t>
  </si>
  <si>
    <t>Přesun hmot pro opravy a údržbu do výšky 25 m</t>
  </si>
  <si>
    <t>R 01/730</t>
  </si>
  <si>
    <t>Hydraulické vyregulování otopné soustavy</t>
  </si>
  <si>
    <t>hod</t>
  </si>
  <si>
    <t>Po provedení regenerace, především po zateplení fasády dojde k razantnímu snížení potřeby tepelné energie pro vytápění. V důsledku toho bude nezbytné provést revizi způsobu provozu otopného systému, jakož i technických vlastností systému samotného. Bude tak nezbytné:</t>
  </si>
  <si>
    <t>- přepočítat hydrauliku otopného systému</t>
  </si>
  <si>
    <t>- revidovat nastavení topné křivky ekvitermní regulace</t>
  </si>
  <si>
    <t>- snížit náběhovou teplotu topné vody</t>
  </si>
  <si>
    <t>Regulace bude zajištěna zhotovitelem v součinnosti s vlastníkem a provozovatelem.</t>
  </si>
  <si>
    <t>762841933RT2</t>
  </si>
  <si>
    <t>Zabednění otvorů v podbíjení plochy do 2 m2, včetně dodávky řeziva - prkna tl. 18 mm</t>
  </si>
  <si>
    <t>lokální oprava : 5,0</t>
  </si>
  <si>
    <t>764391230R00</t>
  </si>
  <si>
    <t>Závětrná lišta, rš 350 mm, poplastovaný plech tl. 0,6 mm, D+M</t>
  </si>
  <si>
    <t>K16 : 4,2</t>
  </si>
  <si>
    <t>764311821R00</t>
  </si>
  <si>
    <t>Demontáž krytiny, tabule 2 x 1 m, do 25 m2, do 30°</t>
  </si>
  <si>
    <t>14</t>
  </si>
  <si>
    <t>764355810R00</t>
  </si>
  <si>
    <t>Demontáž žlabů nástřeš. oblých, rš 660 mm, do 30°</t>
  </si>
  <si>
    <t>25</t>
  </si>
  <si>
    <t>764391840R00</t>
  </si>
  <si>
    <t>Demontáž závětrné lišty, rš 400 a 500 mm, do 30°</t>
  </si>
  <si>
    <t>4,2</t>
  </si>
  <si>
    <t>764410850R00</t>
  </si>
  <si>
    <t>Demontáž oplechování parapetů,rš od 100 do 330 mm</t>
  </si>
  <si>
    <t>30,95+3,1+1,9</t>
  </si>
  <si>
    <t>764410880R00</t>
  </si>
  <si>
    <t>Demontáž oplechování parapetů,rš od 400 do 600 mm</t>
  </si>
  <si>
    <t>4,1+2,1</t>
  </si>
  <si>
    <t>764454802R00</t>
  </si>
  <si>
    <t>Demontáž odpadních trub kruhových,D 120 mm</t>
  </si>
  <si>
    <t>15,0</t>
  </si>
  <si>
    <t>764904010RT4</t>
  </si>
  <si>
    <t>Zastřešení hladkými plechy, do 30°, poplastovaný plech tl. 0,6 mm, D+M</t>
  </si>
  <si>
    <t>K10 : 14,00</t>
  </si>
  <si>
    <t>764908307RT3</t>
  </si>
  <si>
    <t>Oplechování parapetů, rš 300 mm, , poplastovaný plech tl.0,6 mm, D+M</t>
  </si>
  <si>
    <t>K1 : 2,4*9</t>
  </si>
  <si>
    <t>K2 : 1,5*1</t>
  </si>
  <si>
    <t>K3 : 1,2*1</t>
  </si>
  <si>
    <t>K4 : 0,75*1</t>
  </si>
  <si>
    <t>K5 : 0,6*7</t>
  </si>
  <si>
    <t>K6 : 0,8*1</t>
  </si>
  <si>
    <t>K7 : 0,4*1</t>
  </si>
  <si>
    <t>K8 : 0,5*1</t>
  </si>
  <si>
    <t>764908102R00</t>
  </si>
  <si>
    <t>Kotlík žlabový kónický SOK,vel.žlabu 150 mm, poplastovaný plech tl. 0,6 mm, D+M</t>
  </si>
  <si>
    <t>kus</t>
  </si>
  <si>
    <t>764908105R00</t>
  </si>
  <si>
    <t>Žlab podokapní půlkruhový R,velikost 150 mm, poplastovaný plech tl. 0,6 mm, D+M</t>
  </si>
  <si>
    <t>včetně háku, čela a spojky.</t>
  </si>
  <si>
    <t>K11 : 25</t>
  </si>
  <si>
    <t>764908109R00</t>
  </si>
  <si>
    <t>Odpadní trouby kruhové SROR, D 100 mm, poplastovaný plech tl. 0,6 mm, D+M</t>
  </si>
  <si>
    <t>Dodávka a montáž kruhové odpadní trouby včetně mezikusů, kolen, objímek a zednické výpomoci.</t>
  </si>
  <si>
    <t>Včetně dodávky a montáže klempířských prvků a spojovacího materiálu.</t>
  </si>
  <si>
    <t>včetně kolena , objímky, mezikusu a zednické výpomoci.</t>
  </si>
  <si>
    <t>K12 : 15,00</t>
  </si>
  <si>
    <t>764391220RV1</t>
  </si>
  <si>
    <t>Závětrná lišta, rš 350 mm, poplastovaný plech tl.0,6 mm, D+M</t>
  </si>
  <si>
    <t>764908308RT3</t>
  </si>
  <si>
    <t>Oplechování parapetů, rš 500 mm, poplastovaný plech tl.0,6 mm, D+M</t>
  </si>
  <si>
    <t>K9 : 4,1</t>
  </si>
  <si>
    <t>R 01/764</t>
  </si>
  <si>
    <t>Oplechování parapetu rš 570, poplastovaný plech tl.0,6 mm, D+M</t>
  </si>
  <si>
    <t>K 01</t>
  </si>
  <si>
    <t>K13 : 2,1</t>
  </si>
  <si>
    <t>R 02/764</t>
  </si>
  <si>
    <t>Oplechování u fasády rš 300, oplechování stříšky nad vstupem, poplastovaný plech tl.0,6 mm, D+M</t>
  </si>
  <si>
    <t>K14 : 3,1</t>
  </si>
  <si>
    <t>R 03/764</t>
  </si>
  <si>
    <t>Oplechování u okapi rš 240, oplechování stříšky nad vstupem, poplastovaný plech tl.0,6 mm, D+M</t>
  </si>
  <si>
    <t>K15 : 1,9</t>
  </si>
  <si>
    <t>998764202R00</t>
  </si>
  <si>
    <t>Přesun hmot pro klempířské konstr., výšky do 12 m</t>
  </si>
  <si>
    <t>Demontáž, sanace a zpětná montáž stříšky nad vstupem 1325/865 mm</t>
  </si>
  <si>
    <t>Zakrácení a zpětné osazení demontované konstrukce stříšky nad vstup do objektu vč aplikace nového nátěru (viz nátěr přesahů střechy). Konstrukce bude kotvena pomocí chem. kotev (závitová tyč+chem. malta) do nosného obvodového pláště. Bude provedeno nové celoplošné bednění z desek OSB-3 tl. 15 mm a položení nové krytiny z bitumenových šindelů včetně podkladního asfalt. pásu a oplechování. Tvar a barva šindele bude vybrána investorem</t>
  </si>
  <si>
    <t>783726860R00</t>
  </si>
  <si>
    <t>Nátěr lazurovací tesařských konstr. 2 x</t>
  </si>
  <si>
    <t>včetně pomocného lešení.</t>
  </si>
  <si>
    <t>16,25*0,5*2</t>
  </si>
  <si>
    <t>7,42*0,5</t>
  </si>
  <si>
    <t>783201811R00</t>
  </si>
  <si>
    <t>Odstranění nátěrů z kovových konstrukcí oškrábáním</t>
  </si>
  <si>
    <t>HUP : 0,5*0,7</t>
  </si>
  <si>
    <t>elektro : 0,8*0,8+0,6*0,4</t>
  </si>
  <si>
    <t>783225100R00</t>
  </si>
  <si>
    <t>Nátěr syntetický kovových konstrukcí 2x + 1x email</t>
  </si>
  <si>
    <t>ZÁBRADLÍ VSTUPŮ¨</t>
  </si>
  <si>
    <t>DVÍŘKA ELEKTRO, HUP</t>
  </si>
  <si>
    <t>1,23</t>
  </si>
  <si>
    <t>Pokud bude dle uchazeče nutné používat lešení déle než dva měsíce, zohlední tuto skutečnost v ceně příplatku (941941192RT4).</t>
  </si>
  <si>
    <t>Pokud není uvedeno samostatně, všechny R položky výplní obsahují demontáž původních výplní, přesun hmot při montáži nových výplní a jejich montáž dle předpisu PD (např. parostěsné a difuzní pásky, APU lišty) vč. zednického zapravení a vymalování ostění, úklid staveniště a ekologickou likvidaci zbytkového materiálu, přesun suti a likvidaci staveništní suti vč. poplatku za skládku.</t>
  </si>
  <si>
    <t>317121351RT3</t>
  </si>
  <si>
    <t>Montáž ŽB překladů do 240 cm dodatečně do rýh, včetně dodávky RZP 5/10  254 x 14 x 14 cm</t>
  </si>
  <si>
    <t>342255020RV1</t>
  </si>
  <si>
    <t>Obezdívka niky z plynosilikátových tvárnic tl. 50 mm, D+M</t>
  </si>
  <si>
    <t>0,44*0,80</t>
  </si>
  <si>
    <t>601019191R00</t>
  </si>
  <si>
    <t>Podkladní nátěr stěn pod tenkovrstvé omítky</t>
  </si>
  <si>
    <t>0,704</t>
  </si>
  <si>
    <t>602013177R00</t>
  </si>
  <si>
    <t>Omítka stěn tenkovrstvá minerální bílá</t>
  </si>
  <si>
    <t>612481211RT2</t>
  </si>
  <si>
    <t>Montáž výztužné sítě (perlinky) do stěrky-stěny, včetně výztužné sítě a stěrkového tmelu</t>
  </si>
  <si>
    <t>0,44*0,80*2</t>
  </si>
  <si>
    <t>629451111R00</t>
  </si>
  <si>
    <t>Vyrovnávací vrstva MC šířky do 15 cm</t>
  </si>
  <si>
    <t>10,8</t>
  </si>
  <si>
    <t>612425931RT2</t>
  </si>
  <si>
    <t>Omítka vápenná vnitřního ostění - štuková, s použitím suché maltové směsi</t>
  </si>
  <si>
    <t>(0,6+0,6*2)*0,3*2</t>
  </si>
  <si>
    <t>(2,4+1,6*2)*0,3*4</t>
  </si>
  <si>
    <t>(0,92+2,04*2)*0,5*1</t>
  </si>
  <si>
    <t>Rozšíření dveřního otvoru a niky elektro</t>
  </si>
  <si>
    <t>0,3*0,8</t>
  </si>
  <si>
    <t>0,6*2,04</t>
  </si>
  <si>
    <t>968062354R00</t>
  </si>
  <si>
    <t>Vybourání dřevěných rámů oken dvojitých pl. 1 m2</t>
  </si>
  <si>
    <t>968072455R00</t>
  </si>
  <si>
    <t>Vybourání kovových dveřních zárubní pl. do 2 m2</t>
  </si>
  <si>
    <t>Včetně pomocného lešení o výšce podlahy do 1900 mm a pro zatížení do 1,5 kPa  (150 kg/m2).</t>
  </si>
  <si>
    <t>0,92*2,04</t>
  </si>
  <si>
    <t>968061112R00</t>
  </si>
  <si>
    <t>Vyvěšení dřevěných okenních křídel pl. do 1,5 m2</t>
  </si>
  <si>
    <t>1*2</t>
  </si>
  <si>
    <t>střešní okna : 19</t>
  </si>
  <si>
    <t>968061113R00</t>
  </si>
  <si>
    <t>Vyvěšení dřevěných okenních křídel pl. nad 1,5 m2</t>
  </si>
  <si>
    <t>2*4</t>
  </si>
  <si>
    <t>968061125R00</t>
  </si>
  <si>
    <t>Vyvěšení dřevěných dveřních křídel pl. do 2 m2</t>
  </si>
  <si>
    <t>968062354RV1</t>
  </si>
  <si>
    <t>Vybourání dřevěných rámů střešních oken pl. 1 m2</t>
  </si>
  <si>
    <t>střešní okna : 0,45*0,70*19</t>
  </si>
  <si>
    <t>968062356R00</t>
  </si>
  <si>
    <t>Vybourání dřevěných rámů oken dvojitých pl. 4 m2</t>
  </si>
  <si>
    <t>999281111R0</t>
  </si>
  <si>
    <t>766694121R00</t>
  </si>
  <si>
    <t>Montáž parapetních desek š.nad 30 cm,dl.do 100 cm</t>
  </si>
  <si>
    <t>T2 : 2</t>
  </si>
  <si>
    <t>766694123R00</t>
  </si>
  <si>
    <t>Montáž parapetních desek š.nad 30 cm,dl.do 260 cm</t>
  </si>
  <si>
    <t>T1 : 4</t>
  </si>
  <si>
    <t>766694122R02</t>
  </si>
  <si>
    <t>Demontáž parapetních desek</t>
  </si>
  <si>
    <t>60775305R</t>
  </si>
  <si>
    <t>Parapet interiér DTD šíře 330 mm  s nosem</t>
  </si>
  <si>
    <t>T1 : 2,4*4</t>
  </si>
  <si>
    <t>T2 : 0,6*2</t>
  </si>
  <si>
    <t>01/766</t>
  </si>
  <si>
    <t>Střešní okno dřevěné kyvné vč. příslušenství 450/700 mm, D+M</t>
  </si>
  <si>
    <t>Technické parametry dle projektové dokumentace.</t>
  </si>
  <si>
    <t>Skutečné rozměry jednotl. prvků musí být před výrobou zaměřeny na stavbě!</t>
  </si>
  <si>
    <t>Přesná specifikace bude upřesněna po dohodě s investorem a odsouhlasena zodpovědným projektantem.</t>
  </si>
  <si>
    <t>U výměny střešních oken se předpokládá dočasné odstranění krytiny, odstranění lemování a úhelníků a výjmutí rámu. Dále pak oprava a napojení parotěsné fólie, nasazení nového rámu s přichycením pomocí nových úhelníků, montáž izolačních dílců a doplnění izolace kolem okna, osazení polypropylénové fólie s vysokou difuzní propustností, montáž lemování z lakovaného hliníku a zpětné doložení střešní krytiny!!! Tyto práce je nutné nacenit v této položce!</t>
  </si>
  <si>
    <t>998766203R00</t>
  </si>
  <si>
    <t>Přesun hmot pro truhlářské konstr., výšky do 24 m</t>
  </si>
  <si>
    <t>Vchodové dveře AL 920/2040 mm, D+M</t>
  </si>
  <si>
    <t>Vyměněná plastová okna, D+M</t>
  </si>
  <si>
    <t>kpl</t>
  </si>
  <si>
    <t>SVĚT OKEN s.r.o.</t>
  </si>
  <si>
    <t>01/769</t>
  </si>
  <si>
    <t>Okno plastové bílé 2400/1500 mm, D+M</t>
  </si>
  <si>
    <t>Provedení připojovací spáry:</t>
  </si>
  <si>
    <t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t>
  </si>
  <si>
    <t>02/769</t>
  </si>
  <si>
    <t>Okno plastové bílé 600/600 mm, D+M</t>
  </si>
  <si>
    <t>R 03/769</t>
  </si>
  <si>
    <t>Žaluzie horizontální interiérová, vč. příslušenství, D+M</t>
  </si>
  <si>
    <t>784450074RA0</t>
  </si>
  <si>
    <t>Malba ze směsi, penetrace 1x, bílá 1x</t>
  </si>
  <si>
    <t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t>
  </si>
  <si>
    <t>Všechny R-položky jsou oceněny jako kompletizované, včetně všech potřebných prací a materiálů, včetně lešení, přesunu hmot, likvidace suti atd., pokud není uvedeno samostatně.</t>
  </si>
  <si>
    <t>952901111R00</t>
  </si>
  <si>
    <t>Vyčištění budov o výšce podlaží do 4 m</t>
  </si>
  <si>
    <t>11,55*7,00+3,35*2,00</t>
  </si>
  <si>
    <t>713181113R00</t>
  </si>
  <si>
    <t>Izolace miner. foukaná do dutin trámových stropů</t>
  </si>
  <si>
    <t>m3</t>
  </si>
  <si>
    <t>Vyříznutí otvoru v podkladu pro osazení stroje na foukání izolace, foukání a dodávka izolace. Zapravení vyřezaného otvoru.</t>
  </si>
  <si>
    <t>3,35*2,00*0,18*1,05</t>
  </si>
  <si>
    <t>765901121R00</t>
  </si>
  <si>
    <t>Fólie podstřešní paropropustná Jutafol D 110</t>
  </si>
  <si>
    <t>Dodávka a montáž hydroizolační fólie, spojovacích pásek včetně spojovacích prostředků.</t>
  </si>
  <si>
    <t>11,55*7,00</t>
  </si>
  <si>
    <t>(11,55+7,00)*2*0,3</t>
  </si>
  <si>
    <t>713111111RV9</t>
  </si>
  <si>
    <t>Izolace tepelné stropů vrchem kladené volně, 2 vrstvy - včetně dodávky MW tl. 100+80 mm</t>
  </si>
  <si>
    <t>11,55*7,00*1,05</t>
  </si>
  <si>
    <t>998713202R00</t>
  </si>
  <si>
    <t>Přesun hmot pro izolace tepelné, výšky do 12 m</t>
  </si>
  <si>
    <t>766624052R00</t>
  </si>
  <si>
    <t>Montáž střešního výlezu rozměr</t>
  </si>
  <si>
    <t>61140600R</t>
  </si>
  <si>
    <t>Výlez střešní pro neobývaná podkroví 700/800 mm</t>
  </si>
  <si>
    <t>rám: dřevěný zateplený (popř. obalen TI minerální vlnou podlahy)</t>
  </si>
  <si>
    <t>poklop: dřevěný zateplený, opláštěný plechem z jedné strany, s plyn. pístem pro bezproblémové otevírání</t>
  </si>
  <si>
    <t>T3 : 1</t>
  </si>
  <si>
    <t>Dřevěná pochozí lávka z OSB desek a podkladních profilů š 600 mm, D+M</t>
  </si>
  <si>
    <t xml:space="preserve">m     </t>
  </si>
  <si>
    <t>998766202R00</t>
  </si>
  <si>
    <t>Přesun hmot pro truhlářské konstr., výšky do 12 m</t>
  </si>
  <si>
    <t>132101101R00</t>
  </si>
  <si>
    <t>Hloubení rýh šířky do 60 cm v hor.2 do 100 m3</t>
  </si>
  <si>
    <t>(5,00+2,00+6,00+11,50+13,35+12,90+2,50)*0,6*0,4</t>
  </si>
  <si>
    <t>jímky : 1,0*2</t>
  </si>
  <si>
    <t>132201209R00</t>
  </si>
  <si>
    <t>Příplatek za lepivost - hloubení rýh 200cm v hor.3</t>
  </si>
  <si>
    <t>14,78</t>
  </si>
  <si>
    <t>161101101R00</t>
  </si>
  <si>
    <t>Svislé přemístění výkopku z hor.1-4 do 2,5 m</t>
  </si>
  <si>
    <t>162701105R00</t>
  </si>
  <si>
    <t>Vodorovné přemístění výkopku z hor.1-4 do 10000 m</t>
  </si>
  <si>
    <t>174101102R00</t>
  </si>
  <si>
    <t>Zásyp ruční se zhutněním</t>
  </si>
  <si>
    <t>(5,00+2,00+6,00+11,50+13,35+12,90+2,50)*0,6*0,2</t>
  </si>
  <si>
    <t>199000002R00</t>
  </si>
  <si>
    <t>Poplatek za skládku horniny 1- 4</t>
  </si>
  <si>
    <t>174100050RAB</t>
  </si>
  <si>
    <t>Zásyp jam,rýh a šachet štěrkopískem, dovoz štěrkopísku ze vzdálenosti 5 km</t>
  </si>
  <si>
    <t>zásyp vsakovacích jímek : 1,0*2</t>
  </si>
  <si>
    <t>289970111R00</t>
  </si>
  <si>
    <t>Vrstva geotextilie Geofiltex 300g/m2</t>
  </si>
  <si>
    <t>1,0*4*2</t>
  </si>
  <si>
    <t>564851111R00</t>
  </si>
  <si>
    <t>Podklad ze štěrkodrti po zhutnění tloušťky 15 cm</t>
  </si>
  <si>
    <t>(5,00+2,00+6,00+11,50+13,35+12,90+2,50)*0,5</t>
  </si>
  <si>
    <t>631571005R00</t>
  </si>
  <si>
    <t>Násyp z kameniva těž. praného fr. 22-32 (kačírku)</t>
  </si>
  <si>
    <t>1,0*0,1*2</t>
  </si>
  <si>
    <t>632921913R00</t>
  </si>
  <si>
    <t>Dlažba z dlaždic betonových do písku, tl. 60 mm, vč. beton dlažby 500/500/50 mm, D+M</t>
  </si>
  <si>
    <t>Včetně dodávky dlaždic.</t>
  </si>
  <si>
    <t>639561111R00</t>
  </si>
  <si>
    <t>Obrubník zahradní výšky 200 mm, šedý, D+M</t>
  </si>
  <si>
    <t>5,1+1,71+1,38</t>
  </si>
  <si>
    <t>(1,1*3+0,4)*2</t>
  </si>
  <si>
    <t>597101020RA0</t>
  </si>
  <si>
    <t>Žlab odvodňovací polymerbeton, zatížení B 125 kN</t>
  </si>
  <si>
    <t>6,39+12,26+13,43+13,28</t>
  </si>
  <si>
    <t>965042141RT2</t>
  </si>
  <si>
    <t>Bourání mazanin betonových tl. 10 cm, nad 4 m2, ručně tl. mazaniny 8 - 10 cm</t>
  </si>
  <si>
    <t>(5,00+2,00+6,00+11,50+13,35+12,90)*0,6*0,1</t>
  </si>
  <si>
    <t>998223011R00</t>
  </si>
  <si>
    <t>Přesun hmot, pozemní komunikace, kryt dlážděný</t>
  </si>
  <si>
    <t>Včetně naložení na dopravní prostředek a složení na skládku, bez poplatku za skládku.</t>
  </si>
  <si>
    <t>Včetně případného složení na staveništní deponii.</t>
  </si>
  <si>
    <t>R 02/M21</t>
  </si>
  <si>
    <t>Rekonstrukce hromosvodné soustavy, D+M</t>
  </si>
  <si>
    <t>Vzhledem k revitalizaci objektu, se předpokládá kompletní výměna svislých částí hromosvodu z důvodu zateplení. Bude provedeno osazení nových svodných vodičů na fasádu na povrchu ETICS s napojením na jímací soustavu střechy. V úrovni do 2,0 m nad terénem bude přechod na tyčové vedení, které bude napojeno na zemnící rozvod.</t>
  </si>
  <si>
    <t>9-01</t>
  </si>
  <si>
    <t>Výstržné tabulky, informační tabule, ochrana konstrukcí</t>
  </si>
  <si>
    <t>soubor</t>
  </si>
  <si>
    <t>9-02</t>
  </si>
  <si>
    <t>VRN vybudování zařízení staveniště</t>
  </si>
  <si>
    <t>9-03</t>
  </si>
  <si>
    <t>VRN provoz zařízení staveniště</t>
  </si>
  <si>
    <t>9-04</t>
  </si>
  <si>
    <t>VRN odstranění zařízení staveniště</t>
  </si>
  <si>
    <t>9-05</t>
  </si>
  <si>
    <t>VRN provoz investora</t>
  </si>
  <si>
    <t>9-06</t>
  </si>
  <si>
    <t>VRN kompletační činnost</t>
  </si>
  <si>
    <t>9-07</t>
  </si>
  <si>
    <t>VRN ztížené výrobní podmínky, prov. za plného, stáv. provozu</t>
  </si>
  <si>
    <t>ZUŠ ZNOJMO</t>
  </si>
  <si>
    <t>Rooseveltova 999/21</t>
  </si>
  <si>
    <t>Znojmo</t>
  </si>
  <si>
    <t>DEA Energetická agentura s.r.o.</t>
  </si>
  <si>
    <t>Sladkého 13</t>
  </si>
  <si>
    <t>Brno</t>
  </si>
  <si>
    <t>Ing. Anna Kroulíková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</si>
</sst>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9"/>
      <name val="Arial CE"/>
      <family val="2"/>
    </font>
    <font>
      <sz val="9"/>
      <color indexed="9"/>
      <name val="Arial"/>
      <family val="2"/>
    </font>
    <font>
      <sz val="8"/>
      <color indexed="17"/>
      <name val="Arial CE"/>
      <family val="0"/>
    </font>
    <font>
      <sz val="8"/>
      <color indexed="12"/>
      <name val="Arial CE"/>
      <family val="0"/>
    </font>
    <font>
      <sz val="8"/>
      <color indexed="21"/>
      <name val="Arial CE"/>
      <family val="0"/>
    </font>
    <font>
      <sz val="8"/>
      <color indexed="53"/>
      <name val="Arial CE"/>
      <family val="0"/>
    </font>
    <font>
      <sz val="8"/>
      <color indexed="9"/>
      <name val="Arial CE"/>
      <family val="0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8"/>
      <color rgb="FFDE3801"/>
      <name val="Arial CE"/>
      <family val="0"/>
    </font>
    <font>
      <sz val="8"/>
      <color rgb="FFDF7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10" xfId="0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 horizontal="right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34" borderId="0" xfId="0" applyNumberFormat="1" applyFont="1" applyFill="1" applyBorder="1" applyAlignment="1">
      <alignment vertical="center"/>
    </xf>
    <xf numFmtId="4" fontId="0" fillId="0" borderId="13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4" borderId="0" xfId="0" applyNumberFormat="1" applyFill="1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0" fontId="6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4" fontId="6" fillId="35" borderId="18" xfId="0" applyNumberFormat="1" applyFont="1" applyFill="1" applyBorder="1" applyAlignment="1">
      <alignment horizontal="right" vertical="center"/>
    </xf>
    <xf numFmtId="4" fontId="6" fillId="35" borderId="19" xfId="0" applyNumberFormat="1" applyFont="1" applyFill="1" applyBorder="1" applyAlignment="1">
      <alignment horizontal="right" vertical="center"/>
    </xf>
    <xf numFmtId="4" fontId="7" fillId="34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46">
      <alignment/>
      <protection/>
    </xf>
    <xf numFmtId="0" fontId="0" fillId="0" borderId="0" xfId="46" applyBorder="1">
      <alignment/>
      <protection/>
    </xf>
    <xf numFmtId="0" fontId="0" fillId="0" borderId="0" xfId="46" applyBorder="1" applyAlignment="1">
      <alignment horizontal="right"/>
      <protection/>
    </xf>
    <xf numFmtId="0" fontId="2" fillId="0" borderId="17" xfId="46" applyFont="1" applyBorder="1" applyAlignment="1">
      <alignment horizontal="centerContinuous" vertical="top"/>
      <protection/>
    </xf>
    <xf numFmtId="0" fontId="0" fillId="0" borderId="17" xfId="46" applyBorder="1" applyAlignment="1">
      <alignment horizontal="centerContinuous"/>
      <protection/>
    </xf>
    <xf numFmtId="0" fontId="0" fillId="0" borderId="20" xfId="46" applyFont="1" applyBorder="1">
      <alignment/>
      <protection/>
    </xf>
    <xf numFmtId="0" fontId="3" fillId="0" borderId="21" xfId="46" applyFont="1" applyBorder="1">
      <alignment/>
      <protection/>
    </xf>
    <xf numFmtId="0" fontId="3" fillId="0" borderId="16" xfId="46" applyFont="1" applyBorder="1">
      <alignment/>
      <protection/>
    </xf>
    <xf numFmtId="0" fontId="3" fillId="0" borderId="22" xfId="46" applyFont="1" applyBorder="1">
      <alignment/>
      <protection/>
    </xf>
    <xf numFmtId="0" fontId="3" fillId="0" borderId="23" xfId="46" applyNumberFormat="1" applyFont="1" applyBorder="1" applyAlignment="1">
      <alignment horizontal="left"/>
      <protection/>
    </xf>
    <xf numFmtId="0" fontId="3" fillId="0" borderId="24" xfId="46" applyFont="1" applyBorder="1">
      <alignment/>
      <protection/>
    </xf>
    <xf numFmtId="0" fontId="3" fillId="0" borderId="25" xfId="46" applyNumberFormat="1" applyFont="1" applyBorder="1" applyAlignment="1">
      <alignment horizontal="left"/>
      <protection/>
    </xf>
    <xf numFmtId="0" fontId="7" fillId="0" borderId="26" xfId="46" applyFont="1" applyBorder="1">
      <alignment/>
      <protection/>
    </xf>
    <xf numFmtId="0" fontId="3" fillId="0" borderId="27" xfId="46" applyFont="1" applyBorder="1">
      <alignment/>
      <protection/>
    </xf>
    <xf numFmtId="0" fontId="3" fillId="0" borderId="28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49" fontId="0" fillId="33" borderId="29" xfId="46" applyNumberFormat="1" applyFont="1" applyFill="1" applyBorder="1">
      <alignment/>
      <protection/>
    </xf>
    <xf numFmtId="49" fontId="0" fillId="33" borderId="12" xfId="46" applyNumberFormat="1" applyFont="1" applyFill="1" applyBorder="1">
      <alignment/>
      <protection/>
    </xf>
    <xf numFmtId="0" fontId="7" fillId="0" borderId="29" xfId="46" applyFont="1" applyBorder="1">
      <alignment/>
      <protection/>
    </xf>
    <xf numFmtId="0" fontId="3" fillId="0" borderId="22" xfId="46" applyFont="1" applyFill="1" applyBorder="1">
      <alignment/>
      <protection/>
    </xf>
    <xf numFmtId="0" fontId="3" fillId="0" borderId="23" xfId="46" applyNumberFormat="1" applyFont="1" applyBorder="1" applyAlignment="1">
      <alignment horizontal="right"/>
      <protection/>
    </xf>
    <xf numFmtId="0" fontId="0" fillId="0" borderId="0" xfId="46" applyFill="1">
      <alignment/>
      <protection/>
    </xf>
    <xf numFmtId="49" fontId="7" fillId="33" borderId="11" xfId="46" applyNumberFormat="1" applyFont="1" applyFill="1" applyBorder="1">
      <alignment/>
      <protection/>
    </xf>
    <xf numFmtId="49" fontId="3" fillId="0" borderId="22" xfId="46" applyNumberFormat="1" applyFont="1" applyBorder="1" applyAlignment="1">
      <alignment horizontal="left"/>
      <protection/>
    </xf>
    <xf numFmtId="0" fontId="3" fillId="0" borderId="30" xfId="46" applyFont="1" applyBorder="1">
      <alignment/>
      <protection/>
    </xf>
    <xf numFmtId="0" fontId="3" fillId="0" borderId="22" xfId="46" applyNumberFormat="1" applyFont="1" applyBorder="1">
      <alignment/>
      <protection/>
    </xf>
    <xf numFmtId="0" fontId="0" fillId="0" borderId="0" xfId="46" applyNumberFormat="1" applyBorder="1">
      <alignment/>
      <protection/>
    </xf>
    <xf numFmtId="0" fontId="0" fillId="0" borderId="0" xfId="46" applyNumberFormat="1">
      <alignment/>
      <protection/>
    </xf>
    <xf numFmtId="0" fontId="3" fillId="0" borderId="31" xfId="46" applyNumberFormat="1" applyFont="1" applyFill="1" applyBorder="1" applyAlignment="1">
      <alignment/>
      <protection/>
    </xf>
    <xf numFmtId="0" fontId="3" fillId="0" borderId="22" xfId="46" applyFont="1" applyFill="1" applyBorder="1" applyAlignment="1">
      <alignment/>
      <protection/>
    </xf>
    <xf numFmtId="0" fontId="0" fillId="0" borderId="0" xfId="46" applyFont="1" applyFill="1" applyBorder="1" applyAlignment="1">
      <alignment/>
      <protection/>
    </xf>
    <xf numFmtId="0" fontId="3" fillId="0" borderId="22" xfId="46" applyFont="1" applyBorder="1" applyAlignment="1">
      <alignment/>
      <protection/>
    </xf>
    <xf numFmtId="0" fontId="3" fillId="0" borderId="31" xfId="46" applyNumberFormat="1" applyFont="1" applyBorder="1" applyAlignment="1">
      <alignment/>
      <protection/>
    </xf>
    <xf numFmtId="3" fontId="0" fillId="0" borderId="0" xfId="46" applyNumberFormat="1">
      <alignment/>
      <protection/>
    </xf>
    <xf numFmtId="0" fontId="3" fillId="0" borderId="29" xfId="46" applyFont="1" applyBorder="1">
      <alignment/>
      <protection/>
    </xf>
    <xf numFmtId="0" fontId="3" fillId="0" borderId="24" xfId="46" applyFont="1" applyBorder="1" applyAlignment="1">
      <alignment horizontal="left"/>
      <protection/>
    </xf>
    <xf numFmtId="0" fontId="3" fillId="0" borderId="32" xfId="46" applyNumberFormat="1" applyFont="1" applyBorder="1" applyAlignment="1">
      <alignment horizontal="right"/>
      <protection/>
    </xf>
    <xf numFmtId="0" fontId="0" fillId="0" borderId="12" xfId="46" applyBorder="1">
      <alignment/>
      <protection/>
    </xf>
    <xf numFmtId="0" fontId="0" fillId="0" borderId="33" xfId="46" applyBorder="1">
      <alignment/>
      <protection/>
    </xf>
    <xf numFmtId="0" fontId="7" fillId="33" borderId="34" xfId="46" applyFont="1" applyFill="1" applyBorder="1">
      <alignment/>
      <protection/>
    </xf>
    <xf numFmtId="0" fontId="7" fillId="33" borderId="35" xfId="46" applyFont="1" applyFill="1" applyBorder="1">
      <alignment/>
      <protection/>
    </xf>
    <xf numFmtId="0" fontId="7" fillId="33" borderId="36" xfId="46" applyFont="1" applyFill="1" applyBorder="1">
      <alignment/>
      <protection/>
    </xf>
    <xf numFmtId="0" fontId="7" fillId="33" borderId="37" xfId="46" applyFont="1" applyFill="1" applyBorder="1">
      <alignment/>
      <protection/>
    </xf>
    <xf numFmtId="0" fontId="7" fillId="33" borderId="38" xfId="46" applyFont="1" applyFill="1" applyBorder="1">
      <alignment/>
      <protection/>
    </xf>
    <xf numFmtId="0" fontId="0" fillId="0" borderId="14" xfId="46" applyBorder="1">
      <alignment/>
      <protection/>
    </xf>
    <xf numFmtId="0" fontId="0" fillId="0" borderId="13" xfId="46" applyBorder="1">
      <alignment/>
      <protection/>
    </xf>
    <xf numFmtId="0" fontId="0" fillId="0" borderId="39" xfId="46" applyBorder="1">
      <alignment/>
      <protection/>
    </xf>
    <xf numFmtId="0" fontId="0" fillId="0" borderId="0" xfId="46" applyFill="1" applyBorder="1">
      <alignment/>
      <protection/>
    </xf>
    <xf numFmtId="0" fontId="0" fillId="0" borderId="20" xfId="46" applyBorder="1">
      <alignment/>
      <protection/>
    </xf>
    <xf numFmtId="0" fontId="0" fillId="0" borderId="16" xfId="46" applyBorder="1">
      <alignment/>
      <protection/>
    </xf>
    <xf numFmtId="1" fontId="0" fillId="0" borderId="21" xfId="46" applyNumberFormat="1" applyBorder="1" applyAlignment="1">
      <alignment horizontal="right"/>
      <protection/>
    </xf>
    <xf numFmtId="0" fontId="0" fillId="0" borderId="21" xfId="46" applyBorder="1">
      <alignment/>
      <protection/>
    </xf>
    <xf numFmtId="0" fontId="0" fillId="0" borderId="11" xfId="46" applyBorder="1">
      <alignment/>
      <protection/>
    </xf>
    <xf numFmtId="1" fontId="0" fillId="0" borderId="12" xfId="46" applyNumberFormat="1" applyBorder="1" applyAlignment="1">
      <alignment horizontal="right"/>
      <protection/>
    </xf>
    <xf numFmtId="0" fontId="6" fillId="0" borderId="0" xfId="46" applyFont="1">
      <alignment/>
      <protection/>
    </xf>
    <xf numFmtId="0" fontId="0" fillId="0" borderId="0" xfId="46" applyAlignment="1">
      <alignment/>
      <protection/>
    </xf>
    <xf numFmtId="0" fontId="0" fillId="0" borderId="0" xfId="46" applyAlignment="1">
      <alignment vertical="justify"/>
      <protection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0" fontId="7" fillId="36" borderId="34" xfId="46" applyFont="1" applyFill="1" applyBorder="1" applyAlignment="1">
      <alignment horizontal="left"/>
      <protection/>
    </xf>
    <xf numFmtId="0" fontId="3" fillId="36" borderId="36" xfId="46" applyFont="1" applyFill="1" applyBorder="1" applyAlignment="1">
      <alignment horizontal="centerContinuous"/>
      <protection/>
    </xf>
    <xf numFmtId="0" fontId="7" fillId="36" borderId="35" xfId="46" applyFont="1" applyFill="1" applyBorder="1">
      <alignment/>
      <protection/>
    </xf>
    <xf numFmtId="0" fontId="57" fillId="0" borderId="0" xfId="46" applyFont="1" applyAlignment="1">
      <alignment wrapText="1"/>
      <protection/>
    </xf>
    <xf numFmtId="0" fontId="57" fillId="0" borderId="0" xfId="46" applyFont="1" applyBorder="1" applyAlignment="1">
      <alignment wrapText="1"/>
      <protection/>
    </xf>
    <xf numFmtId="0" fontId="57" fillId="0" borderId="0" xfId="46" applyFont="1" applyAlignment="1">
      <alignment horizontal="right" wrapText="1"/>
      <protection/>
    </xf>
    <xf numFmtId="0" fontId="58" fillId="0" borderId="0" xfId="46" applyFont="1" applyAlignment="1">
      <alignment wrapText="1"/>
      <protection/>
    </xf>
    <xf numFmtId="0" fontId="6" fillId="33" borderId="40" xfId="46" applyFont="1" applyFill="1" applyBorder="1">
      <alignment/>
      <protection/>
    </xf>
    <xf numFmtId="0" fontId="6" fillId="33" borderId="41" xfId="46" applyFont="1" applyFill="1" applyBorder="1">
      <alignment/>
      <protection/>
    </xf>
    <xf numFmtId="0" fontId="6" fillId="33" borderId="42" xfId="46" applyFont="1" applyFill="1" applyBorder="1">
      <alignment/>
      <protection/>
    </xf>
    <xf numFmtId="0" fontId="0" fillId="0" borderId="2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1" fontId="0" fillId="0" borderId="28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1" fontId="0" fillId="0" borderId="16" xfId="46" applyNumberFormat="1" applyBorder="1" applyAlignment="1">
      <alignment horizontal="right"/>
      <protection/>
    </xf>
    <xf numFmtId="0" fontId="0" fillId="34" borderId="0" xfId="0" applyFill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4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45" xfId="0" applyFont="1" applyFill="1" applyBorder="1" applyAlignment="1">
      <alignment/>
    </xf>
    <xf numFmtId="0" fontId="7" fillId="34" borderId="0" xfId="0" applyFont="1" applyFill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0" fontId="6" fillId="0" borderId="0" xfId="0" applyFont="1" applyAlignment="1">
      <alignment/>
    </xf>
    <xf numFmtId="49" fontId="14" fillId="0" borderId="47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14" fillId="0" borderId="49" xfId="0" applyNumberFormat="1" applyFont="1" applyBorder="1" applyAlignment="1">
      <alignment/>
    </xf>
    <xf numFmtId="49" fontId="14" fillId="0" borderId="47" xfId="0" applyNumberFormat="1" applyFont="1" applyBorder="1" applyAlignment="1">
      <alignment horizontal="left"/>
    </xf>
    <xf numFmtId="0" fontId="8" fillId="0" borderId="0" xfId="0" applyFont="1" applyAlignment="1">
      <alignment/>
    </xf>
    <xf numFmtId="171" fontId="8" fillId="0" borderId="50" xfId="0" applyNumberFormat="1" applyFont="1" applyBorder="1" applyAlignment="1">
      <alignment/>
    </xf>
    <xf numFmtId="171" fontId="8" fillId="0" borderId="51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8" fillId="0" borderId="0" xfId="0" applyNumberFormat="1" applyFont="1" applyAlignment="1">
      <alignment/>
    </xf>
    <xf numFmtId="0" fontId="2" fillId="0" borderId="52" xfId="0" applyFont="1" applyBorder="1" applyAlignment="1">
      <alignment horizontal="centerContinuous" vertical="center"/>
    </xf>
    <xf numFmtId="0" fontId="6" fillId="0" borderId="53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0" fillId="0" borderId="54" xfId="0" applyBorder="1" applyAlignment="1">
      <alignment horizontal="centerContinuous" vertical="center"/>
    </xf>
    <xf numFmtId="0" fontId="7" fillId="37" borderId="18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7" fillId="37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right"/>
    </xf>
    <xf numFmtId="0" fontId="0" fillId="37" borderId="55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58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 shrinkToFit="1"/>
    </xf>
    <xf numFmtId="3" fontId="0" fillId="0" borderId="14" xfId="0" applyNumberFormat="1" applyBorder="1" applyAlignment="1">
      <alignment/>
    </xf>
    <xf numFmtId="4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0" xfId="0" applyNumberFormat="1" applyBorder="1" applyAlignment="1">
      <alignment/>
    </xf>
    <xf numFmtId="0" fontId="0" fillId="0" borderId="6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0" xfId="0" applyAlignment="1">
      <alignment vertical="top"/>
    </xf>
    <xf numFmtId="0" fontId="0" fillId="0" borderId="63" xfId="0" applyBorder="1" applyAlignment="1">
      <alignment vertical="top"/>
    </xf>
    <xf numFmtId="49" fontId="0" fillId="0" borderId="64" xfId="0" applyNumberFormat="1" applyBorder="1" applyAlignment="1">
      <alignment vertical="top"/>
    </xf>
    <xf numFmtId="0" fontId="0" fillId="0" borderId="65" xfId="0" applyBorder="1" applyAlignment="1">
      <alignment vertical="top"/>
    </xf>
    <xf numFmtId="49" fontId="0" fillId="0" borderId="11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8" borderId="68" xfId="0" applyFill="1" applyBorder="1" applyAlignment="1">
      <alignment vertical="top"/>
    </xf>
    <xf numFmtId="0" fontId="0" fillId="38" borderId="69" xfId="0" applyNumberFormat="1" applyFill="1" applyBorder="1" applyAlignment="1">
      <alignment vertical="top"/>
    </xf>
    <xf numFmtId="0" fontId="0" fillId="38" borderId="70" xfId="0" applyNumberFormat="1" applyFill="1" applyBorder="1" applyAlignment="1">
      <alignment horizontal="left" vertical="top" wrapText="1"/>
    </xf>
    <xf numFmtId="0" fontId="0" fillId="38" borderId="70" xfId="0" applyFill="1" applyBorder="1" applyAlignment="1">
      <alignment horizontal="center" vertical="top" shrinkToFit="1"/>
    </xf>
    <xf numFmtId="172" fontId="0" fillId="38" borderId="70" xfId="0" applyNumberFormat="1" applyFill="1" applyBorder="1" applyAlignment="1">
      <alignment vertical="top"/>
    </xf>
    <xf numFmtId="4" fontId="0" fillId="38" borderId="70" xfId="0" applyNumberFormat="1" applyFill="1" applyBorder="1" applyAlignment="1">
      <alignment vertical="top"/>
    </xf>
    <xf numFmtId="4" fontId="0" fillId="38" borderId="71" xfId="0" applyNumberFormat="1" applyFill="1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NumberFormat="1" applyBorder="1" applyAlignment="1">
      <alignment vertical="top"/>
    </xf>
    <xf numFmtId="0" fontId="0" fillId="0" borderId="61" xfId="0" applyNumberFormat="1" applyBorder="1" applyAlignment="1">
      <alignment horizontal="left" vertical="top" wrapText="1"/>
    </xf>
    <xf numFmtId="0" fontId="0" fillId="0" borderId="17" xfId="0" applyBorder="1" applyAlignment="1">
      <alignment horizontal="center" vertical="top" shrinkToFit="1"/>
    </xf>
    <xf numFmtId="172" fontId="0" fillId="0" borderId="17" xfId="0" applyNumberFormat="1" applyBorder="1" applyAlignment="1">
      <alignment vertical="top"/>
    </xf>
    <xf numFmtId="4" fontId="0" fillId="0" borderId="17" xfId="0" applyNumberFormat="1" applyBorder="1" applyAlignment="1">
      <alignment vertical="top"/>
    </xf>
    <xf numFmtId="4" fontId="0" fillId="0" borderId="73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0" fillId="39" borderId="22" xfId="0" applyNumberFormat="1" applyFill="1" applyBorder="1" applyAlignment="1" applyProtection="1">
      <alignment horizontal="left"/>
      <protection locked="0"/>
    </xf>
    <xf numFmtId="49" fontId="0" fillId="39" borderId="23" xfId="0" applyNumberFormat="1" applyFill="1" applyBorder="1" applyAlignment="1" applyProtection="1">
      <alignment horizontal="left"/>
      <protection locked="0"/>
    </xf>
    <xf numFmtId="49" fontId="0" fillId="39" borderId="10" xfId="0" applyNumberFormat="1" applyFill="1" applyBorder="1" applyAlignment="1" applyProtection="1">
      <alignment horizontal="left"/>
      <protection locked="0"/>
    </xf>
    <xf numFmtId="49" fontId="0" fillId="39" borderId="11" xfId="0" applyNumberFormat="1" applyFill="1" applyBorder="1" applyAlignment="1" applyProtection="1">
      <alignment horizontal="left"/>
      <protection locked="0"/>
    </xf>
    <xf numFmtId="49" fontId="0" fillId="39" borderId="31" xfId="0" applyNumberFormat="1" applyFill="1" applyBorder="1" applyAlignment="1" applyProtection="1">
      <alignment horizontal="left"/>
      <protection locked="0"/>
    </xf>
    <xf numFmtId="49" fontId="0" fillId="39" borderId="74" xfId="0" applyNumberFormat="1" applyFill="1" applyBorder="1" applyAlignment="1" applyProtection="1">
      <alignment horizontal="left"/>
      <protection locked="0"/>
    </xf>
    <xf numFmtId="49" fontId="0" fillId="39" borderId="75" xfId="0" applyNumberFormat="1" applyFill="1" applyBorder="1" applyAlignment="1" applyProtection="1">
      <alignment horizontal="left"/>
      <protection locked="0"/>
    </xf>
    <xf numFmtId="0" fontId="3" fillId="34" borderId="0" xfId="0" applyFont="1" applyFill="1" applyAlignment="1">
      <alignment horizontal="left" wrapText="1"/>
    </xf>
    <xf numFmtId="49" fontId="11" fillId="39" borderId="76" xfId="0" applyNumberFormat="1" applyFont="1" applyFill="1" applyBorder="1" applyAlignment="1" applyProtection="1">
      <alignment horizontal="left"/>
      <protection locked="0"/>
    </xf>
    <xf numFmtId="49" fontId="11" fillId="39" borderId="77" xfId="0" applyNumberFormat="1" applyFont="1" applyFill="1" applyBorder="1" applyAlignment="1" applyProtection="1">
      <alignment horizontal="left"/>
      <protection locked="0"/>
    </xf>
    <xf numFmtId="49" fontId="11" fillId="39" borderId="22" xfId="0" applyNumberFormat="1" applyFont="1" applyFill="1" applyBorder="1" applyAlignment="1" applyProtection="1">
      <alignment horizontal="left"/>
      <protection locked="0"/>
    </xf>
    <xf numFmtId="49" fontId="11" fillId="39" borderId="23" xfId="0" applyNumberFormat="1" applyFont="1" applyFill="1" applyBorder="1" applyAlignment="1" applyProtection="1">
      <alignment horizontal="left"/>
      <protection locked="0"/>
    </xf>
    <xf numFmtId="4" fontId="6" fillId="40" borderId="19" xfId="0" applyNumberFormat="1" applyFont="1" applyFill="1" applyBorder="1" applyAlignment="1">
      <alignment horizontal="right" vertical="center"/>
    </xf>
    <xf numFmtId="4" fontId="6" fillId="40" borderId="78" xfId="0" applyNumberFormat="1" applyFont="1" applyFill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9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46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33" xfId="46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4" xfId="46" applyBorder="1" applyAlignment="1">
      <alignment horizontal="center" vertical="center"/>
      <protection/>
    </xf>
    <xf numFmtId="0" fontId="0" fillId="0" borderId="13" xfId="46" applyBorder="1" applyAlignment="1">
      <alignment horizontal="center" vertical="center"/>
      <protection/>
    </xf>
    <xf numFmtId="169" fontId="6" fillId="33" borderId="79" xfId="46" applyNumberFormat="1" applyFont="1" applyFill="1" applyBorder="1" applyAlignment="1">
      <alignment horizontal="right"/>
      <protection/>
    </xf>
    <xf numFmtId="169" fontId="6" fillId="33" borderId="80" xfId="46" applyNumberFormat="1" applyFont="1" applyFill="1" applyBorder="1" applyAlignment="1">
      <alignment horizontal="right"/>
      <protection/>
    </xf>
    <xf numFmtId="169" fontId="0" fillId="0" borderId="10" xfId="46" applyNumberFormat="1" applyBorder="1" applyAlignment="1">
      <alignment horizontal="right"/>
      <protection/>
    </xf>
    <xf numFmtId="169" fontId="0" fillId="0" borderId="31" xfId="46" applyNumberFormat="1" applyBorder="1" applyAlignment="1">
      <alignment horizontal="right"/>
      <protection/>
    </xf>
    <xf numFmtId="0" fontId="0" fillId="0" borderId="81" xfId="0" applyBorder="1" applyAlignment="1">
      <alignment/>
    </xf>
    <xf numFmtId="0" fontId="0" fillId="0" borderId="5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11" xfId="46" applyFont="1" applyFill="1" applyBorder="1" applyAlignment="1">
      <alignment wrapText="1"/>
      <protection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22" xfId="46" applyFont="1" applyBorder="1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0" fontId="7" fillId="36" borderId="35" xfId="46" applyNumberFormat="1" applyFont="1" applyFill="1" applyBorder="1" applyAlignment="1">
      <alignment wrapText="1"/>
      <protection/>
    </xf>
    <xf numFmtId="170" fontId="0" fillId="0" borderId="36" xfId="0" applyNumberFormat="1" applyBorder="1" applyAlignment="1">
      <alignment wrapText="1"/>
    </xf>
    <xf numFmtId="0" fontId="0" fillId="0" borderId="0" xfId="46" applyAlignment="1">
      <alignment horizontal="left" wrapText="1"/>
      <protection/>
    </xf>
    <xf numFmtId="0" fontId="0" fillId="0" borderId="13" xfId="46" applyBorder="1" applyAlignment="1">
      <alignment horizontal="center"/>
      <protection/>
    </xf>
    <xf numFmtId="0" fontId="0" fillId="0" borderId="39" xfId="46" applyBorder="1" applyAlignment="1">
      <alignment horizontal="center"/>
      <protection/>
    </xf>
    <xf numFmtId="0" fontId="3" fillId="0" borderId="11" xfId="46" applyFont="1" applyBorder="1" applyAlignment="1">
      <alignment horizontal="left"/>
      <protection/>
    </xf>
    <xf numFmtId="0" fontId="3" fillId="0" borderId="12" xfId="46" applyFont="1" applyBorder="1" applyAlignment="1">
      <alignment horizontal="left"/>
      <protection/>
    </xf>
    <xf numFmtId="0" fontId="0" fillId="0" borderId="72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33" borderId="10" xfId="46" applyFont="1" applyFill="1" applyBorder="1" applyAlignment="1">
      <alignment wrapText="1"/>
      <protection/>
    </xf>
    <xf numFmtId="0" fontId="7" fillId="33" borderId="12" xfId="46" applyFont="1" applyFill="1" applyBorder="1" applyAlignment="1">
      <alignment wrapText="1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64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49" fontId="0" fillId="0" borderId="11" xfId="0" applyNumberFormat="1" applyBorder="1" applyAlignment="1">
      <alignment vertical="top" shrinkToFit="1"/>
    </xf>
    <xf numFmtId="49" fontId="0" fillId="0" borderId="83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84" xfId="0" applyNumberFormat="1" applyBorder="1" applyAlignment="1">
      <alignment vertical="top" shrinkToFit="1"/>
    </xf>
    <xf numFmtId="49" fontId="6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23" borderId="43" xfId="0" applyNumberFormat="1" applyFill="1" applyBorder="1" applyAlignment="1">
      <alignment/>
    </xf>
    <xf numFmtId="4" fontId="0" fillId="23" borderId="28" xfId="0" applyNumberFormat="1" applyFill="1" applyBorder="1" applyAlignment="1">
      <alignment/>
    </xf>
    <xf numFmtId="4" fontId="0" fillId="0" borderId="59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23" borderId="24" xfId="0" applyNumberFormat="1" applyFill="1" applyBorder="1" applyAlignment="1">
      <alignment/>
    </xf>
    <xf numFmtId="4" fontId="0" fillId="23" borderId="24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0" fillId="0" borderId="85" xfId="0" applyNumberFormat="1" applyBorder="1" applyAlignment="1">
      <alignment/>
    </xf>
    <xf numFmtId="4" fontId="4" fillId="38" borderId="15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/>
    </xf>
    <xf numFmtId="4" fontId="7" fillId="38" borderId="16" xfId="0" applyNumberFormat="1" applyFont="1" applyFill="1" applyBorder="1" applyAlignment="1">
      <alignment vertical="center" wrapText="1"/>
    </xf>
    <xf numFmtId="4" fontId="7" fillId="38" borderId="85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23" borderId="10" xfId="0" applyNumberFormat="1" applyFill="1" applyBorder="1" applyAlignment="1">
      <alignment/>
    </xf>
    <xf numFmtId="4" fontId="0" fillId="23" borderId="11" xfId="0" applyNumberFormat="1" applyFill="1" applyBorder="1" applyAlignment="1">
      <alignment/>
    </xf>
    <xf numFmtId="4" fontId="0" fillId="23" borderId="12" xfId="0" applyNumberForma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38" borderId="15" xfId="0" applyNumberFormat="1" applyFont="1" applyFill="1" applyBorder="1" applyAlignment="1">
      <alignment horizontal="center" vertical="center" wrapText="1"/>
    </xf>
    <xf numFmtId="4" fontId="7" fillId="38" borderId="16" xfId="0" applyNumberFormat="1" applyFont="1" applyFill="1" applyBorder="1" applyAlignment="1">
      <alignment horizontal="center" vertical="center" wrapText="1"/>
    </xf>
    <xf numFmtId="4" fontId="7" fillId="38" borderId="85" xfId="0" applyNumberFormat="1" applyFont="1" applyFill="1" applyBorder="1" applyAlignment="1">
      <alignment horizontal="center" vertical="center" wrapText="1"/>
    </xf>
    <xf numFmtId="4" fontId="0" fillId="0" borderId="43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85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 wrapText="1"/>
    </xf>
    <xf numFmtId="4" fontId="0" fillId="0" borderId="85" xfId="0" applyNumberFormat="1" applyBorder="1" applyAlignment="1">
      <alignment vertical="center"/>
    </xf>
    <xf numFmtId="4" fontId="0" fillId="0" borderId="0" xfId="0" applyNumberFormat="1" applyBorder="1" applyAlignment="1">
      <alignment vertical="center" wrapText="1"/>
    </xf>
    <xf numFmtId="4" fontId="0" fillId="0" borderId="59" xfId="0" applyNumberFormat="1" applyBorder="1" applyAlignment="1">
      <alignment vertical="center"/>
    </xf>
    <xf numFmtId="4" fontId="0" fillId="0" borderId="43" xfId="0" applyNumberFormat="1" applyBorder="1" applyAlignment="1">
      <alignment vertical="center"/>
    </xf>
    <xf numFmtId="4" fontId="0" fillId="0" borderId="28" xfId="0" applyNumberFormat="1" applyBorder="1" applyAlignment="1">
      <alignment vertical="center" wrapText="1"/>
    </xf>
    <xf numFmtId="4" fontId="0" fillId="0" borderId="24" xfId="0" applyNumberFormat="1" applyBorder="1" applyAlignment="1">
      <alignment vertical="center"/>
    </xf>
    <xf numFmtId="49" fontId="7" fillId="33" borderId="11" xfId="46" applyNumberFormat="1" applyFont="1" applyFill="1" applyBorder="1" applyAlignment="1">
      <alignment wrapText="1"/>
      <protection/>
    </xf>
    <xf numFmtId="49" fontId="7" fillId="33" borderId="10" xfId="46" applyNumberFormat="1" applyFont="1" applyFill="1" applyBorder="1" applyAlignment="1">
      <alignment wrapText="1"/>
      <protection/>
    </xf>
    <xf numFmtId="49" fontId="7" fillId="36" borderId="35" xfId="46" applyNumberFormat="1" applyFont="1" applyFill="1" applyBorder="1">
      <alignment/>
      <protection/>
    </xf>
    <xf numFmtId="49" fontId="7" fillId="36" borderId="35" xfId="46" applyNumberFormat="1" applyFont="1" applyFill="1" applyBorder="1" applyAlignment="1">
      <alignment wrapText="1"/>
      <protection/>
    </xf>
    <xf numFmtId="49" fontId="3" fillId="0" borderId="10" xfId="46" applyNumberFormat="1" applyFont="1" applyBorder="1" applyAlignment="1">
      <alignment horizontal="left"/>
      <protection/>
    </xf>
    <xf numFmtId="49" fontId="0" fillId="0" borderId="56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shrinkToFit="1"/>
    </xf>
    <xf numFmtId="0" fontId="15" fillId="0" borderId="0" xfId="46" applyFont="1">
      <alignment/>
      <protection/>
    </xf>
    <xf numFmtId="0" fontId="15" fillId="0" borderId="0" xfId="46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33" fillId="0" borderId="0" xfId="0" applyFont="1" applyBorder="1" applyAlignment="1">
      <alignment/>
    </xf>
    <xf numFmtId="49" fontId="33" fillId="0" borderId="0" xfId="0" applyNumberFormat="1" applyFont="1" applyBorder="1" applyAlignment="1">
      <alignment horizontal="left" wrapText="1"/>
    </xf>
    <xf numFmtId="49" fontId="15" fillId="0" borderId="0" xfId="46" applyNumberFormat="1" applyFont="1" applyBorder="1" applyAlignment="1">
      <alignment wrapText="1"/>
      <protection/>
    </xf>
    <xf numFmtId="0" fontId="33" fillId="0" borderId="0" xfId="0" applyFont="1" applyBorder="1" applyAlignment="1">
      <alignment horizontal="left" wrapText="1"/>
    </xf>
    <xf numFmtId="0" fontId="15" fillId="0" borderId="0" xfId="46" applyFont="1" applyBorder="1" applyAlignment="1">
      <alignment wrapText="1"/>
      <protection/>
    </xf>
    <xf numFmtId="0" fontId="33" fillId="0" borderId="0" xfId="0" applyFont="1" applyFill="1" applyBorder="1" applyAlignment="1">
      <alignment/>
    </xf>
    <xf numFmtId="3" fontId="33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33" fillId="0" borderId="0" xfId="0" applyNumberFormat="1" applyFont="1" applyBorder="1" applyAlignment="1">
      <alignment horizontal="left"/>
    </xf>
    <xf numFmtId="0" fontId="33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 horizontal="left" wrapText="1"/>
    </xf>
    <xf numFmtId="0" fontId="15" fillId="0" borderId="0" xfId="46" applyNumberFormat="1" applyFont="1" applyBorder="1">
      <alignment/>
      <protection/>
    </xf>
    <xf numFmtId="0" fontId="15" fillId="0" borderId="0" xfId="46" applyNumberFormat="1" applyFont="1" applyAlignment="1">
      <alignment wrapText="1"/>
      <protection/>
    </xf>
    <xf numFmtId="0" fontId="15" fillId="0" borderId="0" xfId="46" applyFont="1" applyBorder="1">
      <alignment/>
      <protection/>
    </xf>
    <xf numFmtId="0" fontId="15" fillId="0" borderId="0" xfId="46" applyFont="1" applyFill="1" applyBorder="1" applyAlignment="1">
      <alignment/>
      <protection/>
    </xf>
    <xf numFmtId="0" fontId="15" fillId="0" borderId="0" xfId="46" applyFont="1" applyAlignment="1">
      <alignment horizontal="right" wrapText="1"/>
      <protection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46" xfId="0" applyNumberFormat="1" applyFont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48" xfId="0" applyNumberFormat="1" applyFont="1" applyBorder="1" applyAlignment="1">
      <alignment/>
    </xf>
    <xf numFmtId="4" fontId="8" fillId="0" borderId="49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4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" fontId="8" fillId="38" borderId="35" xfId="0" applyNumberFormat="1" applyFont="1" applyFill="1" applyBorder="1" applyAlignment="1">
      <alignment/>
    </xf>
    <xf numFmtId="4" fontId="8" fillId="38" borderId="37" xfId="0" applyNumberFormat="1" applyFont="1" applyFill="1" applyBorder="1" applyAlignment="1">
      <alignment/>
    </xf>
    <xf numFmtId="4" fontId="8" fillId="38" borderId="36" xfId="0" applyNumberFormat="1" applyFont="1" applyFill="1" applyBorder="1" applyAlignment="1">
      <alignment horizontal="center"/>
    </xf>
    <xf numFmtId="4" fontId="8" fillId="38" borderId="76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38" borderId="34" xfId="0" applyNumberFormat="1" applyFont="1" applyFill="1" applyBorder="1" applyAlignment="1">
      <alignment/>
    </xf>
    <xf numFmtId="49" fontId="8" fillId="0" borderId="29" xfId="0" applyNumberFormat="1" applyFont="1" applyBorder="1" applyAlignment="1">
      <alignment/>
    </xf>
    <xf numFmtId="4" fontId="8" fillId="38" borderId="77" xfId="0" applyNumberFormat="1" applyFont="1" applyFill="1" applyBorder="1" applyAlignment="1">
      <alignment horizontal="center"/>
    </xf>
    <xf numFmtId="4" fontId="8" fillId="0" borderId="23" xfId="0" applyNumberFormat="1" applyFont="1" applyBorder="1" applyAlignment="1">
      <alignment/>
    </xf>
    <xf numFmtId="49" fontId="8" fillId="38" borderId="40" xfId="0" applyNumberFormat="1" applyFont="1" applyFill="1" applyBorder="1" applyAlignment="1">
      <alignment/>
    </xf>
    <xf numFmtId="4" fontId="8" fillId="38" borderId="79" xfId="0" applyNumberFormat="1" applyFont="1" applyFill="1" applyBorder="1" applyAlignment="1">
      <alignment/>
    </xf>
    <xf numFmtId="4" fontId="8" fillId="38" borderId="41" xfId="0" applyNumberFormat="1" applyFont="1" applyFill="1" applyBorder="1" applyAlignment="1">
      <alignment/>
    </xf>
    <xf numFmtId="4" fontId="8" fillId="38" borderId="42" xfId="0" applyNumberFormat="1" applyFont="1" applyFill="1" applyBorder="1" applyAlignment="1">
      <alignment/>
    </xf>
    <xf numFmtId="4" fontId="8" fillId="38" borderId="74" xfId="0" applyNumberFormat="1" applyFont="1" applyFill="1" applyBorder="1" applyAlignment="1">
      <alignment/>
    </xf>
    <xf numFmtId="4" fontId="8" fillId="38" borderId="75" xfId="0" applyNumberFormat="1" applyFont="1" applyFill="1" applyBorder="1" applyAlignment="1">
      <alignment/>
    </xf>
    <xf numFmtId="0" fontId="0" fillId="38" borderId="66" xfId="0" applyFill="1" applyBorder="1" applyAlignment="1">
      <alignment vertical="top"/>
    </xf>
    <xf numFmtId="49" fontId="0" fillId="38" borderId="67" xfId="0" applyNumberFormat="1" applyFill="1" applyBorder="1" applyAlignment="1">
      <alignment vertical="top"/>
    </xf>
    <xf numFmtId="49" fontId="0" fillId="38" borderId="67" xfId="0" applyNumberFormat="1" applyFill="1" applyBorder="1" applyAlignment="1">
      <alignment vertical="top" shrinkToFit="1"/>
    </xf>
    <xf numFmtId="49" fontId="0" fillId="38" borderId="84" xfId="0" applyNumberFormat="1" applyFill="1" applyBorder="1" applyAlignment="1">
      <alignment vertical="top" shrinkToFit="1"/>
    </xf>
    <xf numFmtId="0" fontId="0" fillId="38" borderId="76" xfId="0" applyFill="1" applyBorder="1" applyAlignment="1">
      <alignment horizontal="center" vertical="top" shrinkToFit="1"/>
    </xf>
    <xf numFmtId="172" fontId="0" fillId="38" borderId="7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38" borderId="86" xfId="0" applyNumberFormat="1" applyFill="1" applyBorder="1" applyAlignment="1">
      <alignment horizontal="left" vertical="top" wrapText="1"/>
    </xf>
    <xf numFmtId="0" fontId="0" fillId="38" borderId="86" xfId="0" applyFill="1" applyBorder="1" applyAlignment="1">
      <alignment horizontal="center" vertical="top" shrinkToFit="1"/>
    </xf>
    <xf numFmtId="172" fontId="0" fillId="38" borderId="86" xfId="0" applyNumberFormat="1" applyFill="1" applyBorder="1" applyAlignment="1">
      <alignment vertical="top"/>
    </xf>
    <xf numFmtId="4" fontId="0" fillId="38" borderId="86" xfId="0" applyNumberFormat="1" applyFill="1" applyBorder="1" applyAlignment="1">
      <alignment vertical="top"/>
    </xf>
    <xf numFmtId="4" fontId="0" fillId="38" borderId="87" xfId="0" applyNumberFormat="1" applyFill="1" applyBorder="1" applyAlignment="1">
      <alignment vertical="top"/>
    </xf>
    <xf numFmtId="0" fontId="0" fillId="38" borderId="88" xfId="0" applyFill="1" applyBorder="1" applyAlignment="1">
      <alignment vertical="top"/>
    </xf>
    <xf numFmtId="49" fontId="0" fillId="38" borderId="86" xfId="0" applyNumberFormat="1" applyFill="1" applyBorder="1" applyAlignment="1">
      <alignment vertical="top"/>
    </xf>
    <xf numFmtId="0" fontId="38" fillId="0" borderId="0" xfId="0" applyNumberFormat="1" applyFont="1" applyAlignment="1">
      <alignment wrapText="1"/>
    </xf>
    <xf numFmtId="49" fontId="0" fillId="0" borderId="64" xfId="0" applyNumberFormat="1" applyBorder="1" applyAlignment="1">
      <alignment vertical="top" wrapText="1" shrinkToFit="1"/>
    </xf>
    <xf numFmtId="49" fontId="0" fillId="0" borderId="11" xfId="0" applyNumberFormat="1" applyBorder="1" applyAlignment="1">
      <alignment vertical="top" wrapText="1" shrinkToFit="1"/>
    </xf>
    <xf numFmtId="49" fontId="0" fillId="38" borderId="67" xfId="0" applyNumberFormat="1" applyFill="1" applyBorder="1" applyAlignment="1">
      <alignment vertical="top" wrapText="1" shrinkToFit="1"/>
    </xf>
    <xf numFmtId="0" fontId="8" fillId="0" borderId="13" xfId="0" applyNumberFormat="1" applyFont="1" applyBorder="1" applyAlignment="1">
      <alignment vertical="top"/>
    </xf>
    <xf numFmtId="0" fontId="0" fillId="38" borderId="43" xfId="0" applyNumberFormat="1" applyFill="1" applyBorder="1" applyAlignment="1">
      <alignment vertical="top"/>
    </xf>
    <xf numFmtId="0" fontId="8" fillId="0" borderId="59" xfId="0" applyFont="1" applyBorder="1" applyAlignment="1">
      <alignment vertical="top" shrinkToFit="1"/>
    </xf>
    <xf numFmtId="0" fontId="34" fillId="0" borderId="0" xfId="0" applyNumberFormat="1" applyFont="1" applyBorder="1" applyAlignment="1">
      <alignment vertical="top" wrapText="1" shrinkToFit="1"/>
    </xf>
    <xf numFmtId="0" fontId="34" fillId="0" borderId="59" xfId="0" applyFont="1" applyBorder="1" applyAlignment="1">
      <alignment vertical="top" shrinkToFit="1"/>
    </xf>
    <xf numFmtId="0" fontId="0" fillId="38" borderId="24" xfId="0" applyFill="1" applyBorder="1" applyAlignment="1">
      <alignment vertical="top" shrinkToFit="1"/>
    </xf>
    <xf numFmtId="0" fontId="35" fillId="0" borderId="59" xfId="0" applyNumberFormat="1" applyFont="1" applyBorder="1" applyAlignment="1">
      <alignment vertical="top" wrapText="1" shrinkToFit="1"/>
    </xf>
    <xf numFmtId="0" fontId="36" fillId="0" borderId="59" xfId="0" applyNumberFormat="1" applyFont="1" applyBorder="1" applyAlignment="1">
      <alignment vertical="top" wrapText="1" shrinkToFit="1"/>
    </xf>
    <xf numFmtId="0" fontId="59" fillId="0" borderId="59" xfId="0" applyNumberFormat="1" applyFont="1" applyBorder="1" applyAlignment="1">
      <alignment vertical="top" wrapText="1" shrinkToFit="1"/>
    </xf>
    <xf numFmtId="172" fontId="8" fillId="0" borderId="59" xfId="0" applyNumberFormat="1" applyFont="1" applyBorder="1" applyAlignment="1">
      <alignment vertical="top" shrinkToFit="1"/>
    </xf>
    <xf numFmtId="172" fontId="34" fillId="0" borderId="0" xfId="0" applyNumberFormat="1" applyFont="1" applyBorder="1" applyAlignment="1">
      <alignment vertical="top" wrapText="1" shrinkToFit="1"/>
    </xf>
    <xf numFmtId="172" fontId="34" fillId="0" borderId="59" xfId="0" applyNumberFormat="1" applyFont="1" applyBorder="1" applyAlignment="1">
      <alignment vertical="top" shrinkToFit="1"/>
    </xf>
    <xf numFmtId="172" fontId="0" fillId="38" borderId="24" xfId="0" applyNumberFormat="1" applyFill="1" applyBorder="1" applyAlignment="1">
      <alignment vertical="top" shrinkToFit="1"/>
    </xf>
    <xf numFmtId="172" fontId="35" fillId="0" borderId="59" xfId="0" applyNumberFormat="1" applyFont="1" applyBorder="1" applyAlignment="1">
      <alignment vertical="top" wrapText="1" shrinkToFit="1"/>
    </xf>
    <xf numFmtId="172" fontId="36" fillId="0" borderId="59" xfId="0" applyNumberFormat="1" applyFont="1" applyBorder="1" applyAlignment="1">
      <alignment vertical="top" wrapText="1" shrinkToFit="1"/>
    </xf>
    <xf numFmtId="172" fontId="59" fillId="0" borderId="59" xfId="0" applyNumberFormat="1" applyFont="1" applyBorder="1" applyAlignment="1">
      <alignment vertical="top" wrapText="1" shrinkToFit="1"/>
    </xf>
    <xf numFmtId="4" fontId="8" fillId="0" borderId="59" xfId="0" applyNumberFormat="1" applyFont="1" applyBorder="1" applyAlignment="1">
      <alignment vertical="top" shrinkToFit="1"/>
    </xf>
    <xf numFmtId="4" fontId="34" fillId="0" borderId="0" xfId="0" applyNumberFormat="1" applyFont="1" applyBorder="1" applyAlignment="1">
      <alignment vertical="top" wrapText="1" shrinkToFit="1"/>
    </xf>
    <xf numFmtId="4" fontId="34" fillId="0" borderId="59" xfId="0" applyNumberFormat="1" applyFont="1" applyBorder="1" applyAlignment="1">
      <alignment vertical="top" shrinkToFit="1"/>
    </xf>
    <xf numFmtId="4" fontId="0" fillId="38" borderId="43" xfId="0" applyNumberFormat="1" applyFill="1" applyBorder="1" applyAlignment="1">
      <alignment vertical="top" shrinkToFit="1"/>
    </xf>
    <xf numFmtId="0" fontId="8" fillId="0" borderId="33" xfId="0" applyFont="1" applyBorder="1" applyAlignment="1">
      <alignment vertical="top"/>
    </xf>
    <xf numFmtId="0" fontId="0" fillId="38" borderId="26" xfId="0" applyFill="1" applyBorder="1" applyAlignment="1">
      <alignment vertical="top"/>
    </xf>
    <xf numFmtId="4" fontId="8" fillId="0" borderId="89" xfId="0" applyNumberFormat="1" applyFont="1" applyBorder="1" applyAlignment="1">
      <alignment vertical="top" shrinkToFit="1"/>
    </xf>
    <xf numFmtId="4" fontId="34" fillId="0" borderId="39" xfId="0" applyNumberFormat="1" applyFont="1" applyBorder="1" applyAlignment="1">
      <alignment vertical="top" wrapText="1" shrinkToFit="1"/>
    </xf>
    <xf numFmtId="4" fontId="34" fillId="0" borderId="89" xfId="0" applyNumberFormat="1" applyFont="1" applyBorder="1" applyAlignment="1">
      <alignment vertical="top" shrinkToFit="1"/>
    </xf>
    <xf numFmtId="4" fontId="0" fillId="38" borderId="32" xfId="0" applyNumberFormat="1" applyFill="1" applyBorder="1" applyAlignment="1">
      <alignment vertical="top" shrinkToFit="1"/>
    </xf>
    <xf numFmtId="0" fontId="0" fillId="38" borderId="34" xfId="0" applyFill="1" applyBorder="1" applyAlignment="1">
      <alignment vertical="top"/>
    </xf>
    <xf numFmtId="49" fontId="0" fillId="38" borderId="37" xfId="0" applyNumberFormat="1" applyFill="1" applyBorder="1" applyAlignment="1">
      <alignment vertical="top"/>
    </xf>
    <xf numFmtId="49" fontId="0" fillId="38" borderId="76" xfId="0" applyNumberFormat="1" applyFill="1" applyBorder="1" applyAlignment="1">
      <alignment horizontal="left" vertical="top" wrapText="1"/>
    </xf>
    <xf numFmtId="4" fontId="0" fillId="38" borderId="37" xfId="0" applyNumberFormat="1" applyFill="1" applyBorder="1" applyAlignment="1">
      <alignment vertical="top"/>
    </xf>
    <xf numFmtId="4" fontId="0" fillId="38" borderId="38" xfId="0" applyNumberFormat="1" applyFill="1" applyBorder="1" applyAlignment="1">
      <alignment vertical="top"/>
    </xf>
    <xf numFmtId="0" fontId="8" fillId="0" borderId="72" xfId="0" applyFont="1" applyBorder="1" applyAlignment="1">
      <alignment vertical="top"/>
    </xf>
    <xf numFmtId="0" fontId="8" fillId="0" borderId="61" xfId="0" applyNumberFormat="1" applyFont="1" applyBorder="1" applyAlignment="1">
      <alignment vertical="top"/>
    </xf>
    <xf numFmtId="0" fontId="8" fillId="0" borderId="62" xfId="0" applyFont="1" applyBorder="1" applyAlignment="1">
      <alignment vertical="top" shrinkToFit="1"/>
    </xf>
    <xf numFmtId="172" fontId="8" fillId="0" borderId="62" xfId="0" applyNumberFormat="1" applyFont="1" applyBorder="1" applyAlignment="1">
      <alignment vertical="top" shrinkToFit="1"/>
    </xf>
    <xf numFmtId="4" fontId="8" fillId="0" borderId="62" xfId="0" applyNumberFormat="1" applyFont="1" applyBorder="1" applyAlignment="1">
      <alignment vertical="top" shrinkToFit="1"/>
    </xf>
    <xf numFmtId="4" fontId="8" fillId="0" borderId="90" xfId="0" applyNumberFormat="1" applyFont="1" applyBorder="1" applyAlignment="1">
      <alignment vertical="top" shrinkToFit="1"/>
    </xf>
    <xf numFmtId="0" fontId="8" fillId="0" borderId="59" xfId="0" applyNumberFormat="1" applyFont="1" applyBorder="1" applyAlignment="1">
      <alignment horizontal="left" vertical="top" wrapText="1"/>
    </xf>
    <xf numFmtId="0" fontId="34" fillId="0" borderId="13" xfId="0" applyNumberFormat="1" applyFont="1" applyBorder="1" applyAlignment="1">
      <alignment horizontal="left" vertical="top" wrapText="1"/>
    </xf>
    <xf numFmtId="0" fontId="34" fillId="0" borderId="59" xfId="0" applyNumberFormat="1" applyFont="1" applyBorder="1" applyAlignment="1">
      <alignment horizontal="left" vertical="top" wrapText="1"/>
    </xf>
    <xf numFmtId="0" fontId="0" fillId="38" borderId="24" xfId="0" applyNumberFormat="1" applyFill="1" applyBorder="1" applyAlignment="1">
      <alignment horizontal="left" vertical="top" wrapText="1"/>
    </xf>
    <xf numFmtId="0" fontId="35" fillId="0" borderId="59" xfId="0" applyNumberFormat="1" applyFont="1" applyBorder="1" applyAlignment="1" quotePrefix="1">
      <alignment horizontal="left" vertical="top" wrapText="1"/>
    </xf>
    <xf numFmtId="0" fontId="36" fillId="0" borderId="59" xfId="0" applyNumberFormat="1" applyFont="1" applyBorder="1" applyAlignment="1">
      <alignment horizontal="left" vertical="top" wrapText="1"/>
    </xf>
    <xf numFmtId="0" fontId="36" fillId="0" borderId="59" xfId="0" applyNumberFormat="1" applyFont="1" applyBorder="1" applyAlignment="1" quotePrefix="1">
      <alignment horizontal="left" vertical="top" wrapText="1"/>
    </xf>
    <xf numFmtId="0" fontId="59" fillId="0" borderId="59" xfId="0" applyNumberFormat="1" applyFont="1" applyBorder="1" applyAlignment="1" quotePrefix="1">
      <alignment horizontal="left" vertical="top" wrapText="1"/>
    </xf>
    <xf numFmtId="0" fontId="8" fillId="0" borderId="62" xfId="0" applyNumberFormat="1" applyFont="1" applyBorder="1" applyAlignment="1">
      <alignment horizontal="left" vertical="top" wrapText="1"/>
    </xf>
    <xf numFmtId="0" fontId="60" fillId="0" borderId="59" xfId="0" applyNumberFormat="1" applyFont="1" applyBorder="1" applyAlignment="1">
      <alignment vertical="top" wrapText="1" shrinkToFit="1"/>
    </xf>
    <xf numFmtId="172" fontId="60" fillId="0" borderId="59" xfId="0" applyNumberFormat="1" applyFont="1" applyBorder="1" applyAlignment="1">
      <alignment vertical="top" wrapText="1" shrinkToFit="1"/>
    </xf>
    <xf numFmtId="0" fontId="60" fillId="0" borderId="59" xfId="0" applyNumberFormat="1" applyFont="1" applyBorder="1" applyAlignment="1" quotePrefix="1">
      <alignment horizontal="left" vertical="top" wrapText="1"/>
    </xf>
    <xf numFmtId="0" fontId="34" fillId="0" borderId="17" xfId="0" applyNumberFormat="1" applyFont="1" applyBorder="1" applyAlignment="1">
      <alignment vertical="top" wrapText="1" shrinkToFit="1"/>
    </xf>
    <xf numFmtId="172" fontId="34" fillId="0" borderId="17" xfId="0" applyNumberFormat="1" applyFont="1" applyBorder="1" applyAlignment="1">
      <alignment vertical="top" wrapText="1" shrinkToFit="1"/>
    </xf>
    <xf numFmtId="4" fontId="34" fillId="0" borderId="17" xfId="0" applyNumberFormat="1" applyFont="1" applyBorder="1" applyAlignment="1">
      <alignment vertical="top" wrapText="1" shrinkToFit="1"/>
    </xf>
    <xf numFmtId="4" fontId="34" fillId="0" borderId="73" xfId="0" applyNumberFormat="1" applyFont="1" applyBorder="1" applyAlignment="1">
      <alignment vertical="top" wrapText="1" shrinkToFit="1"/>
    </xf>
    <xf numFmtId="0" fontId="34" fillId="0" borderId="61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209" t="s">
        <v>1</v>
      </c>
      <c r="C5" s="209"/>
      <c r="D5" s="209"/>
      <c r="E5" s="209"/>
      <c r="F5" s="209"/>
      <c r="G5" s="210"/>
      <c r="H5" s="128"/>
    </row>
    <row r="6" spans="1:8" ht="12.75">
      <c r="A6" s="133" t="s">
        <v>50</v>
      </c>
      <c r="B6" s="211"/>
      <c r="C6" s="211"/>
      <c r="D6" s="211"/>
      <c r="E6" s="211"/>
      <c r="F6" s="211"/>
      <c r="G6" s="212"/>
      <c r="H6" s="128"/>
    </row>
    <row r="7" spans="1:8" ht="12.75">
      <c r="A7" s="133" t="s">
        <v>51</v>
      </c>
      <c r="B7" s="211"/>
      <c r="C7" s="211"/>
      <c r="D7" s="211"/>
      <c r="E7" s="211"/>
      <c r="F7" s="211"/>
      <c r="G7" s="212"/>
      <c r="H7" s="128"/>
    </row>
    <row r="8" spans="1:8" ht="12.75">
      <c r="A8" s="133" t="s">
        <v>52</v>
      </c>
      <c r="B8" s="211"/>
      <c r="C8" s="211"/>
      <c r="D8" s="211"/>
      <c r="E8" s="211"/>
      <c r="F8" s="211"/>
      <c r="G8" s="212"/>
      <c r="H8" s="128"/>
    </row>
    <row r="9" spans="1:8" ht="12.75">
      <c r="A9" s="133" t="s">
        <v>53</v>
      </c>
      <c r="B9" s="211"/>
      <c r="C9" s="211"/>
      <c r="D9" s="211"/>
      <c r="E9" s="211"/>
      <c r="F9" s="211"/>
      <c r="G9" s="212"/>
      <c r="H9" s="128"/>
    </row>
    <row r="10" spans="1:8" ht="12.75">
      <c r="A10" s="133" t="s">
        <v>54</v>
      </c>
      <c r="B10" s="211"/>
      <c r="C10" s="211"/>
      <c r="D10" s="211"/>
      <c r="E10" s="211"/>
      <c r="F10" s="211"/>
      <c r="G10" s="212"/>
      <c r="H10" s="128"/>
    </row>
    <row r="11" spans="1:8" ht="12.75">
      <c r="A11" s="133" t="s">
        <v>55</v>
      </c>
      <c r="B11" s="201"/>
      <c r="C11" s="201"/>
      <c r="D11" s="201"/>
      <c r="E11" s="201"/>
      <c r="F11" s="201"/>
      <c r="G11" s="202"/>
      <c r="H11" s="128"/>
    </row>
    <row r="12" spans="1:8" ht="12.75">
      <c r="A12" s="133" t="s">
        <v>56</v>
      </c>
      <c r="B12" s="203"/>
      <c r="C12" s="204"/>
      <c r="D12" s="204"/>
      <c r="E12" s="204"/>
      <c r="F12" s="204"/>
      <c r="G12" s="205"/>
      <c r="H12" s="128"/>
    </row>
    <row r="13" spans="1:8" ht="13.5" thickBot="1">
      <c r="A13" s="134" t="s">
        <v>57</v>
      </c>
      <c r="B13" s="206"/>
      <c r="C13" s="206"/>
      <c r="D13" s="206"/>
      <c r="E13" s="206"/>
      <c r="F13" s="206"/>
      <c r="G13" s="207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208" t="s">
        <v>59</v>
      </c>
      <c r="B17" s="208"/>
      <c r="C17" s="208"/>
      <c r="D17" s="208"/>
      <c r="E17" s="208"/>
      <c r="F17" s="208"/>
      <c r="G17" s="208"/>
      <c r="H17" s="128"/>
    </row>
  </sheetData>
  <sheetProtection/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2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92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117</v>
      </c>
      <c r="B8" s="358" t="s">
        <v>118</v>
      </c>
      <c r="C8" s="359"/>
      <c r="D8" s="359"/>
      <c r="E8" s="360"/>
      <c r="F8" s="361" t="s">
        <v>158</v>
      </c>
      <c r="G8" s="361"/>
      <c r="H8" s="361"/>
      <c r="I8" s="365"/>
    </row>
    <row r="9" spans="1:9" ht="11.25">
      <c r="A9" s="363" t="s">
        <v>121</v>
      </c>
      <c r="B9" s="358" t="s">
        <v>122</v>
      </c>
      <c r="C9" s="359"/>
      <c r="D9" s="359"/>
      <c r="E9" s="360"/>
      <c r="F9" s="361" t="s">
        <v>158</v>
      </c>
      <c r="G9" s="361"/>
      <c r="H9" s="361"/>
      <c r="I9" s="365"/>
    </row>
    <row r="10" spans="1:9" ht="11.25">
      <c r="A10" s="363" t="s">
        <v>123</v>
      </c>
      <c r="B10" s="358" t="s">
        <v>124</v>
      </c>
      <c r="C10" s="359"/>
      <c r="D10" s="359"/>
      <c r="E10" s="360"/>
      <c r="F10" s="361" t="s">
        <v>158</v>
      </c>
      <c r="G10" s="361"/>
      <c r="H10" s="361"/>
      <c r="I10" s="365"/>
    </row>
    <row r="11" spans="1:9" ht="11.25">
      <c r="A11" s="363" t="s">
        <v>125</v>
      </c>
      <c r="B11" s="358" t="s">
        <v>126</v>
      </c>
      <c r="C11" s="359"/>
      <c r="D11" s="359"/>
      <c r="E11" s="360"/>
      <c r="F11" s="361" t="s">
        <v>158</v>
      </c>
      <c r="G11" s="361"/>
      <c r="H11" s="361"/>
      <c r="I11" s="365"/>
    </row>
    <row r="12" spans="1:9" ht="11.25">
      <c r="A12" s="363" t="s">
        <v>129</v>
      </c>
      <c r="B12" s="358" t="s">
        <v>130</v>
      </c>
      <c r="C12" s="359"/>
      <c r="D12" s="359"/>
      <c r="E12" s="360"/>
      <c r="F12" s="361" t="s">
        <v>158</v>
      </c>
      <c r="G12" s="361"/>
      <c r="H12" s="361"/>
      <c r="I12" s="365"/>
    </row>
    <row r="13" spans="1:9" ht="11.25">
      <c r="A13" s="363" t="s">
        <v>135</v>
      </c>
      <c r="B13" s="358" t="s">
        <v>136</v>
      </c>
      <c r="C13" s="359"/>
      <c r="D13" s="359"/>
      <c r="E13" s="360"/>
      <c r="F13" s="361" t="s">
        <v>159</v>
      </c>
      <c r="G13" s="361"/>
      <c r="H13" s="361"/>
      <c r="I13" s="365"/>
    </row>
    <row r="14" spans="1:9" ht="11.25">
      <c r="A14" s="363" t="s">
        <v>137</v>
      </c>
      <c r="B14" s="358" t="s">
        <v>138</v>
      </c>
      <c r="C14" s="359"/>
      <c r="D14" s="359"/>
      <c r="E14" s="360"/>
      <c r="F14" s="361" t="s">
        <v>159</v>
      </c>
      <c r="G14" s="361"/>
      <c r="H14" s="361"/>
      <c r="I14" s="365"/>
    </row>
    <row r="15" spans="1:9" ht="11.25">
      <c r="A15" s="363" t="s">
        <v>139</v>
      </c>
      <c r="B15" s="358" t="s">
        <v>140</v>
      </c>
      <c r="C15" s="359"/>
      <c r="D15" s="359"/>
      <c r="E15" s="360"/>
      <c r="F15" s="361" t="s">
        <v>159</v>
      </c>
      <c r="G15" s="361"/>
      <c r="H15" s="361"/>
      <c r="I15" s="365"/>
    </row>
    <row r="16" spans="1:9" ht="11.25">
      <c r="A16" s="363" t="s">
        <v>143</v>
      </c>
      <c r="B16" s="358" t="s">
        <v>144</v>
      </c>
      <c r="C16" s="359"/>
      <c r="D16" s="359"/>
      <c r="E16" s="360"/>
      <c r="F16" s="361" t="s">
        <v>159</v>
      </c>
      <c r="G16" s="361"/>
      <c r="H16" s="361"/>
      <c r="I16" s="365"/>
    </row>
    <row r="17" spans="1:9" ht="11.25">
      <c r="A17" s="363" t="s">
        <v>149</v>
      </c>
      <c r="B17" s="358" t="s">
        <v>150</v>
      </c>
      <c r="C17" s="359"/>
      <c r="D17" s="359"/>
      <c r="E17" s="360"/>
      <c r="F17" s="361" t="s">
        <v>159</v>
      </c>
      <c r="G17" s="361"/>
      <c r="H17" s="361"/>
      <c r="I17" s="365"/>
    </row>
    <row r="18" spans="1:9" ht="11.25">
      <c r="A18" s="363" t="s">
        <v>155</v>
      </c>
      <c r="B18" s="358" t="s">
        <v>156</v>
      </c>
      <c r="C18" s="359"/>
      <c r="D18" s="359"/>
      <c r="E18" s="360"/>
      <c r="F18" s="361" t="s">
        <v>170</v>
      </c>
      <c r="G18" s="361"/>
      <c r="H18" s="361"/>
      <c r="I18" s="365"/>
    </row>
    <row r="19" spans="1:9" ht="12" thickBot="1">
      <c r="A19" s="366"/>
      <c r="B19" s="367" t="s">
        <v>171</v>
      </c>
      <c r="C19" s="368"/>
      <c r="D19" s="368"/>
      <c r="E19" s="369"/>
      <c r="F19" s="370"/>
      <c r="G19" s="370"/>
      <c r="H19" s="370"/>
      <c r="I19" s="371">
        <f>SUM(I7:I18)</f>
        <v>0</v>
      </c>
    </row>
    <row r="20" ht="11.25">
      <c r="A20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335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91</v>
      </c>
      <c r="C4" s="389" t="s">
        <v>92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SUM(G8:G21)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265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Dodávka a montáž APU lišt, parapetních lišt, okenních profilů, rohových profilů, ztužení nároží, atd. je zahrnuta v cenách ETICS, pokud není uvedeno samostatně.</v>
      </c>
      <c r="BB11" s="344"/>
      <c r="BC11" s="344"/>
      <c r="BD11" s="344"/>
      <c r="BE11" s="344"/>
      <c r="BF11" s="344"/>
      <c r="BG11" s="344"/>
      <c r="BH11" s="344"/>
    </row>
    <row r="12" spans="1:60" ht="12.75" outlineLevel="1">
      <c r="A12" s="410"/>
      <c r="B12" s="390"/>
      <c r="C12" s="429" t="s">
        <v>176</v>
      </c>
      <c r="D12" s="394"/>
      <c r="E12" s="401"/>
      <c r="F12" s="408"/>
      <c r="G12" s="414"/>
      <c r="H12" s="378"/>
      <c r="I12" s="378"/>
      <c r="J12" s="378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</row>
    <row r="13" spans="1:60" ht="22.5" outlineLevel="1">
      <c r="A13" s="410"/>
      <c r="B13" s="390"/>
      <c r="C13" s="428" t="s">
        <v>526</v>
      </c>
      <c r="D13" s="393"/>
      <c r="E13" s="400"/>
      <c r="F13" s="407"/>
      <c r="G13" s="413"/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86" t="str">
        <f>C13</f>
        <v>Pokud bude dle uchazeče nutné používat lešení déle než dva měsíce, zohlední tuto skutečnost v ceně příplatku (941941192RT4).</v>
      </c>
      <c r="BB13" s="344"/>
      <c r="BC13" s="344"/>
      <c r="BD13" s="344"/>
      <c r="BE13" s="344"/>
      <c r="BF13" s="344"/>
      <c r="BG13" s="344"/>
      <c r="BH13" s="344"/>
    </row>
    <row r="14" spans="1:60" ht="12.75" outlineLevel="1">
      <c r="A14" s="410"/>
      <c r="B14" s="390"/>
      <c r="C14" s="429" t="s">
        <v>176</v>
      </c>
      <c r="D14" s="394"/>
      <c r="E14" s="401"/>
      <c r="F14" s="408"/>
      <c r="G14" s="414"/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</row>
    <row r="15" spans="1:60" ht="12.75" outlineLevel="1">
      <c r="A15" s="410"/>
      <c r="B15" s="390"/>
      <c r="C15" s="428" t="s">
        <v>266</v>
      </c>
      <c r="D15" s="393"/>
      <c r="E15" s="400"/>
      <c r="F15" s="407"/>
      <c r="G15" s="413"/>
      <c r="H15" s="378"/>
      <c r="I15" s="378"/>
      <c r="J15" s="37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86" t="str">
        <f>C15</f>
        <v>Výtažné zkoušky kotev ETAG 014 jsou v režii dodavatele.</v>
      </c>
      <c r="BB15" s="344"/>
      <c r="BC15" s="344"/>
      <c r="BD15" s="344"/>
      <c r="BE15" s="344"/>
      <c r="BF15" s="344"/>
      <c r="BG15" s="344"/>
      <c r="BH15" s="344"/>
    </row>
    <row r="16" spans="1:60" ht="12.75" outlineLevel="1">
      <c r="A16" s="410"/>
      <c r="B16" s="390"/>
      <c r="C16" s="429" t="s">
        <v>176</v>
      </c>
      <c r="D16" s="394"/>
      <c r="E16" s="401"/>
      <c r="F16" s="408"/>
      <c r="G16" s="414"/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22.5" outlineLevel="1">
      <c r="A17" s="410"/>
      <c r="B17" s="390"/>
      <c r="C17" s="428" t="s">
        <v>177</v>
      </c>
      <c r="D17" s="393"/>
      <c r="E17" s="400"/>
      <c r="F17" s="407"/>
      <c r="G17" s="413"/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86" t="str">
        <f>C17</f>
        <v>Všechny R-položky jsou oceněny jako kompletizované, včetně všech potřebných prací a materiálů, včetně lešení, přesunu hmot, likvidace suti atd.</v>
      </c>
      <c r="BB17" s="344"/>
      <c r="BC17" s="344"/>
      <c r="BD17" s="344"/>
      <c r="BE17" s="344"/>
      <c r="BF17" s="344"/>
      <c r="BG17" s="344"/>
      <c r="BH17" s="344"/>
    </row>
    <row r="18" spans="1:60" ht="12.75" outlineLevel="1">
      <c r="A18" s="410"/>
      <c r="B18" s="390"/>
      <c r="C18" s="429" t="s">
        <v>176</v>
      </c>
      <c r="D18" s="394"/>
      <c r="E18" s="401"/>
      <c r="F18" s="408"/>
      <c r="G18" s="414"/>
      <c r="H18" s="378"/>
      <c r="I18" s="378"/>
      <c r="J18" s="37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</row>
    <row r="19" spans="1:60" ht="12.75" outlineLevel="1">
      <c r="A19" s="410"/>
      <c r="B19" s="390"/>
      <c r="C19" s="428" t="s">
        <v>267</v>
      </c>
      <c r="D19" s="393"/>
      <c r="E19" s="400"/>
      <c r="F19" s="407"/>
      <c r="G19" s="413"/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86" t="str">
        <f>C19</f>
        <v>Bude použit zateplovací systém ETICS kvalitativní třídy A.</v>
      </c>
      <c r="BB19" s="344"/>
      <c r="BC19" s="344"/>
      <c r="BD19" s="344"/>
      <c r="BE19" s="344"/>
      <c r="BF19" s="344"/>
      <c r="BG19" s="344"/>
      <c r="BH19" s="344"/>
    </row>
    <row r="20" spans="1:60" ht="12.75" outlineLevel="1">
      <c r="A20" s="410"/>
      <c r="B20" s="390"/>
      <c r="C20" s="429" t="s">
        <v>176</v>
      </c>
      <c r="D20" s="394"/>
      <c r="E20" s="401"/>
      <c r="F20" s="408"/>
      <c r="G20" s="414"/>
      <c r="H20" s="378"/>
      <c r="I20" s="378"/>
      <c r="J20" s="37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</row>
    <row r="21" spans="1:60" ht="22.5" outlineLevel="1">
      <c r="A21" s="410"/>
      <c r="B21" s="390"/>
      <c r="C21" s="428" t="s">
        <v>268</v>
      </c>
      <c r="D21" s="393"/>
      <c r="E21" s="400"/>
      <c r="F21" s="407"/>
      <c r="G21" s="413"/>
      <c r="H21" s="378"/>
      <c r="I21" s="378"/>
      <c r="J21" s="37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86" t="str">
        <f>C21</f>
        <v>Uchycení tepelně izolačních desek k podkladu bude realizováno lepením a kotvením – musí být prováděno dle technologického postupu výrobce.</v>
      </c>
      <c r="BB21" s="344"/>
      <c r="BC21" s="344"/>
      <c r="BD21" s="344"/>
      <c r="BE21" s="344"/>
      <c r="BF21" s="344"/>
      <c r="BG21" s="344"/>
      <c r="BH21" s="344"/>
    </row>
    <row r="22" spans="1:10" ht="12.75">
      <c r="A22" s="411" t="s">
        <v>172</v>
      </c>
      <c r="B22" s="391" t="s">
        <v>117</v>
      </c>
      <c r="C22" s="430" t="s">
        <v>118</v>
      </c>
      <c r="D22" s="395"/>
      <c r="E22" s="402"/>
      <c r="F22" s="409">
        <f>SUM(G23:G191)</f>
        <v>0</v>
      </c>
      <c r="G22" s="415"/>
      <c r="H22" s="176"/>
      <c r="I22" s="176"/>
      <c r="J22" s="176"/>
    </row>
    <row r="23" spans="1:60" ht="22.5" outlineLevel="1">
      <c r="A23" s="410">
        <v>2</v>
      </c>
      <c r="B23" s="390" t="s">
        <v>269</v>
      </c>
      <c r="C23" s="427" t="s">
        <v>270</v>
      </c>
      <c r="D23" s="392" t="s">
        <v>180</v>
      </c>
      <c r="E23" s="399">
        <v>0.711</v>
      </c>
      <c r="F23" s="406"/>
      <c r="G23" s="412">
        <f>E23*F23</f>
        <v>0</v>
      </c>
      <c r="H23" s="378"/>
      <c r="I23" s="378"/>
      <c r="J23" s="37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</row>
    <row r="24" spans="1:60" ht="12.75" outlineLevel="1">
      <c r="A24" s="410"/>
      <c r="B24" s="390"/>
      <c r="C24" s="428" t="s">
        <v>271</v>
      </c>
      <c r="D24" s="393"/>
      <c r="E24" s="400"/>
      <c r="F24" s="407"/>
      <c r="G24" s="413"/>
      <c r="H24" s="378"/>
      <c r="I24" s="378"/>
      <c r="J24" s="37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86" t="str">
        <f>C24</f>
        <v>SOKL VSTUPU NAD UT</v>
      </c>
      <c r="BB24" s="344"/>
      <c r="BC24" s="344"/>
      <c r="BD24" s="344"/>
      <c r="BE24" s="344"/>
      <c r="BF24" s="344"/>
      <c r="BG24" s="344"/>
      <c r="BH24" s="344"/>
    </row>
    <row r="25" spans="1:60" ht="12.75" outlineLevel="1">
      <c r="A25" s="410"/>
      <c r="B25" s="390"/>
      <c r="C25" s="431" t="s">
        <v>272</v>
      </c>
      <c r="D25" s="396"/>
      <c r="E25" s="403">
        <v>0.711</v>
      </c>
      <c r="F25" s="406"/>
      <c r="G25" s="412"/>
      <c r="H25" s="378"/>
      <c r="I25" s="378"/>
      <c r="J25" s="37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</row>
    <row r="26" spans="1:60" ht="22.5" outlineLevel="1">
      <c r="A26" s="410">
        <v>3</v>
      </c>
      <c r="B26" s="390" t="s">
        <v>273</v>
      </c>
      <c r="C26" s="427" t="s">
        <v>274</v>
      </c>
      <c r="D26" s="392" t="s">
        <v>180</v>
      </c>
      <c r="E26" s="399">
        <v>0.51</v>
      </c>
      <c r="F26" s="406"/>
      <c r="G26" s="412">
        <f>E26*F26</f>
        <v>0</v>
      </c>
      <c r="H26" s="378"/>
      <c r="I26" s="378"/>
      <c r="J26" s="37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</row>
    <row r="27" spans="1:60" ht="12.75" outlineLevel="1">
      <c r="A27" s="410"/>
      <c r="B27" s="390"/>
      <c r="C27" s="428" t="s">
        <v>275</v>
      </c>
      <c r="D27" s="393"/>
      <c r="E27" s="400"/>
      <c r="F27" s="407"/>
      <c r="G27" s="413"/>
      <c r="H27" s="378"/>
      <c r="I27" s="378"/>
      <c r="J27" s="37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86" t="str">
        <f>C27</f>
        <v>SOKL VSTUPU POD UT</v>
      </c>
      <c r="BB27" s="344"/>
      <c r="BC27" s="344"/>
      <c r="BD27" s="344"/>
      <c r="BE27" s="344"/>
      <c r="BF27" s="344"/>
      <c r="BG27" s="344"/>
      <c r="BH27" s="344"/>
    </row>
    <row r="28" spans="1:60" ht="12.75" outlineLevel="1">
      <c r="A28" s="410"/>
      <c r="B28" s="390"/>
      <c r="C28" s="431" t="s">
        <v>276</v>
      </c>
      <c r="D28" s="396"/>
      <c r="E28" s="403">
        <v>0.51</v>
      </c>
      <c r="F28" s="406"/>
      <c r="G28" s="412"/>
      <c r="H28" s="378"/>
      <c r="I28" s="378"/>
      <c r="J28" s="37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</row>
    <row r="29" spans="1:60" ht="22.5" outlineLevel="1">
      <c r="A29" s="410">
        <v>4</v>
      </c>
      <c r="B29" s="390" t="s">
        <v>277</v>
      </c>
      <c r="C29" s="427" t="s">
        <v>278</v>
      </c>
      <c r="D29" s="392" t="s">
        <v>180</v>
      </c>
      <c r="E29" s="399">
        <v>14.22</v>
      </c>
      <c r="F29" s="406"/>
      <c r="G29" s="412">
        <f>E29*F29</f>
        <v>0</v>
      </c>
      <c r="H29" s="378"/>
      <c r="I29" s="378"/>
      <c r="J29" s="37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</row>
    <row r="30" spans="1:60" ht="12.75" outlineLevel="1">
      <c r="A30" s="410"/>
      <c r="B30" s="390"/>
      <c r="C30" s="428" t="s">
        <v>279</v>
      </c>
      <c r="D30" s="393"/>
      <c r="E30" s="400"/>
      <c r="F30" s="407"/>
      <c r="G30" s="413"/>
      <c r="H30" s="378"/>
      <c r="I30" s="378"/>
      <c r="J30" s="378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86" t="str">
        <f>C30</f>
        <v>ZAKLÁDACÍ ŘADA SOKLU NAD UT</v>
      </c>
      <c r="BB30" s="344"/>
      <c r="BC30" s="344"/>
      <c r="BD30" s="344"/>
      <c r="BE30" s="344"/>
      <c r="BF30" s="344"/>
      <c r="BG30" s="344"/>
      <c r="BH30" s="344"/>
    </row>
    <row r="31" spans="1:60" ht="12.75" outlineLevel="1">
      <c r="A31" s="410"/>
      <c r="B31" s="390"/>
      <c r="C31" s="431" t="s">
        <v>280</v>
      </c>
      <c r="D31" s="396"/>
      <c r="E31" s="403">
        <v>3.77</v>
      </c>
      <c r="F31" s="406"/>
      <c r="G31" s="412"/>
      <c r="H31" s="378"/>
      <c r="I31" s="378"/>
      <c r="J31" s="378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</row>
    <row r="32" spans="1:60" ht="12.75" outlineLevel="1">
      <c r="A32" s="410"/>
      <c r="B32" s="390"/>
      <c r="C32" s="431" t="s">
        <v>281</v>
      </c>
      <c r="D32" s="396"/>
      <c r="E32" s="403">
        <v>3.73</v>
      </c>
      <c r="F32" s="406"/>
      <c r="G32" s="412"/>
      <c r="H32" s="378"/>
      <c r="I32" s="378"/>
      <c r="J32" s="378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</row>
    <row r="33" spans="1:60" ht="12.75" outlineLevel="1">
      <c r="A33" s="410"/>
      <c r="B33" s="390"/>
      <c r="C33" s="431" t="s">
        <v>282</v>
      </c>
      <c r="D33" s="396"/>
      <c r="E33" s="403">
        <v>3.26</v>
      </c>
      <c r="F33" s="406"/>
      <c r="G33" s="412"/>
      <c r="H33" s="378"/>
      <c r="I33" s="378"/>
      <c r="J33" s="378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</row>
    <row r="34" spans="1:60" ht="12.75" outlineLevel="1">
      <c r="A34" s="410"/>
      <c r="B34" s="390"/>
      <c r="C34" s="431" t="s">
        <v>283</v>
      </c>
      <c r="D34" s="396"/>
      <c r="E34" s="403">
        <v>3.46</v>
      </c>
      <c r="F34" s="406"/>
      <c r="G34" s="412"/>
      <c r="H34" s="378"/>
      <c r="I34" s="378"/>
      <c r="J34" s="378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</row>
    <row r="35" spans="1:60" ht="22.5" outlineLevel="1">
      <c r="A35" s="410">
        <v>5</v>
      </c>
      <c r="B35" s="390" t="s">
        <v>284</v>
      </c>
      <c r="C35" s="427" t="s">
        <v>285</v>
      </c>
      <c r="D35" s="392" t="s">
        <v>180</v>
      </c>
      <c r="E35" s="399">
        <v>14.226</v>
      </c>
      <c r="F35" s="406"/>
      <c r="G35" s="412">
        <f>E35*F35</f>
        <v>0</v>
      </c>
      <c r="H35" s="378"/>
      <c r="I35" s="378"/>
      <c r="J35" s="378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</row>
    <row r="36" spans="1:60" ht="12.75" outlineLevel="1">
      <c r="A36" s="410"/>
      <c r="B36" s="390"/>
      <c r="C36" s="428" t="s">
        <v>286</v>
      </c>
      <c r="D36" s="393"/>
      <c r="E36" s="400"/>
      <c r="F36" s="407"/>
      <c r="G36" s="413"/>
      <c r="H36" s="378"/>
      <c r="I36" s="378"/>
      <c r="J36" s="378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86" t="str">
        <f>C36</f>
        <v>ZAKLÁDACÍ ŘADA SOKLU POD UT</v>
      </c>
      <c r="BB36" s="344"/>
      <c r="BC36" s="344"/>
      <c r="BD36" s="344"/>
      <c r="BE36" s="344"/>
      <c r="BF36" s="344"/>
      <c r="BG36" s="344"/>
      <c r="BH36" s="344"/>
    </row>
    <row r="37" spans="1:60" ht="12.75" outlineLevel="1">
      <c r="A37" s="410"/>
      <c r="B37" s="390"/>
      <c r="C37" s="431" t="s">
        <v>287</v>
      </c>
      <c r="D37" s="396"/>
      <c r="E37" s="403">
        <v>3.174</v>
      </c>
      <c r="F37" s="406"/>
      <c r="G37" s="412"/>
      <c r="H37" s="378"/>
      <c r="I37" s="378"/>
      <c r="J37" s="378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</row>
    <row r="38" spans="1:60" ht="12.75" outlineLevel="1">
      <c r="A38" s="410"/>
      <c r="B38" s="390"/>
      <c r="C38" s="431" t="s">
        <v>288</v>
      </c>
      <c r="D38" s="396"/>
      <c r="E38" s="403">
        <v>0.6</v>
      </c>
      <c r="F38" s="406"/>
      <c r="G38" s="412"/>
      <c r="H38" s="378"/>
      <c r="I38" s="378"/>
      <c r="J38" s="378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</row>
    <row r="39" spans="1:60" ht="12.75" outlineLevel="1">
      <c r="A39" s="410"/>
      <c r="B39" s="390"/>
      <c r="C39" s="431" t="s">
        <v>289</v>
      </c>
      <c r="D39" s="396"/>
      <c r="E39" s="403">
        <v>3.729</v>
      </c>
      <c r="F39" s="406"/>
      <c r="G39" s="412"/>
      <c r="H39" s="378"/>
      <c r="I39" s="378"/>
      <c r="J39" s="378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</row>
    <row r="40" spans="1:60" ht="12.75" outlineLevel="1">
      <c r="A40" s="410"/>
      <c r="B40" s="390"/>
      <c r="C40" s="431" t="s">
        <v>290</v>
      </c>
      <c r="D40" s="396"/>
      <c r="E40" s="403">
        <v>3.264</v>
      </c>
      <c r="F40" s="406"/>
      <c r="G40" s="412"/>
      <c r="H40" s="378"/>
      <c r="I40" s="378"/>
      <c r="J40" s="378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</row>
    <row r="41" spans="1:60" ht="12.75" outlineLevel="1">
      <c r="A41" s="410"/>
      <c r="B41" s="390"/>
      <c r="C41" s="431" t="s">
        <v>291</v>
      </c>
      <c r="D41" s="396"/>
      <c r="E41" s="403">
        <v>3.459</v>
      </c>
      <c r="F41" s="406"/>
      <c r="G41" s="412"/>
      <c r="H41" s="378"/>
      <c r="I41" s="378"/>
      <c r="J41" s="378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</row>
    <row r="42" spans="1:60" ht="22.5" outlineLevel="1">
      <c r="A42" s="410">
        <v>6</v>
      </c>
      <c r="B42" s="390" t="s">
        <v>292</v>
      </c>
      <c r="C42" s="427" t="s">
        <v>293</v>
      </c>
      <c r="D42" s="392" t="s">
        <v>180</v>
      </c>
      <c r="E42" s="399">
        <v>216.778</v>
      </c>
      <c r="F42" s="406"/>
      <c r="G42" s="412">
        <f>E42*F42</f>
        <v>0</v>
      </c>
      <c r="H42" s="378"/>
      <c r="I42" s="378"/>
      <c r="J42" s="378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</row>
    <row r="43" spans="1:60" ht="12.75" outlineLevel="1">
      <c r="A43" s="410"/>
      <c r="B43" s="390"/>
      <c r="C43" s="428" t="s">
        <v>294</v>
      </c>
      <c r="D43" s="393"/>
      <c r="E43" s="400"/>
      <c r="F43" s="407"/>
      <c r="G43" s="413"/>
      <c r="H43" s="378"/>
      <c r="I43" s="378"/>
      <c r="J43" s="378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86" t="str">
        <f>C43</f>
        <v>FASÁDA</v>
      </c>
      <c r="BB43" s="344"/>
      <c r="BC43" s="344"/>
      <c r="BD43" s="344"/>
      <c r="BE43" s="344"/>
      <c r="BF43" s="344"/>
      <c r="BG43" s="344"/>
      <c r="BH43" s="344"/>
    </row>
    <row r="44" spans="1:60" ht="12.75" outlineLevel="1">
      <c r="A44" s="410"/>
      <c r="B44" s="390"/>
      <c r="C44" s="431" t="s">
        <v>295</v>
      </c>
      <c r="D44" s="396"/>
      <c r="E44" s="403"/>
      <c r="F44" s="406"/>
      <c r="G44" s="412"/>
      <c r="H44" s="378"/>
      <c r="I44" s="378"/>
      <c r="J44" s="378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</row>
    <row r="45" spans="1:60" ht="12.75" outlineLevel="1">
      <c r="A45" s="410"/>
      <c r="B45" s="390"/>
      <c r="C45" s="431" t="s">
        <v>296</v>
      </c>
      <c r="D45" s="396"/>
      <c r="E45" s="403">
        <v>40.204</v>
      </c>
      <c r="F45" s="406"/>
      <c r="G45" s="412"/>
      <c r="H45" s="378"/>
      <c r="I45" s="378"/>
      <c r="J45" s="378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</row>
    <row r="46" spans="1:60" ht="12.75" outlineLevel="1">
      <c r="A46" s="410"/>
      <c r="B46" s="390"/>
      <c r="C46" s="431" t="s">
        <v>297</v>
      </c>
      <c r="D46" s="396"/>
      <c r="E46" s="403">
        <v>34.68</v>
      </c>
      <c r="F46" s="406"/>
      <c r="G46" s="412"/>
      <c r="H46" s="378"/>
      <c r="I46" s="378"/>
      <c r="J46" s="378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</row>
    <row r="47" spans="1:60" ht="12.75" outlineLevel="1">
      <c r="A47" s="410"/>
      <c r="B47" s="390"/>
      <c r="C47" s="431" t="s">
        <v>298</v>
      </c>
      <c r="D47" s="396"/>
      <c r="E47" s="403">
        <v>-14.4</v>
      </c>
      <c r="F47" s="406"/>
      <c r="G47" s="412"/>
      <c r="H47" s="378"/>
      <c r="I47" s="378"/>
      <c r="J47" s="378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</row>
    <row r="48" spans="1:60" ht="12.75" outlineLevel="1">
      <c r="A48" s="410"/>
      <c r="B48" s="390"/>
      <c r="C48" s="431" t="s">
        <v>299</v>
      </c>
      <c r="D48" s="396"/>
      <c r="E48" s="403">
        <v>-0.72</v>
      </c>
      <c r="F48" s="406"/>
      <c r="G48" s="412"/>
      <c r="H48" s="378"/>
      <c r="I48" s="378"/>
      <c r="J48" s="378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</row>
    <row r="49" spans="1:60" ht="12.75" outlineLevel="1">
      <c r="A49" s="410"/>
      <c r="B49" s="390"/>
      <c r="C49" s="431" t="s">
        <v>300</v>
      </c>
      <c r="D49" s="396"/>
      <c r="E49" s="403">
        <v>7.6</v>
      </c>
      <c r="F49" s="406"/>
      <c r="G49" s="412"/>
      <c r="H49" s="378"/>
      <c r="I49" s="378"/>
      <c r="J49" s="378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</row>
    <row r="50" spans="1:60" ht="12.75" outlineLevel="1">
      <c r="A50" s="410"/>
      <c r="B50" s="390"/>
      <c r="C50" s="438" t="s">
        <v>301</v>
      </c>
      <c r="D50" s="436"/>
      <c r="E50" s="437">
        <v>67.364</v>
      </c>
      <c r="F50" s="406"/>
      <c r="G50" s="412"/>
      <c r="H50" s="378"/>
      <c r="I50" s="378"/>
      <c r="J50" s="378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</row>
    <row r="51" spans="1:60" ht="12.75" outlineLevel="1">
      <c r="A51" s="410"/>
      <c r="B51" s="390"/>
      <c r="C51" s="431" t="s">
        <v>302</v>
      </c>
      <c r="D51" s="396"/>
      <c r="E51" s="403"/>
      <c r="F51" s="406"/>
      <c r="G51" s="412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</row>
    <row r="52" spans="1:60" ht="12.75" outlineLevel="1">
      <c r="A52" s="410"/>
      <c r="B52" s="390"/>
      <c r="C52" s="431" t="s">
        <v>303</v>
      </c>
      <c r="D52" s="396"/>
      <c r="E52" s="403">
        <v>47.234</v>
      </c>
      <c r="F52" s="406"/>
      <c r="G52" s="412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</row>
    <row r="53" spans="1:60" ht="12.75" outlineLevel="1">
      <c r="A53" s="410"/>
      <c r="B53" s="390"/>
      <c r="C53" s="431" t="s">
        <v>304</v>
      </c>
      <c r="D53" s="396"/>
      <c r="E53" s="403">
        <v>-10.8</v>
      </c>
      <c r="F53" s="406"/>
      <c r="G53" s="412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</row>
    <row r="54" spans="1:60" ht="12.75" outlineLevel="1">
      <c r="A54" s="410"/>
      <c r="B54" s="390"/>
      <c r="C54" s="438" t="s">
        <v>301</v>
      </c>
      <c r="D54" s="436"/>
      <c r="E54" s="437">
        <v>36.434</v>
      </c>
      <c r="F54" s="406"/>
      <c r="G54" s="412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</row>
    <row r="55" spans="1:60" ht="12.75" outlineLevel="1">
      <c r="A55" s="410"/>
      <c r="B55" s="390"/>
      <c r="C55" s="431" t="s">
        <v>305</v>
      </c>
      <c r="D55" s="396"/>
      <c r="E55" s="403"/>
      <c r="F55" s="406"/>
      <c r="G55" s="412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</row>
    <row r="56" spans="1:60" ht="12.75" outlineLevel="1">
      <c r="A56" s="410"/>
      <c r="B56" s="390"/>
      <c r="C56" s="431" t="s">
        <v>306</v>
      </c>
      <c r="D56" s="396"/>
      <c r="E56" s="403">
        <v>41.344</v>
      </c>
      <c r="F56" s="406"/>
      <c r="G56" s="412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</row>
    <row r="57" spans="1:60" ht="12.75" outlineLevel="1">
      <c r="A57" s="410"/>
      <c r="B57" s="390"/>
      <c r="C57" s="431" t="s">
        <v>307</v>
      </c>
      <c r="D57" s="396"/>
      <c r="E57" s="403">
        <v>-1.8</v>
      </c>
      <c r="F57" s="406"/>
      <c r="G57" s="412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</row>
    <row r="58" spans="1:60" ht="12.75" outlineLevel="1">
      <c r="A58" s="410"/>
      <c r="B58" s="390"/>
      <c r="C58" s="431" t="s">
        <v>308</v>
      </c>
      <c r="D58" s="396"/>
      <c r="E58" s="403">
        <v>-2.25</v>
      </c>
      <c r="F58" s="406"/>
      <c r="G58" s="412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</row>
    <row r="59" spans="1:60" ht="12.75" outlineLevel="1">
      <c r="A59" s="410"/>
      <c r="B59" s="390"/>
      <c r="C59" s="431" t="s">
        <v>309</v>
      </c>
      <c r="D59" s="396"/>
      <c r="E59" s="403">
        <v>-7.2</v>
      </c>
      <c r="F59" s="406"/>
      <c r="G59" s="412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</row>
    <row r="60" spans="1:60" ht="12.75" outlineLevel="1">
      <c r="A60" s="410"/>
      <c r="B60" s="390"/>
      <c r="C60" s="431" t="s">
        <v>310</v>
      </c>
      <c r="D60" s="396"/>
      <c r="E60" s="403">
        <v>33.42</v>
      </c>
      <c r="F60" s="406"/>
      <c r="G60" s="412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</row>
    <row r="61" spans="1:60" ht="12.75" outlineLevel="1">
      <c r="A61" s="410"/>
      <c r="B61" s="390"/>
      <c r="C61" s="438" t="s">
        <v>301</v>
      </c>
      <c r="D61" s="436"/>
      <c r="E61" s="437">
        <v>63.514</v>
      </c>
      <c r="F61" s="406"/>
      <c r="G61" s="412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</row>
    <row r="62" spans="1:60" ht="12.75" outlineLevel="1">
      <c r="A62" s="410"/>
      <c r="B62" s="390"/>
      <c r="C62" s="431" t="s">
        <v>311</v>
      </c>
      <c r="D62" s="396"/>
      <c r="E62" s="403"/>
      <c r="F62" s="406"/>
      <c r="G62" s="412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</row>
    <row r="63" spans="1:60" ht="12.75" outlineLevel="1">
      <c r="A63" s="410"/>
      <c r="B63" s="390"/>
      <c r="C63" s="431" t="s">
        <v>303</v>
      </c>
      <c r="D63" s="396"/>
      <c r="E63" s="403">
        <v>47.234</v>
      </c>
      <c r="F63" s="406"/>
      <c r="G63" s="412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</row>
    <row r="64" spans="1:60" ht="12.75" outlineLevel="1">
      <c r="A64" s="410"/>
      <c r="B64" s="390"/>
      <c r="C64" s="431" t="s">
        <v>312</v>
      </c>
      <c r="D64" s="396"/>
      <c r="E64" s="403">
        <v>-1.8</v>
      </c>
      <c r="F64" s="406"/>
      <c r="G64" s="412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</row>
    <row r="65" spans="1:60" ht="12.75" outlineLevel="1">
      <c r="A65" s="410"/>
      <c r="B65" s="390"/>
      <c r="C65" s="431" t="s">
        <v>313</v>
      </c>
      <c r="D65" s="396"/>
      <c r="E65" s="403">
        <v>-0.45</v>
      </c>
      <c r="F65" s="406"/>
      <c r="G65" s="412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</row>
    <row r="66" spans="1:60" ht="12.75" outlineLevel="1">
      <c r="A66" s="410"/>
      <c r="B66" s="390"/>
      <c r="C66" s="431" t="s">
        <v>314</v>
      </c>
      <c r="D66" s="396"/>
      <c r="E66" s="403">
        <v>-1.818</v>
      </c>
      <c r="F66" s="406"/>
      <c r="G66" s="412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</row>
    <row r="67" spans="1:60" ht="12.75" outlineLevel="1">
      <c r="A67" s="410"/>
      <c r="B67" s="390"/>
      <c r="C67" s="431" t="s">
        <v>315</v>
      </c>
      <c r="D67" s="396"/>
      <c r="E67" s="403">
        <v>6.3</v>
      </c>
      <c r="F67" s="406"/>
      <c r="G67" s="412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</row>
    <row r="68" spans="1:60" ht="12.75" outlineLevel="1">
      <c r="A68" s="410"/>
      <c r="B68" s="390"/>
      <c r="C68" s="438" t="s">
        <v>301</v>
      </c>
      <c r="D68" s="436"/>
      <c r="E68" s="437">
        <v>49.466</v>
      </c>
      <c r="F68" s="406"/>
      <c r="G68" s="412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</row>
    <row r="69" spans="1:60" ht="22.5" outlineLevel="1">
      <c r="A69" s="410">
        <v>7</v>
      </c>
      <c r="B69" s="390" t="s">
        <v>316</v>
      </c>
      <c r="C69" s="427" t="s">
        <v>317</v>
      </c>
      <c r="D69" s="392" t="s">
        <v>180</v>
      </c>
      <c r="E69" s="399">
        <v>7.8134</v>
      </c>
      <c r="F69" s="406"/>
      <c r="G69" s="412">
        <f>E69*F69</f>
        <v>0</v>
      </c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44"/>
      <c r="BB69" s="344"/>
      <c r="BC69" s="344"/>
      <c r="BD69" s="344"/>
      <c r="BE69" s="344"/>
      <c r="BF69" s="344"/>
      <c r="BG69" s="344"/>
      <c r="BH69" s="344"/>
    </row>
    <row r="70" spans="1:60" ht="12.75" outlineLevel="1">
      <c r="A70" s="410"/>
      <c r="B70" s="390"/>
      <c r="C70" s="428" t="s">
        <v>318</v>
      </c>
      <c r="D70" s="393"/>
      <c r="E70" s="400"/>
      <c r="F70" s="407"/>
      <c r="G70" s="413"/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86" t="str">
        <f>C70</f>
        <v>FASÁDA U VSTUPU</v>
      </c>
      <c r="BB70" s="344"/>
      <c r="BC70" s="344"/>
      <c r="BD70" s="344"/>
      <c r="BE70" s="344"/>
      <c r="BF70" s="344"/>
      <c r="BG70" s="344"/>
      <c r="BH70" s="344"/>
    </row>
    <row r="71" spans="1:60" ht="12.75" outlineLevel="1">
      <c r="A71" s="410"/>
      <c r="B71" s="390"/>
      <c r="C71" s="431" t="s">
        <v>319</v>
      </c>
      <c r="D71" s="396"/>
      <c r="E71" s="403">
        <v>6.46</v>
      </c>
      <c r="F71" s="406"/>
      <c r="G71" s="412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</row>
    <row r="72" spans="1:60" ht="12.75" outlineLevel="1">
      <c r="A72" s="410"/>
      <c r="B72" s="390"/>
      <c r="C72" s="431" t="s">
        <v>320</v>
      </c>
      <c r="D72" s="396"/>
      <c r="E72" s="403">
        <v>1.3534</v>
      </c>
      <c r="F72" s="406"/>
      <c r="G72" s="412"/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</row>
    <row r="73" spans="1:60" ht="22.5" outlineLevel="1">
      <c r="A73" s="410">
        <v>8</v>
      </c>
      <c r="B73" s="390" t="s">
        <v>321</v>
      </c>
      <c r="C73" s="427" t="s">
        <v>322</v>
      </c>
      <c r="D73" s="392" t="s">
        <v>180</v>
      </c>
      <c r="E73" s="399">
        <v>15.73</v>
      </c>
      <c r="F73" s="406"/>
      <c r="G73" s="412">
        <f>E73*F73</f>
        <v>0</v>
      </c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</row>
    <row r="74" spans="1:60" ht="12.75" outlineLevel="1">
      <c r="A74" s="410"/>
      <c r="B74" s="390"/>
      <c r="C74" s="428" t="s">
        <v>323</v>
      </c>
      <c r="D74" s="393"/>
      <c r="E74" s="400"/>
      <c r="F74" s="407"/>
      <c r="G74" s="413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86" t="str">
        <f>C74</f>
        <v>STŘEŠNÍ ŘÍMSA</v>
      </c>
      <c r="BB74" s="344"/>
      <c r="BC74" s="344"/>
      <c r="BD74" s="344"/>
      <c r="BE74" s="344"/>
      <c r="BF74" s="344"/>
      <c r="BG74" s="344"/>
      <c r="BH74" s="344"/>
    </row>
    <row r="75" spans="1:60" ht="12.75" outlineLevel="1">
      <c r="A75" s="410"/>
      <c r="B75" s="390"/>
      <c r="C75" s="431" t="s">
        <v>324</v>
      </c>
      <c r="D75" s="396"/>
      <c r="E75" s="403">
        <v>15.73</v>
      </c>
      <c r="F75" s="406"/>
      <c r="G75" s="412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</row>
    <row r="76" spans="1:60" ht="12.75" outlineLevel="1">
      <c r="A76" s="410">
        <v>9</v>
      </c>
      <c r="B76" s="390" t="s">
        <v>325</v>
      </c>
      <c r="C76" s="427" t="s">
        <v>326</v>
      </c>
      <c r="D76" s="392" t="s">
        <v>180</v>
      </c>
      <c r="E76" s="399">
        <v>7.3125</v>
      </c>
      <c r="F76" s="406"/>
      <c r="G76" s="412">
        <f>E76*F76</f>
        <v>0</v>
      </c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</row>
    <row r="77" spans="1:60" ht="12.75" outlineLevel="1">
      <c r="A77" s="410"/>
      <c r="B77" s="390"/>
      <c r="C77" s="431" t="s">
        <v>295</v>
      </c>
      <c r="D77" s="396"/>
      <c r="E77" s="403"/>
      <c r="F77" s="406"/>
      <c r="G77" s="412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</row>
    <row r="78" spans="1:60" ht="12.75" outlineLevel="1">
      <c r="A78" s="410"/>
      <c r="B78" s="390"/>
      <c r="C78" s="431" t="s">
        <v>327</v>
      </c>
      <c r="D78" s="396"/>
      <c r="E78" s="403">
        <v>2.4</v>
      </c>
      <c r="F78" s="406"/>
      <c r="G78" s="412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44"/>
      <c r="BB78" s="344"/>
      <c r="BC78" s="344"/>
      <c r="BD78" s="344"/>
      <c r="BE78" s="344"/>
      <c r="BF78" s="344"/>
      <c r="BG78" s="344"/>
      <c r="BH78" s="344"/>
    </row>
    <row r="79" spans="1:60" ht="12.75" outlineLevel="1">
      <c r="A79" s="410"/>
      <c r="B79" s="390"/>
      <c r="C79" s="431" t="s">
        <v>328</v>
      </c>
      <c r="D79" s="396"/>
      <c r="E79" s="403">
        <v>0.3</v>
      </c>
      <c r="F79" s="406"/>
      <c r="G79" s="412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</row>
    <row r="80" spans="1:60" ht="12.75" outlineLevel="1">
      <c r="A80" s="410"/>
      <c r="B80" s="390"/>
      <c r="C80" s="438" t="s">
        <v>301</v>
      </c>
      <c r="D80" s="436"/>
      <c r="E80" s="437">
        <v>2.7</v>
      </c>
      <c r="F80" s="406"/>
      <c r="G80" s="412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</row>
    <row r="81" spans="1:60" ht="12.75" outlineLevel="1">
      <c r="A81" s="410"/>
      <c r="B81" s="390"/>
      <c r="C81" s="431" t="s">
        <v>302</v>
      </c>
      <c r="D81" s="396"/>
      <c r="E81" s="403"/>
      <c r="F81" s="406"/>
      <c r="G81" s="412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</row>
    <row r="82" spans="1:60" ht="12.75" outlineLevel="1">
      <c r="A82" s="410"/>
      <c r="B82" s="390"/>
      <c r="C82" s="431" t="s">
        <v>329</v>
      </c>
      <c r="D82" s="396"/>
      <c r="E82" s="403">
        <v>1.8</v>
      </c>
      <c r="F82" s="406"/>
      <c r="G82" s="412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</row>
    <row r="83" spans="1:60" ht="12.75" outlineLevel="1">
      <c r="A83" s="410"/>
      <c r="B83" s="390"/>
      <c r="C83" s="438" t="s">
        <v>301</v>
      </c>
      <c r="D83" s="436"/>
      <c r="E83" s="437">
        <v>1.8</v>
      </c>
      <c r="F83" s="406"/>
      <c r="G83" s="412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</row>
    <row r="84" spans="1:60" ht="12.75" outlineLevel="1">
      <c r="A84" s="410"/>
      <c r="B84" s="390"/>
      <c r="C84" s="431" t="s">
        <v>305</v>
      </c>
      <c r="D84" s="396"/>
      <c r="E84" s="403"/>
      <c r="F84" s="406"/>
      <c r="G84" s="412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</row>
    <row r="85" spans="1:60" ht="12.75" outlineLevel="1">
      <c r="A85" s="410"/>
      <c r="B85" s="390"/>
      <c r="C85" s="431" t="s">
        <v>330</v>
      </c>
      <c r="D85" s="396"/>
      <c r="E85" s="403">
        <v>0.3</v>
      </c>
      <c r="F85" s="406"/>
      <c r="G85" s="412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</row>
    <row r="86" spans="1:60" ht="12.75" outlineLevel="1">
      <c r="A86" s="410"/>
      <c r="B86" s="390"/>
      <c r="C86" s="431" t="s">
        <v>331</v>
      </c>
      <c r="D86" s="396"/>
      <c r="E86" s="403">
        <v>0.375</v>
      </c>
      <c r="F86" s="406"/>
      <c r="G86" s="412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</row>
    <row r="87" spans="1:60" ht="12.75" outlineLevel="1">
      <c r="A87" s="410"/>
      <c r="B87" s="390"/>
      <c r="C87" s="431" t="s">
        <v>332</v>
      </c>
      <c r="D87" s="396"/>
      <c r="E87" s="403">
        <v>1.2</v>
      </c>
      <c r="F87" s="406"/>
      <c r="G87" s="412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</row>
    <row r="88" spans="1:60" ht="12.75" outlineLevel="1">
      <c r="A88" s="410"/>
      <c r="B88" s="390"/>
      <c r="C88" s="438" t="s">
        <v>301</v>
      </c>
      <c r="D88" s="436"/>
      <c r="E88" s="437">
        <v>1.875</v>
      </c>
      <c r="F88" s="406"/>
      <c r="G88" s="412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</row>
    <row r="89" spans="1:60" ht="12.75" outlineLevel="1">
      <c r="A89" s="410"/>
      <c r="B89" s="390"/>
      <c r="C89" s="431" t="s">
        <v>311</v>
      </c>
      <c r="D89" s="396"/>
      <c r="E89" s="403"/>
      <c r="F89" s="406"/>
      <c r="G89" s="412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</row>
    <row r="90" spans="1:60" ht="12.75" outlineLevel="1">
      <c r="A90" s="410"/>
      <c r="B90" s="390"/>
      <c r="C90" s="431" t="s">
        <v>333</v>
      </c>
      <c r="D90" s="396"/>
      <c r="E90" s="403">
        <v>0.75</v>
      </c>
      <c r="F90" s="406"/>
      <c r="G90" s="412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</row>
    <row r="91" spans="1:60" ht="12.75" outlineLevel="1">
      <c r="A91" s="410"/>
      <c r="B91" s="390"/>
      <c r="C91" s="431" t="s">
        <v>334</v>
      </c>
      <c r="D91" s="396"/>
      <c r="E91" s="403">
        <v>0.1875</v>
      </c>
      <c r="F91" s="406"/>
      <c r="G91" s="412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</row>
    <row r="92" spans="1:60" ht="12.75" outlineLevel="1">
      <c r="A92" s="410"/>
      <c r="B92" s="390"/>
      <c r="C92" s="438" t="s">
        <v>301</v>
      </c>
      <c r="D92" s="436"/>
      <c r="E92" s="437">
        <v>0.9375</v>
      </c>
      <c r="F92" s="406"/>
      <c r="G92" s="412"/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</row>
    <row r="93" spans="1:60" ht="12.75" outlineLevel="1">
      <c r="A93" s="410">
        <v>10</v>
      </c>
      <c r="B93" s="390" t="s">
        <v>335</v>
      </c>
      <c r="C93" s="427" t="s">
        <v>336</v>
      </c>
      <c r="D93" s="392" t="s">
        <v>337</v>
      </c>
      <c r="E93" s="399">
        <v>1.1</v>
      </c>
      <c r="F93" s="406"/>
      <c r="G93" s="412">
        <f>E93*F93</f>
        <v>0</v>
      </c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</row>
    <row r="94" spans="1:60" ht="12.75" outlineLevel="1">
      <c r="A94" s="410"/>
      <c r="B94" s="390"/>
      <c r="C94" s="431" t="s">
        <v>338</v>
      </c>
      <c r="D94" s="396"/>
      <c r="E94" s="403">
        <v>1.1</v>
      </c>
      <c r="F94" s="406"/>
      <c r="G94" s="412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</row>
    <row r="95" spans="1:60" ht="12.75" outlineLevel="1">
      <c r="A95" s="410">
        <v>11</v>
      </c>
      <c r="B95" s="390" t="s">
        <v>339</v>
      </c>
      <c r="C95" s="427" t="s">
        <v>340</v>
      </c>
      <c r="D95" s="392" t="s">
        <v>337</v>
      </c>
      <c r="E95" s="399">
        <v>1.63</v>
      </c>
      <c r="F95" s="406"/>
      <c r="G95" s="412">
        <f>E95*F95</f>
        <v>0</v>
      </c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</row>
    <row r="96" spans="1:60" ht="12.75" outlineLevel="1">
      <c r="A96" s="410"/>
      <c r="B96" s="390"/>
      <c r="C96" s="431" t="s">
        <v>341</v>
      </c>
      <c r="D96" s="396"/>
      <c r="E96" s="403">
        <v>1.63</v>
      </c>
      <c r="F96" s="406"/>
      <c r="G96" s="412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</row>
    <row r="97" spans="1:60" ht="12.75" outlineLevel="1">
      <c r="A97" s="410">
        <v>12</v>
      </c>
      <c r="B97" s="390" t="s">
        <v>342</v>
      </c>
      <c r="C97" s="427" t="s">
        <v>343</v>
      </c>
      <c r="D97" s="392" t="s">
        <v>337</v>
      </c>
      <c r="E97" s="399">
        <v>29.25</v>
      </c>
      <c r="F97" s="406"/>
      <c r="G97" s="412">
        <f>E97*F97</f>
        <v>0</v>
      </c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</row>
    <row r="98" spans="1:60" ht="12.75" outlineLevel="1">
      <c r="A98" s="410"/>
      <c r="B98" s="390"/>
      <c r="C98" s="431" t="s">
        <v>295</v>
      </c>
      <c r="D98" s="396"/>
      <c r="E98" s="403"/>
      <c r="F98" s="406"/>
      <c r="G98" s="412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</row>
    <row r="99" spans="1:60" ht="12.75" outlineLevel="1">
      <c r="A99" s="410"/>
      <c r="B99" s="390"/>
      <c r="C99" s="431" t="s">
        <v>344</v>
      </c>
      <c r="D99" s="396"/>
      <c r="E99" s="403">
        <v>9.6</v>
      </c>
      <c r="F99" s="406"/>
      <c r="G99" s="412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</row>
    <row r="100" spans="1:60" ht="12.75" outlineLevel="1">
      <c r="A100" s="410"/>
      <c r="B100" s="390"/>
      <c r="C100" s="431" t="s">
        <v>345</v>
      </c>
      <c r="D100" s="396"/>
      <c r="E100" s="403">
        <v>1.2</v>
      </c>
      <c r="F100" s="406"/>
      <c r="G100" s="412"/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</row>
    <row r="101" spans="1:60" ht="12.75" outlineLevel="1">
      <c r="A101" s="410"/>
      <c r="B101" s="390"/>
      <c r="C101" s="438" t="s">
        <v>301</v>
      </c>
      <c r="D101" s="436"/>
      <c r="E101" s="437">
        <v>10.8</v>
      </c>
      <c r="F101" s="406"/>
      <c r="G101" s="412"/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</row>
    <row r="102" spans="1:60" ht="12.75" outlineLevel="1">
      <c r="A102" s="410"/>
      <c r="B102" s="390"/>
      <c r="C102" s="431" t="s">
        <v>302</v>
      </c>
      <c r="D102" s="396"/>
      <c r="E102" s="403"/>
      <c r="F102" s="406"/>
      <c r="G102" s="412"/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</row>
    <row r="103" spans="1:60" ht="12.75" outlineLevel="1">
      <c r="A103" s="410"/>
      <c r="B103" s="390"/>
      <c r="C103" s="431" t="s">
        <v>346</v>
      </c>
      <c r="D103" s="396"/>
      <c r="E103" s="403">
        <v>7.2</v>
      </c>
      <c r="F103" s="406"/>
      <c r="G103" s="412"/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</row>
    <row r="104" spans="1:60" ht="12.75" outlineLevel="1">
      <c r="A104" s="410"/>
      <c r="B104" s="390"/>
      <c r="C104" s="438" t="s">
        <v>301</v>
      </c>
      <c r="D104" s="436"/>
      <c r="E104" s="437">
        <v>7.2</v>
      </c>
      <c r="F104" s="406"/>
      <c r="G104" s="412"/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</row>
    <row r="105" spans="1:60" ht="12.75" outlineLevel="1">
      <c r="A105" s="410"/>
      <c r="B105" s="390"/>
      <c r="C105" s="431" t="s">
        <v>305</v>
      </c>
      <c r="D105" s="396"/>
      <c r="E105" s="403"/>
      <c r="F105" s="406"/>
      <c r="G105" s="412"/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</row>
    <row r="106" spans="1:60" ht="12.75" outlineLevel="1">
      <c r="A106" s="410"/>
      <c r="B106" s="390"/>
      <c r="C106" s="431" t="s">
        <v>347</v>
      </c>
      <c r="D106" s="396"/>
      <c r="E106" s="403">
        <v>1.2</v>
      </c>
      <c r="F106" s="406"/>
      <c r="G106" s="412"/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</row>
    <row r="107" spans="1:60" ht="12.75" outlineLevel="1">
      <c r="A107" s="410"/>
      <c r="B107" s="390"/>
      <c r="C107" s="431" t="s">
        <v>348</v>
      </c>
      <c r="D107" s="396"/>
      <c r="E107" s="403">
        <v>1.5</v>
      </c>
      <c r="F107" s="406"/>
      <c r="G107" s="412"/>
      <c r="H107" s="344"/>
      <c r="I107" s="344"/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  <c r="AF107" s="344"/>
      <c r="AG107" s="344"/>
      <c r="AH107" s="344"/>
      <c r="AI107" s="344"/>
      <c r="AJ107" s="344"/>
      <c r="AK107" s="344"/>
      <c r="AL107" s="344"/>
      <c r="AM107" s="344"/>
      <c r="AN107" s="344"/>
      <c r="AO107" s="344"/>
      <c r="AP107" s="344"/>
      <c r="AQ107" s="344"/>
      <c r="AR107" s="344"/>
      <c r="AS107" s="344"/>
      <c r="AT107" s="344"/>
      <c r="AU107" s="344"/>
      <c r="AV107" s="344"/>
      <c r="AW107" s="344"/>
      <c r="AX107" s="344"/>
      <c r="AY107" s="344"/>
      <c r="AZ107" s="344"/>
      <c r="BA107" s="344"/>
      <c r="BB107" s="344"/>
      <c r="BC107" s="344"/>
      <c r="BD107" s="344"/>
      <c r="BE107" s="344"/>
      <c r="BF107" s="344"/>
      <c r="BG107" s="344"/>
      <c r="BH107" s="344"/>
    </row>
    <row r="108" spans="1:60" ht="12.75" outlineLevel="1">
      <c r="A108" s="410"/>
      <c r="B108" s="390"/>
      <c r="C108" s="431" t="s">
        <v>349</v>
      </c>
      <c r="D108" s="396"/>
      <c r="E108" s="403">
        <v>4.8</v>
      </c>
      <c r="F108" s="406"/>
      <c r="G108" s="412"/>
      <c r="H108" s="344"/>
      <c r="I108" s="344"/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  <c r="AF108" s="344"/>
      <c r="AG108" s="344"/>
      <c r="AH108" s="344"/>
      <c r="AI108" s="344"/>
      <c r="AJ108" s="344"/>
      <c r="AK108" s="344"/>
      <c r="AL108" s="344"/>
      <c r="AM108" s="344"/>
      <c r="AN108" s="344"/>
      <c r="AO108" s="344"/>
      <c r="AP108" s="344"/>
      <c r="AQ108" s="344"/>
      <c r="AR108" s="344"/>
      <c r="AS108" s="344"/>
      <c r="AT108" s="344"/>
      <c r="AU108" s="344"/>
      <c r="AV108" s="344"/>
      <c r="AW108" s="344"/>
      <c r="AX108" s="344"/>
      <c r="AY108" s="344"/>
      <c r="AZ108" s="344"/>
      <c r="BA108" s="344"/>
      <c r="BB108" s="344"/>
      <c r="BC108" s="344"/>
      <c r="BD108" s="344"/>
      <c r="BE108" s="344"/>
      <c r="BF108" s="344"/>
      <c r="BG108" s="344"/>
      <c r="BH108" s="344"/>
    </row>
    <row r="109" spans="1:60" ht="12.75" outlineLevel="1">
      <c r="A109" s="410"/>
      <c r="B109" s="390"/>
      <c r="C109" s="438" t="s">
        <v>301</v>
      </c>
      <c r="D109" s="436"/>
      <c r="E109" s="437">
        <v>7.5</v>
      </c>
      <c r="F109" s="406"/>
      <c r="G109" s="412"/>
      <c r="H109" s="344"/>
      <c r="I109" s="344"/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  <c r="AF109" s="344"/>
      <c r="AG109" s="344"/>
      <c r="AH109" s="344"/>
      <c r="AI109" s="344"/>
      <c r="AJ109" s="344"/>
      <c r="AK109" s="344"/>
      <c r="AL109" s="344"/>
      <c r="AM109" s="344"/>
      <c r="AN109" s="344"/>
      <c r="AO109" s="344"/>
      <c r="AP109" s="344"/>
      <c r="AQ109" s="344"/>
      <c r="AR109" s="344"/>
      <c r="AS109" s="344"/>
      <c r="AT109" s="344"/>
      <c r="AU109" s="344"/>
      <c r="AV109" s="344"/>
      <c r="AW109" s="344"/>
      <c r="AX109" s="344"/>
      <c r="AY109" s="344"/>
      <c r="AZ109" s="344"/>
      <c r="BA109" s="344"/>
      <c r="BB109" s="344"/>
      <c r="BC109" s="344"/>
      <c r="BD109" s="344"/>
      <c r="BE109" s="344"/>
      <c r="BF109" s="344"/>
      <c r="BG109" s="344"/>
      <c r="BH109" s="344"/>
    </row>
    <row r="110" spans="1:60" ht="12.75" outlineLevel="1">
      <c r="A110" s="410"/>
      <c r="B110" s="390"/>
      <c r="C110" s="431" t="s">
        <v>311</v>
      </c>
      <c r="D110" s="396"/>
      <c r="E110" s="403"/>
      <c r="F110" s="406"/>
      <c r="G110" s="412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44"/>
      <c r="AW110" s="344"/>
      <c r="AX110" s="344"/>
      <c r="AY110" s="344"/>
      <c r="AZ110" s="344"/>
      <c r="BA110" s="344"/>
      <c r="BB110" s="344"/>
      <c r="BC110" s="344"/>
      <c r="BD110" s="344"/>
      <c r="BE110" s="344"/>
      <c r="BF110" s="344"/>
      <c r="BG110" s="344"/>
      <c r="BH110" s="344"/>
    </row>
    <row r="111" spans="1:60" ht="12.75" outlineLevel="1">
      <c r="A111" s="410"/>
      <c r="B111" s="390"/>
      <c r="C111" s="431" t="s">
        <v>350</v>
      </c>
      <c r="D111" s="396"/>
      <c r="E111" s="403">
        <v>3</v>
      </c>
      <c r="F111" s="406"/>
      <c r="G111" s="412"/>
      <c r="H111" s="344"/>
      <c r="I111" s="344"/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  <c r="AF111" s="344"/>
      <c r="AG111" s="344"/>
      <c r="AH111" s="344"/>
      <c r="AI111" s="344"/>
      <c r="AJ111" s="344"/>
      <c r="AK111" s="344"/>
      <c r="AL111" s="344"/>
      <c r="AM111" s="344"/>
      <c r="AN111" s="344"/>
      <c r="AO111" s="344"/>
      <c r="AP111" s="344"/>
      <c r="AQ111" s="344"/>
      <c r="AR111" s="344"/>
      <c r="AS111" s="344"/>
      <c r="AT111" s="344"/>
      <c r="AU111" s="344"/>
      <c r="AV111" s="344"/>
      <c r="AW111" s="344"/>
      <c r="AX111" s="344"/>
      <c r="AY111" s="344"/>
      <c r="AZ111" s="344"/>
      <c r="BA111" s="344"/>
      <c r="BB111" s="344"/>
      <c r="BC111" s="344"/>
      <c r="BD111" s="344"/>
      <c r="BE111" s="344"/>
      <c r="BF111" s="344"/>
      <c r="BG111" s="344"/>
      <c r="BH111" s="344"/>
    </row>
    <row r="112" spans="1:60" ht="12.75" outlineLevel="1">
      <c r="A112" s="410"/>
      <c r="B112" s="390"/>
      <c r="C112" s="431" t="s">
        <v>351</v>
      </c>
      <c r="D112" s="396"/>
      <c r="E112" s="403">
        <v>0.75</v>
      </c>
      <c r="F112" s="406"/>
      <c r="G112" s="412"/>
      <c r="H112" s="344"/>
      <c r="I112" s="344"/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  <c r="AF112" s="344"/>
      <c r="AG112" s="344"/>
      <c r="AH112" s="344"/>
      <c r="AI112" s="344"/>
      <c r="AJ112" s="344"/>
      <c r="AK112" s="344"/>
      <c r="AL112" s="344"/>
      <c r="AM112" s="344"/>
      <c r="AN112" s="344"/>
      <c r="AO112" s="344"/>
      <c r="AP112" s="344"/>
      <c r="AQ112" s="344"/>
      <c r="AR112" s="344"/>
      <c r="AS112" s="344"/>
      <c r="AT112" s="344"/>
      <c r="AU112" s="344"/>
      <c r="AV112" s="344"/>
      <c r="AW112" s="344"/>
      <c r="AX112" s="344"/>
      <c r="AY112" s="344"/>
      <c r="AZ112" s="344"/>
      <c r="BA112" s="344"/>
      <c r="BB112" s="344"/>
      <c r="BC112" s="344"/>
      <c r="BD112" s="344"/>
      <c r="BE112" s="344"/>
      <c r="BF112" s="344"/>
      <c r="BG112" s="344"/>
      <c r="BH112" s="344"/>
    </row>
    <row r="113" spans="1:60" ht="12.75" outlineLevel="1">
      <c r="A113" s="410"/>
      <c r="B113" s="390"/>
      <c r="C113" s="438" t="s">
        <v>301</v>
      </c>
      <c r="D113" s="436"/>
      <c r="E113" s="437">
        <v>3.75</v>
      </c>
      <c r="F113" s="406"/>
      <c r="G113" s="412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  <c r="AF113" s="344"/>
      <c r="AG113" s="344"/>
      <c r="AH113" s="344"/>
      <c r="AI113" s="344"/>
      <c r="AJ113" s="344"/>
      <c r="AK113" s="344"/>
      <c r="AL113" s="344"/>
      <c r="AM113" s="344"/>
      <c r="AN113" s="344"/>
      <c r="AO113" s="344"/>
      <c r="AP113" s="344"/>
      <c r="AQ113" s="344"/>
      <c r="AR113" s="344"/>
      <c r="AS113" s="344"/>
      <c r="AT113" s="344"/>
      <c r="AU113" s="344"/>
      <c r="AV113" s="344"/>
      <c r="AW113" s="344"/>
      <c r="AX113" s="344"/>
      <c r="AY113" s="344"/>
      <c r="AZ113" s="344"/>
      <c r="BA113" s="344"/>
      <c r="BB113" s="344"/>
      <c r="BC113" s="344"/>
      <c r="BD113" s="344"/>
      <c r="BE113" s="344"/>
      <c r="BF113" s="344"/>
      <c r="BG113" s="344"/>
      <c r="BH113" s="344"/>
    </row>
    <row r="114" spans="1:60" ht="12.75" outlineLevel="1">
      <c r="A114" s="410">
        <v>13</v>
      </c>
      <c r="B114" s="390" t="s">
        <v>352</v>
      </c>
      <c r="C114" s="427" t="s">
        <v>353</v>
      </c>
      <c r="D114" s="392" t="s">
        <v>337</v>
      </c>
      <c r="E114" s="399">
        <v>29.25</v>
      </c>
      <c r="F114" s="406"/>
      <c r="G114" s="412">
        <f>E114*F114</f>
        <v>0</v>
      </c>
      <c r="H114" s="344"/>
      <c r="I114" s="344"/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  <c r="AF114" s="344"/>
      <c r="AG114" s="344"/>
      <c r="AH114" s="344"/>
      <c r="AI114" s="344"/>
      <c r="AJ114" s="344"/>
      <c r="AK114" s="344"/>
      <c r="AL114" s="344"/>
      <c r="AM114" s="344"/>
      <c r="AN114" s="344"/>
      <c r="AO114" s="344"/>
      <c r="AP114" s="344"/>
      <c r="AQ114" s="344"/>
      <c r="AR114" s="344"/>
      <c r="AS114" s="344"/>
      <c r="AT114" s="344"/>
      <c r="AU114" s="344"/>
      <c r="AV114" s="344"/>
      <c r="AW114" s="344"/>
      <c r="AX114" s="344"/>
      <c r="AY114" s="344"/>
      <c r="AZ114" s="344"/>
      <c r="BA114" s="344"/>
      <c r="BB114" s="344"/>
      <c r="BC114" s="344"/>
      <c r="BD114" s="344"/>
      <c r="BE114" s="344"/>
      <c r="BF114" s="344"/>
      <c r="BG114" s="344"/>
      <c r="BH114" s="344"/>
    </row>
    <row r="115" spans="1:60" ht="12.75" outlineLevel="1">
      <c r="A115" s="410"/>
      <c r="B115" s="390"/>
      <c r="C115" s="431" t="s">
        <v>295</v>
      </c>
      <c r="D115" s="396"/>
      <c r="E115" s="403"/>
      <c r="F115" s="406"/>
      <c r="G115" s="412"/>
      <c r="H115" s="344"/>
      <c r="I115" s="344"/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  <c r="AF115" s="344"/>
      <c r="AG115" s="344"/>
      <c r="AH115" s="344"/>
      <c r="AI115" s="344"/>
      <c r="AJ115" s="344"/>
      <c r="AK115" s="344"/>
      <c r="AL115" s="344"/>
      <c r="AM115" s="344"/>
      <c r="AN115" s="344"/>
      <c r="AO115" s="344"/>
      <c r="AP115" s="344"/>
      <c r="AQ115" s="344"/>
      <c r="AR115" s="344"/>
      <c r="AS115" s="344"/>
      <c r="AT115" s="344"/>
      <c r="AU115" s="344"/>
      <c r="AV115" s="344"/>
      <c r="AW115" s="344"/>
      <c r="AX115" s="344"/>
      <c r="AY115" s="344"/>
      <c r="AZ115" s="344"/>
      <c r="BA115" s="344"/>
      <c r="BB115" s="344"/>
      <c r="BC115" s="344"/>
      <c r="BD115" s="344"/>
      <c r="BE115" s="344"/>
      <c r="BF115" s="344"/>
      <c r="BG115" s="344"/>
      <c r="BH115" s="344"/>
    </row>
    <row r="116" spans="1:60" ht="12.75" outlineLevel="1">
      <c r="A116" s="410"/>
      <c r="B116" s="390"/>
      <c r="C116" s="431" t="s">
        <v>344</v>
      </c>
      <c r="D116" s="396"/>
      <c r="E116" s="403">
        <v>9.6</v>
      </c>
      <c r="F116" s="406"/>
      <c r="G116" s="412"/>
      <c r="H116" s="344"/>
      <c r="I116" s="344"/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  <c r="AF116" s="344"/>
      <c r="AG116" s="344"/>
      <c r="AH116" s="344"/>
      <c r="AI116" s="344"/>
      <c r="AJ116" s="344"/>
      <c r="AK116" s="344"/>
      <c r="AL116" s="344"/>
      <c r="AM116" s="344"/>
      <c r="AN116" s="344"/>
      <c r="AO116" s="344"/>
      <c r="AP116" s="344"/>
      <c r="AQ116" s="344"/>
      <c r="AR116" s="344"/>
      <c r="AS116" s="344"/>
      <c r="AT116" s="344"/>
      <c r="AU116" s="344"/>
      <c r="AV116" s="344"/>
      <c r="AW116" s="344"/>
      <c r="AX116" s="344"/>
      <c r="AY116" s="344"/>
      <c r="AZ116" s="344"/>
      <c r="BA116" s="344"/>
      <c r="BB116" s="344"/>
      <c r="BC116" s="344"/>
      <c r="BD116" s="344"/>
      <c r="BE116" s="344"/>
      <c r="BF116" s="344"/>
      <c r="BG116" s="344"/>
      <c r="BH116" s="344"/>
    </row>
    <row r="117" spans="1:60" ht="12.75" outlineLevel="1">
      <c r="A117" s="410"/>
      <c r="B117" s="390"/>
      <c r="C117" s="431" t="s">
        <v>345</v>
      </c>
      <c r="D117" s="396"/>
      <c r="E117" s="403">
        <v>1.2</v>
      </c>
      <c r="F117" s="406"/>
      <c r="G117" s="412"/>
      <c r="H117" s="344"/>
      <c r="I117" s="344"/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  <c r="AF117" s="344"/>
      <c r="AG117" s="344"/>
      <c r="AH117" s="344"/>
      <c r="AI117" s="344"/>
      <c r="AJ117" s="344"/>
      <c r="AK117" s="344"/>
      <c r="AL117" s="344"/>
      <c r="AM117" s="344"/>
      <c r="AN117" s="344"/>
      <c r="AO117" s="344"/>
      <c r="AP117" s="344"/>
      <c r="AQ117" s="344"/>
      <c r="AR117" s="344"/>
      <c r="AS117" s="344"/>
      <c r="AT117" s="344"/>
      <c r="AU117" s="344"/>
      <c r="AV117" s="344"/>
      <c r="AW117" s="344"/>
      <c r="AX117" s="344"/>
      <c r="AY117" s="344"/>
      <c r="AZ117" s="344"/>
      <c r="BA117" s="344"/>
      <c r="BB117" s="344"/>
      <c r="BC117" s="344"/>
      <c r="BD117" s="344"/>
      <c r="BE117" s="344"/>
      <c r="BF117" s="344"/>
      <c r="BG117" s="344"/>
      <c r="BH117" s="344"/>
    </row>
    <row r="118" spans="1:60" ht="12.75" outlineLevel="1">
      <c r="A118" s="410"/>
      <c r="B118" s="390"/>
      <c r="C118" s="438" t="s">
        <v>301</v>
      </c>
      <c r="D118" s="436"/>
      <c r="E118" s="437">
        <v>10.8</v>
      </c>
      <c r="F118" s="406"/>
      <c r="G118" s="412"/>
      <c r="H118" s="344"/>
      <c r="I118" s="344"/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  <c r="AF118" s="344"/>
      <c r="AG118" s="344"/>
      <c r="AH118" s="344"/>
      <c r="AI118" s="344"/>
      <c r="AJ118" s="344"/>
      <c r="AK118" s="344"/>
      <c r="AL118" s="344"/>
      <c r="AM118" s="344"/>
      <c r="AN118" s="344"/>
      <c r="AO118" s="344"/>
      <c r="AP118" s="344"/>
      <c r="AQ118" s="344"/>
      <c r="AR118" s="344"/>
      <c r="AS118" s="344"/>
      <c r="AT118" s="344"/>
      <c r="AU118" s="344"/>
      <c r="AV118" s="344"/>
      <c r="AW118" s="344"/>
      <c r="AX118" s="344"/>
      <c r="AY118" s="344"/>
      <c r="AZ118" s="344"/>
      <c r="BA118" s="344"/>
      <c r="BB118" s="344"/>
      <c r="BC118" s="344"/>
      <c r="BD118" s="344"/>
      <c r="BE118" s="344"/>
      <c r="BF118" s="344"/>
      <c r="BG118" s="344"/>
      <c r="BH118" s="344"/>
    </row>
    <row r="119" spans="1:60" ht="12.75" outlineLevel="1">
      <c r="A119" s="410"/>
      <c r="B119" s="390"/>
      <c r="C119" s="431" t="s">
        <v>302</v>
      </c>
      <c r="D119" s="396"/>
      <c r="E119" s="403"/>
      <c r="F119" s="406"/>
      <c r="G119" s="412"/>
      <c r="H119" s="344"/>
      <c r="I119" s="344"/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  <c r="AF119" s="344"/>
      <c r="AG119" s="344"/>
      <c r="AH119" s="344"/>
      <c r="AI119" s="344"/>
      <c r="AJ119" s="344"/>
      <c r="AK119" s="344"/>
      <c r="AL119" s="344"/>
      <c r="AM119" s="344"/>
      <c r="AN119" s="344"/>
      <c r="AO119" s="344"/>
      <c r="AP119" s="344"/>
      <c r="AQ119" s="344"/>
      <c r="AR119" s="344"/>
      <c r="AS119" s="344"/>
      <c r="AT119" s="344"/>
      <c r="AU119" s="344"/>
      <c r="AV119" s="344"/>
      <c r="AW119" s="344"/>
      <c r="AX119" s="344"/>
      <c r="AY119" s="344"/>
      <c r="AZ119" s="344"/>
      <c r="BA119" s="344"/>
      <c r="BB119" s="344"/>
      <c r="BC119" s="344"/>
      <c r="BD119" s="344"/>
      <c r="BE119" s="344"/>
      <c r="BF119" s="344"/>
      <c r="BG119" s="344"/>
      <c r="BH119" s="344"/>
    </row>
    <row r="120" spans="1:60" ht="12.75" outlineLevel="1">
      <c r="A120" s="410"/>
      <c r="B120" s="390"/>
      <c r="C120" s="431" t="s">
        <v>346</v>
      </c>
      <c r="D120" s="396"/>
      <c r="E120" s="403">
        <v>7.2</v>
      </c>
      <c r="F120" s="406"/>
      <c r="G120" s="412"/>
      <c r="H120" s="344"/>
      <c r="I120" s="344"/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  <c r="AF120" s="344"/>
      <c r="AG120" s="344"/>
      <c r="AH120" s="344"/>
      <c r="AI120" s="344"/>
      <c r="AJ120" s="344"/>
      <c r="AK120" s="344"/>
      <c r="AL120" s="344"/>
      <c r="AM120" s="344"/>
      <c r="AN120" s="344"/>
      <c r="AO120" s="344"/>
      <c r="AP120" s="344"/>
      <c r="AQ120" s="344"/>
      <c r="AR120" s="344"/>
      <c r="AS120" s="344"/>
      <c r="AT120" s="344"/>
      <c r="AU120" s="344"/>
      <c r="AV120" s="344"/>
      <c r="AW120" s="344"/>
      <c r="AX120" s="344"/>
      <c r="AY120" s="344"/>
      <c r="AZ120" s="344"/>
      <c r="BA120" s="344"/>
      <c r="BB120" s="344"/>
      <c r="BC120" s="344"/>
      <c r="BD120" s="344"/>
      <c r="BE120" s="344"/>
      <c r="BF120" s="344"/>
      <c r="BG120" s="344"/>
      <c r="BH120" s="344"/>
    </row>
    <row r="121" spans="1:60" ht="12.75" outlineLevel="1">
      <c r="A121" s="410"/>
      <c r="B121" s="390"/>
      <c r="C121" s="438" t="s">
        <v>301</v>
      </c>
      <c r="D121" s="436"/>
      <c r="E121" s="437">
        <v>7.2</v>
      </c>
      <c r="F121" s="406"/>
      <c r="G121" s="412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344"/>
      <c r="X121" s="344"/>
      <c r="Y121" s="344"/>
      <c r="Z121" s="344"/>
      <c r="AA121" s="344"/>
      <c r="AB121" s="344"/>
      <c r="AC121" s="344"/>
      <c r="AD121" s="344"/>
      <c r="AE121" s="344"/>
      <c r="AF121" s="344"/>
      <c r="AG121" s="344"/>
      <c r="AH121" s="344"/>
      <c r="AI121" s="344"/>
      <c r="AJ121" s="344"/>
      <c r="AK121" s="344"/>
      <c r="AL121" s="344"/>
      <c r="AM121" s="344"/>
      <c r="AN121" s="344"/>
      <c r="AO121" s="344"/>
      <c r="AP121" s="344"/>
      <c r="AQ121" s="344"/>
      <c r="AR121" s="344"/>
      <c r="AS121" s="344"/>
      <c r="AT121" s="344"/>
      <c r="AU121" s="344"/>
      <c r="AV121" s="344"/>
      <c r="AW121" s="344"/>
      <c r="AX121" s="344"/>
      <c r="AY121" s="344"/>
      <c r="AZ121" s="344"/>
      <c r="BA121" s="344"/>
      <c r="BB121" s="344"/>
      <c r="BC121" s="344"/>
      <c r="BD121" s="344"/>
      <c r="BE121" s="344"/>
      <c r="BF121" s="344"/>
      <c r="BG121" s="344"/>
      <c r="BH121" s="344"/>
    </row>
    <row r="122" spans="1:60" ht="12.75" outlineLevel="1">
      <c r="A122" s="410"/>
      <c r="B122" s="390"/>
      <c r="C122" s="431" t="s">
        <v>305</v>
      </c>
      <c r="D122" s="396"/>
      <c r="E122" s="403"/>
      <c r="F122" s="406"/>
      <c r="G122" s="412"/>
      <c r="H122" s="344"/>
      <c r="I122" s="344"/>
      <c r="J122" s="344"/>
      <c r="K122" s="344"/>
      <c r="L122" s="344"/>
      <c r="M122" s="344"/>
      <c r="N122" s="344"/>
      <c r="O122" s="344"/>
      <c r="P122" s="344"/>
      <c r="Q122" s="344"/>
      <c r="R122" s="344"/>
      <c r="S122" s="344"/>
      <c r="T122" s="344"/>
      <c r="U122" s="344"/>
      <c r="V122" s="344"/>
      <c r="W122" s="344"/>
      <c r="X122" s="344"/>
      <c r="Y122" s="344"/>
      <c r="Z122" s="344"/>
      <c r="AA122" s="344"/>
      <c r="AB122" s="344"/>
      <c r="AC122" s="344"/>
      <c r="AD122" s="344"/>
      <c r="AE122" s="344"/>
      <c r="AF122" s="344"/>
      <c r="AG122" s="344"/>
      <c r="AH122" s="344"/>
      <c r="AI122" s="344"/>
      <c r="AJ122" s="344"/>
      <c r="AK122" s="344"/>
      <c r="AL122" s="344"/>
      <c r="AM122" s="344"/>
      <c r="AN122" s="344"/>
      <c r="AO122" s="344"/>
      <c r="AP122" s="344"/>
      <c r="AQ122" s="344"/>
      <c r="AR122" s="344"/>
      <c r="AS122" s="344"/>
      <c r="AT122" s="344"/>
      <c r="AU122" s="344"/>
      <c r="AV122" s="344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4"/>
      <c r="BH122" s="344"/>
    </row>
    <row r="123" spans="1:60" ht="12.75" outlineLevel="1">
      <c r="A123" s="410"/>
      <c r="B123" s="390"/>
      <c r="C123" s="431" t="s">
        <v>347</v>
      </c>
      <c r="D123" s="396"/>
      <c r="E123" s="403">
        <v>1.2</v>
      </c>
      <c r="F123" s="406"/>
      <c r="G123" s="412"/>
      <c r="H123" s="344"/>
      <c r="I123" s="344"/>
      <c r="J123" s="344"/>
      <c r="K123" s="344"/>
      <c r="L123" s="344"/>
      <c r="M123" s="344"/>
      <c r="N123" s="344"/>
      <c r="O123" s="344"/>
      <c r="P123" s="344"/>
      <c r="Q123" s="344"/>
      <c r="R123" s="344"/>
      <c r="S123" s="344"/>
      <c r="T123" s="344"/>
      <c r="U123" s="344"/>
      <c r="V123" s="344"/>
      <c r="W123" s="344"/>
      <c r="X123" s="344"/>
      <c r="Y123" s="344"/>
      <c r="Z123" s="344"/>
      <c r="AA123" s="344"/>
      <c r="AB123" s="344"/>
      <c r="AC123" s="344"/>
      <c r="AD123" s="344"/>
      <c r="AE123" s="344"/>
      <c r="AF123" s="344"/>
      <c r="AG123" s="344"/>
      <c r="AH123" s="344"/>
      <c r="AI123" s="344"/>
      <c r="AJ123" s="344"/>
      <c r="AK123" s="344"/>
      <c r="AL123" s="344"/>
      <c r="AM123" s="344"/>
      <c r="AN123" s="344"/>
      <c r="AO123" s="344"/>
      <c r="AP123" s="344"/>
      <c r="AQ123" s="344"/>
      <c r="AR123" s="344"/>
      <c r="AS123" s="344"/>
      <c r="AT123" s="344"/>
      <c r="AU123" s="344"/>
      <c r="AV123" s="344"/>
      <c r="AW123" s="344"/>
      <c r="AX123" s="344"/>
      <c r="AY123" s="344"/>
      <c r="AZ123" s="344"/>
      <c r="BA123" s="344"/>
      <c r="BB123" s="344"/>
      <c r="BC123" s="344"/>
      <c r="BD123" s="344"/>
      <c r="BE123" s="344"/>
      <c r="BF123" s="344"/>
      <c r="BG123" s="344"/>
      <c r="BH123" s="344"/>
    </row>
    <row r="124" spans="1:60" ht="12.75" outlineLevel="1">
      <c r="A124" s="410"/>
      <c r="B124" s="390"/>
      <c r="C124" s="431" t="s">
        <v>348</v>
      </c>
      <c r="D124" s="396"/>
      <c r="E124" s="403">
        <v>1.5</v>
      </c>
      <c r="F124" s="406"/>
      <c r="G124" s="412"/>
      <c r="H124" s="344"/>
      <c r="I124" s="344"/>
      <c r="J124" s="344"/>
      <c r="K124" s="344"/>
      <c r="L124" s="344"/>
      <c r="M124" s="344"/>
      <c r="N124" s="344"/>
      <c r="O124" s="344"/>
      <c r="P124" s="344"/>
      <c r="Q124" s="344"/>
      <c r="R124" s="344"/>
      <c r="S124" s="344"/>
      <c r="T124" s="344"/>
      <c r="U124" s="344"/>
      <c r="V124" s="344"/>
      <c r="W124" s="344"/>
      <c r="X124" s="344"/>
      <c r="Y124" s="344"/>
      <c r="Z124" s="344"/>
      <c r="AA124" s="344"/>
      <c r="AB124" s="344"/>
      <c r="AC124" s="344"/>
      <c r="AD124" s="344"/>
      <c r="AE124" s="344"/>
      <c r="AF124" s="344"/>
      <c r="AG124" s="344"/>
      <c r="AH124" s="344"/>
      <c r="AI124" s="344"/>
      <c r="AJ124" s="344"/>
      <c r="AK124" s="344"/>
      <c r="AL124" s="344"/>
      <c r="AM124" s="344"/>
      <c r="AN124" s="344"/>
      <c r="AO124" s="344"/>
      <c r="AP124" s="344"/>
      <c r="AQ124" s="344"/>
      <c r="AR124" s="344"/>
      <c r="AS124" s="344"/>
      <c r="AT124" s="344"/>
      <c r="AU124" s="344"/>
      <c r="AV124" s="344"/>
      <c r="AW124" s="344"/>
      <c r="AX124" s="344"/>
      <c r="AY124" s="344"/>
      <c r="AZ124" s="344"/>
      <c r="BA124" s="344"/>
      <c r="BB124" s="344"/>
      <c r="BC124" s="344"/>
      <c r="BD124" s="344"/>
      <c r="BE124" s="344"/>
      <c r="BF124" s="344"/>
      <c r="BG124" s="344"/>
      <c r="BH124" s="344"/>
    </row>
    <row r="125" spans="1:60" ht="12.75" outlineLevel="1">
      <c r="A125" s="410"/>
      <c r="B125" s="390"/>
      <c r="C125" s="431" t="s">
        <v>349</v>
      </c>
      <c r="D125" s="396"/>
      <c r="E125" s="403">
        <v>4.8</v>
      </c>
      <c r="F125" s="406"/>
      <c r="G125" s="412"/>
      <c r="H125" s="344"/>
      <c r="I125" s="344"/>
      <c r="J125" s="344"/>
      <c r="K125" s="344"/>
      <c r="L125" s="344"/>
      <c r="M125" s="344"/>
      <c r="N125" s="344"/>
      <c r="O125" s="344"/>
      <c r="P125" s="344"/>
      <c r="Q125" s="344"/>
      <c r="R125" s="344"/>
      <c r="S125" s="344"/>
      <c r="T125" s="344"/>
      <c r="U125" s="344"/>
      <c r="V125" s="344"/>
      <c r="W125" s="344"/>
      <c r="X125" s="344"/>
      <c r="Y125" s="344"/>
      <c r="Z125" s="344"/>
      <c r="AA125" s="344"/>
      <c r="AB125" s="344"/>
      <c r="AC125" s="344"/>
      <c r="AD125" s="344"/>
      <c r="AE125" s="344"/>
      <c r="AF125" s="344"/>
      <c r="AG125" s="344"/>
      <c r="AH125" s="344"/>
      <c r="AI125" s="344"/>
      <c r="AJ125" s="344"/>
      <c r="AK125" s="344"/>
      <c r="AL125" s="344"/>
      <c r="AM125" s="344"/>
      <c r="AN125" s="344"/>
      <c r="AO125" s="344"/>
      <c r="AP125" s="344"/>
      <c r="AQ125" s="344"/>
      <c r="AR125" s="344"/>
      <c r="AS125" s="344"/>
      <c r="AT125" s="344"/>
      <c r="AU125" s="344"/>
      <c r="AV125" s="344"/>
      <c r="AW125" s="344"/>
      <c r="AX125" s="344"/>
      <c r="AY125" s="344"/>
      <c r="AZ125" s="344"/>
      <c r="BA125" s="344"/>
      <c r="BB125" s="344"/>
      <c r="BC125" s="344"/>
      <c r="BD125" s="344"/>
      <c r="BE125" s="344"/>
      <c r="BF125" s="344"/>
      <c r="BG125" s="344"/>
      <c r="BH125" s="344"/>
    </row>
    <row r="126" spans="1:60" ht="12.75" outlineLevel="1">
      <c r="A126" s="410"/>
      <c r="B126" s="390"/>
      <c r="C126" s="438" t="s">
        <v>301</v>
      </c>
      <c r="D126" s="436"/>
      <c r="E126" s="437">
        <v>7.5</v>
      </c>
      <c r="F126" s="406"/>
      <c r="G126" s="412"/>
      <c r="H126" s="344"/>
      <c r="I126" s="344"/>
      <c r="J126" s="344"/>
      <c r="K126" s="344"/>
      <c r="L126" s="344"/>
      <c r="M126" s="344"/>
      <c r="N126" s="344"/>
      <c r="O126" s="344"/>
      <c r="P126" s="344"/>
      <c r="Q126" s="344"/>
      <c r="R126" s="344"/>
      <c r="S126" s="344"/>
      <c r="T126" s="344"/>
      <c r="U126" s="344"/>
      <c r="V126" s="344"/>
      <c r="W126" s="344"/>
      <c r="X126" s="344"/>
      <c r="Y126" s="344"/>
      <c r="Z126" s="344"/>
      <c r="AA126" s="344"/>
      <c r="AB126" s="344"/>
      <c r="AC126" s="344"/>
      <c r="AD126" s="344"/>
      <c r="AE126" s="344"/>
      <c r="AF126" s="344"/>
      <c r="AG126" s="344"/>
      <c r="AH126" s="344"/>
      <c r="AI126" s="344"/>
      <c r="AJ126" s="344"/>
      <c r="AK126" s="344"/>
      <c r="AL126" s="344"/>
      <c r="AM126" s="344"/>
      <c r="AN126" s="344"/>
      <c r="AO126" s="344"/>
      <c r="AP126" s="344"/>
      <c r="AQ126" s="344"/>
      <c r="AR126" s="344"/>
      <c r="AS126" s="344"/>
      <c r="AT126" s="344"/>
      <c r="AU126" s="344"/>
      <c r="AV126" s="344"/>
      <c r="AW126" s="344"/>
      <c r="AX126" s="344"/>
      <c r="AY126" s="344"/>
      <c r="AZ126" s="344"/>
      <c r="BA126" s="344"/>
      <c r="BB126" s="344"/>
      <c r="BC126" s="344"/>
      <c r="BD126" s="344"/>
      <c r="BE126" s="344"/>
      <c r="BF126" s="344"/>
      <c r="BG126" s="344"/>
      <c r="BH126" s="344"/>
    </row>
    <row r="127" spans="1:60" ht="12.75" outlineLevel="1">
      <c r="A127" s="410"/>
      <c r="B127" s="390"/>
      <c r="C127" s="431" t="s">
        <v>311</v>
      </c>
      <c r="D127" s="396"/>
      <c r="E127" s="403"/>
      <c r="F127" s="406"/>
      <c r="G127" s="412"/>
      <c r="H127" s="344"/>
      <c r="I127" s="344"/>
      <c r="J127" s="344"/>
      <c r="K127" s="344"/>
      <c r="L127" s="344"/>
      <c r="M127" s="344"/>
      <c r="N127" s="344"/>
      <c r="O127" s="344"/>
      <c r="P127" s="344"/>
      <c r="Q127" s="344"/>
      <c r="R127" s="344"/>
      <c r="S127" s="344"/>
      <c r="T127" s="344"/>
      <c r="U127" s="344"/>
      <c r="V127" s="344"/>
      <c r="W127" s="344"/>
      <c r="X127" s="344"/>
      <c r="Y127" s="344"/>
      <c r="Z127" s="344"/>
      <c r="AA127" s="344"/>
      <c r="AB127" s="344"/>
      <c r="AC127" s="344"/>
      <c r="AD127" s="344"/>
      <c r="AE127" s="344"/>
      <c r="AF127" s="344"/>
      <c r="AG127" s="344"/>
      <c r="AH127" s="344"/>
      <c r="AI127" s="344"/>
      <c r="AJ127" s="344"/>
      <c r="AK127" s="344"/>
      <c r="AL127" s="344"/>
      <c r="AM127" s="344"/>
      <c r="AN127" s="344"/>
      <c r="AO127" s="344"/>
      <c r="AP127" s="344"/>
      <c r="AQ127" s="344"/>
      <c r="AR127" s="344"/>
      <c r="AS127" s="344"/>
      <c r="AT127" s="344"/>
      <c r="AU127" s="344"/>
      <c r="AV127" s="344"/>
      <c r="AW127" s="344"/>
      <c r="AX127" s="344"/>
      <c r="AY127" s="344"/>
      <c r="AZ127" s="344"/>
      <c r="BA127" s="344"/>
      <c r="BB127" s="344"/>
      <c r="BC127" s="344"/>
      <c r="BD127" s="344"/>
      <c r="BE127" s="344"/>
      <c r="BF127" s="344"/>
      <c r="BG127" s="344"/>
      <c r="BH127" s="344"/>
    </row>
    <row r="128" spans="1:60" ht="12.75" outlineLevel="1">
      <c r="A128" s="410"/>
      <c r="B128" s="390"/>
      <c r="C128" s="431" t="s">
        <v>350</v>
      </c>
      <c r="D128" s="396"/>
      <c r="E128" s="403">
        <v>3</v>
      </c>
      <c r="F128" s="406"/>
      <c r="G128" s="412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4"/>
      <c r="U128" s="344"/>
      <c r="V128" s="344"/>
      <c r="W128" s="344"/>
      <c r="X128" s="344"/>
      <c r="Y128" s="344"/>
      <c r="Z128" s="344"/>
      <c r="AA128" s="344"/>
      <c r="AB128" s="344"/>
      <c r="AC128" s="344"/>
      <c r="AD128" s="344"/>
      <c r="AE128" s="344"/>
      <c r="AF128" s="344"/>
      <c r="AG128" s="344"/>
      <c r="AH128" s="344"/>
      <c r="AI128" s="344"/>
      <c r="AJ128" s="344"/>
      <c r="AK128" s="344"/>
      <c r="AL128" s="344"/>
      <c r="AM128" s="344"/>
      <c r="AN128" s="344"/>
      <c r="AO128" s="344"/>
      <c r="AP128" s="344"/>
      <c r="AQ128" s="344"/>
      <c r="AR128" s="344"/>
      <c r="AS128" s="344"/>
      <c r="AT128" s="344"/>
      <c r="AU128" s="344"/>
      <c r="AV128" s="344"/>
      <c r="AW128" s="344"/>
      <c r="AX128" s="344"/>
      <c r="AY128" s="344"/>
      <c r="AZ128" s="344"/>
      <c r="BA128" s="344"/>
      <c r="BB128" s="344"/>
      <c r="BC128" s="344"/>
      <c r="BD128" s="344"/>
      <c r="BE128" s="344"/>
      <c r="BF128" s="344"/>
      <c r="BG128" s="344"/>
      <c r="BH128" s="344"/>
    </row>
    <row r="129" spans="1:60" ht="12.75" outlineLevel="1">
      <c r="A129" s="410"/>
      <c r="B129" s="390"/>
      <c r="C129" s="431" t="s">
        <v>351</v>
      </c>
      <c r="D129" s="396"/>
      <c r="E129" s="403">
        <v>0.75</v>
      </c>
      <c r="F129" s="406"/>
      <c r="G129" s="412"/>
      <c r="H129" s="344"/>
      <c r="I129" s="344"/>
      <c r="J129" s="344"/>
      <c r="K129" s="344"/>
      <c r="L129" s="344"/>
      <c r="M129" s="344"/>
      <c r="N129" s="344"/>
      <c r="O129" s="344"/>
      <c r="P129" s="344"/>
      <c r="Q129" s="344"/>
      <c r="R129" s="344"/>
      <c r="S129" s="344"/>
      <c r="T129" s="344"/>
      <c r="U129" s="344"/>
      <c r="V129" s="344"/>
      <c r="W129" s="344"/>
      <c r="X129" s="344"/>
      <c r="Y129" s="344"/>
      <c r="Z129" s="344"/>
      <c r="AA129" s="344"/>
      <c r="AB129" s="344"/>
      <c r="AC129" s="344"/>
      <c r="AD129" s="344"/>
      <c r="AE129" s="344"/>
      <c r="AF129" s="344"/>
      <c r="AG129" s="344"/>
      <c r="AH129" s="344"/>
      <c r="AI129" s="344"/>
      <c r="AJ129" s="344"/>
      <c r="AK129" s="344"/>
      <c r="AL129" s="344"/>
      <c r="AM129" s="344"/>
      <c r="AN129" s="344"/>
      <c r="AO129" s="344"/>
      <c r="AP129" s="344"/>
      <c r="AQ129" s="344"/>
      <c r="AR129" s="344"/>
      <c r="AS129" s="344"/>
      <c r="AT129" s="344"/>
      <c r="AU129" s="344"/>
      <c r="AV129" s="344"/>
      <c r="AW129" s="344"/>
      <c r="AX129" s="344"/>
      <c r="AY129" s="344"/>
      <c r="AZ129" s="344"/>
      <c r="BA129" s="344"/>
      <c r="BB129" s="344"/>
      <c r="BC129" s="344"/>
      <c r="BD129" s="344"/>
      <c r="BE129" s="344"/>
      <c r="BF129" s="344"/>
      <c r="BG129" s="344"/>
      <c r="BH129" s="344"/>
    </row>
    <row r="130" spans="1:60" ht="12.75" outlineLevel="1">
      <c r="A130" s="410"/>
      <c r="B130" s="390"/>
      <c r="C130" s="438" t="s">
        <v>301</v>
      </c>
      <c r="D130" s="436"/>
      <c r="E130" s="437">
        <v>3.75</v>
      </c>
      <c r="F130" s="406"/>
      <c r="G130" s="412"/>
      <c r="H130" s="344"/>
      <c r="I130" s="344"/>
      <c r="J130" s="344"/>
      <c r="K130" s="344"/>
      <c r="L130" s="344"/>
      <c r="M130" s="344"/>
      <c r="N130" s="344"/>
      <c r="O130" s="344"/>
      <c r="P130" s="344"/>
      <c r="Q130" s="344"/>
      <c r="R130" s="344"/>
      <c r="S130" s="344"/>
      <c r="T130" s="344"/>
      <c r="U130" s="344"/>
      <c r="V130" s="344"/>
      <c r="W130" s="344"/>
      <c r="X130" s="344"/>
      <c r="Y130" s="344"/>
      <c r="Z130" s="344"/>
      <c r="AA130" s="344"/>
      <c r="AB130" s="344"/>
      <c r="AC130" s="344"/>
      <c r="AD130" s="344"/>
      <c r="AE130" s="344"/>
      <c r="AF130" s="344"/>
      <c r="AG130" s="344"/>
      <c r="AH130" s="344"/>
      <c r="AI130" s="344"/>
      <c r="AJ130" s="344"/>
      <c r="AK130" s="344"/>
      <c r="AL130" s="344"/>
      <c r="AM130" s="344"/>
      <c r="AN130" s="344"/>
      <c r="AO130" s="344"/>
      <c r="AP130" s="344"/>
      <c r="AQ130" s="344"/>
      <c r="AR130" s="344"/>
      <c r="AS130" s="344"/>
      <c r="AT130" s="344"/>
      <c r="AU130" s="344"/>
      <c r="AV130" s="344"/>
      <c r="AW130" s="344"/>
      <c r="AX130" s="344"/>
      <c r="AY130" s="344"/>
      <c r="AZ130" s="344"/>
      <c r="BA130" s="344"/>
      <c r="BB130" s="344"/>
      <c r="BC130" s="344"/>
      <c r="BD130" s="344"/>
      <c r="BE130" s="344"/>
      <c r="BF130" s="344"/>
      <c r="BG130" s="344"/>
      <c r="BH130" s="344"/>
    </row>
    <row r="131" spans="1:60" ht="12.75" outlineLevel="1">
      <c r="A131" s="410">
        <v>14</v>
      </c>
      <c r="B131" s="390" t="s">
        <v>354</v>
      </c>
      <c r="C131" s="427" t="s">
        <v>355</v>
      </c>
      <c r="D131" s="392" t="s">
        <v>180</v>
      </c>
      <c r="E131" s="399">
        <v>41.238</v>
      </c>
      <c r="F131" s="406"/>
      <c r="G131" s="412">
        <f>E131*F131</f>
        <v>0</v>
      </c>
      <c r="H131" s="344"/>
      <c r="I131" s="344"/>
      <c r="J131" s="344"/>
      <c r="K131" s="344"/>
      <c r="L131" s="344"/>
      <c r="M131" s="344"/>
      <c r="N131" s="344"/>
      <c r="O131" s="344"/>
      <c r="P131" s="344"/>
      <c r="Q131" s="344"/>
      <c r="R131" s="344"/>
      <c r="S131" s="344"/>
      <c r="T131" s="344"/>
      <c r="U131" s="344"/>
      <c r="V131" s="344"/>
      <c r="W131" s="344"/>
      <c r="X131" s="344"/>
      <c r="Y131" s="344"/>
      <c r="Z131" s="344"/>
      <c r="AA131" s="344"/>
      <c r="AB131" s="344"/>
      <c r="AC131" s="344"/>
      <c r="AD131" s="344"/>
      <c r="AE131" s="344"/>
      <c r="AF131" s="344"/>
      <c r="AG131" s="344"/>
      <c r="AH131" s="344"/>
      <c r="AI131" s="344"/>
      <c r="AJ131" s="344"/>
      <c r="AK131" s="344"/>
      <c r="AL131" s="344"/>
      <c r="AM131" s="344"/>
      <c r="AN131" s="344"/>
      <c r="AO131" s="344"/>
      <c r="AP131" s="344"/>
      <c r="AQ131" s="344"/>
      <c r="AR131" s="344"/>
      <c r="AS131" s="344"/>
      <c r="AT131" s="344"/>
      <c r="AU131" s="344"/>
      <c r="AV131" s="344"/>
      <c r="AW131" s="344"/>
      <c r="AX131" s="344"/>
      <c r="AY131" s="344"/>
      <c r="AZ131" s="344"/>
      <c r="BA131" s="344"/>
      <c r="BB131" s="344"/>
      <c r="BC131" s="344"/>
      <c r="BD131" s="344"/>
      <c r="BE131" s="344"/>
      <c r="BF131" s="344"/>
      <c r="BG131" s="344"/>
      <c r="BH131" s="344"/>
    </row>
    <row r="132" spans="1:60" ht="12.75" outlineLevel="1">
      <c r="A132" s="410"/>
      <c r="B132" s="390"/>
      <c r="C132" s="431" t="s">
        <v>295</v>
      </c>
      <c r="D132" s="396"/>
      <c r="E132" s="403"/>
      <c r="F132" s="406"/>
      <c r="G132" s="412"/>
      <c r="H132" s="344"/>
      <c r="I132" s="344"/>
      <c r="J132" s="344"/>
      <c r="K132" s="344"/>
      <c r="L132" s="344"/>
      <c r="M132" s="344"/>
      <c r="N132" s="344"/>
      <c r="O132" s="344"/>
      <c r="P132" s="344"/>
      <c r="Q132" s="344"/>
      <c r="R132" s="344"/>
      <c r="S132" s="344"/>
      <c r="T132" s="344"/>
      <c r="U132" s="344"/>
      <c r="V132" s="344"/>
      <c r="W132" s="344"/>
      <c r="X132" s="344"/>
      <c r="Y132" s="344"/>
      <c r="Z132" s="344"/>
      <c r="AA132" s="344"/>
      <c r="AB132" s="344"/>
      <c r="AC132" s="344"/>
      <c r="AD132" s="344"/>
      <c r="AE132" s="344"/>
      <c r="AF132" s="344"/>
      <c r="AG132" s="344"/>
      <c r="AH132" s="344"/>
      <c r="AI132" s="344"/>
      <c r="AJ132" s="344"/>
      <c r="AK132" s="344"/>
      <c r="AL132" s="344"/>
      <c r="AM132" s="344"/>
      <c r="AN132" s="344"/>
      <c r="AO132" s="344"/>
      <c r="AP132" s="344"/>
      <c r="AQ132" s="344"/>
      <c r="AR132" s="344"/>
      <c r="AS132" s="344"/>
      <c r="AT132" s="344"/>
      <c r="AU132" s="344"/>
      <c r="AV132" s="344"/>
      <c r="AW132" s="344"/>
      <c r="AX132" s="344"/>
      <c r="AY132" s="344"/>
      <c r="AZ132" s="344"/>
      <c r="BA132" s="344"/>
      <c r="BB132" s="344"/>
      <c r="BC132" s="344"/>
      <c r="BD132" s="344"/>
      <c r="BE132" s="344"/>
      <c r="BF132" s="344"/>
      <c r="BG132" s="344"/>
      <c r="BH132" s="344"/>
    </row>
    <row r="133" spans="1:60" ht="12.75" outlineLevel="1">
      <c r="A133" s="410"/>
      <c r="B133" s="390"/>
      <c r="C133" s="431" t="s">
        <v>356</v>
      </c>
      <c r="D133" s="396"/>
      <c r="E133" s="403">
        <v>14.4</v>
      </c>
      <c r="F133" s="406"/>
      <c r="G133" s="412"/>
      <c r="H133" s="344"/>
      <c r="I133" s="344"/>
      <c r="J133" s="344"/>
      <c r="K133" s="344"/>
      <c r="L133" s="344"/>
      <c r="M133" s="344"/>
      <c r="N133" s="344"/>
      <c r="O133" s="344"/>
      <c r="P133" s="344"/>
      <c r="Q133" s="344"/>
      <c r="R133" s="344"/>
      <c r="S133" s="344"/>
      <c r="T133" s="344"/>
      <c r="U133" s="344"/>
      <c r="V133" s="344"/>
      <c r="W133" s="344"/>
      <c r="X133" s="344"/>
      <c r="Y133" s="344"/>
      <c r="Z133" s="344"/>
      <c r="AA133" s="344"/>
      <c r="AB133" s="344"/>
      <c r="AC133" s="344"/>
      <c r="AD133" s="344"/>
      <c r="AE133" s="344"/>
      <c r="AF133" s="344"/>
      <c r="AG133" s="344"/>
      <c r="AH133" s="344"/>
      <c r="AI133" s="344"/>
      <c r="AJ133" s="344"/>
      <c r="AK133" s="344"/>
      <c r="AL133" s="344"/>
      <c r="AM133" s="344"/>
      <c r="AN133" s="344"/>
      <c r="AO133" s="344"/>
      <c r="AP133" s="344"/>
      <c r="AQ133" s="344"/>
      <c r="AR133" s="344"/>
      <c r="AS133" s="344"/>
      <c r="AT133" s="344"/>
      <c r="AU133" s="344"/>
      <c r="AV133" s="344"/>
      <c r="AW133" s="344"/>
      <c r="AX133" s="344"/>
      <c r="AY133" s="344"/>
      <c r="AZ133" s="344"/>
      <c r="BA133" s="344"/>
      <c r="BB133" s="344"/>
      <c r="BC133" s="344"/>
      <c r="BD133" s="344"/>
      <c r="BE133" s="344"/>
      <c r="BF133" s="344"/>
      <c r="BG133" s="344"/>
      <c r="BH133" s="344"/>
    </row>
    <row r="134" spans="1:60" ht="12.75" outlineLevel="1">
      <c r="A134" s="410"/>
      <c r="B134" s="390"/>
      <c r="C134" s="431" t="s">
        <v>357</v>
      </c>
      <c r="D134" s="396"/>
      <c r="E134" s="403">
        <v>0.72</v>
      </c>
      <c r="F134" s="406"/>
      <c r="G134" s="412"/>
      <c r="H134" s="344"/>
      <c r="I134" s="344"/>
      <c r="J134" s="344"/>
      <c r="K134" s="344"/>
      <c r="L134" s="344"/>
      <c r="M134" s="344"/>
      <c r="N134" s="344"/>
      <c r="O134" s="344"/>
      <c r="P134" s="344"/>
      <c r="Q134" s="344"/>
      <c r="R134" s="344"/>
      <c r="S134" s="344"/>
      <c r="T134" s="344"/>
      <c r="U134" s="344"/>
      <c r="V134" s="344"/>
      <c r="W134" s="344"/>
      <c r="X134" s="344"/>
      <c r="Y134" s="344"/>
      <c r="Z134" s="344"/>
      <c r="AA134" s="344"/>
      <c r="AB134" s="344"/>
      <c r="AC134" s="344"/>
      <c r="AD134" s="344"/>
      <c r="AE134" s="344"/>
      <c r="AF134" s="344"/>
      <c r="AG134" s="344"/>
      <c r="AH134" s="344"/>
      <c r="AI134" s="344"/>
      <c r="AJ134" s="344"/>
      <c r="AK134" s="344"/>
      <c r="AL134" s="344"/>
      <c r="AM134" s="344"/>
      <c r="AN134" s="344"/>
      <c r="AO134" s="344"/>
      <c r="AP134" s="344"/>
      <c r="AQ134" s="344"/>
      <c r="AR134" s="344"/>
      <c r="AS134" s="344"/>
      <c r="AT134" s="344"/>
      <c r="AU134" s="344"/>
      <c r="AV134" s="344"/>
      <c r="AW134" s="344"/>
      <c r="AX134" s="344"/>
      <c r="AY134" s="344"/>
      <c r="AZ134" s="344"/>
      <c r="BA134" s="344"/>
      <c r="BB134" s="344"/>
      <c r="BC134" s="344"/>
      <c r="BD134" s="344"/>
      <c r="BE134" s="344"/>
      <c r="BF134" s="344"/>
      <c r="BG134" s="344"/>
      <c r="BH134" s="344"/>
    </row>
    <row r="135" spans="1:60" ht="12.75" outlineLevel="1">
      <c r="A135" s="410"/>
      <c r="B135" s="390"/>
      <c r="C135" s="438" t="s">
        <v>301</v>
      </c>
      <c r="D135" s="436"/>
      <c r="E135" s="437">
        <v>15.12</v>
      </c>
      <c r="F135" s="406"/>
      <c r="G135" s="412"/>
      <c r="H135" s="344"/>
      <c r="I135" s="344"/>
      <c r="J135" s="344"/>
      <c r="K135" s="344"/>
      <c r="L135" s="344"/>
      <c r="M135" s="344"/>
      <c r="N135" s="344"/>
      <c r="O135" s="344"/>
      <c r="P135" s="344"/>
      <c r="Q135" s="344"/>
      <c r="R135" s="344"/>
      <c r="S135" s="344"/>
      <c r="T135" s="344"/>
      <c r="U135" s="344"/>
      <c r="V135" s="344"/>
      <c r="W135" s="344"/>
      <c r="X135" s="344"/>
      <c r="Y135" s="344"/>
      <c r="Z135" s="344"/>
      <c r="AA135" s="344"/>
      <c r="AB135" s="344"/>
      <c r="AC135" s="344"/>
      <c r="AD135" s="344"/>
      <c r="AE135" s="344"/>
      <c r="AF135" s="344"/>
      <c r="AG135" s="344"/>
      <c r="AH135" s="344"/>
      <c r="AI135" s="344"/>
      <c r="AJ135" s="344"/>
      <c r="AK135" s="344"/>
      <c r="AL135" s="344"/>
      <c r="AM135" s="344"/>
      <c r="AN135" s="344"/>
      <c r="AO135" s="344"/>
      <c r="AP135" s="344"/>
      <c r="AQ135" s="344"/>
      <c r="AR135" s="344"/>
      <c r="AS135" s="344"/>
      <c r="AT135" s="344"/>
      <c r="AU135" s="344"/>
      <c r="AV135" s="344"/>
      <c r="AW135" s="344"/>
      <c r="AX135" s="344"/>
      <c r="AY135" s="344"/>
      <c r="AZ135" s="344"/>
      <c r="BA135" s="344"/>
      <c r="BB135" s="344"/>
      <c r="BC135" s="344"/>
      <c r="BD135" s="344"/>
      <c r="BE135" s="344"/>
      <c r="BF135" s="344"/>
      <c r="BG135" s="344"/>
      <c r="BH135" s="344"/>
    </row>
    <row r="136" spans="1:60" ht="12.75" outlineLevel="1">
      <c r="A136" s="410"/>
      <c r="B136" s="390"/>
      <c r="C136" s="431" t="s">
        <v>302</v>
      </c>
      <c r="D136" s="396"/>
      <c r="E136" s="403"/>
      <c r="F136" s="406"/>
      <c r="G136" s="412"/>
      <c r="H136" s="344"/>
      <c r="I136" s="344"/>
      <c r="J136" s="344"/>
      <c r="K136" s="344"/>
      <c r="L136" s="344"/>
      <c r="M136" s="344"/>
      <c r="N136" s="344"/>
      <c r="O136" s="344"/>
      <c r="P136" s="344"/>
      <c r="Q136" s="344"/>
      <c r="R136" s="344"/>
      <c r="S136" s="344"/>
      <c r="T136" s="344"/>
      <c r="U136" s="344"/>
      <c r="V136" s="344"/>
      <c r="W136" s="344"/>
      <c r="X136" s="344"/>
      <c r="Y136" s="344"/>
      <c r="Z136" s="344"/>
      <c r="AA136" s="344"/>
      <c r="AB136" s="344"/>
      <c r="AC136" s="344"/>
      <c r="AD136" s="344"/>
      <c r="AE136" s="344"/>
      <c r="AF136" s="344"/>
      <c r="AG136" s="344"/>
      <c r="AH136" s="344"/>
      <c r="AI136" s="344"/>
      <c r="AJ136" s="344"/>
      <c r="AK136" s="344"/>
      <c r="AL136" s="344"/>
      <c r="AM136" s="344"/>
      <c r="AN136" s="344"/>
      <c r="AO136" s="344"/>
      <c r="AP136" s="344"/>
      <c r="AQ136" s="344"/>
      <c r="AR136" s="344"/>
      <c r="AS136" s="344"/>
      <c r="AT136" s="344"/>
      <c r="AU136" s="344"/>
      <c r="AV136" s="344"/>
      <c r="AW136" s="344"/>
      <c r="AX136" s="344"/>
      <c r="AY136" s="344"/>
      <c r="AZ136" s="344"/>
      <c r="BA136" s="344"/>
      <c r="BB136" s="344"/>
      <c r="BC136" s="344"/>
      <c r="BD136" s="344"/>
      <c r="BE136" s="344"/>
      <c r="BF136" s="344"/>
      <c r="BG136" s="344"/>
      <c r="BH136" s="344"/>
    </row>
    <row r="137" spans="1:60" ht="12.75" outlineLevel="1">
      <c r="A137" s="410"/>
      <c r="B137" s="390"/>
      <c r="C137" s="431" t="s">
        <v>358</v>
      </c>
      <c r="D137" s="396"/>
      <c r="E137" s="403">
        <v>10.8</v>
      </c>
      <c r="F137" s="406"/>
      <c r="G137" s="412"/>
      <c r="H137" s="344"/>
      <c r="I137" s="344"/>
      <c r="J137" s="344"/>
      <c r="K137" s="344"/>
      <c r="L137" s="344"/>
      <c r="M137" s="344"/>
      <c r="N137" s="344"/>
      <c r="O137" s="344"/>
      <c r="P137" s="344"/>
      <c r="Q137" s="344"/>
      <c r="R137" s="344"/>
      <c r="S137" s="344"/>
      <c r="T137" s="344"/>
      <c r="U137" s="344"/>
      <c r="V137" s="344"/>
      <c r="W137" s="344"/>
      <c r="X137" s="344"/>
      <c r="Y137" s="344"/>
      <c r="Z137" s="344"/>
      <c r="AA137" s="344"/>
      <c r="AB137" s="344"/>
      <c r="AC137" s="344"/>
      <c r="AD137" s="344"/>
      <c r="AE137" s="344"/>
      <c r="AF137" s="344"/>
      <c r="AG137" s="344"/>
      <c r="AH137" s="344"/>
      <c r="AI137" s="344"/>
      <c r="AJ137" s="344"/>
      <c r="AK137" s="344"/>
      <c r="AL137" s="344"/>
      <c r="AM137" s="344"/>
      <c r="AN137" s="344"/>
      <c r="AO137" s="344"/>
      <c r="AP137" s="344"/>
      <c r="AQ137" s="344"/>
      <c r="AR137" s="344"/>
      <c r="AS137" s="344"/>
      <c r="AT137" s="344"/>
      <c r="AU137" s="344"/>
      <c r="AV137" s="344"/>
      <c r="AW137" s="344"/>
      <c r="AX137" s="344"/>
      <c r="AY137" s="344"/>
      <c r="AZ137" s="344"/>
      <c r="BA137" s="344"/>
      <c r="BB137" s="344"/>
      <c r="BC137" s="344"/>
      <c r="BD137" s="344"/>
      <c r="BE137" s="344"/>
      <c r="BF137" s="344"/>
      <c r="BG137" s="344"/>
      <c r="BH137" s="344"/>
    </row>
    <row r="138" spans="1:60" ht="12.75" outlineLevel="1">
      <c r="A138" s="410"/>
      <c r="B138" s="390"/>
      <c r="C138" s="438" t="s">
        <v>301</v>
      </c>
      <c r="D138" s="436"/>
      <c r="E138" s="437">
        <v>10.8</v>
      </c>
      <c r="F138" s="406"/>
      <c r="G138" s="412"/>
      <c r="H138" s="344"/>
      <c r="I138" s="344"/>
      <c r="J138" s="344"/>
      <c r="K138" s="344"/>
      <c r="L138" s="344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4"/>
      <c r="AF138" s="344"/>
      <c r="AG138" s="344"/>
      <c r="AH138" s="344"/>
      <c r="AI138" s="344"/>
      <c r="AJ138" s="344"/>
      <c r="AK138" s="344"/>
      <c r="AL138" s="344"/>
      <c r="AM138" s="344"/>
      <c r="AN138" s="344"/>
      <c r="AO138" s="344"/>
      <c r="AP138" s="344"/>
      <c r="AQ138" s="344"/>
      <c r="AR138" s="344"/>
      <c r="AS138" s="344"/>
      <c r="AT138" s="344"/>
      <c r="AU138" s="344"/>
      <c r="AV138" s="344"/>
      <c r="AW138" s="344"/>
      <c r="AX138" s="344"/>
      <c r="AY138" s="344"/>
      <c r="AZ138" s="344"/>
      <c r="BA138" s="344"/>
      <c r="BB138" s="344"/>
      <c r="BC138" s="344"/>
      <c r="BD138" s="344"/>
      <c r="BE138" s="344"/>
      <c r="BF138" s="344"/>
      <c r="BG138" s="344"/>
      <c r="BH138" s="344"/>
    </row>
    <row r="139" spans="1:60" ht="12.75" outlineLevel="1">
      <c r="A139" s="410"/>
      <c r="B139" s="390"/>
      <c r="C139" s="431" t="s">
        <v>305</v>
      </c>
      <c r="D139" s="396"/>
      <c r="E139" s="403"/>
      <c r="F139" s="406"/>
      <c r="G139" s="412"/>
      <c r="H139" s="344"/>
      <c r="I139" s="344"/>
      <c r="J139" s="344"/>
      <c r="K139" s="344"/>
      <c r="L139" s="344"/>
      <c r="M139" s="344"/>
      <c r="N139" s="344"/>
      <c r="O139" s="344"/>
      <c r="P139" s="344"/>
      <c r="Q139" s="344"/>
      <c r="R139" s="344"/>
      <c r="S139" s="344"/>
      <c r="T139" s="344"/>
      <c r="U139" s="344"/>
      <c r="V139" s="344"/>
      <c r="W139" s="344"/>
      <c r="X139" s="344"/>
      <c r="Y139" s="344"/>
      <c r="Z139" s="344"/>
      <c r="AA139" s="344"/>
      <c r="AB139" s="344"/>
      <c r="AC139" s="344"/>
      <c r="AD139" s="344"/>
      <c r="AE139" s="344"/>
      <c r="AF139" s="344"/>
      <c r="AG139" s="344"/>
      <c r="AH139" s="344"/>
      <c r="AI139" s="344"/>
      <c r="AJ139" s="344"/>
      <c r="AK139" s="344"/>
      <c r="AL139" s="344"/>
      <c r="AM139" s="344"/>
      <c r="AN139" s="344"/>
      <c r="AO139" s="344"/>
      <c r="AP139" s="344"/>
      <c r="AQ139" s="344"/>
      <c r="AR139" s="344"/>
      <c r="AS139" s="344"/>
      <c r="AT139" s="344"/>
      <c r="AU139" s="344"/>
      <c r="AV139" s="344"/>
      <c r="AW139" s="344"/>
      <c r="AX139" s="344"/>
      <c r="AY139" s="344"/>
      <c r="AZ139" s="344"/>
      <c r="BA139" s="344"/>
      <c r="BB139" s="344"/>
      <c r="BC139" s="344"/>
      <c r="BD139" s="344"/>
      <c r="BE139" s="344"/>
      <c r="BF139" s="344"/>
      <c r="BG139" s="344"/>
      <c r="BH139" s="344"/>
    </row>
    <row r="140" spans="1:60" ht="12.75" outlineLevel="1">
      <c r="A140" s="410"/>
      <c r="B140" s="390"/>
      <c r="C140" s="431" t="s">
        <v>359</v>
      </c>
      <c r="D140" s="396"/>
      <c r="E140" s="403">
        <v>1.8</v>
      </c>
      <c r="F140" s="406"/>
      <c r="G140" s="412"/>
      <c r="H140" s="344"/>
      <c r="I140" s="344"/>
      <c r="J140" s="344"/>
      <c r="K140" s="344"/>
      <c r="L140" s="344"/>
      <c r="M140" s="344"/>
      <c r="N140" s="344"/>
      <c r="O140" s="344"/>
      <c r="P140" s="344"/>
      <c r="Q140" s="344"/>
      <c r="R140" s="344"/>
      <c r="S140" s="344"/>
      <c r="T140" s="344"/>
      <c r="U140" s="344"/>
      <c r="V140" s="344"/>
      <c r="W140" s="344"/>
      <c r="X140" s="344"/>
      <c r="Y140" s="344"/>
      <c r="Z140" s="344"/>
      <c r="AA140" s="344"/>
      <c r="AB140" s="344"/>
      <c r="AC140" s="344"/>
      <c r="AD140" s="344"/>
      <c r="AE140" s="344"/>
      <c r="AF140" s="344"/>
      <c r="AG140" s="344"/>
      <c r="AH140" s="344"/>
      <c r="AI140" s="344"/>
      <c r="AJ140" s="344"/>
      <c r="AK140" s="344"/>
      <c r="AL140" s="344"/>
      <c r="AM140" s="344"/>
      <c r="AN140" s="344"/>
      <c r="AO140" s="344"/>
      <c r="AP140" s="344"/>
      <c r="AQ140" s="344"/>
      <c r="AR140" s="344"/>
      <c r="AS140" s="344"/>
      <c r="AT140" s="344"/>
      <c r="AU140" s="344"/>
      <c r="AV140" s="344"/>
      <c r="AW140" s="344"/>
      <c r="AX140" s="344"/>
      <c r="AY140" s="344"/>
      <c r="AZ140" s="344"/>
      <c r="BA140" s="344"/>
      <c r="BB140" s="344"/>
      <c r="BC140" s="344"/>
      <c r="BD140" s="344"/>
      <c r="BE140" s="344"/>
      <c r="BF140" s="344"/>
      <c r="BG140" s="344"/>
      <c r="BH140" s="344"/>
    </row>
    <row r="141" spans="1:60" ht="12.75" outlineLevel="1">
      <c r="A141" s="410"/>
      <c r="B141" s="390"/>
      <c r="C141" s="431" t="s">
        <v>360</v>
      </c>
      <c r="D141" s="396"/>
      <c r="E141" s="403">
        <v>2.25</v>
      </c>
      <c r="F141" s="406"/>
      <c r="G141" s="412"/>
      <c r="H141" s="344"/>
      <c r="I141" s="344"/>
      <c r="J141" s="344"/>
      <c r="K141" s="344"/>
      <c r="L141" s="344"/>
      <c r="M141" s="344"/>
      <c r="N141" s="344"/>
      <c r="O141" s="344"/>
      <c r="P141" s="344"/>
      <c r="Q141" s="344"/>
      <c r="R141" s="344"/>
      <c r="S141" s="344"/>
      <c r="T141" s="344"/>
      <c r="U141" s="344"/>
      <c r="V141" s="344"/>
      <c r="W141" s="344"/>
      <c r="X141" s="344"/>
      <c r="Y141" s="344"/>
      <c r="Z141" s="344"/>
      <c r="AA141" s="344"/>
      <c r="AB141" s="344"/>
      <c r="AC141" s="344"/>
      <c r="AD141" s="344"/>
      <c r="AE141" s="344"/>
      <c r="AF141" s="344"/>
      <c r="AG141" s="344"/>
      <c r="AH141" s="344"/>
      <c r="AI141" s="344"/>
      <c r="AJ141" s="344"/>
      <c r="AK141" s="344"/>
      <c r="AL141" s="344"/>
      <c r="AM141" s="344"/>
      <c r="AN141" s="344"/>
      <c r="AO141" s="344"/>
      <c r="AP141" s="344"/>
      <c r="AQ141" s="344"/>
      <c r="AR141" s="344"/>
      <c r="AS141" s="344"/>
      <c r="AT141" s="344"/>
      <c r="AU141" s="344"/>
      <c r="AV141" s="344"/>
      <c r="AW141" s="344"/>
      <c r="AX141" s="344"/>
      <c r="AY141" s="344"/>
      <c r="AZ141" s="344"/>
      <c r="BA141" s="344"/>
      <c r="BB141" s="344"/>
      <c r="BC141" s="344"/>
      <c r="BD141" s="344"/>
      <c r="BE141" s="344"/>
      <c r="BF141" s="344"/>
      <c r="BG141" s="344"/>
      <c r="BH141" s="344"/>
    </row>
    <row r="142" spans="1:60" ht="12.75" outlineLevel="1">
      <c r="A142" s="410"/>
      <c r="B142" s="390"/>
      <c r="C142" s="431" t="s">
        <v>361</v>
      </c>
      <c r="D142" s="396"/>
      <c r="E142" s="403">
        <v>7.2</v>
      </c>
      <c r="F142" s="406"/>
      <c r="G142" s="412"/>
      <c r="H142" s="344"/>
      <c r="I142" s="344"/>
      <c r="J142" s="344"/>
      <c r="K142" s="344"/>
      <c r="L142" s="344"/>
      <c r="M142" s="344"/>
      <c r="N142" s="344"/>
      <c r="O142" s="344"/>
      <c r="P142" s="344"/>
      <c r="Q142" s="344"/>
      <c r="R142" s="344"/>
      <c r="S142" s="344"/>
      <c r="T142" s="344"/>
      <c r="U142" s="344"/>
      <c r="V142" s="344"/>
      <c r="W142" s="344"/>
      <c r="X142" s="344"/>
      <c r="Y142" s="344"/>
      <c r="Z142" s="344"/>
      <c r="AA142" s="344"/>
      <c r="AB142" s="344"/>
      <c r="AC142" s="344"/>
      <c r="AD142" s="344"/>
      <c r="AE142" s="344"/>
      <c r="AF142" s="344"/>
      <c r="AG142" s="344"/>
      <c r="AH142" s="344"/>
      <c r="AI142" s="344"/>
      <c r="AJ142" s="344"/>
      <c r="AK142" s="344"/>
      <c r="AL142" s="344"/>
      <c r="AM142" s="344"/>
      <c r="AN142" s="344"/>
      <c r="AO142" s="344"/>
      <c r="AP142" s="344"/>
      <c r="AQ142" s="344"/>
      <c r="AR142" s="344"/>
      <c r="AS142" s="344"/>
      <c r="AT142" s="344"/>
      <c r="AU142" s="344"/>
      <c r="AV142" s="344"/>
      <c r="AW142" s="344"/>
      <c r="AX142" s="344"/>
      <c r="AY142" s="344"/>
      <c r="AZ142" s="344"/>
      <c r="BA142" s="344"/>
      <c r="BB142" s="344"/>
      <c r="BC142" s="344"/>
      <c r="BD142" s="344"/>
      <c r="BE142" s="344"/>
      <c r="BF142" s="344"/>
      <c r="BG142" s="344"/>
      <c r="BH142" s="344"/>
    </row>
    <row r="143" spans="1:60" ht="12.75" outlineLevel="1">
      <c r="A143" s="410"/>
      <c r="B143" s="390"/>
      <c r="C143" s="438" t="s">
        <v>301</v>
      </c>
      <c r="D143" s="436"/>
      <c r="E143" s="437">
        <v>11.25</v>
      </c>
      <c r="F143" s="406"/>
      <c r="G143" s="412"/>
      <c r="H143" s="344"/>
      <c r="I143" s="344"/>
      <c r="J143" s="344"/>
      <c r="K143" s="344"/>
      <c r="L143" s="344"/>
      <c r="M143" s="344"/>
      <c r="N143" s="344"/>
      <c r="O143" s="344"/>
      <c r="P143" s="344"/>
      <c r="Q143" s="344"/>
      <c r="R143" s="344"/>
      <c r="S143" s="344"/>
      <c r="T143" s="344"/>
      <c r="U143" s="344"/>
      <c r="V143" s="344"/>
      <c r="W143" s="344"/>
      <c r="X143" s="344"/>
      <c r="Y143" s="344"/>
      <c r="Z143" s="344"/>
      <c r="AA143" s="344"/>
      <c r="AB143" s="344"/>
      <c r="AC143" s="344"/>
      <c r="AD143" s="344"/>
      <c r="AE143" s="344"/>
      <c r="AF143" s="344"/>
      <c r="AG143" s="344"/>
      <c r="AH143" s="344"/>
      <c r="AI143" s="344"/>
      <c r="AJ143" s="344"/>
      <c r="AK143" s="344"/>
      <c r="AL143" s="344"/>
      <c r="AM143" s="344"/>
      <c r="AN143" s="344"/>
      <c r="AO143" s="344"/>
      <c r="AP143" s="344"/>
      <c r="AQ143" s="344"/>
      <c r="AR143" s="344"/>
      <c r="AS143" s="344"/>
      <c r="AT143" s="344"/>
      <c r="AU143" s="344"/>
      <c r="AV143" s="344"/>
      <c r="AW143" s="344"/>
      <c r="AX143" s="344"/>
      <c r="AY143" s="344"/>
      <c r="AZ143" s="344"/>
      <c r="BA143" s="344"/>
      <c r="BB143" s="344"/>
      <c r="BC143" s="344"/>
      <c r="BD143" s="344"/>
      <c r="BE143" s="344"/>
      <c r="BF143" s="344"/>
      <c r="BG143" s="344"/>
      <c r="BH143" s="344"/>
    </row>
    <row r="144" spans="1:60" ht="12.75" outlineLevel="1">
      <c r="A144" s="410"/>
      <c r="B144" s="390"/>
      <c r="C144" s="431" t="s">
        <v>311</v>
      </c>
      <c r="D144" s="396"/>
      <c r="E144" s="403"/>
      <c r="F144" s="406"/>
      <c r="G144" s="412"/>
      <c r="H144" s="344"/>
      <c r="I144" s="344"/>
      <c r="J144" s="344"/>
      <c r="K144" s="344"/>
      <c r="L144" s="344"/>
      <c r="M144" s="344"/>
      <c r="N144" s="344"/>
      <c r="O144" s="344"/>
      <c r="P144" s="344"/>
      <c r="Q144" s="344"/>
      <c r="R144" s="344"/>
      <c r="S144" s="344"/>
      <c r="T144" s="344"/>
      <c r="U144" s="344"/>
      <c r="V144" s="344"/>
      <c r="W144" s="344"/>
      <c r="X144" s="344"/>
      <c r="Y144" s="344"/>
      <c r="Z144" s="344"/>
      <c r="AA144" s="344"/>
      <c r="AB144" s="344"/>
      <c r="AC144" s="344"/>
      <c r="AD144" s="344"/>
      <c r="AE144" s="344"/>
      <c r="AF144" s="344"/>
      <c r="AG144" s="344"/>
      <c r="AH144" s="344"/>
      <c r="AI144" s="344"/>
      <c r="AJ144" s="344"/>
      <c r="AK144" s="344"/>
      <c r="AL144" s="344"/>
      <c r="AM144" s="344"/>
      <c r="AN144" s="344"/>
      <c r="AO144" s="344"/>
      <c r="AP144" s="344"/>
      <c r="AQ144" s="344"/>
      <c r="AR144" s="344"/>
      <c r="AS144" s="344"/>
      <c r="AT144" s="344"/>
      <c r="AU144" s="344"/>
      <c r="AV144" s="344"/>
      <c r="AW144" s="344"/>
      <c r="AX144" s="344"/>
      <c r="AY144" s="344"/>
      <c r="AZ144" s="344"/>
      <c r="BA144" s="344"/>
      <c r="BB144" s="344"/>
      <c r="BC144" s="344"/>
      <c r="BD144" s="344"/>
      <c r="BE144" s="344"/>
      <c r="BF144" s="344"/>
      <c r="BG144" s="344"/>
      <c r="BH144" s="344"/>
    </row>
    <row r="145" spans="1:60" ht="12.75" outlineLevel="1">
      <c r="A145" s="410"/>
      <c r="B145" s="390"/>
      <c r="C145" s="431" t="s">
        <v>362</v>
      </c>
      <c r="D145" s="396"/>
      <c r="E145" s="403">
        <v>1.8</v>
      </c>
      <c r="F145" s="406"/>
      <c r="G145" s="412"/>
      <c r="H145" s="344"/>
      <c r="I145" s="344"/>
      <c r="J145" s="344"/>
      <c r="K145" s="344"/>
      <c r="L145" s="344"/>
      <c r="M145" s="344"/>
      <c r="N145" s="344"/>
      <c r="O145" s="344"/>
      <c r="P145" s="344"/>
      <c r="Q145" s="344"/>
      <c r="R145" s="344"/>
      <c r="S145" s="344"/>
      <c r="T145" s="344"/>
      <c r="U145" s="344"/>
      <c r="V145" s="344"/>
      <c r="W145" s="344"/>
      <c r="X145" s="344"/>
      <c r="Y145" s="344"/>
      <c r="Z145" s="344"/>
      <c r="AA145" s="344"/>
      <c r="AB145" s="344"/>
      <c r="AC145" s="344"/>
      <c r="AD145" s="344"/>
      <c r="AE145" s="344"/>
      <c r="AF145" s="344"/>
      <c r="AG145" s="344"/>
      <c r="AH145" s="344"/>
      <c r="AI145" s="344"/>
      <c r="AJ145" s="344"/>
      <c r="AK145" s="344"/>
      <c r="AL145" s="344"/>
      <c r="AM145" s="344"/>
      <c r="AN145" s="344"/>
      <c r="AO145" s="344"/>
      <c r="AP145" s="344"/>
      <c r="AQ145" s="344"/>
      <c r="AR145" s="344"/>
      <c r="AS145" s="344"/>
      <c r="AT145" s="344"/>
      <c r="AU145" s="344"/>
      <c r="AV145" s="344"/>
      <c r="AW145" s="344"/>
      <c r="AX145" s="344"/>
      <c r="AY145" s="344"/>
      <c r="AZ145" s="344"/>
      <c r="BA145" s="344"/>
      <c r="BB145" s="344"/>
      <c r="BC145" s="344"/>
      <c r="BD145" s="344"/>
      <c r="BE145" s="344"/>
      <c r="BF145" s="344"/>
      <c r="BG145" s="344"/>
      <c r="BH145" s="344"/>
    </row>
    <row r="146" spans="1:60" ht="12.75" outlineLevel="1">
      <c r="A146" s="410"/>
      <c r="B146" s="390"/>
      <c r="C146" s="431" t="s">
        <v>363</v>
      </c>
      <c r="D146" s="396"/>
      <c r="E146" s="403">
        <v>0.45</v>
      </c>
      <c r="F146" s="406"/>
      <c r="G146" s="412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344"/>
      <c r="X146" s="344"/>
      <c r="Y146" s="344"/>
      <c r="Z146" s="344"/>
      <c r="AA146" s="344"/>
      <c r="AB146" s="344"/>
      <c r="AC146" s="344"/>
      <c r="AD146" s="344"/>
      <c r="AE146" s="344"/>
      <c r="AF146" s="344"/>
      <c r="AG146" s="344"/>
      <c r="AH146" s="344"/>
      <c r="AI146" s="344"/>
      <c r="AJ146" s="344"/>
      <c r="AK146" s="344"/>
      <c r="AL146" s="344"/>
      <c r="AM146" s="344"/>
      <c r="AN146" s="344"/>
      <c r="AO146" s="344"/>
      <c r="AP146" s="344"/>
      <c r="AQ146" s="344"/>
      <c r="AR146" s="344"/>
      <c r="AS146" s="344"/>
      <c r="AT146" s="344"/>
      <c r="AU146" s="344"/>
      <c r="AV146" s="344"/>
      <c r="AW146" s="344"/>
      <c r="AX146" s="344"/>
      <c r="AY146" s="344"/>
      <c r="AZ146" s="344"/>
      <c r="BA146" s="344"/>
      <c r="BB146" s="344"/>
      <c r="BC146" s="344"/>
      <c r="BD146" s="344"/>
      <c r="BE146" s="344"/>
      <c r="BF146" s="344"/>
      <c r="BG146" s="344"/>
      <c r="BH146" s="344"/>
    </row>
    <row r="147" spans="1:60" ht="12.75" outlineLevel="1">
      <c r="A147" s="410"/>
      <c r="B147" s="390"/>
      <c r="C147" s="431" t="s">
        <v>364</v>
      </c>
      <c r="D147" s="396"/>
      <c r="E147" s="403">
        <v>1.818</v>
      </c>
      <c r="F147" s="406"/>
      <c r="G147" s="412"/>
      <c r="H147" s="344"/>
      <c r="I147" s="344"/>
      <c r="J147" s="344"/>
      <c r="K147" s="344"/>
      <c r="L147" s="344"/>
      <c r="M147" s="344"/>
      <c r="N147" s="344"/>
      <c r="O147" s="344"/>
      <c r="P147" s="344"/>
      <c r="Q147" s="344"/>
      <c r="R147" s="344"/>
      <c r="S147" s="344"/>
      <c r="T147" s="344"/>
      <c r="U147" s="344"/>
      <c r="V147" s="344"/>
      <c r="W147" s="344"/>
      <c r="X147" s="344"/>
      <c r="Y147" s="344"/>
      <c r="Z147" s="344"/>
      <c r="AA147" s="344"/>
      <c r="AB147" s="344"/>
      <c r="AC147" s="344"/>
      <c r="AD147" s="344"/>
      <c r="AE147" s="344"/>
      <c r="AF147" s="344"/>
      <c r="AG147" s="344"/>
      <c r="AH147" s="344"/>
      <c r="AI147" s="344"/>
      <c r="AJ147" s="344"/>
      <c r="AK147" s="344"/>
      <c r="AL147" s="344"/>
      <c r="AM147" s="344"/>
      <c r="AN147" s="344"/>
      <c r="AO147" s="344"/>
      <c r="AP147" s="344"/>
      <c r="AQ147" s="344"/>
      <c r="AR147" s="344"/>
      <c r="AS147" s="344"/>
      <c r="AT147" s="344"/>
      <c r="AU147" s="344"/>
      <c r="AV147" s="344"/>
      <c r="AW147" s="344"/>
      <c r="AX147" s="344"/>
      <c r="AY147" s="344"/>
      <c r="AZ147" s="344"/>
      <c r="BA147" s="344"/>
      <c r="BB147" s="344"/>
      <c r="BC147" s="344"/>
      <c r="BD147" s="344"/>
      <c r="BE147" s="344"/>
      <c r="BF147" s="344"/>
      <c r="BG147" s="344"/>
      <c r="BH147" s="344"/>
    </row>
    <row r="148" spans="1:60" ht="12.75" outlineLevel="1">
      <c r="A148" s="410"/>
      <c r="B148" s="390"/>
      <c r="C148" s="438" t="s">
        <v>301</v>
      </c>
      <c r="D148" s="436"/>
      <c r="E148" s="437">
        <v>4.068</v>
      </c>
      <c r="F148" s="406"/>
      <c r="G148" s="412"/>
      <c r="H148" s="344"/>
      <c r="I148" s="344"/>
      <c r="J148" s="344"/>
      <c r="K148" s="344"/>
      <c r="L148" s="344"/>
      <c r="M148" s="344"/>
      <c r="N148" s="344"/>
      <c r="O148" s="344"/>
      <c r="P148" s="344"/>
      <c r="Q148" s="344"/>
      <c r="R148" s="344"/>
      <c r="S148" s="344"/>
      <c r="T148" s="344"/>
      <c r="U148" s="344"/>
      <c r="V148" s="344"/>
      <c r="W148" s="344"/>
      <c r="X148" s="344"/>
      <c r="Y148" s="344"/>
      <c r="Z148" s="344"/>
      <c r="AA148" s="344"/>
      <c r="AB148" s="344"/>
      <c r="AC148" s="344"/>
      <c r="AD148" s="344"/>
      <c r="AE148" s="344"/>
      <c r="AF148" s="344"/>
      <c r="AG148" s="344"/>
      <c r="AH148" s="344"/>
      <c r="AI148" s="344"/>
      <c r="AJ148" s="344"/>
      <c r="AK148" s="344"/>
      <c r="AL148" s="344"/>
      <c r="AM148" s="344"/>
      <c r="AN148" s="344"/>
      <c r="AO148" s="344"/>
      <c r="AP148" s="344"/>
      <c r="AQ148" s="344"/>
      <c r="AR148" s="344"/>
      <c r="AS148" s="344"/>
      <c r="AT148" s="344"/>
      <c r="AU148" s="344"/>
      <c r="AV148" s="344"/>
      <c r="AW148" s="344"/>
      <c r="AX148" s="344"/>
      <c r="AY148" s="344"/>
      <c r="AZ148" s="344"/>
      <c r="BA148" s="344"/>
      <c r="BB148" s="344"/>
      <c r="BC148" s="344"/>
      <c r="BD148" s="344"/>
      <c r="BE148" s="344"/>
      <c r="BF148" s="344"/>
      <c r="BG148" s="344"/>
      <c r="BH148" s="344"/>
    </row>
    <row r="149" spans="1:60" ht="22.5" outlineLevel="1">
      <c r="A149" s="410">
        <v>15</v>
      </c>
      <c r="B149" s="390" t="s">
        <v>365</v>
      </c>
      <c r="C149" s="427" t="s">
        <v>366</v>
      </c>
      <c r="D149" s="392" t="s">
        <v>180</v>
      </c>
      <c r="E149" s="399">
        <v>19.1975</v>
      </c>
      <c r="F149" s="406"/>
      <c r="G149" s="412">
        <f>E149*F149</f>
        <v>0</v>
      </c>
      <c r="H149" s="344"/>
      <c r="I149" s="344"/>
      <c r="J149" s="344"/>
      <c r="K149" s="344"/>
      <c r="L149" s="344"/>
      <c r="M149" s="344"/>
      <c r="N149" s="344"/>
      <c r="O149" s="344"/>
      <c r="P149" s="344"/>
      <c r="Q149" s="344"/>
      <c r="R149" s="344"/>
      <c r="S149" s="344"/>
      <c r="T149" s="344"/>
      <c r="U149" s="344"/>
      <c r="V149" s="344"/>
      <c r="W149" s="344"/>
      <c r="X149" s="344"/>
      <c r="Y149" s="344"/>
      <c r="Z149" s="344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4"/>
      <c r="AK149" s="344"/>
      <c r="AL149" s="344"/>
      <c r="AM149" s="344"/>
      <c r="AN149" s="344"/>
      <c r="AO149" s="344"/>
      <c r="AP149" s="344"/>
      <c r="AQ149" s="344"/>
      <c r="AR149" s="344"/>
      <c r="AS149" s="344"/>
      <c r="AT149" s="344"/>
      <c r="AU149" s="344"/>
      <c r="AV149" s="344"/>
      <c r="AW149" s="344"/>
      <c r="AX149" s="344"/>
      <c r="AY149" s="344"/>
      <c r="AZ149" s="344"/>
      <c r="BA149" s="344"/>
      <c r="BB149" s="344"/>
      <c r="BC149" s="344"/>
      <c r="BD149" s="344"/>
      <c r="BE149" s="344"/>
      <c r="BF149" s="344"/>
      <c r="BG149" s="344"/>
      <c r="BH149" s="344"/>
    </row>
    <row r="150" spans="1:60" ht="12.75" outlineLevel="1">
      <c r="A150" s="410"/>
      <c r="B150" s="390"/>
      <c r="C150" s="428" t="s">
        <v>367</v>
      </c>
      <c r="D150" s="393"/>
      <c r="E150" s="400"/>
      <c r="F150" s="407"/>
      <c r="G150" s="413"/>
      <c r="H150" s="344"/>
      <c r="I150" s="344"/>
      <c r="J150" s="344"/>
      <c r="K150" s="344"/>
      <c r="L150" s="344"/>
      <c r="M150" s="344"/>
      <c r="N150" s="344"/>
      <c r="O150" s="344"/>
      <c r="P150" s="344"/>
      <c r="Q150" s="344"/>
      <c r="R150" s="344"/>
      <c r="S150" s="344"/>
      <c r="T150" s="344"/>
      <c r="U150" s="344"/>
      <c r="V150" s="344"/>
      <c r="W150" s="344"/>
      <c r="X150" s="344"/>
      <c r="Y150" s="344"/>
      <c r="Z150" s="344"/>
      <c r="AA150" s="344"/>
      <c r="AB150" s="344"/>
      <c r="AC150" s="344"/>
      <c r="AD150" s="344"/>
      <c r="AE150" s="344"/>
      <c r="AF150" s="344"/>
      <c r="AG150" s="344"/>
      <c r="AH150" s="344"/>
      <c r="AI150" s="344"/>
      <c r="AJ150" s="344"/>
      <c r="AK150" s="344"/>
      <c r="AL150" s="344"/>
      <c r="AM150" s="344"/>
      <c r="AN150" s="344"/>
      <c r="AO150" s="344"/>
      <c r="AP150" s="344"/>
      <c r="AQ150" s="344"/>
      <c r="AR150" s="344"/>
      <c r="AS150" s="344"/>
      <c r="AT150" s="344"/>
      <c r="AU150" s="344"/>
      <c r="AV150" s="344"/>
      <c r="AW150" s="344"/>
      <c r="AX150" s="344"/>
      <c r="AY150" s="344"/>
      <c r="AZ150" s="344"/>
      <c r="BA150" s="386" t="str">
        <f>C150</f>
        <v>OSTĚNÍ, NADPRAŽÍ</v>
      </c>
      <c r="BB150" s="344"/>
      <c r="BC150" s="344"/>
      <c r="BD150" s="344"/>
      <c r="BE150" s="344"/>
      <c r="BF150" s="344"/>
      <c r="BG150" s="344"/>
      <c r="BH150" s="344"/>
    </row>
    <row r="151" spans="1:60" ht="12.75" outlineLevel="1">
      <c r="A151" s="410"/>
      <c r="B151" s="390"/>
      <c r="C151" s="431" t="s">
        <v>295</v>
      </c>
      <c r="D151" s="396"/>
      <c r="E151" s="403"/>
      <c r="F151" s="406"/>
      <c r="G151" s="412"/>
      <c r="H151" s="344"/>
      <c r="I151" s="344"/>
      <c r="J151" s="344"/>
      <c r="K151" s="344"/>
      <c r="L151" s="344"/>
      <c r="M151" s="344"/>
      <c r="N151" s="344"/>
      <c r="O151" s="344"/>
      <c r="P151" s="344"/>
      <c r="Q151" s="344"/>
      <c r="R151" s="344"/>
      <c r="S151" s="344"/>
      <c r="T151" s="344"/>
      <c r="U151" s="344"/>
      <c r="V151" s="344"/>
      <c r="W151" s="344"/>
      <c r="X151" s="344"/>
      <c r="Y151" s="344"/>
      <c r="Z151" s="344"/>
      <c r="AA151" s="344"/>
      <c r="AB151" s="344"/>
      <c r="AC151" s="344"/>
      <c r="AD151" s="344"/>
      <c r="AE151" s="344"/>
      <c r="AF151" s="344"/>
      <c r="AG151" s="344"/>
      <c r="AH151" s="344"/>
      <c r="AI151" s="344"/>
      <c r="AJ151" s="344"/>
      <c r="AK151" s="344"/>
      <c r="AL151" s="344"/>
      <c r="AM151" s="344"/>
      <c r="AN151" s="344"/>
      <c r="AO151" s="344"/>
      <c r="AP151" s="344"/>
      <c r="AQ151" s="344"/>
      <c r="AR151" s="344"/>
      <c r="AS151" s="344"/>
      <c r="AT151" s="344"/>
      <c r="AU151" s="344"/>
      <c r="AV151" s="344"/>
      <c r="AW151" s="344"/>
      <c r="AX151" s="344"/>
      <c r="AY151" s="344"/>
      <c r="AZ151" s="344"/>
      <c r="BA151" s="344"/>
      <c r="BB151" s="344"/>
      <c r="BC151" s="344"/>
      <c r="BD151" s="344"/>
      <c r="BE151" s="344"/>
      <c r="BF151" s="344"/>
      <c r="BG151" s="344"/>
      <c r="BH151" s="344"/>
    </row>
    <row r="152" spans="1:60" ht="12.75" outlineLevel="1">
      <c r="A152" s="410"/>
      <c r="B152" s="390"/>
      <c r="C152" s="431" t="s">
        <v>368</v>
      </c>
      <c r="D152" s="396"/>
      <c r="E152" s="403">
        <v>5.4</v>
      </c>
      <c r="F152" s="406"/>
      <c r="G152" s="412"/>
      <c r="H152" s="344"/>
      <c r="I152" s="344"/>
      <c r="J152" s="344"/>
      <c r="K152" s="344"/>
      <c r="L152" s="344"/>
      <c r="M152" s="344"/>
      <c r="N152" s="344"/>
      <c r="O152" s="344"/>
      <c r="P152" s="344"/>
      <c r="Q152" s="344"/>
      <c r="R152" s="344"/>
      <c r="S152" s="344"/>
      <c r="T152" s="344"/>
      <c r="U152" s="344"/>
      <c r="V152" s="344"/>
      <c r="W152" s="344"/>
      <c r="X152" s="344"/>
      <c r="Y152" s="344"/>
      <c r="Z152" s="344"/>
      <c r="AA152" s="344"/>
      <c r="AB152" s="344"/>
      <c r="AC152" s="344"/>
      <c r="AD152" s="344"/>
      <c r="AE152" s="344"/>
      <c r="AF152" s="344"/>
      <c r="AG152" s="344"/>
      <c r="AH152" s="344"/>
      <c r="AI152" s="344"/>
      <c r="AJ152" s="344"/>
      <c r="AK152" s="344"/>
      <c r="AL152" s="344"/>
      <c r="AM152" s="344"/>
      <c r="AN152" s="344"/>
      <c r="AO152" s="344"/>
      <c r="AP152" s="344"/>
      <c r="AQ152" s="344"/>
      <c r="AR152" s="344"/>
      <c r="AS152" s="344"/>
      <c r="AT152" s="344"/>
      <c r="AU152" s="344"/>
      <c r="AV152" s="344"/>
      <c r="AW152" s="344"/>
      <c r="AX152" s="344"/>
      <c r="AY152" s="344"/>
      <c r="AZ152" s="344"/>
      <c r="BA152" s="344"/>
      <c r="BB152" s="344"/>
      <c r="BC152" s="344"/>
      <c r="BD152" s="344"/>
      <c r="BE152" s="344"/>
      <c r="BF152" s="344"/>
      <c r="BG152" s="344"/>
      <c r="BH152" s="344"/>
    </row>
    <row r="153" spans="1:60" ht="12.75" outlineLevel="1">
      <c r="A153" s="410"/>
      <c r="B153" s="390"/>
      <c r="C153" s="431" t="s">
        <v>369</v>
      </c>
      <c r="D153" s="396"/>
      <c r="E153" s="403">
        <v>0.9</v>
      </c>
      <c r="F153" s="406"/>
      <c r="G153" s="412"/>
      <c r="H153" s="344"/>
      <c r="I153" s="344"/>
      <c r="J153" s="344"/>
      <c r="K153" s="344"/>
      <c r="L153" s="344"/>
      <c r="M153" s="344"/>
      <c r="N153" s="344"/>
      <c r="O153" s="344"/>
      <c r="P153" s="344"/>
      <c r="Q153" s="344"/>
      <c r="R153" s="344"/>
      <c r="S153" s="344"/>
      <c r="T153" s="344"/>
      <c r="U153" s="344"/>
      <c r="V153" s="344"/>
      <c r="W153" s="344"/>
      <c r="X153" s="344"/>
      <c r="Y153" s="344"/>
      <c r="Z153" s="344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4"/>
      <c r="AK153" s="344"/>
      <c r="AL153" s="344"/>
      <c r="AM153" s="344"/>
      <c r="AN153" s="344"/>
      <c r="AO153" s="344"/>
      <c r="AP153" s="344"/>
      <c r="AQ153" s="344"/>
      <c r="AR153" s="344"/>
      <c r="AS153" s="344"/>
      <c r="AT153" s="344"/>
      <c r="AU153" s="344"/>
      <c r="AV153" s="344"/>
      <c r="AW153" s="344"/>
      <c r="AX153" s="344"/>
      <c r="AY153" s="344"/>
      <c r="AZ153" s="344"/>
      <c r="BA153" s="344"/>
      <c r="BB153" s="344"/>
      <c r="BC153" s="344"/>
      <c r="BD153" s="344"/>
      <c r="BE153" s="344"/>
      <c r="BF153" s="344"/>
      <c r="BG153" s="344"/>
      <c r="BH153" s="344"/>
    </row>
    <row r="154" spans="1:60" ht="12.75" outlineLevel="1">
      <c r="A154" s="410"/>
      <c r="B154" s="390"/>
      <c r="C154" s="438" t="s">
        <v>301</v>
      </c>
      <c r="D154" s="436"/>
      <c r="E154" s="437">
        <v>6.3</v>
      </c>
      <c r="F154" s="406"/>
      <c r="G154" s="412"/>
      <c r="H154" s="344"/>
      <c r="I154" s="344"/>
      <c r="J154" s="344"/>
      <c r="K154" s="344"/>
      <c r="L154" s="344"/>
      <c r="M154" s="344"/>
      <c r="N154" s="344"/>
      <c r="O154" s="344"/>
      <c r="P154" s="344"/>
      <c r="Q154" s="344"/>
      <c r="R154" s="344"/>
      <c r="S154" s="344"/>
      <c r="T154" s="344"/>
      <c r="U154" s="344"/>
      <c r="V154" s="344"/>
      <c r="W154" s="344"/>
      <c r="X154" s="344"/>
      <c r="Y154" s="344"/>
      <c r="Z154" s="344"/>
      <c r="AA154" s="344"/>
      <c r="AB154" s="344"/>
      <c r="AC154" s="344"/>
      <c r="AD154" s="344"/>
      <c r="AE154" s="344"/>
      <c r="AF154" s="344"/>
      <c r="AG154" s="344"/>
      <c r="AH154" s="344"/>
      <c r="AI154" s="344"/>
      <c r="AJ154" s="344"/>
      <c r="AK154" s="344"/>
      <c r="AL154" s="344"/>
      <c r="AM154" s="344"/>
      <c r="AN154" s="344"/>
      <c r="AO154" s="344"/>
      <c r="AP154" s="344"/>
      <c r="AQ154" s="344"/>
      <c r="AR154" s="344"/>
      <c r="AS154" s="344"/>
      <c r="AT154" s="344"/>
      <c r="AU154" s="344"/>
      <c r="AV154" s="344"/>
      <c r="AW154" s="344"/>
      <c r="AX154" s="344"/>
      <c r="AY154" s="344"/>
      <c r="AZ154" s="344"/>
      <c r="BA154" s="344"/>
      <c r="BB154" s="344"/>
      <c r="BC154" s="344"/>
      <c r="BD154" s="344"/>
      <c r="BE154" s="344"/>
      <c r="BF154" s="344"/>
      <c r="BG154" s="344"/>
      <c r="BH154" s="344"/>
    </row>
    <row r="155" spans="1:60" ht="12.75" outlineLevel="1">
      <c r="A155" s="410"/>
      <c r="B155" s="390"/>
      <c r="C155" s="431" t="s">
        <v>302</v>
      </c>
      <c r="D155" s="396"/>
      <c r="E155" s="403"/>
      <c r="F155" s="406"/>
      <c r="G155" s="412"/>
      <c r="H155" s="344"/>
      <c r="I155" s="344"/>
      <c r="J155" s="344"/>
      <c r="K155" s="344"/>
      <c r="L155" s="344"/>
      <c r="M155" s="344"/>
      <c r="N155" s="344"/>
      <c r="O155" s="344"/>
      <c r="P155" s="344"/>
      <c r="Q155" s="344"/>
      <c r="R155" s="344"/>
      <c r="S155" s="344"/>
      <c r="T155" s="344"/>
      <c r="U155" s="344"/>
      <c r="V155" s="344"/>
      <c r="W155" s="344"/>
      <c r="X155" s="344"/>
      <c r="Y155" s="344"/>
      <c r="Z155" s="344"/>
      <c r="AA155" s="344"/>
      <c r="AB155" s="344"/>
      <c r="AC155" s="344"/>
      <c r="AD155" s="344"/>
      <c r="AE155" s="344"/>
      <c r="AF155" s="344"/>
      <c r="AG155" s="344"/>
      <c r="AH155" s="344"/>
      <c r="AI155" s="344"/>
      <c r="AJ155" s="344"/>
      <c r="AK155" s="344"/>
      <c r="AL155" s="344"/>
      <c r="AM155" s="344"/>
      <c r="AN155" s="344"/>
      <c r="AO155" s="344"/>
      <c r="AP155" s="344"/>
      <c r="AQ155" s="344"/>
      <c r="AR155" s="344"/>
      <c r="AS155" s="344"/>
      <c r="AT155" s="344"/>
      <c r="AU155" s="344"/>
      <c r="AV155" s="344"/>
      <c r="AW155" s="344"/>
      <c r="AX155" s="344"/>
      <c r="AY155" s="344"/>
      <c r="AZ155" s="344"/>
      <c r="BA155" s="344"/>
      <c r="BB155" s="344"/>
      <c r="BC155" s="344"/>
      <c r="BD155" s="344"/>
      <c r="BE155" s="344"/>
      <c r="BF155" s="344"/>
      <c r="BG155" s="344"/>
      <c r="BH155" s="344"/>
    </row>
    <row r="156" spans="1:60" ht="12.75" outlineLevel="1">
      <c r="A156" s="410"/>
      <c r="B156" s="390"/>
      <c r="C156" s="431" t="s">
        <v>370</v>
      </c>
      <c r="D156" s="396"/>
      <c r="E156" s="403">
        <v>4.05</v>
      </c>
      <c r="F156" s="406"/>
      <c r="G156" s="412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4"/>
      <c r="T156" s="344"/>
      <c r="U156" s="344"/>
      <c r="V156" s="344"/>
      <c r="W156" s="344"/>
      <c r="X156" s="344"/>
      <c r="Y156" s="344"/>
      <c r="Z156" s="344"/>
      <c r="AA156" s="344"/>
      <c r="AB156" s="344"/>
      <c r="AC156" s="344"/>
      <c r="AD156" s="344"/>
      <c r="AE156" s="344"/>
      <c r="AF156" s="344"/>
      <c r="AG156" s="344"/>
      <c r="AH156" s="344"/>
      <c r="AI156" s="344"/>
      <c r="AJ156" s="344"/>
      <c r="AK156" s="344"/>
      <c r="AL156" s="344"/>
      <c r="AM156" s="344"/>
      <c r="AN156" s="344"/>
      <c r="AO156" s="344"/>
      <c r="AP156" s="344"/>
      <c r="AQ156" s="344"/>
      <c r="AR156" s="344"/>
      <c r="AS156" s="344"/>
      <c r="AT156" s="344"/>
      <c r="AU156" s="344"/>
      <c r="AV156" s="344"/>
      <c r="AW156" s="344"/>
      <c r="AX156" s="344"/>
      <c r="AY156" s="344"/>
      <c r="AZ156" s="344"/>
      <c r="BA156" s="344"/>
      <c r="BB156" s="344"/>
      <c r="BC156" s="344"/>
      <c r="BD156" s="344"/>
      <c r="BE156" s="344"/>
      <c r="BF156" s="344"/>
      <c r="BG156" s="344"/>
      <c r="BH156" s="344"/>
    </row>
    <row r="157" spans="1:60" ht="12.75" outlineLevel="1">
      <c r="A157" s="410"/>
      <c r="B157" s="390"/>
      <c r="C157" s="438" t="s">
        <v>301</v>
      </c>
      <c r="D157" s="436"/>
      <c r="E157" s="437">
        <v>4.05</v>
      </c>
      <c r="F157" s="406"/>
      <c r="G157" s="412"/>
      <c r="H157" s="344"/>
      <c r="I157" s="344"/>
      <c r="J157" s="344"/>
      <c r="K157" s="344"/>
      <c r="L157" s="344"/>
      <c r="M157" s="344"/>
      <c r="N157" s="344"/>
      <c r="O157" s="344"/>
      <c r="P157" s="344"/>
      <c r="Q157" s="344"/>
      <c r="R157" s="344"/>
      <c r="S157" s="344"/>
      <c r="T157" s="344"/>
      <c r="U157" s="344"/>
      <c r="V157" s="344"/>
      <c r="W157" s="344"/>
      <c r="X157" s="344"/>
      <c r="Y157" s="344"/>
      <c r="Z157" s="344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4"/>
      <c r="AK157" s="344"/>
      <c r="AL157" s="344"/>
      <c r="AM157" s="344"/>
      <c r="AN157" s="344"/>
      <c r="AO157" s="344"/>
      <c r="AP157" s="344"/>
      <c r="AQ157" s="344"/>
      <c r="AR157" s="344"/>
      <c r="AS157" s="344"/>
      <c r="AT157" s="344"/>
      <c r="AU157" s="344"/>
      <c r="AV157" s="344"/>
      <c r="AW157" s="344"/>
      <c r="AX157" s="344"/>
      <c r="AY157" s="344"/>
      <c r="AZ157" s="344"/>
      <c r="BA157" s="344"/>
      <c r="BB157" s="344"/>
      <c r="BC157" s="344"/>
      <c r="BD157" s="344"/>
      <c r="BE157" s="344"/>
      <c r="BF157" s="344"/>
      <c r="BG157" s="344"/>
      <c r="BH157" s="344"/>
    </row>
    <row r="158" spans="1:60" ht="12.75" outlineLevel="1">
      <c r="A158" s="410"/>
      <c r="B158" s="390"/>
      <c r="C158" s="431" t="s">
        <v>305</v>
      </c>
      <c r="D158" s="396"/>
      <c r="E158" s="403"/>
      <c r="F158" s="406"/>
      <c r="G158" s="412"/>
      <c r="H158" s="344"/>
      <c r="I158" s="344"/>
      <c r="J158" s="344"/>
      <c r="K158" s="344"/>
      <c r="L158" s="344"/>
      <c r="M158" s="344"/>
      <c r="N158" s="344"/>
      <c r="O158" s="344"/>
      <c r="P158" s="344"/>
      <c r="Q158" s="344"/>
      <c r="R158" s="344"/>
      <c r="S158" s="344"/>
      <c r="T158" s="344"/>
      <c r="U158" s="344"/>
      <c r="V158" s="344"/>
      <c r="W158" s="344"/>
      <c r="X158" s="344"/>
      <c r="Y158" s="344"/>
      <c r="Z158" s="344"/>
      <c r="AA158" s="344"/>
      <c r="AB158" s="344"/>
      <c r="AC158" s="344"/>
      <c r="AD158" s="344"/>
      <c r="AE158" s="344"/>
      <c r="AF158" s="344"/>
      <c r="AG158" s="344"/>
      <c r="AH158" s="344"/>
      <c r="AI158" s="344"/>
      <c r="AJ158" s="344"/>
      <c r="AK158" s="344"/>
      <c r="AL158" s="344"/>
      <c r="AM158" s="344"/>
      <c r="AN158" s="344"/>
      <c r="AO158" s="344"/>
      <c r="AP158" s="344"/>
      <c r="AQ158" s="344"/>
      <c r="AR158" s="344"/>
      <c r="AS158" s="344"/>
      <c r="AT158" s="344"/>
      <c r="AU158" s="344"/>
      <c r="AV158" s="344"/>
      <c r="AW158" s="344"/>
      <c r="AX158" s="344"/>
      <c r="AY158" s="344"/>
      <c r="AZ158" s="344"/>
      <c r="BA158" s="344"/>
      <c r="BB158" s="344"/>
      <c r="BC158" s="344"/>
      <c r="BD158" s="344"/>
      <c r="BE158" s="344"/>
      <c r="BF158" s="344"/>
      <c r="BG158" s="344"/>
      <c r="BH158" s="344"/>
    </row>
    <row r="159" spans="1:60" ht="12.75" outlineLevel="1">
      <c r="A159" s="410"/>
      <c r="B159" s="390"/>
      <c r="C159" s="431" t="s">
        <v>371</v>
      </c>
      <c r="D159" s="396"/>
      <c r="E159" s="403">
        <v>1.05</v>
      </c>
      <c r="F159" s="406"/>
      <c r="G159" s="412"/>
      <c r="H159" s="344"/>
      <c r="I159" s="344"/>
      <c r="J159" s="344"/>
      <c r="K159" s="344"/>
      <c r="L159" s="344"/>
      <c r="M159" s="344"/>
      <c r="N159" s="344"/>
      <c r="O159" s="344"/>
      <c r="P159" s="344"/>
      <c r="Q159" s="344"/>
      <c r="R159" s="344"/>
      <c r="S159" s="344"/>
      <c r="T159" s="344"/>
      <c r="U159" s="344"/>
      <c r="V159" s="344"/>
      <c r="W159" s="344"/>
      <c r="X159" s="344"/>
      <c r="Y159" s="344"/>
      <c r="Z159" s="344"/>
      <c r="AA159" s="344"/>
      <c r="AB159" s="344"/>
      <c r="AC159" s="344"/>
      <c r="AD159" s="344"/>
      <c r="AE159" s="344"/>
      <c r="AF159" s="344"/>
      <c r="AG159" s="344"/>
      <c r="AH159" s="344"/>
      <c r="AI159" s="344"/>
      <c r="AJ159" s="344"/>
      <c r="AK159" s="344"/>
      <c r="AL159" s="344"/>
      <c r="AM159" s="344"/>
      <c r="AN159" s="344"/>
      <c r="AO159" s="344"/>
      <c r="AP159" s="344"/>
      <c r="AQ159" s="344"/>
      <c r="AR159" s="344"/>
      <c r="AS159" s="344"/>
      <c r="AT159" s="344"/>
      <c r="AU159" s="344"/>
      <c r="AV159" s="344"/>
      <c r="AW159" s="344"/>
      <c r="AX159" s="344"/>
      <c r="AY159" s="344"/>
      <c r="AZ159" s="344"/>
      <c r="BA159" s="344"/>
      <c r="BB159" s="344"/>
      <c r="BC159" s="344"/>
      <c r="BD159" s="344"/>
      <c r="BE159" s="344"/>
      <c r="BF159" s="344"/>
      <c r="BG159" s="344"/>
      <c r="BH159" s="344"/>
    </row>
    <row r="160" spans="1:60" ht="12.75" outlineLevel="1">
      <c r="A160" s="410"/>
      <c r="B160" s="390"/>
      <c r="C160" s="431" t="s">
        <v>372</v>
      </c>
      <c r="D160" s="396"/>
      <c r="E160" s="403">
        <v>1.125</v>
      </c>
      <c r="F160" s="406"/>
      <c r="G160" s="412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4"/>
      <c r="U160" s="344"/>
      <c r="V160" s="344"/>
      <c r="W160" s="344"/>
      <c r="X160" s="344"/>
      <c r="Y160" s="344"/>
      <c r="Z160" s="344"/>
      <c r="AA160" s="344"/>
      <c r="AB160" s="344"/>
      <c r="AC160" s="344"/>
      <c r="AD160" s="344"/>
      <c r="AE160" s="344"/>
      <c r="AF160" s="344"/>
      <c r="AG160" s="344"/>
      <c r="AH160" s="344"/>
      <c r="AI160" s="344"/>
      <c r="AJ160" s="344"/>
      <c r="AK160" s="344"/>
      <c r="AL160" s="344"/>
      <c r="AM160" s="344"/>
      <c r="AN160" s="344"/>
      <c r="AO160" s="344"/>
      <c r="AP160" s="344"/>
      <c r="AQ160" s="344"/>
      <c r="AR160" s="344"/>
      <c r="AS160" s="344"/>
      <c r="AT160" s="344"/>
      <c r="AU160" s="344"/>
      <c r="AV160" s="344"/>
      <c r="AW160" s="344"/>
      <c r="AX160" s="344"/>
      <c r="AY160" s="344"/>
      <c r="AZ160" s="344"/>
      <c r="BA160" s="344"/>
      <c r="BB160" s="344"/>
      <c r="BC160" s="344"/>
      <c r="BD160" s="344"/>
      <c r="BE160" s="344"/>
      <c r="BF160" s="344"/>
      <c r="BG160" s="344"/>
      <c r="BH160" s="344"/>
    </row>
    <row r="161" spans="1:60" ht="12.75" outlineLevel="1">
      <c r="A161" s="410"/>
      <c r="B161" s="390"/>
      <c r="C161" s="431" t="s">
        <v>373</v>
      </c>
      <c r="D161" s="396"/>
      <c r="E161" s="403">
        <v>2.7</v>
      </c>
      <c r="F161" s="406"/>
      <c r="G161" s="412"/>
      <c r="H161" s="344"/>
      <c r="I161" s="344"/>
      <c r="J161" s="344"/>
      <c r="K161" s="344"/>
      <c r="L161" s="344"/>
      <c r="M161" s="344"/>
      <c r="N161" s="344"/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4"/>
      <c r="Z161" s="344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4"/>
      <c r="AK161" s="344"/>
      <c r="AL161" s="344"/>
      <c r="AM161" s="344"/>
      <c r="AN161" s="344"/>
      <c r="AO161" s="344"/>
      <c r="AP161" s="344"/>
      <c r="AQ161" s="344"/>
      <c r="AR161" s="344"/>
      <c r="AS161" s="344"/>
      <c r="AT161" s="344"/>
      <c r="AU161" s="344"/>
      <c r="AV161" s="344"/>
      <c r="AW161" s="344"/>
      <c r="AX161" s="344"/>
      <c r="AY161" s="344"/>
      <c r="AZ161" s="344"/>
      <c r="BA161" s="344"/>
      <c r="BB161" s="344"/>
      <c r="BC161" s="344"/>
      <c r="BD161" s="344"/>
      <c r="BE161" s="344"/>
      <c r="BF161" s="344"/>
      <c r="BG161" s="344"/>
      <c r="BH161" s="344"/>
    </row>
    <row r="162" spans="1:60" ht="12.75" outlineLevel="1">
      <c r="A162" s="410"/>
      <c r="B162" s="390"/>
      <c r="C162" s="438" t="s">
        <v>301</v>
      </c>
      <c r="D162" s="436"/>
      <c r="E162" s="437">
        <v>4.875</v>
      </c>
      <c r="F162" s="406"/>
      <c r="G162" s="412"/>
      <c r="H162" s="344"/>
      <c r="I162" s="344"/>
      <c r="J162" s="344"/>
      <c r="K162" s="344"/>
      <c r="L162" s="344"/>
      <c r="M162" s="344"/>
      <c r="N162" s="344"/>
      <c r="O162" s="344"/>
      <c r="P162" s="344"/>
      <c r="Q162" s="344"/>
      <c r="R162" s="344"/>
      <c r="S162" s="344"/>
      <c r="T162" s="344"/>
      <c r="U162" s="344"/>
      <c r="V162" s="344"/>
      <c r="W162" s="344"/>
      <c r="X162" s="344"/>
      <c r="Y162" s="344"/>
      <c r="Z162" s="344"/>
      <c r="AA162" s="344"/>
      <c r="AB162" s="344"/>
      <c r="AC162" s="344"/>
      <c r="AD162" s="344"/>
      <c r="AE162" s="344"/>
      <c r="AF162" s="344"/>
      <c r="AG162" s="344"/>
      <c r="AH162" s="344"/>
      <c r="AI162" s="344"/>
      <c r="AJ162" s="344"/>
      <c r="AK162" s="344"/>
      <c r="AL162" s="344"/>
      <c r="AM162" s="344"/>
      <c r="AN162" s="344"/>
      <c r="AO162" s="344"/>
      <c r="AP162" s="344"/>
      <c r="AQ162" s="344"/>
      <c r="AR162" s="344"/>
      <c r="AS162" s="344"/>
      <c r="AT162" s="344"/>
      <c r="AU162" s="344"/>
      <c r="AV162" s="344"/>
      <c r="AW162" s="344"/>
      <c r="AX162" s="344"/>
      <c r="AY162" s="344"/>
      <c r="AZ162" s="344"/>
      <c r="BA162" s="344"/>
      <c r="BB162" s="344"/>
      <c r="BC162" s="344"/>
      <c r="BD162" s="344"/>
      <c r="BE162" s="344"/>
      <c r="BF162" s="344"/>
      <c r="BG162" s="344"/>
      <c r="BH162" s="344"/>
    </row>
    <row r="163" spans="1:60" ht="12.75" outlineLevel="1">
      <c r="A163" s="410"/>
      <c r="B163" s="390"/>
      <c r="C163" s="431" t="s">
        <v>311</v>
      </c>
      <c r="D163" s="396"/>
      <c r="E163" s="403"/>
      <c r="F163" s="406"/>
      <c r="G163" s="412"/>
      <c r="H163" s="344"/>
      <c r="I163" s="344"/>
      <c r="J163" s="344"/>
      <c r="K163" s="344"/>
      <c r="L163" s="344"/>
      <c r="M163" s="344"/>
      <c r="N163" s="344"/>
      <c r="O163" s="344"/>
      <c r="P163" s="344"/>
      <c r="Q163" s="344"/>
      <c r="R163" s="344"/>
      <c r="S163" s="344"/>
      <c r="T163" s="344"/>
      <c r="U163" s="344"/>
      <c r="V163" s="344"/>
      <c r="W163" s="344"/>
      <c r="X163" s="344"/>
      <c r="Y163" s="344"/>
      <c r="Z163" s="344"/>
      <c r="AA163" s="344"/>
      <c r="AB163" s="344"/>
      <c r="AC163" s="344"/>
      <c r="AD163" s="344"/>
      <c r="AE163" s="344"/>
      <c r="AF163" s="344"/>
      <c r="AG163" s="344"/>
      <c r="AH163" s="344"/>
      <c r="AI163" s="344"/>
      <c r="AJ163" s="344"/>
      <c r="AK163" s="344"/>
      <c r="AL163" s="344"/>
      <c r="AM163" s="344"/>
      <c r="AN163" s="344"/>
      <c r="AO163" s="344"/>
      <c r="AP163" s="344"/>
      <c r="AQ163" s="344"/>
      <c r="AR163" s="344"/>
      <c r="AS163" s="344"/>
      <c r="AT163" s="344"/>
      <c r="AU163" s="344"/>
      <c r="AV163" s="344"/>
      <c r="AW163" s="344"/>
      <c r="AX163" s="344"/>
      <c r="AY163" s="344"/>
      <c r="AZ163" s="344"/>
      <c r="BA163" s="344"/>
      <c r="BB163" s="344"/>
      <c r="BC163" s="344"/>
      <c r="BD163" s="344"/>
      <c r="BE163" s="344"/>
      <c r="BF163" s="344"/>
      <c r="BG163" s="344"/>
      <c r="BH163" s="344"/>
    </row>
    <row r="164" spans="1:60" ht="12.75" outlineLevel="1">
      <c r="A164" s="410"/>
      <c r="B164" s="390"/>
      <c r="C164" s="431" t="s">
        <v>374</v>
      </c>
      <c r="D164" s="396"/>
      <c r="E164" s="403">
        <v>2.25</v>
      </c>
      <c r="F164" s="406"/>
      <c r="G164" s="412"/>
      <c r="H164" s="344"/>
      <c r="I164" s="344"/>
      <c r="J164" s="344"/>
      <c r="K164" s="344"/>
      <c r="L164" s="344"/>
      <c r="M164" s="344"/>
      <c r="N164" s="344"/>
      <c r="O164" s="344"/>
      <c r="P164" s="344"/>
      <c r="Q164" s="344"/>
      <c r="R164" s="344"/>
      <c r="S164" s="344"/>
      <c r="T164" s="344"/>
      <c r="U164" s="344"/>
      <c r="V164" s="344"/>
      <c r="W164" s="344"/>
      <c r="X164" s="344"/>
      <c r="Y164" s="344"/>
      <c r="Z164" s="344"/>
      <c r="AA164" s="344"/>
      <c r="AB164" s="344"/>
      <c r="AC164" s="344"/>
      <c r="AD164" s="344"/>
      <c r="AE164" s="344"/>
      <c r="AF164" s="344"/>
      <c r="AG164" s="344"/>
      <c r="AH164" s="344"/>
      <c r="AI164" s="344"/>
      <c r="AJ164" s="344"/>
      <c r="AK164" s="344"/>
      <c r="AL164" s="344"/>
      <c r="AM164" s="344"/>
      <c r="AN164" s="344"/>
      <c r="AO164" s="344"/>
      <c r="AP164" s="344"/>
      <c r="AQ164" s="344"/>
      <c r="AR164" s="344"/>
      <c r="AS164" s="344"/>
      <c r="AT164" s="344"/>
      <c r="AU164" s="344"/>
      <c r="AV164" s="344"/>
      <c r="AW164" s="344"/>
      <c r="AX164" s="344"/>
      <c r="AY164" s="344"/>
      <c r="AZ164" s="344"/>
      <c r="BA164" s="344"/>
      <c r="BB164" s="344"/>
      <c r="BC164" s="344"/>
      <c r="BD164" s="344"/>
      <c r="BE164" s="344"/>
      <c r="BF164" s="344"/>
      <c r="BG164" s="344"/>
      <c r="BH164" s="344"/>
    </row>
    <row r="165" spans="1:60" ht="12.75" outlineLevel="1">
      <c r="A165" s="410"/>
      <c r="B165" s="390"/>
      <c r="C165" s="431" t="s">
        <v>375</v>
      </c>
      <c r="D165" s="396"/>
      <c r="E165" s="403">
        <v>0.4875</v>
      </c>
      <c r="F165" s="406"/>
      <c r="G165" s="412"/>
      <c r="H165" s="344"/>
      <c r="I165" s="344"/>
      <c r="J165" s="344"/>
      <c r="K165" s="344"/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4"/>
      <c r="X165" s="344"/>
      <c r="Y165" s="344"/>
      <c r="Z165" s="344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4"/>
      <c r="AK165" s="344"/>
      <c r="AL165" s="344"/>
      <c r="AM165" s="344"/>
      <c r="AN165" s="344"/>
      <c r="AO165" s="344"/>
      <c r="AP165" s="344"/>
      <c r="AQ165" s="344"/>
      <c r="AR165" s="344"/>
      <c r="AS165" s="344"/>
      <c r="AT165" s="344"/>
      <c r="AU165" s="344"/>
      <c r="AV165" s="344"/>
      <c r="AW165" s="344"/>
      <c r="AX165" s="344"/>
      <c r="AY165" s="344"/>
      <c r="AZ165" s="344"/>
      <c r="BA165" s="344"/>
      <c r="BB165" s="344"/>
      <c r="BC165" s="344"/>
      <c r="BD165" s="344"/>
      <c r="BE165" s="344"/>
      <c r="BF165" s="344"/>
      <c r="BG165" s="344"/>
      <c r="BH165" s="344"/>
    </row>
    <row r="166" spans="1:60" ht="12.75" outlineLevel="1">
      <c r="A166" s="410"/>
      <c r="B166" s="390"/>
      <c r="C166" s="431" t="s">
        <v>376</v>
      </c>
      <c r="D166" s="396"/>
      <c r="E166" s="403">
        <v>1.235</v>
      </c>
      <c r="F166" s="406"/>
      <c r="G166" s="412"/>
      <c r="H166" s="344"/>
      <c r="I166" s="344"/>
      <c r="J166" s="344"/>
      <c r="K166" s="344"/>
      <c r="L166" s="344"/>
      <c r="M166" s="344"/>
      <c r="N166" s="344"/>
      <c r="O166" s="344"/>
      <c r="P166" s="344"/>
      <c r="Q166" s="344"/>
      <c r="R166" s="344"/>
      <c r="S166" s="344"/>
      <c r="T166" s="344"/>
      <c r="U166" s="344"/>
      <c r="V166" s="344"/>
      <c r="W166" s="344"/>
      <c r="X166" s="344"/>
      <c r="Y166" s="344"/>
      <c r="Z166" s="344"/>
      <c r="AA166" s="344"/>
      <c r="AB166" s="344"/>
      <c r="AC166" s="344"/>
      <c r="AD166" s="344"/>
      <c r="AE166" s="344"/>
      <c r="AF166" s="344"/>
      <c r="AG166" s="344"/>
      <c r="AH166" s="344"/>
      <c r="AI166" s="344"/>
      <c r="AJ166" s="344"/>
      <c r="AK166" s="344"/>
      <c r="AL166" s="344"/>
      <c r="AM166" s="344"/>
      <c r="AN166" s="344"/>
      <c r="AO166" s="344"/>
      <c r="AP166" s="344"/>
      <c r="AQ166" s="344"/>
      <c r="AR166" s="344"/>
      <c r="AS166" s="344"/>
      <c r="AT166" s="344"/>
      <c r="AU166" s="344"/>
      <c r="AV166" s="344"/>
      <c r="AW166" s="344"/>
      <c r="AX166" s="344"/>
      <c r="AY166" s="344"/>
      <c r="AZ166" s="344"/>
      <c r="BA166" s="344"/>
      <c r="BB166" s="344"/>
      <c r="BC166" s="344"/>
      <c r="BD166" s="344"/>
      <c r="BE166" s="344"/>
      <c r="BF166" s="344"/>
      <c r="BG166" s="344"/>
      <c r="BH166" s="344"/>
    </row>
    <row r="167" spans="1:60" ht="12.75" outlineLevel="1">
      <c r="A167" s="410"/>
      <c r="B167" s="390"/>
      <c r="C167" s="438" t="s">
        <v>301</v>
      </c>
      <c r="D167" s="436"/>
      <c r="E167" s="437">
        <v>3.9725</v>
      </c>
      <c r="F167" s="406"/>
      <c r="G167" s="412"/>
      <c r="H167" s="344"/>
      <c r="I167" s="344"/>
      <c r="J167" s="344"/>
      <c r="K167" s="344"/>
      <c r="L167" s="344"/>
      <c r="M167" s="344"/>
      <c r="N167" s="344"/>
      <c r="O167" s="344"/>
      <c r="P167" s="344"/>
      <c r="Q167" s="344"/>
      <c r="R167" s="344"/>
      <c r="S167" s="344"/>
      <c r="T167" s="344"/>
      <c r="U167" s="344"/>
      <c r="V167" s="344"/>
      <c r="W167" s="344"/>
      <c r="X167" s="344"/>
      <c r="Y167" s="344"/>
      <c r="Z167" s="344"/>
      <c r="AA167" s="344"/>
      <c r="AB167" s="344"/>
      <c r="AC167" s="344"/>
      <c r="AD167" s="344"/>
      <c r="AE167" s="344"/>
      <c r="AF167" s="344"/>
      <c r="AG167" s="344"/>
      <c r="AH167" s="344"/>
      <c r="AI167" s="344"/>
      <c r="AJ167" s="344"/>
      <c r="AK167" s="344"/>
      <c r="AL167" s="344"/>
      <c r="AM167" s="344"/>
      <c r="AN167" s="344"/>
      <c r="AO167" s="344"/>
      <c r="AP167" s="344"/>
      <c r="AQ167" s="344"/>
      <c r="AR167" s="344"/>
      <c r="AS167" s="344"/>
      <c r="AT167" s="344"/>
      <c r="AU167" s="344"/>
      <c r="AV167" s="344"/>
      <c r="AW167" s="344"/>
      <c r="AX167" s="344"/>
      <c r="AY167" s="344"/>
      <c r="AZ167" s="344"/>
      <c r="BA167" s="344"/>
      <c r="BB167" s="344"/>
      <c r="BC167" s="344"/>
      <c r="BD167" s="344"/>
      <c r="BE167" s="344"/>
      <c r="BF167" s="344"/>
      <c r="BG167" s="344"/>
      <c r="BH167" s="344"/>
    </row>
    <row r="168" spans="1:60" ht="22.5" outlineLevel="1">
      <c r="A168" s="410">
        <v>16</v>
      </c>
      <c r="B168" s="390" t="s">
        <v>377</v>
      </c>
      <c r="C168" s="427" t="s">
        <v>378</v>
      </c>
      <c r="D168" s="392" t="s">
        <v>180</v>
      </c>
      <c r="E168" s="399">
        <v>4.632</v>
      </c>
      <c r="F168" s="406"/>
      <c r="G168" s="412">
        <f>E168*F168</f>
        <v>0</v>
      </c>
      <c r="H168" s="344"/>
      <c r="I168" s="344"/>
      <c r="J168" s="344"/>
      <c r="K168" s="344"/>
      <c r="L168" s="344"/>
      <c r="M168" s="344"/>
      <c r="N168" s="344"/>
      <c r="O168" s="344"/>
      <c r="P168" s="344"/>
      <c r="Q168" s="344"/>
      <c r="R168" s="344"/>
      <c r="S168" s="344"/>
      <c r="T168" s="344"/>
      <c r="U168" s="344"/>
      <c r="V168" s="344"/>
      <c r="W168" s="344"/>
      <c r="X168" s="344"/>
      <c r="Y168" s="344"/>
      <c r="Z168" s="344"/>
      <c r="AA168" s="344"/>
      <c r="AB168" s="344"/>
      <c r="AC168" s="344"/>
      <c r="AD168" s="344"/>
      <c r="AE168" s="344"/>
      <c r="AF168" s="344"/>
      <c r="AG168" s="344"/>
      <c r="AH168" s="344"/>
      <c r="AI168" s="344"/>
      <c r="AJ168" s="344"/>
      <c r="AK168" s="344"/>
      <c r="AL168" s="344"/>
      <c r="AM168" s="344"/>
      <c r="AN168" s="344"/>
      <c r="AO168" s="344"/>
      <c r="AP168" s="344"/>
      <c r="AQ168" s="344"/>
      <c r="AR168" s="344"/>
      <c r="AS168" s="344"/>
      <c r="AT168" s="344"/>
      <c r="AU168" s="344"/>
      <c r="AV168" s="344"/>
      <c r="AW168" s="344"/>
      <c r="AX168" s="344"/>
      <c r="AY168" s="344"/>
      <c r="AZ168" s="344"/>
      <c r="BA168" s="344"/>
      <c r="BB168" s="344"/>
      <c r="BC168" s="344"/>
      <c r="BD168" s="344"/>
      <c r="BE168" s="344"/>
      <c r="BF168" s="344"/>
      <c r="BG168" s="344"/>
      <c r="BH168" s="344"/>
    </row>
    <row r="169" spans="1:60" ht="12.75" outlineLevel="1">
      <c r="A169" s="410"/>
      <c r="B169" s="390"/>
      <c r="C169" s="431" t="s">
        <v>379</v>
      </c>
      <c r="D169" s="396"/>
      <c r="E169" s="403">
        <v>1.058</v>
      </c>
      <c r="F169" s="406"/>
      <c r="G169" s="412"/>
      <c r="H169" s="344"/>
      <c r="I169" s="344"/>
      <c r="J169" s="344"/>
      <c r="K169" s="344"/>
      <c r="L169" s="344"/>
      <c r="M169" s="344"/>
      <c r="N169" s="344"/>
      <c r="O169" s="344"/>
      <c r="P169" s="344"/>
      <c r="Q169" s="344"/>
      <c r="R169" s="344"/>
      <c r="S169" s="344"/>
      <c r="T169" s="344"/>
      <c r="U169" s="344"/>
      <c r="V169" s="344"/>
      <c r="W169" s="344"/>
      <c r="X169" s="344"/>
      <c r="Y169" s="344"/>
      <c r="Z169" s="344"/>
      <c r="AA169" s="344"/>
      <c r="AB169" s="344"/>
      <c r="AC169" s="344"/>
      <c r="AD169" s="344"/>
      <c r="AE169" s="344"/>
      <c r="AF169" s="344"/>
      <c r="AG169" s="344"/>
      <c r="AH169" s="344"/>
      <c r="AI169" s="344"/>
      <c r="AJ169" s="344"/>
      <c r="AK169" s="344"/>
      <c r="AL169" s="344"/>
      <c r="AM169" s="344"/>
      <c r="AN169" s="344"/>
      <c r="AO169" s="344"/>
      <c r="AP169" s="344"/>
      <c r="AQ169" s="344"/>
      <c r="AR169" s="344"/>
      <c r="AS169" s="344"/>
      <c r="AT169" s="344"/>
      <c r="AU169" s="344"/>
      <c r="AV169" s="344"/>
      <c r="AW169" s="344"/>
      <c r="AX169" s="344"/>
      <c r="AY169" s="344"/>
      <c r="AZ169" s="344"/>
      <c r="BA169" s="344"/>
      <c r="BB169" s="344"/>
      <c r="BC169" s="344"/>
      <c r="BD169" s="344"/>
      <c r="BE169" s="344"/>
      <c r="BF169" s="344"/>
      <c r="BG169" s="344"/>
      <c r="BH169" s="344"/>
    </row>
    <row r="170" spans="1:60" ht="12.75" outlineLevel="1">
      <c r="A170" s="410"/>
      <c r="B170" s="390"/>
      <c r="C170" s="431" t="s">
        <v>380</v>
      </c>
      <c r="D170" s="396"/>
      <c r="E170" s="403">
        <v>2.486</v>
      </c>
      <c r="F170" s="406"/>
      <c r="G170" s="412"/>
      <c r="H170" s="344"/>
      <c r="I170" s="344"/>
      <c r="J170" s="344"/>
      <c r="K170" s="344"/>
      <c r="L170" s="344"/>
      <c r="M170" s="344"/>
      <c r="N170" s="344"/>
      <c r="O170" s="344"/>
      <c r="P170" s="344"/>
      <c r="Q170" s="344"/>
      <c r="R170" s="344"/>
      <c r="S170" s="344"/>
      <c r="T170" s="344"/>
      <c r="U170" s="344"/>
      <c r="V170" s="344"/>
      <c r="W170" s="344"/>
      <c r="X170" s="344"/>
      <c r="Y170" s="344"/>
      <c r="Z170" s="344"/>
      <c r="AA170" s="344"/>
      <c r="AB170" s="344"/>
      <c r="AC170" s="344"/>
      <c r="AD170" s="344"/>
      <c r="AE170" s="344"/>
      <c r="AF170" s="344"/>
      <c r="AG170" s="344"/>
      <c r="AH170" s="344"/>
      <c r="AI170" s="344"/>
      <c r="AJ170" s="344"/>
      <c r="AK170" s="344"/>
      <c r="AL170" s="344"/>
      <c r="AM170" s="344"/>
      <c r="AN170" s="344"/>
      <c r="AO170" s="344"/>
      <c r="AP170" s="344"/>
      <c r="AQ170" s="344"/>
      <c r="AR170" s="344"/>
      <c r="AS170" s="344"/>
      <c r="AT170" s="344"/>
      <c r="AU170" s="344"/>
      <c r="AV170" s="344"/>
      <c r="AW170" s="344"/>
      <c r="AX170" s="344"/>
      <c r="AY170" s="344"/>
      <c r="AZ170" s="344"/>
      <c r="BA170" s="344"/>
      <c r="BB170" s="344"/>
      <c r="BC170" s="344"/>
      <c r="BD170" s="344"/>
      <c r="BE170" s="344"/>
      <c r="BF170" s="344"/>
      <c r="BG170" s="344"/>
      <c r="BH170" s="344"/>
    </row>
    <row r="171" spans="1:60" ht="12.75" outlineLevel="1">
      <c r="A171" s="410"/>
      <c r="B171" s="390"/>
      <c r="C171" s="431" t="s">
        <v>381</v>
      </c>
      <c r="D171" s="396"/>
      <c r="E171" s="403">
        <v>1.088</v>
      </c>
      <c r="F171" s="406"/>
      <c r="G171" s="412"/>
      <c r="H171" s="344"/>
      <c r="I171" s="344"/>
      <c r="J171" s="344"/>
      <c r="K171" s="344"/>
      <c r="L171" s="344"/>
      <c r="M171" s="344"/>
      <c r="N171" s="344"/>
      <c r="O171" s="344"/>
      <c r="P171" s="344"/>
      <c r="Q171" s="344"/>
      <c r="R171" s="344"/>
      <c r="S171" s="344"/>
      <c r="T171" s="344"/>
      <c r="U171" s="344"/>
      <c r="V171" s="344"/>
      <c r="W171" s="344"/>
      <c r="X171" s="344"/>
      <c r="Y171" s="344"/>
      <c r="Z171" s="344"/>
      <c r="AA171" s="344"/>
      <c r="AB171" s="344"/>
      <c r="AC171" s="344"/>
      <c r="AD171" s="344"/>
      <c r="AE171" s="344"/>
      <c r="AF171" s="344"/>
      <c r="AG171" s="344"/>
      <c r="AH171" s="344"/>
      <c r="AI171" s="344"/>
      <c r="AJ171" s="344"/>
      <c r="AK171" s="344"/>
      <c r="AL171" s="344"/>
      <c r="AM171" s="344"/>
      <c r="AN171" s="344"/>
      <c r="AO171" s="344"/>
      <c r="AP171" s="344"/>
      <c r="AQ171" s="344"/>
      <c r="AR171" s="344"/>
      <c r="AS171" s="344"/>
      <c r="AT171" s="344"/>
      <c r="AU171" s="344"/>
      <c r="AV171" s="344"/>
      <c r="AW171" s="344"/>
      <c r="AX171" s="344"/>
      <c r="AY171" s="344"/>
      <c r="AZ171" s="344"/>
      <c r="BA171" s="344"/>
      <c r="BB171" s="344"/>
      <c r="BC171" s="344"/>
      <c r="BD171" s="344"/>
      <c r="BE171" s="344"/>
      <c r="BF171" s="344"/>
      <c r="BG171" s="344"/>
      <c r="BH171" s="344"/>
    </row>
    <row r="172" spans="1:60" ht="12.75" outlineLevel="1">
      <c r="A172" s="410">
        <v>17</v>
      </c>
      <c r="B172" s="390" t="s">
        <v>382</v>
      </c>
      <c r="C172" s="427" t="s">
        <v>383</v>
      </c>
      <c r="D172" s="392" t="s">
        <v>337</v>
      </c>
      <c r="E172" s="399">
        <v>29.25</v>
      </c>
      <c r="F172" s="406"/>
      <c r="G172" s="412">
        <f>E172*F172</f>
        <v>0</v>
      </c>
      <c r="H172" s="344"/>
      <c r="I172" s="344"/>
      <c r="J172" s="344"/>
      <c r="K172" s="344"/>
      <c r="L172" s="344"/>
      <c r="M172" s="344"/>
      <c r="N172" s="344"/>
      <c r="O172" s="344"/>
      <c r="P172" s="344"/>
      <c r="Q172" s="344"/>
      <c r="R172" s="344"/>
      <c r="S172" s="344"/>
      <c r="T172" s="344"/>
      <c r="U172" s="344"/>
      <c r="V172" s="344"/>
      <c r="W172" s="344"/>
      <c r="X172" s="344"/>
      <c r="Y172" s="344"/>
      <c r="Z172" s="344"/>
      <c r="AA172" s="344"/>
      <c r="AB172" s="344"/>
      <c r="AC172" s="344"/>
      <c r="AD172" s="344"/>
      <c r="AE172" s="344"/>
      <c r="AF172" s="344"/>
      <c r="AG172" s="344"/>
      <c r="AH172" s="344"/>
      <c r="AI172" s="344"/>
      <c r="AJ172" s="344"/>
      <c r="AK172" s="344"/>
      <c r="AL172" s="344"/>
      <c r="AM172" s="344"/>
      <c r="AN172" s="344"/>
      <c r="AO172" s="344"/>
      <c r="AP172" s="344"/>
      <c r="AQ172" s="344"/>
      <c r="AR172" s="344"/>
      <c r="AS172" s="344"/>
      <c r="AT172" s="344"/>
      <c r="AU172" s="344"/>
      <c r="AV172" s="344"/>
      <c r="AW172" s="344"/>
      <c r="AX172" s="344"/>
      <c r="AY172" s="344"/>
      <c r="AZ172" s="344"/>
      <c r="BA172" s="344"/>
      <c r="BB172" s="344"/>
      <c r="BC172" s="344"/>
      <c r="BD172" s="344"/>
      <c r="BE172" s="344"/>
      <c r="BF172" s="344"/>
      <c r="BG172" s="344"/>
      <c r="BH172" s="344"/>
    </row>
    <row r="173" spans="1:60" ht="12.75" outlineLevel="1">
      <c r="A173" s="410"/>
      <c r="B173" s="390"/>
      <c r="C173" s="431" t="s">
        <v>384</v>
      </c>
      <c r="D173" s="396"/>
      <c r="E173" s="403">
        <v>29.25</v>
      </c>
      <c r="F173" s="406"/>
      <c r="G173" s="412"/>
      <c r="H173" s="344"/>
      <c r="I173" s="344"/>
      <c r="J173" s="344"/>
      <c r="K173" s="344"/>
      <c r="L173" s="344"/>
      <c r="M173" s="344"/>
      <c r="N173" s="344"/>
      <c r="O173" s="344"/>
      <c r="P173" s="344"/>
      <c r="Q173" s="344"/>
      <c r="R173" s="344"/>
      <c r="S173" s="344"/>
      <c r="T173" s="344"/>
      <c r="U173" s="344"/>
      <c r="V173" s="344"/>
      <c r="W173" s="344"/>
      <c r="X173" s="344"/>
      <c r="Y173" s="344"/>
      <c r="Z173" s="344"/>
      <c r="AA173" s="344"/>
      <c r="AB173" s="344"/>
      <c r="AC173" s="344"/>
      <c r="AD173" s="344"/>
      <c r="AE173" s="344"/>
      <c r="AF173" s="344"/>
      <c r="AG173" s="344"/>
      <c r="AH173" s="344"/>
      <c r="AI173" s="344"/>
      <c r="AJ173" s="344"/>
      <c r="AK173" s="344"/>
      <c r="AL173" s="344"/>
      <c r="AM173" s="344"/>
      <c r="AN173" s="344"/>
      <c r="AO173" s="344"/>
      <c r="AP173" s="344"/>
      <c r="AQ173" s="344"/>
      <c r="AR173" s="344"/>
      <c r="AS173" s="344"/>
      <c r="AT173" s="344"/>
      <c r="AU173" s="344"/>
      <c r="AV173" s="344"/>
      <c r="AW173" s="344"/>
      <c r="AX173" s="344"/>
      <c r="AY173" s="344"/>
      <c r="AZ173" s="344"/>
      <c r="BA173" s="344"/>
      <c r="BB173" s="344"/>
      <c r="BC173" s="344"/>
      <c r="BD173" s="344"/>
      <c r="BE173" s="344"/>
      <c r="BF173" s="344"/>
      <c r="BG173" s="344"/>
      <c r="BH173" s="344"/>
    </row>
    <row r="174" spans="1:60" ht="12.75" outlineLevel="1">
      <c r="A174" s="410">
        <v>18</v>
      </c>
      <c r="B174" s="390" t="s">
        <v>385</v>
      </c>
      <c r="C174" s="427" t="s">
        <v>386</v>
      </c>
      <c r="D174" s="392" t="s">
        <v>337</v>
      </c>
      <c r="E174" s="399">
        <v>76.79</v>
      </c>
      <c r="F174" s="406"/>
      <c r="G174" s="412">
        <f>E174*F174</f>
        <v>0</v>
      </c>
      <c r="H174" s="344"/>
      <c r="I174" s="344"/>
      <c r="J174" s="344"/>
      <c r="K174" s="344"/>
      <c r="L174" s="344"/>
      <c r="M174" s="344"/>
      <c r="N174" s="344"/>
      <c r="O174" s="344"/>
      <c r="P174" s="344"/>
      <c r="Q174" s="344"/>
      <c r="R174" s="344"/>
      <c r="S174" s="344"/>
      <c r="T174" s="344"/>
      <c r="U174" s="344"/>
      <c r="V174" s="344"/>
      <c r="W174" s="344"/>
      <c r="X174" s="344"/>
      <c r="Y174" s="344"/>
      <c r="Z174" s="344"/>
      <c r="AA174" s="344"/>
      <c r="AB174" s="344"/>
      <c r="AC174" s="344"/>
      <c r="AD174" s="344"/>
      <c r="AE174" s="344"/>
      <c r="AF174" s="344"/>
      <c r="AG174" s="344"/>
      <c r="AH174" s="344"/>
      <c r="AI174" s="344"/>
      <c r="AJ174" s="344"/>
      <c r="AK174" s="344"/>
      <c r="AL174" s="344"/>
      <c r="AM174" s="344"/>
      <c r="AN174" s="344"/>
      <c r="AO174" s="344"/>
      <c r="AP174" s="344"/>
      <c r="AQ174" s="344"/>
      <c r="AR174" s="344"/>
      <c r="AS174" s="344"/>
      <c r="AT174" s="344"/>
      <c r="AU174" s="344"/>
      <c r="AV174" s="344"/>
      <c r="AW174" s="344"/>
      <c r="AX174" s="344"/>
      <c r="AY174" s="344"/>
      <c r="AZ174" s="344"/>
      <c r="BA174" s="344"/>
      <c r="BB174" s="344"/>
      <c r="BC174" s="344"/>
      <c r="BD174" s="344"/>
      <c r="BE174" s="344"/>
      <c r="BF174" s="344"/>
      <c r="BG174" s="344"/>
      <c r="BH174" s="344"/>
    </row>
    <row r="175" spans="1:60" ht="12.75" outlineLevel="1">
      <c r="A175" s="410"/>
      <c r="B175" s="390"/>
      <c r="C175" s="431" t="s">
        <v>295</v>
      </c>
      <c r="D175" s="396"/>
      <c r="E175" s="403"/>
      <c r="F175" s="406"/>
      <c r="G175" s="412"/>
      <c r="H175" s="344"/>
      <c r="I175" s="344"/>
      <c r="J175" s="344"/>
      <c r="K175" s="344"/>
      <c r="L175" s="344"/>
      <c r="M175" s="344"/>
      <c r="N175" s="344"/>
      <c r="O175" s="344"/>
      <c r="P175" s="344"/>
      <c r="Q175" s="344"/>
      <c r="R175" s="344"/>
      <c r="S175" s="344"/>
      <c r="T175" s="344"/>
      <c r="U175" s="344"/>
      <c r="V175" s="344"/>
      <c r="W175" s="344"/>
      <c r="X175" s="344"/>
      <c r="Y175" s="344"/>
      <c r="Z175" s="344"/>
      <c r="AA175" s="344"/>
      <c r="AB175" s="344"/>
      <c r="AC175" s="344"/>
      <c r="AD175" s="344"/>
      <c r="AE175" s="344"/>
      <c r="AF175" s="344"/>
      <c r="AG175" s="344"/>
      <c r="AH175" s="344"/>
      <c r="AI175" s="344"/>
      <c r="AJ175" s="344"/>
      <c r="AK175" s="344"/>
      <c r="AL175" s="344"/>
      <c r="AM175" s="344"/>
      <c r="AN175" s="344"/>
      <c r="AO175" s="344"/>
      <c r="AP175" s="344"/>
      <c r="AQ175" s="344"/>
      <c r="AR175" s="344"/>
      <c r="AS175" s="344"/>
      <c r="AT175" s="344"/>
      <c r="AU175" s="344"/>
      <c r="AV175" s="344"/>
      <c r="AW175" s="344"/>
      <c r="AX175" s="344"/>
      <c r="AY175" s="344"/>
      <c r="AZ175" s="344"/>
      <c r="BA175" s="344"/>
      <c r="BB175" s="344"/>
      <c r="BC175" s="344"/>
      <c r="BD175" s="344"/>
      <c r="BE175" s="344"/>
      <c r="BF175" s="344"/>
      <c r="BG175" s="344"/>
      <c r="BH175" s="344"/>
    </row>
    <row r="176" spans="1:60" ht="12.75" outlineLevel="1">
      <c r="A176" s="410"/>
      <c r="B176" s="390"/>
      <c r="C176" s="431" t="s">
        <v>387</v>
      </c>
      <c r="D176" s="396"/>
      <c r="E176" s="403">
        <v>21.6</v>
      </c>
      <c r="F176" s="406"/>
      <c r="G176" s="412"/>
      <c r="H176" s="344"/>
      <c r="I176" s="344"/>
      <c r="J176" s="344"/>
      <c r="K176" s="344"/>
      <c r="L176" s="344"/>
      <c r="M176" s="344"/>
      <c r="N176" s="344"/>
      <c r="O176" s="344"/>
      <c r="P176" s="344"/>
      <c r="Q176" s="344"/>
      <c r="R176" s="344"/>
      <c r="S176" s="344"/>
      <c r="T176" s="344"/>
      <c r="U176" s="344"/>
      <c r="V176" s="344"/>
      <c r="W176" s="344"/>
      <c r="X176" s="344"/>
      <c r="Y176" s="344"/>
      <c r="Z176" s="344"/>
      <c r="AA176" s="344"/>
      <c r="AB176" s="344"/>
      <c r="AC176" s="344"/>
      <c r="AD176" s="344"/>
      <c r="AE176" s="344"/>
      <c r="AF176" s="344"/>
      <c r="AG176" s="344"/>
      <c r="AH176" s="344"/>
      <c r="AI176" s="344"/>
      <c r="AJ176" s="344"/>
      <c r="AK176" s="344"/>
      <c r="AL176" s="344"/>
      <c r="AM176" s="344"/>
      <c r="AN176" s="344"/>
      <c r="AO176" s="344"/>
      <c r="AP176" s="344"/>
      <c r="AQ176" s="344"/>
      <c r="AR176" s="344"/>
      <c r="AS176" s="344"/>
      <c r="AT176" s="344"/>
      <c r="AU176" s="344"/>
      <c r="AV176" s="344"/>
      <c r="AW176" s="344"/>
      <c r="AX176" s="344"/>
      <c r="AY176" s="344"/>
      <c r="AZ176" s="344"/>
      <c r="BA176" s="344"/>
      <c r="BB176" s="344"/>
      <c r="BC176" s="344"/>
      <c r="BD176" s="344"/>
      <c r="BE176" s="344"/>
      <c r="BF176" s="344"/>
      <c r="BG176" s="344"/>
      <c r="BH176" s="344"/>
    </row>
    <row r="177" spans="1:60" ht="12.75" outlineLevel="1">
      <c r="A177" s="410"/>
      <c r="B177" s="390"/>
      <c r="C177" s="431" t="s">
        <v>388</v>
      </c>
      <c r="D177" s="396"/>
      <c r="E177" s="403">
        <v>3.6</v>
      </c>
      <c r="F177" s="406"/>
      <c r="G177" s="412"/>
      <c r="H177" s="344"/>
      <c r="I177" s="344"/>
      <c r="J177" s="344"/>
      <c r="K177" s="344"/>
      <c r="L177" s="344"/>
      <c r="M177" s="344"/>
      <c r="N177" s="344"/>
      <c r="O177" s="344"/>
      <c r="P177" s="344"/>
      <c r="Q177" s="344"/>
      <c r="R177" s="344"/>
      <c r="S177" s="344"/>
      <c r="T177" s="344"/>
      <c r="U177" s="344"/>
      <c r="V177" s="344"/>
      <c r="W177" s="344"/>
      <c r="X177" s="344"/>
      <c r="Y177" s="344"/>
      <c r="Z177" s="344"/>
      <c r="AA177" s="344"/>
      <c r="AB177" s="344"/>
      <c r="AC177" s="344"/>
      <c r="AD177" s="344"/>
      <c r="AE177" s="344"/>
      <c r="AF177" s="344"/>
      <c r="AG177" s="344"/>
      <c r="AH177" s="344"/>
      <c r="AI177" s="344"/>
      <c r="AJ177" s="344"/>
      <c r="AK177" s="344"/>
      <c r="AL177" s="344"/>
      <c r="AM177" s="344"/>
      <c r="AN177" s="344"/>
      <c r="AO177" s="344"/>
      <c r="AP177" s="344"/>
      <c r="AQ177" s="344"/>
      <c r="AR177" s="344"/>
      <c r="AS177" s="344"/>
      <c r="AT177" s="344"/>
      <c r="AU177" s="344"/>
      <c r="AV177" s="344"/>
      <c r="AW177" s="344"/>
      <c r="AX177" s="344"/>
      <c r="AY177" s="344"/>
      <c r="AZ177" s="344"/>
      <c r="BA177" s="344"/>
      <c r="BB177" s="344"/>
      <c r="BC177" s="344"/>
      <c r="BD177" s="344"/>
      <c r="BE177" s="344"/>
      <c r="BF177" s="344"/>
      <c r="BG177" s="344"/>
      <c r="BH177" s="344"/>
    </row>
    <row r="178" spans="1:60" ht="12.75" outlineLevel="1">
      <c r="A178" s="410"/>
      <c r="B178" s="390"/>
      <c r="C178" s="438" t="s">
        <v>301</v>
      </c>
      <c r="D178" s="436"/>
      <c r="E178" s="437">
        <v>25.2</v>
      </c>
      <c r="F178" s="406"/>
      <c r="G178" s="412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344"/>
      <c r="U178" s="344"/>
      <c r="V178" s="344"/>
      <c r="W178" s="344"/>
      <c r="X178" s="344"/>
      <c r="Y178" s="344"/>
      <c r="Z178" s="344"/>
      <c r="AA178" s="344"/>
      <c r="AB178" s="344"/>
      <c r="AC178" s="344"/>
      <c r="AD178" s="344"/>
      <c r="AE178" s="344"/>
      <c r="AF178" s="344"/>
      <c r="AG178" s="344"/>
      <c r="AH178" s="344"/>
      <c r="AI178" s="344"/>
      <c r="AJ178" s="344"/>
      <c r="AK178" s="344"/>
      <c r="AL178" s="344"/>
      <c r="AM178" s="344"/>
      <c r="AN178" s="344"/>
      <c r="AO178" s="344"/>
      <c r="AP178" s="344"/>
      <c r="AQ178" s="344"/>
      <c r="AR178" s="344"/>
      <c r="AS178" s="344"/>
      <c r="AT178" s="344"/>
      <c r="AU178" s="344"/>
      <c r="AV178" s="344"/>
      <c r="AW178" s="344"/>
      <c r="AX178" s="344"/>
      <c r="AY178" s="344"/>
      <c r="AZ178" s="344"/>
      <c r="BA178" s="344"/>
      <c r="BB178" s="344"/>
      <c r="BC178" s="344"/>
      <c r="BD178" s="344"/>
      <c r="BE178" s="344"/>
      <c r="BF178" s="344"/>
      <c r="BG178" s="344"/>
      <c r="BH178" s="344"/>
    </row>
    <row r="179" spans="1:60" ht="12.75" outlineLevel="1">
      <c r="A179" s="410"/>
      <c r="B179" s="390"/>
      <c r="C179" s="431" t="s">
        <v>302</v>
      </c>
      <c r="D179" s="396"/>
      <c r="E179" s="403"/>
      <c r="F179" s="406"/>
      <c r="G179" s="412"/>
      <c r="H179" s="344"/>
      <c r="I179" s="344"/>
      <c r="J179" s="344"/>
      <c r="K179" s="344"/>
      <c r="L179" s="344"/>
      <c r="M179" s="344"/>
      <c r="N179" s="344"/>
      <c r="O179" s="344"/>
      <c r="P179" s="344"/>
      <c r="Q179" s="344"/>
      <c r="R179" s="344"/>
      <c r="S179" s="344"/>
      <c r="T179" s="344"/>
      <c r="U179" s="344"/>
      <c r="V179" s="344"/>
      <c r="W179" s="344"/>
      <c r="X179" s="344"/>
      <c r="Y179" s="344"/>
      <c r="Z179" s="344"/>
      <c r="AA179" s="344"/>
      <c r="AB179" s="344"/>
      <c r="AC179" s="344"/>
      <c r="AD179" s="344"/>
      <c r="AE179" s="344"/>
      <c r="AF179" s="344"/>
      <c r="AG179" s="344"/>
      <c r="AH179" s="344"/>
      <c r="AI179" s="344"/>
      <c r="AJ179" s="344"/>
      <c r="AK179" s="344"/>
      <c r="AL179" s="344"/>
      <c r="AM179" s="344"/>
      <c r="AN179" s="344"/>
      <c r="AO179" s="344"/>
      <c r="AP179" s="344"/>
      <c r="AQ179" s="344"/>
      <c r="AR179" s="344"/>
      <c r="AS179" s="344"/>
      <c r="AT179" s="344"/>
      <c r="AU179" s="344"/>
      <c r="AV179" s="344"/>
      <c r="AW179" s="344"/>
      <c r="AX179" s="344"/>
      <c r="AY179" s="344"/>
      <c r="AZ179" s="344"/>
      <c r="BA179" s="344"/>
      <c r="BB179" s="344"/>
      <c r="BC179" s="344"/>
      <c r="BD179" s="344"/>
      <c r="BE179" s="344"/>
      <c r="BF179" s="344"/>
      <c r="BG179" s="344"/>
      <c r="BH179" s="344"/>
    </row>
    <row r="180" spans="1:60" ht="12.75" outlineLevel="1">
      <c r="A180" s="410"/>
      <c r="B180" s="390"/>
      <c r="C180" s="431" t="s">
        <v>389</v>
      </c>
      <c r="D180" s="396"/>
      <c r="E180" s="403">
        <v>16.2</v>
      </c>
      <c r="F180" s="406"/>
      <c r="G180" s="412"/>
      <c r="H180" s="344"/>
      <c r="I180" s="344"/>
      <c r="J180" s="344"/>
      <c r="K180" s="344"/>
      <c r="L180" s="344"/>
      <c r="M180" s="344"/>
      <c r="N180" s="344"/>
      <c r="O180" s="344"/>
      <c r="P180" s="344"/>
      <c r="Q180" s="344"/>
      <c r="R180" s="344"/>
      <c r="S180" s="344"/>
      <c r="T180" s="344"/>
      <c r="U180" s="344"/>
      <c r="V180" s="344"/>
      <c r="W180" s="344"/>
      <c r="X180" s="344"/>
      <c r="Y180" s="344"/>
      <c r="Z180" s="344"/>
      <c r="AA180" s="344"/>
      <c r="AB180" s="344"/>
      <c r="AC180" s="344"/>
      <c r="AD180" s="344"/>
      <c r="AE180" s="344"/>
      <c r="AF180" s="344"/>
      <c r="AG180" s="344"/>
      <c r="AH180" s="344"/>
      <c r="AI180" s="344"/>
      <c r="AJ180" s="344"/>
      <c r="AK180" s="344"/>
      <c r="AL180" s="344"/>
      <c r="AM180" s="344"/>
      <c r="AN180" s="344"/>
      <c r="AO180" s="344"/>
      <c r="AP180" s="344"/>
      <c r="AQ180" s="344"/>
      <c r="AR180" s="344"/>
      <c r="AS180" s="344"/>
      <c r="AT180" s="344"/>
      <c r="AU180" s="344"/>
      <c r="AV180" s="344"/>
      <c r="AW180" s="344"/>
      <c r="AX180" s="344"/>
      <c r="AY180" s="344"/>
      <c r="AZ180" s="344"/>
      <c r="BA180" s="344"/>
      <c r="BB180" s="344"/>
      <c r="BC180" s="344"/>
      <c r="BD180" s="344"/>
      <c r="BE180" s="344"/>
      <c r="BF180" s="344"/>
      <c r="BG180" s="344"/>
      <c r="BH180" s="344"/>
    </row>
    <row r="181" spans="1:60" ht="12.75" outlineLevel="1">
      <c r="A181" s="410"/>
      <c r="B181" s="390"/>
      <c r="C181" s="438" t="s">
        <v>301</v>
      </c>
      <c r="D181" s="436"/>
      <c r="E181" s="437">
        <v>16.2</v>
      </c>
      <c r="F181" s="406"/>
      <c r="G181" s="412"/>
      <c r="H181" s="344"/>
      <c r="I181" s="344"/>
      <c r="J181" s="344"/>
      <c r="K181" s="344"/>
      <c r="L181" s="344"/>
      <c r="M181" s="344"/>
      <c r="N181" s="344"/>
      <c r="O181" s="344"/>
      <c r="P181" s="344"/>
      <c r="Q181" s="344"/>
      <c r="R181" s="344"/>
      <c r="S181" s="344"/>
      <c r="T181" s="344"/>
      <c r="U181" s="344"/>
      <c r="V181" s="344"/>
      <c r="W181" s="344"/>
      <c r="X181" s="344"/>
      <c r="Y181" s="344"/>
      <c r="Z181" s="344"/>
      <c r="AA181" s="344"/>
      <c r="AB181" s="344"/>
      <c r="AC181" s="344"/>
      <c r="AD181" s="344"/>
      <c r="AE181" s="344"/>
      <c r="AF181" s="344"/>
      <c r="AG181" s="344"/>
      <c r="AH181" s="344"/>
      <c r="AI181" s="344"/>
      <c r="AJ181" s="344"/>
      <c r="AK181" s="344"/>
      <c r="AL181" s="344"/>
      <c r="AM181" s="344"/>
      <c r="AN181" s="344"/>
      <c r="AO181" s="344"/>
      <c r="AP181" s="344"/>
      <c r="AQ181" s="344"/>
      <c r="AR181" s="344"/>
      <c r="AS181" s="344"/>
      <c r="AT181" s="344"/>
      <c r="AU181" s="344"/>
      <c r="AV181" s="344"/>
      <c r="AW181" s="344"/>
      <c r="AX181" s="344"/>
      <c r="AY181" s="344"/>
      <c r="AZ181" s="344"/>
      <c r="BA181" s="344"/>
      <c r="BB181" s="344"/>
      <c r="BC181" s="344"/>
      <c r="BD181" s="344"/>
      <c r="BE181" s="344"/>
      <c r="BF181" s="344"/>
      <c r="BG181" s="344"/>
      <c r="BH181" s="344"/>
    </row>
    <row r="182" spans="1:60" ht="12.75" outlineLevel="1">
      <c r="A182" s="410"/>
      <c r="B182" s="390"/>
      <c r="C182" s="431" t="s">
        <v>305</v>
      </c>
      <c r="D182" s="396"/>
      <c r="E182" s="403"/>
      <c r="F182" s="406"/>
      <c r="G182" s="412"/>
      <c r="H182" s="344"/>
      <c r="I182" s="344"/>
      <c r="J182" s="344"/>
      <c r="K182" s="344"/>
      <c r="L182" s="344"/>
      <c r="M182" s="344"/>
      <c r="N182" s="344"/>
      <c r="O182" s="344"/>
      <c r="P182" s="344"/>
      <c r="Q182" s="344"/>
      <c r="R182" s="344"/>
      <c r="S182" s="344"/>
      <c r="T182" s="344"/>
      <c r="U182" s="344"/>
      <c r="V182" s="344"/>
      <c r="W182" s="344"/>
      <c r="X182" s="344"/>
      <c r="Y182" s="344"/>
      <c r="Z182" s="344"/>
      <c r="AA182" s="344"/>
      <c r="AB182" s="344"/>
      <c r="AC182" s="344"/>
      <c r="AD182" s="344"/>
      <c r="AE182" s="344"/>
      <c r="AF182" s="344"/>
      <c r="AG182" s="344"/>
      <c r="AH182" s="344"/>
      <c r="AI182" s="344"/>
      <c r="AJ182" s="344"/>
      <c r="AK182" s="344"/>
      <c r="AL182" s="344"/>
      <c r="AM182" s="344"/>
      <c r="AN182" s="344"/>
      <c r="AO182" s="344"/>
      <c r="AP182" s="344"/>
      <c r="AQ182" s="344"/>
      <c r="AR182" s="344"/>
      <c r="AS182" s="344"/>
      <c r="AT182" s="344"/>
      <c r="AU182" s="344"/>
      <c r="AV182" s="344"/>
      <c r="AW182" s="344"/>
      <c r="AX182" s="344"/>
      <c r="AY182" s="344"/>
      <c r="AZ182" s="344"/>
      <c r="BA182" s="344"/>
      <c r="BB182" s="344"/>
      <c r="BC182" s="344"/>
      <c r="BD182" s="344"/>
      <c r="BE182" s="344"/>
      <c r="BF182" s="344"/>
      <c r="BG182" s="344"/>
      <c r="BH182" s="344"/>
    </row>
    <row r="183" spans="1:60" ht="12.75" outlineLevel="1">
      <c r="A183" s="410"/>
      <c r="B183" s="390"/>
      <c r="C183" s="431" t="s">
        <v>390</v>
      </c>
      <c r="D183" s="396"/>
      <c r="E183" s="403">
        <v>4.2</v>
      </c>
      <c r="F183" s="406"/>
      <c r="G183" s="412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44"/>
      <c r="S183" s="344"/>
      <c r="T183" s="344"/>
      <c r="U183" s="344"/>
      <c r="V183" s="344"/>
      <c r="W183" s="344"/>
      <c r="X183" s="344"/>
      <c r="Y183" s="344"/>
      <c r="Z183" s="344"/>
      <c r="AA183" s="344"/>
      <c r="AB183" s="344"/>
      <c r="AC183" s="344"/>
      <c r="AD183" s="344"/>
      <c r="AE183" s="344"/>
      <c r="AF183" s="344"/>
      <c r="AG183" s="344"/>
      <c r="AH183" s="344"/>
      <c r="AI183" s="344"/>
      <c r="AJ183" s="344"/>
      <c r="AK183" s="344"/>
      <c r="AL183" s="344"/>
      <c r="AM183" s="344"/>
      <c r="AN183" s="344"/>
      <c r="AO183" s="344"/>
      <c r="AP183" s="344"/>
      <c r="AQ183" s="344"/>
      <c r="AR183" s="344"/>
      <c r="AS183" s="344"/>
      <c r="AT183" s="344"/>
      <c r="AU183" s="344"/>
      <c r="AV183" s="344"/>
      <c r="AW183" s="344"/>
      <c r="AX183" s="344"/>
      <c r="AY183" s="344"/>
      <c r="AZ183" s="344"/>
      <c r="BA183" s="344"/>
      <c r="BB183" s="344"/>
      <c r="BC183" s="344"/>
      <c r="BD183" s="344"/>
      <c r="BE183" s="344"/>
      <c r="BF183" s="344"/>
      <c r="BG183" s="344"/>
      <c r="BH183" s="344"/>
    </row>
    <row r="184" spans="1:60" ht="12.75" outlineLevel="1">
      <c r="A184" s="410"/>
      <c r="B184" s="390"/>
      <c r="C184" s="431" t="s">
        <v>391</v>
      </c>
      <c r="D184" s="396"/>
      <c r="E184" s="403">
        <v>4.5</v>
      </c>
      <c r="F184" s="406"/>
      <c r="G184" s="412"/>
      <c r="H184" s="344"/>
      <c r="I184" s="344"/>
      <c r="J184" s="344"/>
      <c r="K184" s="344"/>
      <c r="L184" s="344"/>
      <c r="M184" s="344"/>
      <c r="N184" s="344"/>
      <c r="O184" s="344"/>
      <c r="P184" s="344"/>
      <c r="Q184" s="344"/>
      <c r="R184" s="344"/>
      <c r="S184" s="344"/>
      <c r="T184" s="344"/>
      <c r="U184" s="344"/>
      <c r="V184" s="344"/>
      <c r="W184" s="344"/>
      <c r="X184" s="344"/>
      <c r="Y184" s="344"/>
      <c r="Z184" s="344"/>
      <c r="AA184" s="344"/>
      <c r="AB184" s="344"/>
      <c r="AC184" s="344"/>
      <c r="AD184" s="344"/>
      <c r="AE184" s="344"/>
      <c r="AF184" s="344"/>
      <c r="AG184" s="344"/>
      <c r="AH184" s="344"/>
      <c r="AI184" s="344"/>
      <c r="AJ184" s="344"/>
      <c r="AK184" s="344"/>
      <c r="AL184" s="344"/>
      <c r="AM184" s="344"/>
      <c r="AN184" s="344"/>
      <c r="AO184" s="344"/>
      <c r="AP184" s="344"/>
      <c r="AQ184" s="344"/>
      <c r="AR184" s="344"/>
      <c r="AS184" s="344"/>
      <c r="AT184" s="344"/>
      <c r="AU184" s="344"/>
      <c r="AV184" s="344"/>
      <c r="AW184" s="344"/>
      <c r="AX184" s="344"/>
      <c r="AY184" s="344"/>
      <c r="AZ184" s="344"/>
      <c r="BA184" s="344"/>
      <c r="BB184" s="344"/>
      <c r="BC184" s="344"/>
      <c r="BD184" s="344"/>
      <c r="BE184" s="344"/>
      <c r="BF184" s="344"/>
      <c r="BG184" s="344"/>
      <c r="BH184" s="344"/>
    </row>
    <row r="185" spans="1:60" ht="12.75" outlineLevel="1">
      <c r="A185" s="410"/>
      <c r="B185" s="390"/>
      <c r="C185" s="431" t="s">
        <v>392</v>
      </c>
      <c r="D185" s="396"/>
      <c r="E185" s="403">
        <v>10.8</v>
      </c>
      <c r="F185" s="406"/>
      <c r="G185" s="412"/>
      <c r="H185" s="344"/>
      <c r="I185" s="344"/>
      <c r="J185" s="344"/>
      <c r="K185" s="344"/>
      <c r="L185" s="344"/>
      <c r="M185" s="344"/>
      <c r="N185" s="344"/>
      <c r="O185" s="344"/>
      <c r="P185" s="344"/>
      <c r="Q185" s="344"/>
      <c r="R185" s="344"/>
      <c r="S185" s="344"/>
      <c r="T185" s="344"/>
      <c r="U185" s="344"/>
      <c r="V185" s="344"/>
      <c r="W185" s="344"/>
      <c r="X185" s="344"/>
      <c r="Y185" s="344"/>
      <c r="Z185" s="344"/>
      <c r="AA185" s="344"/>
      <c r="AB185" s="344"/>
      <c r="AC185" s="344"/>
      <c r="AD185" s="344"/>
      <c r="AE185" s="344"/>
      <c r="AF185" s="344"/>
      <c r="AG185" s="344"/>
      <c r="AH185" s="344"/>
      <c r="AI185" s="344"/>
      <c r="AJ185" s="344"/>
      <c r="AK185" s="344"/>
      <c r="AL185" s="344"/>
      <c r="AM185" s="344"/>
      <c r="AN185" s="344"/>
      <c r="AO185" s="344"/>
      <c r="AP185" s="344"/>
      <c r="AQ185" s="344"/>
      <c r="AR185" s="344"/>
      <c r="AS185" s="344"/>
      <c r="AT185" s="344"/>
      <c r="AU185" s="344"/>
      <c r="AV185" s="344"/>
      <c r="AW185" s="344"/>
      <c r="AX185" s="344"/>
      <c r="AY185" s="344"/>
      <c r="AZ185" s="344"/>
      <c r="BA185" s="344"/>
      <c r="BB185" s="344"/>
      <c r="BC185" s="344"/>
      <c r="BD185" s="344"/>
      <c r="BE185" s="344"/>
      <c r="BF185" s="344"/>
      <c r="BG185" s="344"/>
      <c r="BH185" s="344"/>
    </row>
    <row r="186" spans="1:60" ht="12.75" outlineLevel="1">
      <c r="A186" s="410"/>
      <c r="B186" s="390"/>
      <c r="C186" s="438" t="s">
        <v>301</v>
      </c>
      <c r="D186" s="436"/>
      <c r="E186" s="437">
        <v>19.5</v>
      </c>
      <c r="F186" s="406"/>
      <c r="G186" s="412"/>
      <c r="H186" s="344"/>
      <c r="I186" s="344"/>
      <c r="J186" s="344"/>
      <c r="K186" s="344"/>
      <c r="L186" s="344"/>
      <c r="M186" s="344"/>
      <c r="N186" s="344"/>
      <c r="O186" s="344"/>
      <c r="P186" s="344"/>
      <c r="Q186" s="344"/>
      <c r="R186" s="344"/>
      <c r="S186" s="344"/>
      <c r="T186" s="344"/>
      <c r="U186" s="344"/>
      <c r="V186" s="344"/>
      <c r="W186" s="344"/>
      <c r="X186" s="344"/>
      <c r="Y186" s="344"/>
      <c r="Z186" s="344"/>
      <c r="AA186" s="344"/>
      <c r="AB186" s="344"/>
      <c r="AC186" s="344"/>
      <c r="AD186" s="344"/>
      <c r="AE186" s="344"/>
      <c r="AF186" s="344"/>
      <c r="AG186" s="344"/>
      <c r="AH186" s="344"/>
      <c r="AI186" s="344"/>
      <c r="AJ186" s="344"/>
      <c r="AK186" s="344"/>
      <c r="AL186" s="344"/>
      <c r="AM186" s="344"/>
      <c r="AN186" s="344"/>
      <c r="AO186" s="344"/>
      <c r="AP186" s="344"/>
      <c r="AQ186" s="344"/>
      <c r="AR186" s="344"/>
      <c r="AS186" s="344"/>
      <c r="AT186" s="344"/>
      <c r="AU186" s="344"/>
      <c r="AV186" s="344"/>
      <c r="AW186" s="344"/>
      <c r="AX186" s="344"/>
      <c r="AY186" s="344"/>
      <c r="AZ186" s="344"/>
      <c r="BA186" s="344"/>
      <c r="BB186" s="344"/>
      <c r="BC186" s="344"/>
      <c r="BD186" s="344"/>
      <c r="BE186" s="344"/>
      <c r="BF186" s="344"/>
      <c r="BG186" s="344"/>
      <c r="BH186" s="344"/>
    </row>
    <row r="187" spans="1:60" ht="12.75" outlineLevel="1">
      <c r="A187" s="410"/>
      <c r="B187" s="390"/>
      <c r="C187" s="431" t="s">
        <v>311</v>
      </c>
      <c r="D187" s="396"/>
      <c r="E187" s="403"/>
      <c r="F187" s="406"/>
      <c r="G187" s="412"/>
      <c r="H187" s="344"/>
      <c r="I187" s="344"/>
      <c r="J187" s="344"/>
      <c r="K187" s="344"/>
      <c r="L187" s="344"/>
      <c r="M187" s="344"/>
      <c r="N187" s="344"/>
      <c r="O187" s="344"/>
      <c r="P187" s="344"/>
      <c r="Q187" s="344"/>
      <c r="R187" s="344"/>
      <c r="S187" s="344"/>
      <c r="T187" s="344"/>
      <c r="U187" s="344"/>
      <c r="V187" s="344"/>
      <c r="W187" s="344"/>
      <c r="X187" s="344"/>
      <c r="Y187" s="344"/>
      <c r="Z187" s="344"/>
      <c r="AA187" s="344"/>
      <c r="AB187" s="344"/>
      <c r="AC187" s="344"/>
      <c r="AD187" s="344"/>
      <c r="AE187" s="344"/>
      <c r="AF187" s="344"/>
      <c r="AG187" s="344"/>
      <c r="AH187" s="344"/>
      <c r="AI187" s="344"/>
      <c r="AJ187" s="344"/>
      <c r="AK187" s="344"/>
      <c r="AL187" s="344"/>
      <c r="AM187" s="344"/>
      <c r="AN187" s="344"/>
      <c r="AO187" s="344"/>
      <c r="AP187" s="344"/>
      <c r="AQ187" s="344"/>
      <c r="AR187" s="344"/>
      <c r="AS187" s="344"/>
      <c r="AT187" s="344"/>
      <c r="AU187" s="344"/>
      <c r="AV187" s="344"/>
      <c r="AW187" s="344"/>
      <c r="AX187" s="344"/>
      <c r="AY187" s="344"/>
      <c r="AZ187" s="344"/>
      <c r="BA187" s="344"/>
      <c r="BB187" s="344"/>
      <c r="BC187" s="344"/>
      <c r="BD187" s="344"/>
      <c r="BE187" s="344"/>
      <c r="BF187" s="344"/>
      <c r="BG187" s="344"/>
      <c r="BH187" s="344"/>
    </row>
    <row r="188" spans="1:60" ht="12.75" outlineLevel="1">
      <c r="A188" s="410"/>
      <c r="B188" s="390"/>
      <c r="C188" s="431" t="s">
        <v>393</v>
      </c>
      <c r="D188" s="396"/>
      <c r="E188" s="403">
        <v>9</v>
      </c>
      <c r="F188" s="406"/>
      <c r="G188" s="412"/>
      <c r="H188" s="344"/>
      <c r="I188" s="344"/>
      <c r="J188" s="344"/>
      <c r="K188" s="344"/>
      <c r="L188" s="344"/>
      <c r="M188" s="344"/>
      <c r="N188" s="344"/>
      <c r="O188" s="344"/>
      <c r="P188" s="344"/>
      <c r="Q188" s="344"/>
      <c r="R188" s="344"/>
      <c r="S188" s="344"/>
      <c r="T188" s="344"/>
      <c r="U188" s="344"/>
      <c r="V188" s="344"/>
      <c r="W188" s="344"/>
      <c r="X188" s="344"/>
      <c r="Y188" s="344"/>
      <c r="Z188" s="344"/>
      <c r="AA188" s="344"/>
      <c r="AB188" s="344"/>
      <c r="AC188" s="344"/>
      <c r="AD188" s="344"/>
      <c r="AE188" s="344"/>
      <c r="AF188" s="344"/>
      <c r="AG188" s="344"/>
      <c r="AH188" s="344"/>
      <c r="AI188" s="344"/>
      <c r="AJ188" s="344"/>
      <c r="AK188" s="344"/>
      <c r="AL188" s="344"/>
      <c r="AM188" s="344"/>
      <c r="AN188" s="344"/>
      <c r="AO188" s="344"/>
      <c r="AP188" s="344"/>
      <c r="AQ188" s="344"/>
      <c r="AR188" s="344"/>
      <c r="AS188" s="344"/>
      <c r="AT188" s="344"/>
      <c r="AU188" s="344"/>
      <c r="AV188" s="344"/>
      <c r="AW188" s="344"/>
      <c r="AX188" s="344"/>
      <c r="AY188" s="344"/>
      <c r="AZ188" s="344"/>
      <c r="BA188" s="344"/>
      <c r="BB188" s="344"/>
      <c r="BC188" s="344"/>
      <c r="BD188" s="344"/>
      <c r="BE188" s="344"/>
      <c r="BF188" s="344"/>
      <c r="BG188" s="344"/>
      <c r="BH188" s="344"/>
    </row>
    <row r="189" spans="1:60" ht="12.75" outlineLevel="1">
      <c r="A189" s="410"/>
      <c r="B189" s="390"/>
      <c r="C189" s="431" t="s">
        <v>394</v>
      </c>
      <c r="D189" s="396"/>
      <c r="E189" s="403">
        <v>1.95</v>
      </c>
      <c r="F189" s="406"/>
      <c r="G189" s="412"/>
      <c r="H189" s="344"/>
      <c r="I189" s="344"/>
      <c r="J189" s="344"/>
      <c r="K189" s="344"/>
      <c r="L189" s="344"/>
      <c r="M189" s="344"/>
      <c r="N189" s="344"/>
      <c r="O189" s="344"/>
      <c r="P189" s="344"/>
      <c r="Q189" s="344"/>
      <c r="R189" s="344"/>
      <c r="S189" s="344"/>
      <c r="T189" s="344"/>
      <c r="U189" s="344"/>
      <c r="V189" s="344"/>
      <c r="W189" s="344"/>
      <c r="X189" s="344"/>
      <c r="Y189" s="344"/>
      <c r="Z189" s="344"/>
      <c r="AA189" s="344"/>
      <c r="AB189" s="344"/>
      <c r="AC189" s="344"/>
      <c r="AD189" s="344"/>
      <c r="AE189" s="344"/>
      <c r="AF189" s="344"/>
      <c r="AG189" s="344"/>
      <c r="AH189" s="344"/>
      <c r="AI189" s="344"/>
      <c r="AJ189" s="344"/>
      <c r="AK189" s="344"/>
      <c r="AL189" s="344"/>
      <c r="AM189" s="344"/>
      <c r="AN189" s="344"/>
      <c r="AO189" s="344"/>
      <c r="AP189" s="344"/>
      <c r="AQ189" s="344"/>
      <c r="AR189" s="344"/>
      <c r="AS189" s="344"/>
      <c r="AT189" s="344"/>
      <c r="AU189" s="344"/>
      <c r="AV189" s="344"/>
      <c r="AW189" s="344"/>
      <c r="AX189" s="344"/>
      <c r="AY189" s="344"/>
      <c r="AZ189" s="344"/>
      <c r="BA189" s="344"/>
      <c r="BB189" s="344"/>
      <c r="BC189" s="344"/>
      <c r="BD189" s="344"/>
      <c r="BE189" s="344"/>
      <c r="BF189" s="344"/>
      <c r="BG189" s="344"/>
      <c r="BH189" s="344"/>
    </row>
    <row r="190" spans="1:60" ht="12.75" outlineLevel="1">
      <c r="A190" s="410"/>
      <c r="B190" s="390"/>
      <c r="C190" s="431" t="s">
        <v>395</v>
      </c>
      <c r="D190" s="396"/>
      <c r="E190" s="403">
        <v>4.94</v>
      </c>
      <c r="F190" s="406"/>
      <c r="G190" s="412"/>
      <c r="H190" s="344"/>
      <c r="I190" s="344"/>
      <c r="J190" s="344"/>
      <c r="K190" s="344"/>
      <c r="L190" s="344"/>
      <c r="M190" s="344"/>
      <c r="N190" s="344"/>
      <c r="O190" s="344"/>
      <c r="P190" s="344"/>
      <c r="Q190" s="344"/>
      <c r="R190" s="344"/>
      <c r="S190" s="344"/>
      <c r="T190" s="344"/>
      <c r="U190" s="344"/>
      <c r="V190" s="344"/>
      <c r="W190" s="344"/>
      <c r="X190" s="344"/>
      <c r="Y190" s="344"/>
      <c r="Z190" s="344"/>
      <c r="AA190" s="344"/>
      <c r="AB190" s="344"/>
      <c r="AC190" s="344"/>
      <c r="AD190" s="344"/>
      <c r="AE190" s="344"/>
      <c r="AF190" s="344"/>
      <c r="AG190" s="344"/>
      <c r="AH190" s="344"/>
      <c r="AI190" s="344"/>
      <c r="AJ190" s="344"/>
      <c r="AK190" s="344"/>
      <c r="AL190" s="344"/>
      <c r="AM190" s="344"/>
      <c r="AN190" s="344"/>
      <c r="AO190" s="344"/>
      <c r="AP190" s="344"/>
      <c r="AQ190" s="344"/>
      <c r="AR190" s="344"/>
      <c r="AS190" s="344"/>
      <c r="AT190" s="344"/>
      <c r="AU190" s="344"/>
      <c r="AV190" s="344"/>
      <c r="AW190" s="344"/>
      <c r="AX190" s="344"/>
      <c r="AY190" s="344"/>
      <c r="AZ190" s="344"/>
      <c r="BA190" s="344"/>
      <c r="BB190" s="344"/>
      <c r="BC190" s="344"/>
      <c r="BD190" s="344"/>
      <c r="BE190" s="344"/>
      <c r="BF190" s="344"/>
      <c r="BG190" s="344"/>
      <c r="BH190" s="344"/>
    </row>
    <row r="191" spans="1:60" ht="12.75" outlineLevel="1">
      <c r="A191" s="410"/>
      <c r="B191" s="390"/>
      <c r="C191" s="438" t="s">
        <v>301</v>
      </c>
      <c r="D191" s="436"/>
      <c r="E191" s="437">
        <v>15.89</v>
      </c>
      <c r="F191" s="406"/>
      <c r="G191" s="412"/>
      <c r="H191" s="344"/>
      <c r="I191" s="344"/>
      <c r="J191" s="344"/>
      <c r="K191" s="344"/>
      <c r="L191" s="344"/>
      <c r="M191" s="344"/>
      <c r="N191" s="344"/>
      <c r="O191" s="344"/>
      <c r="P191" s="344"/>
      <c r="Q191" s="344"/>
      <c r="R191" s="344"/>
      <c r="S191" s="344"/>
      <c r="T191" s="344"/>
      <c r="U191" s="344"/>
      <c r="V191" s="344"/>
      <c r="W191" s="344"/>
      <c r="X191" s="344"/>
      <c r="Y191" s="344"/>
      <c r="Z191" s="344"/>
      <c r="AA191" s="344"/>
      <c r="AB191" s="344"/>
      <c r="AC191" s="344"/>
      <c r="AD191" s="344"/>
      <c r="AE191" s="344"/>
      <c r="AF191" s="344"/>
      <c r="AG191" s="344"/>
      <c r="AH191" s="344"/>
      <c r="AI191" s="344"/>
      <c r="AJ191" s="344"/>
      <c r="AK191" s="344"/>
      <c r="AL191" s="344"/>
      <c r="AM191" s="344"/>
      <c r="AN191" s="344"/>
      <c r="AO191" s="344"/>
      <c r="AP191" s="344"/>
      <c r="AQ191" s="344"/>
      <c r="AR191" s="344"/>
      <c r="AS191" s="344"/>
      <c r="AT191" s="344"/>
      <c r="AU191" s="344"/>
      <c r="AV191" s="344"/>
      <c r="AW191" s="344"/>
      <c r="AX191" s="344"/>
      <c r="AY191" s="344"/>
      <c r="AZ191" s="344"/>
      <c r="BA191" s="344"/>
      <c r="BB191" s="344"/>
      <c r="BC191" s="344"/>
      <c r="BD191" s="344"/>
      <c r="BE191" s="344"/>
      <c r="BF191" s="344"/>
      <c r="BG191" s="344"/>
      <c r="BH191" s="344"/>
    </row>
    <row r="192" spans="1:7" ht="12.75">
      <c r="A192" s="411" t="s">
        <v>172</v>
      </c>
      <c r="B192" s="391" t="s">
        <v>121</v>
      </c>
      <c r="C192" s="430" t="s">
        <v>122</v>
      </c>
      <c r="D192" s="395"/>
      <c r="E192" s="402"/>
      <c r="F192" s="409">
        <f>SUM(G193:G241)</f>
        <v>0</v>
      </c>
      <c r="G192" s="415"/>
    </row>
    <row r="193" spans="1:60" ht="12.75" outlineLevel="1">
      <c r="A193" s="410">
        <v>19</v>
      </c>
      <c r="B193" s="390" t="s">
        <v>396</v>
      </c>
      <c r="C193" s="427" t="s">
        <v>397</v>
      </c>
      <c r="D193" s="392" t="s">
        <v>180</v>
      </c>
      <c r="E193" s="399">
        <v>282.176</v>
      </c>
      <c r="F193" s="406"/>
      <c r="G193" s="412">
        <f>E193*F193</f>
        <v>0</v>
      </c>
      <c r="H193" s="344"/>
      <c r="I193" s="344"/>
      <c r="J193" s="344"/>
      <c r="K193" s="344"/>
      <c r="L193" s="344"/>
      <c r="M193" s="344"/>
      <c r="N193" s="344"/>
      <c r="O193" s="344"/>
      <c r="P193" s="344"/>
      <c r="Q193" s="344"/>
      <c r="R193" s="344"/>
      <c r="S193" s="344"/>
      <c r="T193" s="344"/>
      <c r="U193" s="344"/>
      <c r="V193" s="344"/>
      <c r="W193" s="344"/>
      <c r="X193" s="344"/>
      <c r="Y193" s="344"/>
      <c r="Z193" s="344"/>
      <c r="AA193" s="344"/>
      <c r="AB193" s="344"/>
      <c r="AC193" s="344"/>
      <c r="AD193" s="344"/>
      <c r="AE193" s="344"/>
      <c r="AF193" s="344"/>
      <c r="AG193" s="344"/>
      <c r="AH193" s="344"/>
      <c r="AI193" s="344"/>
      <c r="AJ193" s="344"/>
      <c r="AK193" s="344"/>
      <c r="AL193" s="344"/>
      <c r="AM193" s="344"/>
      <c r="AN193" s="344"/>
      <c r="AO193" s="344"/>
      <c r="AP193" s="344"/>
      <c r="AQ193" s="344"/>
      <c r="AR193" s="344"/>
      <c r="AS193" s="344"/>
      <c r="AT193" s="344"/>
      <c r="AU193" s="344"/>
      <c r="AV193" s="344"/>
      <c r="AW193" s="344"/>
      <c r="AX193" s="344"/>
      <c r="AY193" s="344"/>
      <c r="AZ193" s="344"/>
      <c r="BA193" s="344"/>
      <c r="BB193" s="344"/>
      <c r="BC193" s="344"/>
      <c r="BD193" s="344"/>
      <c r="BE193" s="344"/>
      <c r="BF193" s="344"/>
      <c r="BG193" s="344"/>
      <c r="BH193" s="344"/>
    </row>
    <row r="194" spans="1:60" ht="12.75" outlineLevel="1">
      <c r="A194" s="410"/>
      <c r="B194" s="390"/>
      <c r="C194" s="428" t="s">
        <v>398</v>
      </c>
      <c r="D194" s="393"/>
      <c r="E194" s="400"/>
      <c r="F194" s="407"/>
      <c r="G194" s="413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4"/>
      <c r="U194" s="344"/>
      <c r="V194" s="344"/>
      <c r="W194" s="344"/>
      <c r="X194" s="344"/>
      <c r="Y194" s="344"/>
      <c r="Z194" s="344"/>
      <c r="AA194" s="344"/>
      <c r="AB194" s="344"/>
      <c r="AC194" s="344"/>
      <c r="AD194" s="344"/>
      <c r="AE194" s="344"/>
      <c r="AF194" s="344"/>
      <c r="AG194" s="344"/>
      <c r="AH194" s="344"/>
      <c r="AI194" s="344"/>
      <c r="AJ194" s="344"/>
      <c r="AK194" s="344"/>
      <c r="AL194" s="344"/>
      <c r="AM194" s="344"/>
      <c r="AN194" s="344"/>
      <c r="AO194" s="344"/>
      <c r="AP194" s="344"/>
      <c r="AQ194" s="344"/>
      <c r="AR194" s="344"/>
      <c r="AS194" s="344"/>
      <c r="AT194" s="344"/>
      <c r="AU194" s="344"/>
      <c r="AV194" s="344"/>
      <c r="AW194" s="344"/>
      <c r="AX194" s="344"/>
      <c r="AY194" s="344"/>
      <c r="AZ194" s="344"/>
      <c r="BA194" s="386" t="str">
        <f>C194</f>
        <v>Včetně kotvení lešení.</v>
      </c>
      <c r="BB194" s="344"/>
      <c r="BC194" s="344"/>
      <c r="BD194" s="344"/>
      <c r="BE194" s="344"/>
      <c r="BF194" s="344"/>
      <c r="BG194" s="344"/>
      <c r="BH194" s="344"/>
    </row>
    <row r="195" spans="1:60" ht="12.75" outlineLevel="1">
      <c r="A195" s="410"/>
      <c r="B195" s="390"/>
      <c r="C195" s="431" t="s">
        <v>295</v>
      </c>
      <c r="D195" s="396"/>
      <c r="E195" s="403"/>
      <c r="F195" s="406"/>
      <c r="G195" s="412"/>
      <c r="H195" s="344"/>
      <c r="I195" s="344"/>
      <c r="J195" s="344"/>
      <c r="K195" s="344"/>
      <c r="L195" s="344"/>
      <c r="M195" s="344"/>
      <c r="N195" s="344"/>
      <c r="O195" s="344"/>
      <c r="P195" s="344"/>
      <c r="Q195" s="344"/>
      <c r="R195" s="344"/>
      <c r="S195" s="344"/>
      <c r="T195" s="344"/>
      <c r="U195" s="344"/>
      <c r="V195" s="344"/>
      <c r="W195" s="344"/>
      <c r="X195" s="344"/>
      <c r="Y195" s="344"/>
      <c r="Z195" s="344"/>
      <c r="AA195" s="344"/>
      <c r="AB195" s="344"/>
      <c r="AC195" s="344"/>
      <c r="AD195" s="344"/>
      <c r="AE195" s="344"/>
      <c r="AF195" s="344"/>
      <c r="AG195" s="344"/>
      <c r="AH195" s="344"/>
      <c r="AI195" s="344"/>
      <c r="AJ195" s="344"/>
      <c r="AK195" s="344"/>
      <c r="AL195" s="344"/>
      <c r="AM195" s="344"/>
      <c r="AN195" s="344"/>
      <c r="AO195" s="344"/>
      <c r="AP195" s="344"/>
      <c r="AQ195" s="344"/>
      <c r="AR195" s="344"/>
      <c r="AS195" s="344"/>
      <c r="AT195" s="344"/>
      <c r="AU195" s="344"/>
      <c r="AV195" s="344"/>
      <c r="AW195" s="344"/>
      <c r="AX195" s="344"/>
      <c r="AY195" s="344"/>
      <c r="AZ195" s="344"/>
      <c r="BA195" s="344"/>
      <c r="BB195" s="344"/>
      <c r="BC195" s="344"/>
      <c r="BD195" s="344"/>
      <c r="BE195" s="344"/>
      <c r="BF195" s="344"/>
      <c r="BG195" s="344"/>
      <c r="BH195" s="344"/>
    </row>
    <row r="196" spans="1:60" ht="12.75" outlineLevel="1">
      <c r="A196" s="410"/>
      <c r="B196" s="390"/>
      <c r="C196" s="431" t="s">
        <v>399</v>
      </c>
      <c r="D196" s="396"/>
      <c r="E196" s="403">
        <v>45.494</v>
      </c>
      <c r="F196" s="406"/>
      <c r="G196" s="412"/>
      <c r="H196" s="344"/>
      <c r="I196" s="344"/>
      <c r="J196" s="344"/>
      <c r="K196" s="344"/>
      <c r="L196" s="344"/>
      <c r="M196" s="344"/>
      <c r="N196" s="344"/>
      <c r="O196" s="344"/>
      <c r="P196" s="344"/>
      <c r="Q196" s="344"/>
      <c r="R196" s="344"/>
      <c r="S196" s="344"/>
      <c r="T196" s="344"/>
      <c r="U196" s="344"/>
      <c r="V196" s="344"/>
      <c r="W196" s="344"/>
      <c r="X196" s="344"/>
      <c r="Y196" s="344"/>
      <c r="Z196" s="344"/>
      <c r="AA196" s="344"/>
      <c r="AB196" s="344"/>
      <c r="AC196" s="344"/>
      <c r="AD196" s="344"/>
      <c r="AE196" s="344"/>
      <c r="AF196" s="344"/>
      <c r="AG196" s="344"/>
      <c r="AH196" s="344"/>
      <c r="AI196" s="344"/>
      <c r="AJ196" s="344"/>
      <c r="AK196" s="344"/>
      <c r="AL196" s="344"/>
      <c r="AM196" s="344"/>
      <c r="AN196" s="344"/>
      <c r="AO196" s="344"/>
      <c r="AP196" s="344"/>
      <c r="AQ196" s="344"/>
      <c r="AR196" s="344"/>
      <c r="AS196" s="344"/>
      <c r="AT196" s="344"/>
      <c r="AU196" s="344"/>
      <c r="AV196" s="344"/>
      <c r="AW196" s="344"/>
      <c r="AX196" s="344"/>
      <c r="AY196" s="344"/>
      <c r="AZ196" s="344"/>
      <c r="BA196" s="344"/>
      <c r="BB196" s="344"/>
      <c r="BC196" s="344"/>
      <c r="BD196" s="344"/>
      <c r="BE196" s="344"/>
      <c r="BF196" s="344"/>
      <c r="BG196" s="344"/>
      <c r="BH196" s="344"/>
    </row>
    <row r="197" spans="1:60" ht="12.75" outlineLevel="1">
      <c r="A197" s="410"/>
      <c r="B197" s="390"/>
      <c r="C197" s="431" t="s">
        <v>297</v>
      </c>
      <c r="D197" s="396"/>
      <c r="E197" s="403">
        <v>34.68</v>
      </c>
      <c r="F197" s="406"/>
      <c r="G197" s="412"/>
      <c r="H197" s="344"/>
      <c r="I197" s="344"/>
      <c r="J197" s="344"/>
      <c r="K197" s="344"/>
      <c r="L197" s="344"/>
      <c r="M197" s="344"/>
      <c r="N197" s="344"/>
      <c r="O197" s="344"/>
      <c r="P197" s="344"/>
      <c r="Q197" s="344"/>
      <c r="R197" s="344"/>
      <c r="S197" s="344"/>
      <c r="T197" s="344"/>
      <c r="U197" s="344"/>
      <c r="V197" s="344"/>
      <c r="W197" s="344"/>
      <c r="X197" s="344"/>
      <c r="Y197" s="344"/>
      <c r="Z197" s="344"/>
      <c r="AA197" s="344"/>
      <c r="AB197" s="344"/>
      <c r="AC197" s="344"/>
      <c r="AD197" s="344"/>
      <c r="AE197" s="344"/>
      <c r="AF197" s="344"/>
      <c r="AG197" s="344"/>
      <c r="AH197" s="344"/>
      <c r="AI197" s="344"/>
      <c r="AJ197" s="344"/>
      <c r="AK197" s="344"/>
      <c r="AL197" s="344"/>
      <c r="AM197" s="344"/>
      <c r="AN197" s="344"/>
      <c r="AO197" s="344"/>
      <c r="AP197" s="344"/>
      <c r="AQ197" s="344"/>
      <c r="AR197" s="344"/>
      <c r="AS197" s="344"/>
      <c r="AT197" s="344"/>
      <c r="AU197" s="344"/>
      <c r="AV197" s="344"/>
      <c r="AW197" s="344"/>
      <c r="AX197" s="344"/>
      <c r="AY197" s="344"/>
      <c r="AZ197" s="344"/>
      <c r="BA197" s="344"/>
      <c r="BB197" s="344"/>
      <c r="BC197" s="344"/>
      <c r="BD197" s="344"/>
      <c r="BE197" s="344"/>
      <c r="BF197" s="344"/>
      <c r="BG197" s="344"/>
      <c r="BH197" s="344"/>
    </row>
    <row r="198" spans="1:60" ht="12.75" outlineLevel="1">
      <c r="A198" s="410"/>
      <c r="B198" s="390"/>
      <c r="C198" s="431" t="s">
        <v>400</v>
      </c>
      <c r="D198" s="396"/>
      <c r="E198" s="403">
        <v>8.6</v>
      </c>
      <c r="F198" s="406"/>
      <c r="G198" s="412"/>
      <c r="H198" s="344"/>
      <c r="I198" s="344"/>
      <c r="J198" s="344"/>
      <c r="K198" s="344"/>
      <c r="L198" s="344"/>
      <c r="M198" s="344"/>
      <c r="N198" s="344"/>
      <c r="O198" s="344"/>
      <c r="P198" s="344"/>
      <c r="Q198" s="344"/>
      <c r="R198" s="344"/>
      <c r="S198" s="344"/>
      <c r="T198" s="344"/>
      <c r="U198" s="344"/>
      <c r="V198" s="344"/>
      <c r="W198" s="344"/>
      <c r="X198" s="344"/>
      <c r="Y198" s="344"/>
      <c r="Z198" s="344"/>
      <c r="AA198" s="344"/>
      <c r="AB198" s="344"/>
      <c r="AC198" s="344"/>
      <c r="AD198" s="344"/>
      <c r="AE198" s="344"/>
      <c r="AF198" s="344"/>
      <c r="AG198" s="344"/>
      <c r="AH198" s="344"/>
      <c r="AI198" s="344"/>
      <c r="AJ198" s="344"/>
      <c r="AK198" s="344"/>
      <c r="AL198" s="344"/>
      <c r="AM198" s="344"/>
      <c r="AN198" s="344"/>
      <c r="AO198" s="344"/>
      <c r="AP198" s="344"/>
      <c r="AQ198" s="344"/>
      <c r="AR198" s="344"/>
      <c r="AS198" s="344"/>
      <c r="AT198" s="344"/>
      <c r="AU198" s="344"/>
      <c r="AV198" s="344"/>
      <c r="AW198" s="344"/>
      <c r="AX198" s="344"/>
      <c r="AY198" s="344"/>
      <c r="AZ198" s="344"/>
      <c r="BA198" s="344"/>
      <c r="BB198" s="344"/>
      <c r="BC198" s="344"/>
      <c r="BD198" s="344"/>
      <c r="BE198" s="344"/>
      <c r="BF198" s="344"/>
      <c r="BG198" s="344"/>
      <c r="BH198" s="344"/>
    </row>
    <row r="199" spans="1:60" ht="12.75" outlineLevel="1">
      <c r="A199" s="410"/>
      <c r="B199" s="390"/>
      <c r="C199" s="438" t="s">
        <v>301</v>
      </c>
      <c r="D199" s="436"/>
      <c r="E199" s="437">
        <v>88.774</v>
      </c>
      <c r="F199" s="406"/>
      <c r="G199" s="412"/>
      <c r="H199" s="344"/>
      <c r="I199" s="344"/>
      <c r="J199" s="344"/>
      <c r="K199" s="344"/>
      <c r="L199" s="344"/>
      <c r="M199" s="344"/>
      <c r="N199" s="344"/>
      <c r="O199" s="344"/>
      <c r="P199" s="344"/>
      <c r="Q199" s="344"/>
      <c r="R199" s="344"/>
      <c r="S199" s="344"/>
      <c r="T199" s="344"/>
      <c r="U199" s="344"/>
      <c r="V199" s="344"/>
      <c r="W199" s="344"/>
      <c r="X199" s="344"/>
      <c r="Y199" s="344"/>
      <c r="Z199" s="344"/>
      <c r="AA199" s="344"/>
      <c r="AB199" s="344"/>
      <c r="AC199" s="344"/>
      <c r="AD199" s="344"/>
      <c r="AE199" s="344"/>
      <c r="AF199" s="344"/>
      <c r="AG199" s="344"/>
      <c r="AH199" s="344"/>
      <c r="AI199" s="344"/>
      <c r="AJ199" s="344"/>
      <c r="AK199" s="344"/>
      <c r="AL199" s="344"/>
      <c r="AM199" s="344"/>
      <c r="AN199" s="344"/>
      <c r="AO199" s="344"/>
      <c r="AP199" s="344"/>
      <c r="AQ199" s="344"/>
      <c r="AR199" s="344"/>
      <c r="AS199" s="344"/>
      <c r="AT199" s="344"/>
      <c r="AU199" s="344"/>
      <c r="AV199" s="344"/>
      <c r="AW199" s="344"/>
      <c r="AX199" s="344"/>
      <c r="AY199" s="344"/>
      <c r="AZ199" s="344"/>
      <c r="BA199" s="344"/>
      <c r="BB199" s="344"/>
      <c r="BC199" s="344"/>
      <c r="BD199" s="344"/>
      <c r="BE199" s="344"/>
      <c r="BF199" s="344"/>
      <c r="BG199" s="344"/>
      <c r="BH199" s="344"/>
    </row>
    <row r="200" spans="1:60" ht="12.75" outlineLevel="1">
      <c r="A200" s="410"/>
      <c r="B200" s="390"/>
      <c r="C200" s="431" t="s">
        <v>302</v>
      </c>
      <c r="D200" s="396"/>
      <c r="E200" s="403"/>
      <c r="F200" s="406"/>
      <c r="G200" s="412"/>
      <c r="H200" s="344"/>
      <c r="I200" s="344"/>
      <c r="J200" s="344"/>
      <c r="K200" s="344"/>
      <c r="L200" s="344"/>
      <c r="M200" s="344"/>
      <c r="N200" s="344"/>
      <c r="O200" s="344"/>
      <c r="P200" s="344"/>
      <c r="Q200" s="344"/>
      <c r="R200" s="344"/>
      <c r="S200" s="344"/>
      <c r="T200" s="344"/>
      <c r="U200" s="344"/>
      <c r="V200" s="344"/>
      <c r="W200" s="344"/>
      <c r="X200" s="344"/>
      <c r="Y200" s="344"/>
      <c r="Z200" s="344"/>
      <c r="AA200" s="344"/>
      <c r="AB200" s="344"/>
      <c r="AC200" s="344"/>
      <c r="AD200" s="344"/>
      <c r="AE200" s="344"/>
      <c r="AF200" s="344"/>
      <c r="AG200" s="344"/>
      <c r="AH200" s="344"/>
      <c r="AI200" s="344"/>
      <c r="AJ200" s="344"/>
      <c r="AK200" s="344"/>
      <c r="AL200" s="344"/>
      <c r="AM200" s="344"/>
      <c r="AN200" s="344"/>
      <c r="AO200" s="344"/>
      <c r="AP200" s="344"/>
      <c r="AQ200" s="344"/>
      <c r="AR200" s="344"/>
      <c r="AS200" s="344"/>
      <c r="AT200" s="344"/>
      <c r="AU200" s="344"/>
      <c r="AV200" s="344"/>
      <c r="AW200" s="344"/>
      <c r="AX200" s="344"/>
      <c r="AY200" s="344"/>
      <c r="AZ200" s="344"/>
      <c r="BA200" s="344"/>
      <c r="BB200" s="344"/>
      <c r="BC200" s="344"/>
      <c r="BD200" s="344"/>
      <c r="BE200" s="344"/>
      <c r="BF200" s="344"/>
      <c r="BG200" s="344"/>
      <c r="BH200" s="344"/>
    </row>
    <row r="201" spans="1:60" ht="12.75" outlineLevel="1">
      <c r="A201" s="410"/>
      <c r="B201" s="390"/>
      <c r="C201" s="431" t="s">
        <v>401</v>
      </c>
      <c r="D201" s="396"/>
      <c r="E201" s="403">
        <v>53.449</v>
      </c>
      <c r="F201" s="406"/>
      <c r="G201" s="412"/>
      <c r="H201" s="344"/>
      <c r="I201" s="344"/>
      <c r="J201" s="344"/>
      <c r="K201" s="344"/>
      <c r="L201" s="344"/>
      <c r="M201" s="344"/>
      <c r="N201" s="344"/>
      <c r="O201" s="344"/>
      <c r="P201" s="344"/>
      <c r="Q201" s="344"/>
      <c r="R201" s="344"/>
      <c r="S201" s="344"/>
      <c r="T201" s="344"/>
      <c r="U201" s="344"/>
      <c r="V201" s="344"/>
      <c r="W201" s="344"/>
      <c r="X201" s="344"/>
      <c r="Y201" s="344"/>
      <c r="Z201" s="344"/>
      <c r="AA201" s="344"/>
      <c r="AB201" s="344"/>
      <c r="AC201" s="344"/>
      <c r="AD201" s="344"/>
      <c r="AE201" s="344"/>
      <c r="AF201" s="344"/>
      <c r="AG201" s="344"/>
      <c r="AH201" s="344"/>
      <c r="AI201" s="344"/>
      <c r="AJ201" s="344"/>
      <c r="AK201" s="344"/>
      <c r="AL201" s="344"/>
      <c r="AM201" s="344"/>
      <c r="AN201" s="344"/>
      <c r="AO201" s="344"/>
      <c r="AP201" s="344"/>
      <c r="AQ201" s="344"/>
      <c r="AR201" s="344"/>
      <c r="AS201" s="344"/>
      <c r="AT201" s="344"/>
      <c r="AU201" s="344"/>
      <c r="AV201" s="344"/>
      <c r="AW201" s="344"/>
      <c r="AX201" s="344"/>
      <c r="AY201" s="344"/>
      <c r="AZ201" s="344"/>
      <c r="BA201" s="344"/>
      <c r="BB201" s="344"/>
      <c r="BC201" s="344"/>
      <c r="BD201" s="344"/>
      <c r="BE201" s="344"/>
      <c r="BF201" s="344"/>
      <c r="BG201" s="344"/>
      <c r="BH201" s="344"/>
    </row>
    <row r="202" spans="1:60" ht="12.75" outlineLevel="1">
      <c r="A202" s="410"/>
      <c r="B202" s="390"/>
      <c r="C202" s="438" t="s">
        <v>301</v>
      </c>
      <c r="D202" s="436"/>
      <c r="E202" s="437">
        <v>53.449</v>
      </c>
      <c r="F202" s="406"/>
      <c r="G202" s="412"/>
      <c r="H202" s="344"/>
      <c r="I202" s="344"/>
      <c r="J202" s="344"/>
      <c r="K202" s="344"/>
      <c r="L202" s="344"/>
      <c r="M202" s="344"/>
      <c r="N202" s="344"/>
      <c r="O202" s="344"/>
      <c r="P202" s="344"/>
      <c r="Q202" s="344"/>
      <c r="R202" s="344"/>
      <c r="S202" s="344"/>
      <c r="T202" s="344"/>
      <c r="U202" s="344"/>
      <c r="V202" s="344"/>
      <c r="W202" s="344"/>
      <c r="X202" s="344"/>
      <c r="Y202" s="344"/>
      <c r="Z202" s="344"/>
      <c r="AA202" s="344"/>
      <c r="AB202" s="344"/>
      <c r="AC202" s="344"/>
      <c r="AD202" s="344"/>
      <c r="AE202" s="344"/>
      <c r="AF202" s="344"/>
      <c r="AG202" s="344"/>
      <c r="AH202" s="344"/>
      <c r="AI202" s="344"/>
      <c r="AJ202" s="344"/>
      <c r="AK202" s="344"/>
      <c r="AL202" s="344"/>
      <c r="AM202" s="344"/>
      <c r="AN202" s="344"/>
      <c r="AO202" s="344"/>
      <c r="AP202" s="344"/>
      <c r="AQ202" s="344"/>
      <c r="AR202" s="344"/>
      <c r="AS202" s="344"/>
      <c r="AT202" s="344"/>
      <c r="AU202" s="344"/>
      <c r="AV202" s="344"/>
      <c r="AW202" s="344"/>
      <c r="AX202" s="344"/>
      <c r="AY202" s="344"/>
      <c r="AZ202" s="344"/>
      <c r="BA202" s="344"/>
      <c r="BB202" s="344"/>
      <c r="BC202" s="344"/>
      <c r="BD202" s="344"/>
      <c r="BE202" s="344"/>
      <c r="BF202" s="344"/>
      <c r="BG202" s="344"/>
      <c r="BH202" s="344"/>
    </row>
    <row r="203" spans="1:60" ht="12.75" outlineLevel="1">
      <c r="A203" s="410"/>
      <c r="B203" s="390"/>
      <c r="C203" s="431" t="s">
        <v>305</v>
      </c>
      <c r="D203" s="396"/>
      <c r="E203" s="403"/>
      <c r="F203" s="406"/>
      <c r="G203" s="412"/>
      <c r="H203" s="344"/>
      <c r="I203" s="344"/>
      <c r="J203" s="344"/>
      <c r="K203" s="344"/>
      <c r="L203" s="344"/>
      <c r="M203" s="344"/>
      <c r="N203" s="344"/>
      <c r="O203" s="344"/>
      <c r="P203" s="344"/>
      <c r="Q203" s="344"/>
      <c r="R203" s="344"/>
      <c r="S203" s="344"/>
      <c r="T203" s="344"/>
      <c r="U203" s="344"/>
      <c r="V203" s="344"/>
      <c r="W203" s="344"/>
      <c r="X203" s="344"/>
      <c r="Y203" s="344"/>
      <c r="Z203" s="344"/>
      <c r="AA203" s="344"/>
      <c r="AB203" s="344"/>
      <c r="AC203" s="344"/>
      <c r="AD203" s="344"/>
      <c r="AE203" s="344"/>
      <c r="AF203" s="344"/>
      <c r="AG203" s="344"/>
      <c r="AH203" s="344"/>
      <c r="AI203" s="344"/>
      <c r="AJ203" s="344"/>
      <c r="AK203" s="344"/>
      <c r="AL203" s="344"/>
      <c r="AM203" s="344"/>
      <c r="AN203" s="344"/>
      <c r="AO203" s="344"/>
      <c r="AP203" s="344"/>
      <c r="AQ203" s="344"/>
      <c r="AR203" s="344"/>
      <c r="AS203" s="344"/>
      <c r="AT203" s="344"/>
      <c r="AU203" s="344"/>
      <c r="AV203" s="344"/>
      <c r="AW203" s="344"/>
      <c r="AX203" s="344"/>
      <c r="AY203" s="344"/>
      <c r="AZ203" s="344"/>
      <c r="BA203" s="344"/>
      <c r="BB203" s="344"/>
      <c r="BC203" s="344"/>
      <c r="BD203" s="344"/>
      <c r="BE203" s="344"/>
      <c r="BF203" s="344"/>
      <c r="BG203" s="344"/>
      <c r="BH203" s="344"/>
    </row>
    <row r="204" spans="1:60" ht="12.75" outlineLevel="1">
      <c r="A204" s="410"/>
      <c r="B204" s="390"/>
      <c r="C204" s="431" t="s">
        <v>402</v>
      </c>
      <c r="D204" s="396"/>
      <c r="E204" s="403">
        <v>46.784</v>
      </c>
      <c r="F204" s="406"/>
      <c r="G204" s="412"/>
      <c r="H204" s="344"/>
      <c r="I204" s="344"/>
      <c r="J204" s="344"/>
      <c r="K204" s="344"/>
      <c r="L204" s="344"/>
      <c r="M204" s="344"/>
      <c r="N204" s="344"/>
      <c r="O204" s="344"/>
      <c r="P204" s="344"/>
      <c r="Q204" s="344"/>
      <c r="R204" s="344"/>
      <c r="S204" s="344"/>
      <c r="T204" s="344"/>
      <c r="U204" s="344"/>
      <c r="V204" s="344"/>
      <c r="W204" s="344"/>
      <c r="X204" s="344"/>
      <c r="Y204" s="344"/>
      <c r="Z204" s="344"/>
      <c r="AA204" s="344"/>
      <c r="AB204" s="344"/>
      <c r="AC204" s="344"/>
      <c r="AD204" s="344"/>
      <c r="AE204" s="344"/>
      <c r="AF204" s="344"/>
      <c r="AG204" s="344"/>
      <c r="AH204" s="344"/>
      <c r="AI204" s="344"/>
      <c r="AJ204" s="344"/>
      <c r="AK204" s="344"/>
      <c r="AL204" s="344"/>
      <c r="AM204" s="344"/>
      <c r="AN204" s="344"/>
      <c r="AO204" s="344"/>
      <c r="AP204" s="344"/>
      <c r="AQ204" s="344"/>
      <c r="AR204" s="344"/>
      <c r="AS204" s="344"/>
      <c r="AT204" s="344"/>
      <c r="AU204" s="344"/>
      <c r="AV204" s="344"/>
      <c r="AW204" s="344"/>
      <c r="AX204" s="344"/>
      <c r="AY204" s="344"/>
      <c r="AZ204" s="344"/>
      <c r="BA204" s="344"/>
      <c r="BB204" s="344"/>
      <c r="BC204" s="344"/>
      <c r="BD204" s="344"/>
      <c r="BE204" s="344"/>
      <c r="BF204" s="344"/>
      <c r="BG204" s="344"/>
      <c r="BH204" s="344"/>
    </row>
    <row r="205" spans="1:60" ht="12.75" outlineLevel="1">
      <c r="A205" s="410"/>
      <c r="B205" s="390"/>
      <c r="C205" s="431" t="s">
        <v>310</v>
      </c>
      <c r="D205" s="396"/>
      <c r="E205" s="403">
        <v>33.42</v>
      </c>
      <c r="F205" s="406"/>
      <c r="G205" s="412"/>
      <c r="H205" s="344"/>
      <c r="I205" s="344"/>
      <c r="J205" s="344"/>
      <c r="K205" s="344"/>
      <c r="L205" s="344"/>
      <c r="M205" s="344"/>
      <c r="N205" s="344"/>
      <c r="O205" s="344"/>
      <c r="P205" s="344"/>
      <c r="Q205" s="344"/>
      <c r="R205" s="344"/>
      <c r="S205" s="344"/>
      <c r="T205" s="344"/>
      <c r="U205" s="344"/>
      <c r="V205" s="344"/>
      <c r="W205" s="344"/>
      <c r="X205" s="344"/>
      <c r="Y205" s="344"/>
      <c r="Z205" s="344"/>
      <c r="AA205" s="344"/>
      <c r="AB205" s="344"/>
      <c r="AC205" s="344"/>
      <c r="AD205" s="344"/>
      <c r="AE205" s="344"/>
      <c r="AF205" s="344"/>
      <c r="AG205" s="344"/>
      <c r="AH205" s="344"/>
      <c r="AI205" s="344"/>
      <c r="AJ205" s="344"/>
      <c r="AK205" s="344"/>
      <c r="AL205" s="344"/>
      <c r="AM205" s="344"/>
      <c r="AN205" s="344"/>
      <c r="AO205" s="344"/>
      <c r="AP205" s="344"/>
      <c r="AQ205" s="344"/>
      <c r="AR205" s="344"/>
      <c r="AS205" s="344"/>
      <c r="AT205" s="344"/>
      <c r="AU205" s="344"/>
      <c r="AV205" s="344"/>
      <c r="AW205" s="344"/>
      <c r="AX205" s="344"/>
      <c r="AY205" s="344"/>
      <c r="AZ205" s="344"/>
      <c r="BA205" s="344"/>
      <c r="BB205" s="344"/>
      <c r="BC205" s="344"/>
      <c r="BD205" s="344"/>
      <c r="BE205" s="344"/>
      <c r="BF205" s="344"/>
      <c r="BG205" s="344"/>
      <c r="BH205" s="344"/>
    </row>
    <row r="206" spans="1:60" ht="12.75" outlineLevel="1">
      <c r="A206" s="410"/>
      <c r="B206" s="390"/>
      <c r="C206" s="438" t="s">
        <v>301</v>
      </c>
      <c r="D206" s="436"/>
      <c r="E206" s="437">
        <v>80.204</v>
      </c>
      <c r="F206" s="406"/>
      <c r="G206" s="412"/>
      <c r="H206" s="344"/>
      <c r="I206" s="344"/>
      <c r="J206" s="344"/>
      <c r="K206" s="344"/>
      <c r="L206" s="344"/>
      <c r="M206" s="344"/>
      <c r="N206" s="344"/>
      <c r="O206" s="344"/>
      <c r="P206" s="344"/>
      <c r="Q206" s="344"/>
      <c r="R206" s="344"/>
      <c r="S206" s="344"/>
      <c r="T206" s="344"/>
      <c r="U206" s="344"/>
      <c r="V206" s="344"/>
      <c r="W206" s="344"/>
      <c r="X206" s="344"/>
      <c r="Y206" s="344"/>
      <c r="Z206" s="344"/>
      <c r="AA206" s="344"/>
      <c r="AB206" s="344"/>
      <c r="AC206" s="344"/>
      <c r="AD206" s="344"/>
      <c r="AE206" s="344"/>
      <c r="AF206" s="344"/>
      <c r="AG206" s="344"/>
      <c r="AH206" s="344"/>
      <c r="AI206" s="344"/>
      <c r="AJ206" s="344"/>
      <c r="AK206" s="344"/>
      <c r="AL206" s="344"/>
      <c r="AM206" s="344"/>
      <c r="AN206" s="344"/>
      <c r="AO206" s="344"/>
      <c r="AP206" s="344"/>
      <c r="AQ206" s="344"/>
      <c r="AR206" s="344"/>
      <c r="AS206" s="344"/>
      <c r="AT206" s="344"/>
      <c r="AU206" s="344"/>
      <c r="AV206" s="344"/>
      <c r="AW206" s="344"/>
      <c r="AX206" s="344"/>
      <c r="AY206" s="344"/>
      <c r="AZ206" s="344"/>
      <c r="BA206" s="344"/>
      <c r="BB206" s="344"/>
      <c r="BC206" s="344"/>
      <c r="BD206" s="344"/>
      <c r="BE206" s="344"/>
      <c r="BF206" s="344"/>
      <c r="BG206" s="344"/>
      <c r="BH206" s="344"/>
    </row>
    <row r="207" spans="1:60" ht="12.75" outlineLevel="1">
      <c r="A207" s="410"/>
      <c r="B207" s="390"/>
      <c r="C207" s="431" t="s">
        <v>311</v>
      </c>
      <c r="D207" s="396"/>
      <c r="E207" s="403"/>
      <c r="F207" s="406"/>
      <c r="G207" s="412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4"/>
      <c r="U207" s="344"/>
      <c r="V207" s="344"/>
      <c r="W207" s="344"/>
      <c r="X207" s="344"/>
      <c r="Y207" s="344"/>
      <c r="Z207" s="344"/>
      <c r="AA207" s="344"/>
      <c r="AB207" s="344"/>
      <c r="AC207" s="344"/>
      <c r="AD207" s="344"/>
      <c r="AE207" s="344"/>
      <c r="AF207" s="344"/>
      <c r="AG207" s="344"/>
      <c r="AH207" s="344"/>
      <c r="AI207" s="344"/>
      <c r="AJ207" s="344"/>
      <c r="AK207" s="344"/>
      <c r="AL207" s="344"/>
      <c r="AM207" s="344"/>
      <c r="AN207" s="344"/>
      <c r="AO207" s="344"/>
      <c r="AP207" s="344"/>
      <c r="AQ207" s="344"/>
      <c r="AR207" s="344"/>
      <c r="AS207" s="344"/>
      <c r="AT207" s="344"/>
      <c r="AU207" s="344"/>
      <c r="AV207" s="344"/>
      <c r="AW207" s="344"/>
      <c r="AX207" s="344"/>
      <c r="AY207" s="344"/>
      <c r="AZ207" s="344"/>
      <c r="BA207" s="344"/>
      <c r="BB207" s="344"/>
      <c r="BC207" s="344"/>
      <c r="BD207" s="344"/>
      <c r="BE207" s="344"/>
      <c r="BF207" s="344"/>
      <c r="BG207" s="344"/>
      <c r="BH207" s="344"/>
    </row>
    <row r="208" spans="1:60" ht="12.75" outlineLevel="1">
      <c r="A208" s="410"/>
      <c r="B208" s="390"/>
      <c r="C208" s="431" t="s">
        <v>401</v>
      </c>
      <c r="D208" s="396"/>
      <c r="E208" s="403">
        <v>53.449</v>
      </c>
      <c r="F208" s="406"/>
      <c r="G208" s="412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4"/>
      <c r="T208" s="344"/>
      <c r="U208" s="344"/>
      <c r="V208" s="344"/>
      <c r="W208" s="344"/>
      <c r="X208" s="344"/>
      <c r="Y208" s="344"/>
      <c r="Z208" s="344"/>
      <c r="AA208" s="344"/>
      <c r="AB208" s="344"/>
      <c r="AC208" s="344"/>
      <c r="AD208" s="344"/>
      <c r="AE208" s="344"/>
      <c r="AF208" s="344"/>
      <c r="AG208" s="344"/>
      <c r="AH208" s="344"/>
      <c r="AI208" s="344"/>
      <c r="AJ208" s="344"/>
      <c r="AK208" s="344"/>
      <c r="AL208" s="344"/>
      <c r="AM208" s="344"/>
      <c r="AN208" s="344"/>
      <c r="AO208" s="344"/>
      <c r="AP208" s="344"/>
      <c r="AQ208" s="344"/>
      <c r="AR208" s="344"/>
      <c r="AS208" s="344"/>
      <c r="AT208" s="344"/>
      <c r="AU208" s="344"/>
      <c r="AV208" s="344"/>
      <c r="AW208" s="344"/>
      <c r="AX208" s="344"/>
      <c r="AY208" s="344"/>
      <c r="AZ208" s="344"/>
      <c r="BA208" s="344"/>
      <c r="BB208" s="344"/>
      <c r="BC208" s="344"/>
      <c r="BD208" s="344"/>
      <c r="BE208" s="344"/>
      <c r="BF208" s="344"/>
      <c r="BG208" s="344"/>
      <c r="BH208" s="344"/>
    </row>
    <row r="209" spans="1:60" ht="12.75" outlineLevel="1">
      <c r="A209" s="410"/>
      <c r="B209" s="390"/>
      <c r="C209" s="431" t="s">
        <v>315</v>
      </c>
      <c r="D209" s="396"/>
      <c r="E209" s="403">
        <v>6.3</v>
      </c>
      <c r="F209" s="406"/>
      <c r="G209" s="412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344"/>
      <c r="AP209" s="344"/>
      <c r="AQ209" s="344"/>
      <c r="AR209" s="344"/>
      <c r="AS209" s="344"/>
      <c r="AT209" s="344"/>
      <c r="AU209" s="344"/>
      <c r="AV209" s="344"/>
      <c r="AW209" s="344"/>
      <c r="AX209" s="344"/>
      <c r="AY209" s="344"/>
      <c r="AZ209" s="344"/>
      <c r="BA209" s="344"/>
      <c r="BB209" s="344"/>
      <c r="BC209" s="344"/>
      <c r="BD209" s="344"/>
      <c r="BE209" s="344"/>
      <c r="BF209" s="344"/>
      <c r="BG209" s="344"/>
      <c r="BH209" s="344"/>
    </row>
    <row r="210" spans="1:60" ht="12.75" outlineLevel="1">
      <c r="A210" s="410"/>
      <c r="B210" s="390"/>
      <c r="C210" s="438" t="s">
        <v>301</v>
      </c>
      <c r="D210" s="436"/>
      <c r="E210" s="437">
        <v>59.749</v>
      </c>
      <c r="F210" s="406"/>
      <c r="G210" s="412"/>
      <c r="H210" s="344"/>
      <c r="I210" s="344"/>
      <c r="J210" s="344"/>
      <c r="K210" s="344"/>
      <c r="L210" s="344"/>
      <c r="M210" s="344"/>
      <c r="N210" s="344"/>
      <c r="O210" s="344"/>
      <c r="P210" s="344"/>
      <c r="Q210" s="344"/>
      <c r="R210" s="344"/>
      <c r="S210" s="344"/>
      <c r="T210" s="344"/>
      <c r="U210" s="344"/>
      <c r="V210" s="344"/>
      <c r="W210" s="344"/>
      <c r="X210" s="344"/>
      <c r="Y210" s="344"/>
      <c r="Z210" s="344"/>
      <c r="AA210" s="344"/>
      <c r="AB210" s="344"/>
      <c r="AC210" s="344"/>
      <c r="AD210" s="344"/>
      <c r="AE210" s="344"/>
      <c r="AF210" s="344"/>
      <c r="AG210" s="344"/>
      <c r="AH210" s="344"/>
      <c r="AI210" s="344"/>
      <c r="AJ210" s="344"/>
      <c r="AK210" s="344"/>
      <c r="AL210" s="344"/>
      <c r="AM210" s="344"/>
      <c r="AN210" s="344"/>
      <c r="AO210" s="344"/>
      <c r="AP210" s="344"/>
      <c r="AQ210" s="344"/>
      <c r="AR210" s="344"/>
      <c r="AS210" s="344"/>
      <c r="AT210" s="344"/>
      <c r="AU210" s="344"/>
      <c r="AV210" s="344"/>
      <c r="AW210" s="344"/>
      <c r="AX210" s="344"/>
      <c r="AY210" s="344"/>
      <c r="AZ210" s="344"/>
      <c r="BA210" s="344"/>
      <c r="BB210" s="344"/>
      <c r="BC210" s="344"/>
      <c r="BD210" s="344"/>
      <c r="BE210" s="344"/>
      <c r="BF210" s="344"/>
      <c r="BG210" s="344"/>
      <c r="BH210" s="344"/>
    </row>
    <row r="211" spans="1:60" ht="12.75" outlineLevel="1">
      <c r="A211" s="410">
        <v>20</v>
      </c>
      <c r="B211" s="390" t="s">
        <v>403</v>
      </c>
      <c r="C211" s="427" t="s">
        <v>404</v>
      </c>
      <c r="D211" s="392" t="s">
        <v>180</v>
      </c>
      <c r="E211" s="399">
        <v>564.352</v>
      </c>
      <c r="F211" s="406"/>
      <c r="G211" s="412">
        <f>E211*F211</f>
        <v>0</v>
      </c>
      <c r="H211" s="344"/>
      <c r="I211" s="344"/>
      <c r="J211" s="344"/>
      <c r="K211" s="344"/>
      <c r="L211" s="344"/>
      <c r="M211" s="344"/>
      <c r="N211" s="344"/>
      <c r="O211" s="344"/>
      <c r="P211" s="344"/>
      <c r="Q211" s="344"/>
      <c r="R211" s="344"/>
      <c r="S211" s="344"/>
      <c r="T211" s="344"/>
      <c r="U211" s="344"/>
      <c r="V211" s="344"/>
      <c r="W211" s="344"/>
      <c r="X211" s="344"/>
      <c r="Y211" s="344"/>
      <c r="Z211" s="344"/>
      <c r="AA211" s="344"/>
      <c r="AB211" s="344"/>
      <c r="AC211" s="344"/>
      <c r="AD211" s="344"/>
      <c r="AE211" s="344"/>
      <c r="AF211" s="344"/>
      <c r="AG211" s="344"/>
      <c r="AH211" s="344"/>
      <c r="AI211" s="344"/>
      <c r="AJ211" s="344"/>
      <c r="AK211" s="344"/>
      <c r="AL211" s="344"/>
      <c r="AM211" s="344"/>
      <c r="AN211" s="344"/>
      <c r="AO211" s="344"/>
      <c r="AP211" s="344"/>
      <c r="AQ211" s="344"/>
      <c r="AR211" s="344"/>
      <c r="AS211" s="344"/>
      <c r="AT211" s="344"/>
      <c r="AU211" s="344"/>
      <c r="AV211" s="344"/>
      <c r="AW211" s="344"/>
      <c r="AX211" s="344"/>
      <c r="AY211" s="344"/>
      <c r="AZ211" s="344"/>
      <c r="BA211" s="344"/>
      <c r="BB211" s="344"/>
      <c r="BC211" s="344"/>
      <c r="BD211" s="344"/>
      <c r="BE211" s="344"/>
      <c r="BF211" s="344"/>
      <c r="BG211" s="344"/>
      <c r="BH211" s="344"/>
    </row>
    <row r="212" spans="1:60" ht="12.75" outlineLevel="1">
      <c r="A212" s="410"/>
      <c r="B212" s="390"/>
      <c r="C212" s="431" t="s">
        <v>405</v>
      </c>
      <c r="D212" s="396"/>
      <c r="E212" s="403">
        <v>564.352</v>
      </c>
      <c r="F212" s="406"/>
      <c r="G212" s="412"/>
      <c r="H212" s="344"/>
      <c r="I212" s="344"/>
      <c r="J212" s="344"/>
      <c r="K212" s="344"/>
      <c r="L212" s="344"/>
      <c r="M212" s="344"/>
      <c r="N212" s="344"/>
      <c r="O212" s="344"/>
      <c r="P212" s="344"/>
      <c r="Q212" s="344"/>
      <c r="R212" s="344"/>
      <c r="S212" s="344"/>
      <c r="T212" s="344"/>
      <c r="U212" s="344"/>
      <c r="V212" s="344"/>
      <c r="W212" s="344"/>
      <c r="X212" s="344"/>
      <c r="Y212" s="344"/>
      <c r="Z212" s="344"/>
      <c r="AA212" s="344"/>
      <c r="AB212" s="344"/>
      <c r="AC212" s="344"/>
      <c r="AD212" s="344"/>
      <c r="AE212" s="344"/>
      <c r="AF212" s="344"/>
      <c r="AG212" s="344"/>
      <c r="AH212" s="344"/>
      <c r="AI212" s="344"/>
      <c r="AJ212" s="344"/>
      <c r="AK212" s="344"/>
      <c r="AL212" s="344"/>
      <c r="AM212" s="344"/>
      <c r="AN212" s="344"/>
      <c r="AO212" s="344"/>
      <c r="AP212" s="344"/>
      <c r="AQ212" s="344"/>
      <c r="AR212" s="344"/>
      <c r="AS212" s="344"/>
      <c r="AT212" s="344"/>
      <c r="AU212" s="344"/>
      <c r="AV212" s="344"/>
      <c r="AW212" s="344"/>
      <c r="AX212" s="344"/>
      <c r="AY212" s="344"/>
      <c r="AZ212" s="344"/>
      <c r="BA212" s="344"/>
      <c r="BB212" s="344"/>
      <c r="BC212" s="344"/>
      <c r="BD212" s="344"/>
      <c r="BE212" s="344"/>
      <c r="BF212" s="344"/>
      <c r="BG212" s="344"/>
      <c r="BH212" s="344"/>
    </row>
    <row r="213" spans="1:60" ht="12.75" outlineLevel="1">
      <c r="A213" s="410">
        <v>21</v>
      </c>
      <c r="B213" s="390" t="s">
        <v>406</v>
      </c>
      <c r="C213" s="427" t="s">
        <v>407</v>
      </c>
      <c r="D213" s="392" t="s">
        <v>180</v>
      </c>
      <c r="E213" s="399">
        <v>282.176</v>
      </c>
      <c r="F213" s="406"/>
      <c r="G213" s="412">
        <f>E213*F213</f>
        <v>0</v>
      </c>
      <c r="H213" s="344"/>
      <c r="I213" s="344"/>
      <c r="J213" s="344"/>
      <c r="K213" s="344"/>
      <c r="L213" s="344"/>
      <c r="M213" s="344"/>
      <c r="N213" s="344"/>
      <c r="O213" s="344"/>
      <c r="P213" s="344"/>
      <c r="Q213" s="344"/>
      <c r="R213" s="344"/>
      <c r="S213" s="344"/>
      <c r="T213" s="344"/>
      <c r="U213" s="344"/>
      <c r="V213" s="344"/>
      <c r="W213" s="344"/>
      <c r="X213" s="344"/>
      <c r="Y213" s="344"/>
      <c r="Z213" s="344"/>
      <c r="AA213" s="344"/>
      <c r="AB213" s="344"/>
      <c r="AC213" s="344"/>
      <c r="AD213" s="344"/>
      <c r="AE213" s="344"/>
      <c r="AF213" s="344"/>
      <c r="AG213" s="344"/>
      <c r="AH213" s="344"/>
      <c r="AI213" s="344"/>
      <c r="AJ213" s="344"/>
      <c r="AK213" s="344"/>
      <c r="AL213" s="344"/>
      <c r="AM213" s="344"/>
      <c r="AN213" s="344"/>
      <c r="AO213" s="344"/>
      <c r="AP213" s="344"/>
      <c r="AQ213" s="344"/>
      <c r="AR213" s="344"/>
      <c r="AS213" s="344"/>
      <c r="AT213" s="344"/>
      <c r="AU213" s="344"/>
      <c r="AV213" s="344"/>
      <c r="AW213" s="344"/>
      <c r="AX213" s="344"/>
      <c r="AY213" s="344"/>
      <c r="AZ213" s="344"/>
      <c r="BA213" s="344"/>
      <c r="BB213" s="344"/>
      <c r="BC213" s="344"/>
      <c r="BD213" s="344"/>
      <c r="BE213" s="344"/>
      <c r="BF213" s="344"/>
      <c r="BG213" s="344"/>
      <c r="BH213" s="344"/>
    </row>
    <row r="214" spans="1:60" ht="12.75" outlineLevel="1">
      <c r="A214" s="410"/>
      <c r="B214" s="390"/>
      <c r="C214" s="431" t="s">
        <v>408</v>
      </c>
      <c r="D214" s="396"/>
      <c r="E214" s="403">
        <v>282.176</v>
      </c>
      <c r="F214" s="406"/>
      <c r="G214" s="412"/>
      <c r="H214" s="344"/>
      <c r="I214" s="344"/>
      <c r="J214" s="344"/>
      <c r="K214" s="344"/>
      <c r="L214" s="344"/>
      <c r="M214" s="344"/>
      <c r="N214" s="344"/>
      <c r="O214" s="344"/>
      <c r="P214" s="344"/>
      <c r="Q214" s="344"/>
      <c r="R214" s="344"/>
      <c r="S214" s="344"/>
      <c r="T214" s="344"/>
      <c r="U214" s="344"/>
      <c r="V214" s="344"/>
      <c r="W214" s="344"/>
      <c r="X214" s="344"/>
      <c r="Y214" s="344"/>
      <c r="Z214" s="344"/>
      <c r="AA214" s="344"/>
      <c r="AB214" s="344"/>
      <c r="AC214" s="344"/>
      <c r="AD214" s="344"/>
      <c r="AE214" s="344"/>
      <c r="AF214" s="344"/>
      <c r="AG214" s="344"/>
      <c r="AH214" s="344"/>
      <c r="AI214" s="344"/>
      <c r="AJ214" s="344"/>
      <c r="AK214" s="344"/>
      <c r="AL214" s="344"/>
      <c r="AM214" s="344"/>
      <c r="AN214" s="344"/>
      <c r="AO214" s="344"/>
      <c r="AP214" s="344"/>
      <c r="AQ214" s="344"/>
      <c r="AR214" s="344"/>
      <c r="AS214" s="344"/>
      <c r="AT214" s="344"/>
      <c r="AU214" s="344"/>
      <c r="AV214" s="344"/>
      <c r="AW214" s="344"/>
      <c r="AX214" s="344"/>
      <c r="AY214" s="344"/>
      <c r="AZ214" s="344"/>
      <c r="BA214" s="344"/>
      <c r="BB214" s="344"/>
      <c r="BC214" s="344"/>
      <c r="BD214" s="344"/>
      <c r="BE214" s="344"/>
      <c r="BF214" s="344"/>
      <c r="BG214" s="344"/>
      <c r="BH214" s="344"/>
    </row>
    <row r="215" spans="1:60" ht="12.75" outlineLevel="1">
      <c r="A215" s="410">
        <v>22</v>
      </c>
      <c r="B215" s="390" t="s">
        <v>409</v>
      </c>
      <c r="C215" s="427" t="s">
        <v>410</v>
      </c>
      <c r="D215" s="392" t="s">
        <v>180</v>
      </c>
      <c r="E215" s="399">
        <v>282.176</v>
      </c>
      <c r="F215" s="406"/>
      <c r="G215" s="412">
        <f>E215*F215</f>
        <v>0</v>
      </c>
      <c r="H215" s="344"/>
      <c r="I215" s="344"/>
      <c r="J215" s="344"/>
      <c r="K215" s="344"/>
      <c r="L215" s="344"/>
      <c r="M215" s="344"/>
      <c r="N215" s="344"/>
      <c r="O215" s="344"/>
      <c r="P215" s="344"/>
      <c r="Q215" s="344"/>
      <c r="R215" s="344"/>
      <c r="S215" s="344"/>
      <c r="T215" s="344"/>
      <c r="U215" s="344"/>
      <c r="V215" s="344"/>
      <c r="W215" s="344"/>
      <c r="X215" s="344"/>
      <c r="Y215" s="344"/>
      <c r="Z215" s="344"/>
      <c r="AA215" s="344"/>
      <c r="AB215" s="344"/>
      <c r="AC215" s="344"/>
      <c r="AD215" s="344"/>
      <c r="AE215" s="344"/>
      <c r="AF215" s="344"/>
      <c r="AG215" s="344"/>
      <c r="AH215" s="344"/>
      <c r="AI215" s="344"/>
      <c r="AJ215" s="344"/>
      <c r="AK215" s="344"/>
      <c r="AL215" s="344"/>
      <c r="AM215" s="344"/>
      <c r="AN215" s="344"/>
      <c r="AO215" s="344"/>
      <c r="AP215" s="344"/>
      <c r="AQ215" s="344"/>
      <c r="AR215" s="344"/>
      <c r="AS215" s="344"/>
      <c r="AT215" s="344"/>
      <c r="AU215" s="344"/>
      <c r="AV215" s="344"/>
      <c r="AW215" s="344"/>
      <c r="AX215" s="344"/>
      <c r="AY215" s="344"/>
      <c r="AZ215" s="344"/>
      <c r="BA215" s="344"/>
      <c r="BB215" s="344"/>
      <c r="BC215" s="344"/>
      <c r="BD215" s="344"/>
      <c r="BE215" s="344"/>
      <c r="BF215" s="344"/>
      <c r="BG215" s="344"/>
      <c r="BH215" s="344"/>
    </row>
    <row r="216" spans="1:60" ht="12.75" outlineLevel="1">
      <c r="A216" s="410"/>
      <c r="B216" s="390"/>
      <c r="C216" s="431" t="s">
        <v>295</v>
      </c>
      <c r="D216" s="396"/>
      <c r="E216" s="403"/>
      <c r="F216" s="406"/>
      <c r="G216" s="412"/>
      <c r="H216" s="344"/>
      <c r="I216" s="344"/>
      <c r="J216" s="344"/>
      <c r="K216" s="344"/>
      <c r="L216" s="344"/>
      <c r="M216" s="344"/>
      <c r="N216" s="344"/>
      <c r="O216" s="344"/>
      <c r="P216" s="344"/>
      <c r="Q216" s="344"/>
      <c r="R216" s="344"/>
      <c r="S216" s="344"/>
      <c r="T216" s="344"/>
      <c r="U216" s="344"/>
      <c r="V216" s="344"/>
      <c r="W216" s="344"/>
      <c r="X216" s="344"/>
      <c r="Y216" s="344"/>
      <c r="Z216" s="344"/>
      <c r="AA216" s="344"/>
      <c r="AB216" s="344"/>
      <c r="AC216" s="344"/>
      <c r="AD216" s="344"/>
      <c r="AE216" s="344"/>
      <c r="AF216" s="344"/>
      <c r="AG216" s="344"/>
      <c r="AH216" s="344"/>
      <c r="AI216" s="344"/>
      <c r="AJ216" s="344"/>
      <c r="AK216" s="344"/>
      <c r="AL216" s="344"/>
      <c r="AM216" s="344"/>
      <c r="AN216" s="344"/>
      <c r="AO216" s="344"/>
      <c r="AP216" s="344"/>
      <c r="AQ216" s="344"/>
      <c r="AR216" s="344"/>
      <c r="AS216" s="344"/>
      <c r="AT216" s="344"/>
      <c r="AU216" s="344"/>
      <c r="AV216" s="344"/>
      <c r="AW216" s="344"/>
      <c r="AX216" s="344"/>
      <c r="AY216" s="344"/>
      <c r="AZ216" s="344"/>
      <c r="BA216" s="344"/>
      <c r="BB216" s="344"/>
      <c r="BC216" s="344"/>
      <c r="BD216" s="344"/>
      <c r="BE216" s="344"/>
      <c r="BF216" s="344"/>
      <c r="BG216" s="344"/>
      <c r="BH216" s="344"/>
    </row>
    <row r="217" spans="1:60" ht="12.75" outlineLevel="1">
      <c r="A217" s="410"/>
      <c r="B217" s="390"/>
      <c r="C217" s="431" t="s">
        <v>399</v>
      </c>
      <c r="D217" s="396"/>
      <c r="E217" s="403">
        <v>45.494</v>
      </c>
      <c r="F217" s="406"/>
      <c r="G217" s="412"/>
      <c r="H217" s="344"/>
      <c r="I217" s="344"/>
      <c r="J217" s="344"/>
      <c r="K217" s="344"/>
      <c r="L217" s="344"/>
      <c r="M217" s="344"/>
      <c r="N217" s="344"/>
      <c r="O217" s="344"/>
      <c r="P217" s="344"/>
      <c r="Q217" s="344"/>
      <c r="R217" s="344"/>
      <c r="S217" s="344"/>
      <c r="T217" s="344"/>
      <c r="U217" s="344"/>
      <c r="V217" s="344"/>
      <c r="W217" s="344"/>
      <c r="X217" s="344"/>
      <c r="Y217" s="344"/>
      <c r="Z217" s="344"/>
      <c r="AA217" s="344"/>
      <c r="AB217" s="344"/>
      <c r="AC217" s="344"/>
      <c r="AD217" s="344"/>
      <c r="AE217" s="344"/>
      <c r="AF217" s="344"/>
      <c r="AG217" s="344"/>
      <c r="AH217" s="344"/>
      <c r="AI217" s="344"/>
      <c r="AJ217" s="344"/>
      <c r="AK217" s="344"/>
      <c r="AL217" s="344"/>
      <c r="AM217" s="344"/>
      <c r="AN217" s="344"/>
      <c r="AO217" s="344"/>
      <c r="AP217" s="344"/>
      <c r="AQ217" s="344"/>
      <c r="AR217" s="344"/>
      <c r="AS217" s="344"/>
      <c r="AT217" s="344"/>
      <c r="AU217" s="344"/>
      <c r="AV217" s="344"/>
      <c r="AW217" s="344"/>
      <c r="AX217" s="344"/>
      <c r="AY217" s="344"/>
      <c r="AZ217" s="344"/>
      <c r="BA217" s="344"/>
      <c r="BB217" s="344"/>
      <c r="BC217" s="344"/>
      <c r="BD217" s="344"/>
      <c r="BE217" s="344"/>
      <c r="BF217" s="344"/>
      <c r="BG217" s="344"/>
      <c r="BH217" s="344"/>
    </row>
    <row r="218" spans="1:60" ht="12.75" outlineLevel="1">
      <c r="A218" s="410"/>
      <c r="B218" s="390"/>
      <c r="C218" s="431" t="s">
        <v>297</v>
      </c>
      <c r="D218" s="396"/>
      <c r="E218" s="403">
        <v>34.68</v>
      </c>
      <c r="F218" s="406"/>
      <c r="G218" s="412"/>
      <c r="H218" s="344"/>
      <c r="I218" s="344"/>
      <c r="J218" s="344"/>
      <c r="K218" s="344"/>
      <c r="L218" s="344"/>
      <c r="M218" s="344"/>
      <c r="N218" s="344"/>
      <c r="O218" s="344"/>
      <c r="P218" s="344"/>
      <c r="Q218" s="344"/>
      <c r="R218" s="344"/>
      <c r="S218" s="344"/>
      <c r="T218" s="344"/>
      <c r="U218" s="344"/>
      <c r="V218" s="344"/>
      <c r="W218" s="344"/>
      <c r="X218" s="344"/>
      <c r="Y218" s="344"/>
      <c r="Z218" s="344"/>
      <c r="AA218" s="344"/>
      <c r="AB218" s="344"/>
      <c r="AC218" s="344"/>
      <c r="AD218" s="344"/>
      <c r="AE218" s="344"/>
      <c r="AF218" s="344"/>
      <c r="AG218" s="344"/>
      <c r="AH218" s="344"/>
      <c r="AI218" s="344"/>
      <c r="AJ218" s="344"/>
      <c r="AK218" s="344"/>
      <c r="AL218" s="344"/>
      <c r="AM218" s="344"/>
      <c r="AN218" s="344"/>
      <c r="AO218" s="344"/>
      <c r="AP218" s="344"/>
      <c r="AQ218" s="344"/>
      <c r="AR218" s="344"/>
      <c r="AS218" s="344"/>
      <c r="AT218" s="344"/>
      <c r="AU218" s="344"/>
      <c r="AV218" s="344"/>
      <c r="AW218" s="344"/>
      <c r="AX218" s="344"/>
      <c r="AY218" s="344"/>
      <c r="AZ218" s="344"/>
      <c r="BA218" s="344"/>
      <c r="BB218" s="344"/>
      <c r="BC218" s="344"/>
      <c r="BD218" s="344"/>
      <c r="BE218" s="344"/>
      <c r="BF218" s="344"/>
      <c r="BG218" s="344"/>
      <c r="BH218" s="344"/>
    </row>
    <row r="219" spans="1:60" ht="12.75" outlineLevel="1">
      <c r="A219" s="410"/>
      <c r="B219" s="390"/>
      <c r="C219" s="431" t="s">
        <v>400</v>
      </c>
      <c r="D219" s="396"/>
      <c r="E219" s="403">
        <v>8.6</v>
      </c>
      <c r="F219" s="406"/>
      <c r="G219" s="412"/>
      <c r="H219" s="344"/>
      <c r="I219" s="344"/>
      <c r="J219" s="344"/>
      <c r="K219" s="344"/>
      <c r="L219" s="344"/>
      <c r="M219" s="344"/>
      <c r="N219" s="344"/>
      <c r="O219" s="344"/>
      <c r="P219" s="344"/>
      <c r="Q219" s="344"/>
      <c r="R219" s="344"/>
      <c r="S219" s="344"/>
      <c r="T219" s="344"/>
      <c r="U219" s="344"/>
      <c r="V219" s="344"/>
      <c r="W219" s="344"/>
      <c r="X219" s="344"/>
      <c r="Y219" s="344"/>
      <c r="Z219" s="344"/>
      <c r="AA219" s="344"/>
      <c r="AB219" s="344"/>
      <c r="AC219" s="344"/>
      <c r="AD219" s="344"/>
      <c r="AE219" s="344"/>
      <c r="AF219" s="344"/>
      <c r="AG219" s="344"/>
      <c r="AH219" s="344"/>
      <c r="AI219" s="344"/>
      <c r="AJ219" s="344"/>
      <c r="AK219" s="344"/>
      <c r="AL219" s="344"/>
      <c r="AM219" s="344"/>
      <c r="AN219" s="344"/>
      <c r="AO219" s="344"/>
      <c r="AP219" s="344"/>
      <c r="AQ219" s="344"/>
      <c r="AR219" s="344"/>
      <c r="AS219" s="344"/>
      <c r="AT219" s="344"/>
      <c r="AU219" s="344"/>
      <c r="AV219" s="344"/>
      <c r="AW219" s="344"/>
      <c r="AX219" s="344"/>
      <c r="AY219" s="344"/>
      <c r="AZ219" s="344"/>
      <c r="BA219" s="344"/>
      <c r="BB219" s="344"/>
      <c r="BC219" s="344"/>
      <c r="BD219" s="344"/>
      <c r="BE219" s="344"/>
      <c r="BF219" s="344"/>
      <c r="BG219" s="344"/>
      <c r="BH219" s="344"/>
    </row>
    <row r="220" spans="1:60" ht="12.75" outlineLevel="1">
      <c r="A220" s="410"/>
      <c r="B220" s="390"/>
      <c r="C220" s="438" t="s">
        <v>301</v>
      </c>
      <c r="D220" s="436"/>
      <c r="E220" s="437">
        <v>88.774</v>
      </c>
      <c r="F220" s="406"/>
      <c r="G220" s="412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4"/>
      <c r="U220" s="344"/>
      <c r="V220" s="344"/>
      <c r="W220" s="344"/>
      <c r="X220" s="344"/>
      <c r="Y220" s="344"/>
      <c r="Z220" s="344"/>
      <c r="AA220" s="344"/>
      <c r="AB220" s="344"/>
      <c r="AC220" s="344"/>
      <c r="AD220" s="344"/>
      <c r="AE220" s="344"/>
      <c r="AF220" s="344"/>
      <c r="AG220" s="344"/>
      <c r="AH220" s="344"/>
      <c r="AI220" s="344"/>
      <c r="AJ220" s="344"/>
      <c r="AK220" s="344"/>
      <c r="AL220" s="344"/>
      <c r="AM220" s="344"/>
      <c r="AN220" s="344"/>
      <c r="AO220" s="344"/>
      <c r="AP220" s="344"/>
      <c r="AQ220" s="344"/>
      <c r="AR220" s="344"/>
      <c r="AS220" s="344"/>
      <c r="AT220" s="344"/>
      <c r="AU220" s="344"/>
      <c r="AV220" s="344"/>
      <c r="AW220" s="344"/>
      <c r="AX220" s="344"/>
      <c r="AY220" s="344"/>
      <c r="AZ220" s="344"/>
      <c r="BA220" s="344"/>
      <c r="BB220" s="344"/>
      <c r="BC220" s="344"/>
      <c r="BD220" s="344"/>
      <c r="BE220" s="344"/>
      <c r="BF220" s="344"/>
      <c r="BG220" s="344"/>
      <c r="BH220" s="344"/>
    </row>
    <row r="221" spans="1:60" ht="12.75" outlineLevel="1">
      <c r="A221" s="410"/>
      <c r="B221" s="390"/>
      <c r="C221" s="431" t="s">
        <v>302</v>
      </c>
      <c r="D221" s="396"/>
      <c r="E221" s="403"/>
      <c r="F221" s="406"/>
      <c r="G221" s="412"/>
      <c r="H221" s="344"/>
      <c r="I221" s="344"/>
      <c r="J221" s="344"/>
      <c r="K221" s="344"/>
      <c r="L221" s="344"/>
      <c r="M221" s="344"/>
      <c r="N221" s="344"/>
      <c r="O221" s="344"/>
      <c r="P221" s="344"/>
      <c r="Q221" s="344"/>
      <c r="R221" s="344"/>
      <c r="S221" s="344"/>
      <c r="T221" s="344"/>
      <c r="U221" s="344"/>
      <c r="V221" s="344"/>
      <c r="W221" s="344"/>
      <c r="X221" s="344"/>
      <c r="Y221" s="344"/>
      <c r="Z221" s="344"/>
      <c r="AA221" s="344"/>
      <c r="AB221" s="344"/>
      <c r="AC221" s="344"/>
      <c r="AD221" s="344"/>
      <c r="AE221" s="344"/>
      <c r="AF221" s="344"/>
      <c r="AG221" s="344"/>
      <c r="AH221" s="344"/>
      <c r="AI221" s="344"/>
      <c r="AJ221" s="344"/>
      <c r="AK221" s="344"/>
      <c r="AL221" s="344"/>
      <c r="AM221" s="344"/>
      <c r="AN221" s="344"/>
      <c r="AO221" s="344"/>
      <c r="AP221" s="344"/>
      <c r="AQ221" s="344"/>
      <c r="AR221" s="344"/>
      <c r="AS221" s="344"/>
      <c r="AT221" s="344"/>
      <c r="AU221" s="344"/>
      <c r="AV221" s="344"/>
      <c r="AW221" s="344"/>
      <c r="AX221" s="344"/>
      <c r="AY221" s="344"/>
      <c r="AZ221" s="344"/>
      <c r="BA221" s="344"/>
      <c r="BB221" s="344"/>
      <c r="BC221" s="344"/>
      <c r="BD221" s="344"/>
      <c r="BE221" s="344"/>
      <c r="BF221" s="344"/>
      <c r="BG221" s="344"/>
      <c r="BH221" s="344"/>
    </row>
    <row r="222" spans="1:60" ht="12.75" outlineLevel="1">
      <c r="A222" s="410"/>
      <c r="B222" s="390"/>
      <c r="C222" s="431" t="s">
        <v>401</v>
      </c>
      <c r="D222" s="396"/>
      <c r="E222" s="403">
        <v>53.449</v>
      </c>
      <c r="F222" s="406"/>
      <c r="G222" s="412"/>
      <c r="H222" s="344"/>
      <c r="I222" s="344"/>
      <c r="J222" s="344"/>
      <c r="K222" s="344"/>
      <c r="L222" s="344"/>
      <c r="M222" s="344"/>
      <c r="N222" s="344"/>
      <c r="O222" s="344"/>
      <c r="P222" s="344"/>
      <c r="Q222" s="344"/>
      <c r="R222" s="344"/>
      <c r="S222" s="344"/>
      <c r="T222" s="344"/>
      <c r="U222" s="344"/>
      <c r="V222" s="344"/>
      <c r="W222" s="344"/>
      <c r="X222" s="344"/>
      <c r="Y222" s="344"/>
      <c r="Z222" s="344"/>
      <c r="AA222" s="344"/>
      <c r="AB222" s="344"/>
      <c r="AC222" s="344"/>
      <c r="AD222" s="344"/>
      <c r="AE222" s="344"/>
      <c r="AF222" s="344"/>
      <c r="AG222" s="344"/>
      <c r="AH222" s="344"/>
      <c r="AI222" s="344"/>
      <c r="AJ222" s="344"/>
      <c r="AK222" s="344"/>
      <c r="AL222" s="344"/>
      <c r="AM222" s="344"/>
      <c r="AN222" s="344"/>
      <c r="AO222" s="344"/>
      <c r="AP222" s="344"/>
      <c r="AQ222" s="344"/>
      <c r="AR222" s="344"/>
      <c r="AS222" s="344"/>
      <c r="AT222" s="344"/>
      <c r="AU222" s="344"/>
      <c r="AV222" s="344"/>
      <c r="AW222" s="344"/>
      <c r="AX222" s="344"/>
      <c r="AY222" s="344"/>
      <c r="AZ222" s="344"/>
      <c r="BA222" s="344"/>
      <c r="BB222" s="344"/>
      <c r="BC222" s="344"/>
      <c r="BD222" s="344"/>
      <c r="BE222" s="344"/>
      <c r="BF222" s="344"/>
      <c r="BG222" s="344"/>
      <c r="BH222" s="344"/>
    </row>
    <row r="223" spans="1:60" ht="12.75" outlineLevel="1">
      <c r="A223" s="410"/>
      <c r="B223" s="390"/>
      <c r="C223" s="438" t="s">
        <v>301</v>
      </c>
      <c r="D223" s="436"/>
      <c r="E223" s="437">
        <v>53.449</v>
      </c>
      <c r="F223" s="406"/>
      <c r="G223" s="412"/>
      <c r="H223" s="344"/>
      <c r="I223" s="344"/>
      <c r="J223" s="344"/>
      <c r="K223" s="344"/>
      <c r="L223" s="344"/>
      <c r="M223" s="344"/>
      <c r="N223" s="344"/>
      <c r="O223" s="344"/>
      <c r="P223" s="344"/>
      <c r="Q223" s="344"/>
      <c r="R223" s="344"/>
      <c r="S223" s="344"/>
      <c r="T223" s="344"/>
      <c r="U223" s="344"/>
      <c r="V223" s="344"/>
      <c r="W223" s="344"/>
      <c r="X223" s="344"/>
      <c r="Y223" s="344"/>
      <c r="Z223" s="344"/>
      <c r="AA223" s="344"/>
      <c r="AB223" s="344"/>
      <c r="AC223" s="344"/>
      <c r="AD223" s="344"/>
      <c r="AE223" s="344"/>
      <c r="AF223" s="344"/>
      <c r="AG223" s="344"/>
      <c r="AH223" s="344"/>
      <c r="AI223" s="344"/>
      <c r="AJ223" s="344"/>
      <c r="AK223" s="344"/>
      <c r="AL223" s="344"/>
      <c r="AM223" s="344"/>
      <c r="AN223" s="344"/>
      <c r="AO223" s="344"/>
      <c r="AP223" s="344"/>
      <c r="AQ223" s="344"/>
      <c r="AR223" s="344"/>
      <c r="AS223" s="344"/>
      <c r="AT223" s="344"/>
      <c r="AU223" s="344"/>
      <c r="AV223" s="344"/>
      <c r="AW223" s="344"/>
      <c r="AX223" s="344"/>
      <c r="AY223" s="344"/>
      <c r="AZ223" s="344"/>
      <c r="BA223" s="344"/>
      <c r="BB223" s="344"/>
      <c r="BC223" s="344"/>
      <c r="BD223" s="344"/>
      <c r="BE223" s="344"/>
      <c r="BF223" s="344"/>
      <c r="BG223" s="344"/>
      <c r="BH223" s="344"/>
    </row>
    <row r="224" spans="1:60" ht="12.75" outlineLevel="1">
      <c r="A224" s="410"/>
      <c r="B224" s="390"/>
      <c r="C224" s="431" t="s">
        <v>305</v>
      </c>
      <c r="D224" s="396"/>
      <c r="E224" s="403"/>
      <c r="F224" s="406"/>
      <c r="G224" s="412"/>
      <c r="H224" s="344"/>
      <c r="I224" s="344"/>
      <c r="J224" s="344"/>
      <c r="K224" s="344"/>
      <c r="L224" s="344"/>
      <c r="M224" s="344"/>
      <c r="N224" s="344"/>
      <c r="O224" s="344"/>
      <c r="P224" s="344"/>
      <c r="Q224" s="344"/>
      <c r="R224" s="344"/>
      <c r="S224" s="344"/>
      <c r="T224" s="344"/>
      <c r="U224" s="344"/>
      <c r="V224" s="344"/>
      <c r="W224" s="344"/>
      <c r="X224" s="344"/>
      <c r="Y224" s="344"/>
      <c r="Z224" s="344"/>
      <c r="AA224" s="344"/>
      <c r="AB224" s="344"/>
      <c r="AC224" s="344"/>
      <c r="AD224" s="344"/>
      <c r="AE224" s="344"/>
      <c r="AF224" s="344"/>
      <c r="AG224" s="344"/>
      <c r="AH224" s="344"/>
      <c r="AI224" s="344"/>
      <c r="AJ224" s="344"/>
      <c r="AK224" s="344"/>
      <c r="AL224" s="344"/>
      <c r="AM224" s="344"/>
      <c r="AN224" s="344"/>
      <c r="AO224" s="344"/>
      <c r="AP224" s="344"/>
      <c r="AQ224" s="344"/>
      <c r="AR224" s="344"/>
      <c r="AS224" s="344"/>
      <c r="AT224" s="344"/>
      <c r="AU224" s="344"/>
      <c r="AV224" s="344"/>
      <c r="AW224" s="344"/>
      <c r="AX224" s="344"/>
      <c r="AY224" s="344"/>
      <c r="AZ224" s="344"/>
      <c r="BA224" s="344"/>
      <c r="BB224" s="344"/>
      <c r="BC224" s="344"/>
      <c r="BD224" s="344"/>
      <c r="BE224" s="344"/>
      <c r="BF224" s="344"/>
      <c r="BG224" s="344"/>
      <c r="BH224" s="344"/>
    </row>
    <row r="225" spans="1:60" ht="12.75" outlineLevel="1">
      <c r="A225" s="410"/>
      <c r="B225" s="390"/>
      <c r="C225" s="431" t="s">
        <v>402</v>
      </c>
      <c r="D225" s="396"/>
      <c r="E225" s="403">
        <v>46.784</v>
      </c>
      <c r="F225" s="406"/>
      <c r="G225" s="412"/>
      <c r="H225" s="344"/>
      <c r="I225" s="344"/>
      <c r="J225" s="344"/>
      <c r="K225" s="344"/>
      <c r="L225" s="344"/>
      <c r="M225" s="344"/>
      <c r="N225" s="344"/>
      <c r="O225" s="344"/>
      <c r="P225" s="344"/>
      <c r="Q225" s="344"/>
      <c r="R225" s="344"/>
      <c r="S225" s="344"/>
      <c r="T225" s="344"/>
      <c r="U225" s="344"/>
      <c r="V225" s="344"/>
      <c r="W225" s="344"/>
      <c r="X225" s="344"/>
      <c r="Y225" s="344"/>
      <c r="Z225" s="344"/>
      <c r="AA225" s="344"/>
      <c r="AB225" s="344"/>
      <c r="AC225" s="344"/>
      <c r="AD225" s="344"/>
      <c r="AE225" s="344"/>
      <c r="AF225" s="344"/>
      <c r="AG225" s="344"/>
      <c r="AH225" s="344"/>
      <c r="AI225" s="344"/>
      <c r="AJ225" s="344"/>
      <c r="AK225" s="344"/>
      <c r="AL225" s="344"/>
      <c r="AM225" s="344"/>
      <c r="AN225" s="344"/>
      <c r="AO225" s="344"/>
      <c r="AP225" s="344"/>
      <c r="AQ225" s="344"/>
      <c r="AR225" s="344"/>
      <c r="AS225" s="344"/>
      <c r="AT225" s="344"/>
      <c r="AU225" s="344"/>
      <c r="AV225" s="344"/>
      <c r="AW225" s="344"/>
      <c r="AX225" s="344"/>
      <c r="AY225" s="344"/>
      <c r="AZ225" s="344"/>
      <c r="BA225" s="344"/>
      <c r="BB225" s="344"/>
      <c r="BC225" s="344"/>
      <c r="BD225" s="344"/>
      <c r="BE225" s="344"/>
      <c r="BF225" s="344"/>
      <c r="BG225" s="344"/>
      <c r="BH225" s="344"/>
    </row>
    <row r="226" spans="1:60" ht="12.75" outlineLevel="1">
      <c r="A226" s="410"/>
      <c r="B226" s="390"/>
      <c r="C226" s="431" t="s">
        <v>310</v>
      </c>
      <c r="D226" s="396"/>
      <c r="E226" s="403">
        <v>33.42</v>
      </c>
      <c r="F226" s="406"/>
      <c r="G226" s="412"/>
      <c r="H226" s="344"/>
      <c r="I226" s="344"/>
      <c r="J226" s="344"/>
      <c r="K226" s="344"/>
      <c r="L226" s="344"/>
      <c r="M226" s="344"/>
      <c r="N226" s="344"/>
      <c r="O226" s="344"/>
      <c r="P226" s="344"/>
      <c r="Q226" s="344"/>
      <c r="R226" s="344"/>
      <c r="S226" s="344"/>
      <c r="T226" s="344"/>
      <c r="U226" s="344"/>
      <c r="V226" s="344"/>
      <c r="W226" s="344"/>
      <c r="X226" s="344"/>
      <c r="Y226" s="344"/>
      <c r="Z226" s="344"/>
      <c r="AA226" s="344"/>
      <c r="AB226" s="344"/>
      <c r="AC226" s="344"/>
      <c r="AD226" s="344"/>
      <c r="AE226" s="344"/>
      <c r="AF226" s="344"/>
      <c r="AG226" s="344"/>
      <c r="AH226" s="344"/>
      <c r="AI226" s="344"/>
      <c r="AJ226" s="344"/>
      <c r="AK226" s="344"/>
      <c r="AL226" s="344"/>
      <c r="AM226" s="344"/>
      <c r="AN226" s="344"/>
      <c r="AO226" s="344"/>
      <c r="AP226" s="344"/>
      <c r="AQ226" s="344"/>
      <c r="AR226" s="344"/>
      <c r="AS226" s="344"/>
      <c r="AT226" s="344"/>
      <c r="AU226" s="344"/>
      <c r="AV226" s="344"/>
      <c r="AW226" s="344"/>
      <c r="AX226" s="344"/>
      <c r="AY226" s="344"/>
      <c r="AZ226" s="344"/>
      <c r="BA226" s="344"/>
      <c r="BB226" s="344"/>
      <c r="BC226" s="344"/>
      <c r="BD226" s="344"/>
      <c r="BE226" s="344"/>
      <c r="BF226" s="344"/>
      <c r="BG226" s="344"/>
      <c r="BH226" s="344"/>
    </row>
    <row r="227" spans="1:60" ht="12.75" outlineLevel="1">
      <c r="A227" s="410"/>
      <c r="B227" s="390"/>
      <c r="C227" s="438" t="s">
        <v>301</v>
      </c>
      <c r="D227" s="436"/>
      <c r="E227" s="437">
        <v>80.204</v>
      </c>
      <c r="F227" s="406"/>
      <c r="G227" s="412"/>
      <c r="H227" s="344"/>
      <c r="I227" s="344"/>
      <c r="J227" s="344"/>
      <c r="K227" s="344"/>
      <c r="L227" s="344"/>
      <c r="M227" s="344"/>
      <c r="N227" s="344"/>
      <c r="O227" s="344"/>
      <c r="P227" s="344"/>
      <c r="Q227" s="344"/>
      <c r="R227" s="344"/>
      <c r="S227" s="344"/>
      <c r="T227" s="344"/>
      <c r="U227" s="344"/>
      <c r="V227" s="344"/>
      <c r="W227" s="344"/>
      <c r="X227" s="344"/>
      <c r="Y227" s="344"/>
      <c r="Z227" s="344"/>
      <c r="AA227" s="344"/>
      <c r="AB227" s="344"/>
      <c r="AC227" s="344"/>
      <c r="AD227" s="344"/>
      <c r="AE227" s="344"/>
      <c r="AF227" s="344"/>
      <c r="AG227" s="344"/>
      <c r="AH227" s="344"/>
      <c r="AI227" s="344"/>
      <c r="AJ227" s="344"/>
      <c r="AK227" s="344"/>
      <c r="AL227" s="344"/>
      <c r="AM227" s="344"/>
      <c r="AN227" s="344"/>
      <c r="AO227" s="344"/>
      <c r="AP227" s="344"/>
      <c r="AQ227" s="344"/>
      <c r="AR227" s="344"/>
      <c r="AS227" s="344"/>
      <c r="AT227" s="344"/>
      <c r="AU227" s="344"/>
      <c r="AV227" s="344"/>
      <c r="AW227" s="344"/>
      <c r="AX227" s="344"/>
      <c r="AY227" s="344"/>
      <c r="AZ227" s="344"/>
      <c r="BA227" s="344"/>
      <c r="BB227" s="344"/>
      <c r="BC227" s="344"/>
      <c r="BD227" s="344"/>
      <c r="BE227" s="344"/>
      <c r="BF227" s="344"/>
      <c r="BG227" s="344"/>
      <c r="BH227" s="344"/>
    </row>
    <row r="228" spans="1:60" ht="12.75" outlineLevel="1">
      <c r="A228" s="410"/>
      <c r="B228" s="390"/>
      <c r="C228" s="431" t="s">
        <v>311</v>
      </c>
      <c r="D228" s="396"/>
      <c r="E228" s="403"/>
      <c r="F228" s="406"/>
      <c r="G228" s="412"/>
      <c r="H228" s="344"/>
      <c r="I228" s="344"/>
      <c r="J228" s="344"/>
      <c r="K228" s="344"/>
      <c r="L228" s="344"/>
      <c r="M228" s="344"/>
      <c r="N228" s="344"/>
      <c r="O228" s="344"/>
      <c r="P228" s="344"/>
      <c r="Q228" s="344"/>
      <c r="R228" s="344"/>
      <c r="S228" s="344"/>
      <c r="T228" s="344"/>
      <c r="U228" s="344"/>
      <c r="V228" s="344"/>
      <c r="W228" s="344"/>
      <c r="X228" s="344"/>
      <c r="Y228" s="344"/>
      <c r="Z228" s="344"/>
      <c r="AA228" s="344"/>
      <c r="AB228" s="344"/>
      <c r="AC228" s="344"/>
      <c r="AD228" s="344"/>
      <c r="AE228" s="344"/>
      <c r="AF228" s="344"/>
      <c r="AG228" s="344"/>
      <c r="AH228" s="344"/>
      <c r="AI228" s="344"/>
      <c r="AJ228" s="344"/>
      <c r="AK228" s="344"/>
      <c r="AL228" s="344"/>
      <c r="AM228" s="344"/>
      <c r="AN228" s="344"/>
      <c r="AO228" s="344"/>
      <c r="AP228" s="344"/>
      <c r="AQ228" s="344"/>
      <c r="AR228" s="344"/>
      <c r="AS228" s="344"/>
      <c r="AT228" s="344"/>
      <c r="AU228" s="344"/>
      <c r="AV228" s="344"/>
      <c r="AW228" s="344"/>
      <c r="AX228" s="344"/>
      <c r="AY228" s="344"/>
      <c r="AZ228" s="344"/>
      <c r="BA228" s="344"/>
      <c r="BB228" s="344"/>
      <c r="BC228" s="344"/>
      <c r="BD228" s="344"/>
      <c r="BE228" s="344"/>
      <c r="BF228" s="344"/>
      <c r="BG228" s="344"/>
      <c r="BH228" s="344"/>
    </row>
    <row r="229" spans="1:60" ht="12.75" outlineLevel="1">
      <c r="A229" s="410"/>
      <c r="B229" s="390"/>
      <c r="C229" s="431" t="s">
        <v>401</v>
      </c>
      <c r="D229" s="396"/>
      <c r="E229" s="403">
        <v>53.449</v>
      </c>
      <c r="F229" s="406"/>
      <c r="G229" s="412"/>
      <c r="H229" s="344"/>
      <c r="I229" s="344"/>
      <c r="J229" s="344"/>
      <c r="K229" s="344"/>
      <c r="L229" s="344"/>
      <c r="M229" s="344"/>
      <c r="N229" s="344"/>
      <c r="O229" s="344"/>
      <c r="P229" s="344"/>
      <c r="Q229" s="344"/>
      <c r="R229" s="344"/>
      <c r="S229" s="344"/>
      <c r="T229" s="344"/>
      <c r="U229" s="344"/>
      <c r="V229" s="344"/>
      <c r="W229" s="344"/>
      <c r="X229" s="344"/>
      <c r="Y229" s="344"/>
      <c r="Z229" s="344"/>
      <c r="AA229" s="344"/>
      <c r="AB229" s="344"/>
      <c r="AC229" s="344"/>
      <c r="AD229" s="344"/>
      <c r="AE229" s="344"/>
      <c r="AF229" s="344"/>
      <c r="AG229" s="344"/>
      <c r="AH229" s="344"/>
      <c r="AI229" s="344"/>
      <c r="AJ229" s="344"/>
      <c r="AK229" s="344"/>
      <c r="AL229" s="344"/>
      <c r="AM229" s="344"/>
      <c r="AN229" s="344"/>
      <c r="AO229" s="344"/>
      <c r="AP229" s="344"/>
      <c r="AQ229" s="344"/>
      <c r="AR229" s="344"/>
      <c r="AS229" s="344"/>
      <c r="AT229" s="344"/>
      <c r="AU229" s="344"/>
      <c r="AV229" s="344"/>
      <c r="AW229" s="344"/>
      <c r="AX229" s="344"/>
      <c r="AY229" s="344"/>
      <c r="AZ229" s="344"/>
      <c r="BA229" s="344"/>
      <c r="BB229" s="344"/>
      <c r="BC229" s="344"/>
      <c r="BD229" s="344"/>
      <c r="BE229" s="344"/>
      <c r="BF229" s="344"/>
      <c r="BG229" s="344"/>
      <c r="BH229" s="344"/>
    </row>
    <row r="230" spans="1:60" ht="12.75" outlineLevel="1">
      <c r="A230" s="410"/>
      <c r="B230" s="390"/>
      <c r="C230" s="431" t="s">
        <v>315</v>
      </c>
      <c r="D230" s="396"/>
      <c r="E230" s="403">
        <v>6.3</v>
      </c>
      <c r="F230" s="406"/>
      <c r="G230" s="412"/>
      <c r="H230" s="344"/>
      <c r="I230" s="344"/>
      <c r="J230" s="344"/>
      <c r="K230" s="344"/>
      <c r="L230" s="344"/>
      <c r="M230" s="344"/>
      <c r="N230" s="344"/>
      <c r="O230" s="344"/>
      <c r="P230" s="344"/>
      <c r="Q230" s="344"/>
      <c r="R230" s="344"/>
      <c r="S230" s="344"/>
      <c r="T230" s="344"/>
      <c r="U230" s="344"/>
      <c r="V230" s="344"/>
      <c r="W230" s="344"/>
      <c r="X230" s="344"/>
      <c r="Y230" s="344"/>
      <c r="Z230" s="344"/>
      <c r="AA230" s="344"/>
      <c r="AB230" s="344"/>
      <c r="AC230" s="344"/>
      <c r="AD230" s="344"/>
      <c r="AE230" s="344"/>
      <c r="AF230" s="344"/>
      <c r="AG230" s="344"/>
      <c r="AH230" s="344"/>
      <c r="AI230" s="344"/>
      <c r="AJ230" s="344"/>
      <c r="AK230" s="344"/>
      <c r="AL230" s="344"/>
      <c r="AM230" s="344"/>
      <c r="AN230" s="344"/>
      <c r="AO230" s="344"/>
      <c r="AP230" s="344"/>
      <c r="AQ230" s="344"/>
      <c r="AR230" s="344"/>
      <c r="AS230" s="344"/>
      <c r="AT230" s="344"/>
      <c r="AU230" s="344"/>
      <c r="AV230" s="344"/>
      <c r="AW230" s="344"/>
      <c r="AX230" s="344"/>
      <c r="AY230" s="344"/>
      <c r="AZ230" s="344"/>
      <c r="BA230" s="344"/>
      <c r="BB230" s="344"/>
      <c r="BC230" s="344"/>
      <c r="BD230" s="344"/>
      <c r="BE230" s="344"/>
      <c r="BF230" s="344"/>
      <c r="BG230" s="344"/>
      <c r="BH230" s="344"/>
    </row>
    <row r="231" spans="1:60" ht="12.75" outlineLevel="1">
      <c r="A231" s="410"/>
      <c r="B231" s="390"/>
      <c r="C231" s="438" t="s">
        <v>301</v>
      </c>
      <c r="D231" s="436"/>
      <c r="E231" s="437">
        <v>59.749</v>
      </c>
      <c r="F231" s="406"/>
      <c r="G231" s="412"/>
      <c r="H231" s="344"/>
      <c r="I231" s="344"/>
      <c r="J231" s="344"/>
      <c r="K231" s="344"/>
      <c r="L231" s="344"/>
      <c r="M231" s="344"/>
      <c r="N231" s="344"/>
      <c r="O231" s="344"/>
      <c r="P231" s="344"/>
      <c r="Q231" s="344"/>
      <c r="R231" s="344"/>
      <c r="S231" s="344"/>
      <c r="T231" s="344"/>
      <c r="U231" s="344"/>
      <c r="V231" s="344"/>
      <c r="W231" s="344"/>
      <c r="X231" s="344"/>
      <c r="Y231" s="344"/>
      <c r="Z231" s="344"/>
      <c r="AA231" s="344"/>
      <c r="AB231" s="344"/>
      <c r="AC231" s="344"/>
      <c r="AD231" s="344"/>
      <c r="AE231" s="344"/>
      <c r="AF231" s="344"/>
      <c r="AG231" s="344"/>
      <c r="AH231" s="344"/>
      <c r="AI231" s="344"/>
      <c r="AJ231" s="344"/>
      <c r="AK231" s="344"/>
      <c r="AL231" s="344"/>
      <c r="AM231" s="344"/>
      <c r="AN231" s="344"/>
      <c r="AO231" s="344"/>
      <c r="AP231" s="344"/>
      <c r="AQ231" s="344"/>
      <c r="AR231" s="344"/>
      <c r="AS231" s="344"/>
      <c r="AT231" s="344"/>
      <c r="AU231" s="344"/>
      <c r="AV231" s="344"/>
      <c r="AW231" s="344"/>
      <c r="AX231" s="344"/>
      <c r="AY231" s="344"/>
      <c r="AZ231" s="344"/>
      <c r="BA231" s="344"/>
      <c r="BB231" s="344"/>
      <c r="BC231" s="344"/>
      <c r="BD231" s="344"/>
      <c r="BE231" s="344"/>
      <c r="BF231" s="344"/>
      <c r="BG231" s="344"/>
      <c r="BH231" s="344"/>
    </row>
    <row r="232" spans="1:60" ht="12.75" outlineLevel="1">
      <c r="A232" s="410">
        <v>23</v>
      </c>
      <c r="B232" s="390" t="s">
        <v>411</v>
      </c>
      <c r="C232" s="427" t="s">
        <v>412</v>
      </c>
      <c r="D232" s="392" t="s">
        <v>180</v>
      </c>
      <c r="E232" s="399">
        <v>564.352</v>
      </c>
      <c r="F232" s="406"/>
      <c r="G232" s="412">
        <f>E232*F232</f>
        <v>0</v>
      </c>
      <c r="H232" s="344"/>
      <c r="I232" s="344"/>
      <c r="J232" s="344"/>
      <c r="K232" s="344"/>
      <c r="L232" s="344"/>
      <c r="M232" s="344"/>
      <c r="N232" s="344"/>
      <c r="O232" s="344"/>
      <c r="P232" s="344"/>
      <c r="Q232" s="344"/>
      <c r="R232" s="344"/>
      <c r="S232" s="344"/>
      <c r="T232" s="344"/>
      <c r="U232" s="344"/>
      <c r="V232" s="344"/>
      <c r="W232" s="344"/>
      <c r="X232" s="344"/>
      <c r="Y232" s="344"/>
      <c r="Z232" s="344"/>
      <c r="AA232" s="344"/>
      <c r="AB232" s="344"/>
      <c r="AC232" s="344"/>
      <c r="AD232" s="344"/>
      <c r="AE232" s="344"/>
      <c r="AF232" s="344"/>
      <c r="AG232" s="344"/>
      <c r="AH232" s="344"/>
      <c r="AI232" s="344"/>
      <c r="AJ232" s="344"/>
      <c r="AK232" s="344"/>
      <c r="AL232" s="344"/>
      <c r="AM232" s="344"/>
      <c r="AN232" s="344"/>
      <c r="AO232" s="344"/>
      <c r="AP232" s="344"/>
      <c r="AQ232" s="344"/>
      <c r="AR232" s="344"/>
      <c r="AS232" s="344"/>
      <c r="AT232" s="344"/>
      <c r="AU232" s="344"/>
      <c r="AV232" s="344"/>
      <c r="AW232" s="344"/>
      <c r="AX232" s="344"/>
      <c r="AY232" s="344"/>
      <c r="AZ232" s="344"/>
      <c r="BA232" s="344"/>
      <c r="BB232" s="344"/>
      <c r="BC232" s="344"/>
      <c r="BD232" s="344"/>
      <c r="BE232" s="344"/>
      <c r="BF232" s="344"/>
      <c r="BG232" s="344"/>
      <c r="BH232" s="344"/>
    </row>
    <row r="233" spans="1:60" ht="12.75" outlineLevel="1">
      <c r="A233" s="410"/>
      <c r="B233" s="390"/>
      <c r="C233" s="431" t="s">
        <v>405</v>
      </c>
      <c r="D233" s="396"/>
      <c r="E233" s="403">
        <v>564.352</v>
      </c>
      <c r="F233" s="406"/>
      <c r="G233" s="412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4"/>
      <c r="U233" s="344"/>
      <c r="V233" s="344"/>
      <c r="W233" s="344"/>
      <c r="X233" s="344"/>
      <c r="Y233" s="344"/>
      <c r="Z233" s="344"/>
      <c r="AA233" s="344"/>
      <c r="AB233" s="344"/>
      <c r="AC233" s="344"/>
      <c r="AD233" s="344"/>
      <c r="AE233" s="344"/>
      <c r="AF233" s="344"/>
      <c r="AG233" s="344"/>
      <c r="AH233" s="344"/>
      <c r="AI233" s="344"/>
      <c r="AJ233" s="344"/>
      <c r="AK233" s="344"/>
      <c r="AL233" s="344"/>
      <c r="AM233" s="344"/>
      <c r="AN233" s="344"/>
      <c r="AO233" s="344"/>
      <c r="AP233" s="344"/>
      <c r="AQ233" s="344"/>
      <c r="AR233" s="344"/>
      <c r="AS233" s="344"/>
      <c r="AT233" s="344"/>
      <c r="AU233" s="344"/>
      <c r="AV233" s="344"/>
      <c r="AW233" s="344"/>
      <c r="AX233" s="344"/>
      <c r="AY233" s="344"/>
      <c r="AZ233" s="344"/>
      <c r="BA233" s="344"/>
      <c r="BB233" s="344"/>
      <c r="BC233" s="344"/>
      <c r="BD233" s="344"/>
      <c r="BE233" s="344"/>
      <c r="BF233" s="344"/>
      <c r="BG233" s="344"/>
      <c r="BH233" s="344"/>
    </row>
    <row r="234" spans="1:60" ht="12.75" outlineLevel="1">
      <c r="A234" s="410">
        <v>24</v>
      </c>
      <c r="B234" s="390" t="s">
        <v>413</v>
      </c>
      <c r="C234" s="427" t="s">
        <v>414</v>
      </c>
      <c r="D234" s="392" t="s">
        <v>180</v>
      </c>
      <c r="E234" s="399">
        <v>282.176</v>
      </c>
      <c r="F234" s="406"/>
      <c r="G234" s="412">
        <f>E234*F234</f>
        <v>0</v>
      </c>
      <c r="H234" s="344"/>
      <c r="I234" s="344"/>
      <c r="J234" s="344"/>
      <c r="K234" s="344"/>
      <c r="L234" s="344"/>
      <c r="M234" s="344"/>
      <c r="N234" s="344"/>
      <c r="O234" s="344"/>
      <c r="P234" s="344"/>
      <c r="Q234" s="344"/>
      <c r="R234" s="344"/>
      <c r="S234" s="344"/>
      <c r="T234" s="344"/>
      <c r="U234" s="344"/>
      <c r="V234" s="344"/>
      <c r="W234" s="344"/>
      <c r="X234" s="344"/>
      <c r="Y234" s="344"/>
      <c r="Z234" s="344"/>
      <c r="AA234" s="344"/>
      <c r="AB234" s="344"/>
      <c r="AC234" s="344"/>
      <c r="AD234" s="344"/>
      <c r="AE234" s="344"/>
      <c r="AF234" s="344"/>
      <c r="AG234" s="344"/>
      <c r="AH234" s="344"/>
      <c r="AI234" s="344"/>
      <c r="AJ234" s="344"/>
      <c r="AK234" s="344"/>
      <c r="AL234" s="344"/>
      <c r="AM234" s="344"/>
      <c r="AN234" s="344"/>
      <c r="AO234" s="344"/>
      <c r="AP234" s="344"/>
      <c r="AQ234" s="344"/>
      <c r="AR234" s="344"/>
      <c r="AS234" s="344"/>
      <c r="AT234" s="344"/>
      <c r="AU234" s="344"/>
      <c r="AV234" s="344"/>
      <c r="AW234" s="344"/>
      <c r="AX234" s="344"/>
      <c r="AY234" s="344"/>
      <c r="AZ234" s="344"/>
      <c r="BA234" s="344"/>
      <c r="BB234" s="344"/>
      <c r="BC234" s="344"/>
      <c r="BD234" s="344"/>
      <c r="BE234" s="344"/>
      <c r="BF234" s="344"/>
      <c r="BG234" s="344"/>
      <c r="BH234" s="344"/>
    </row>
    <row r="235" spans="1:60" ht="12.75" outlineLevel="1">
      <c r="A235" s="410"/>
      <c r="B235" s="390"/>
      <c r="C235" s="431" t="s">
        <v>408</v>
      </c>
      <c r="D235" s="396"/>
      <c r="E235" s="403">
        <v>282.176</v>
      </c>
      <c r="F235" s="406"/>
      <c r="G235" s="412"/>
      <c r="H235" s="344"/>
      <c r="I235" s="344"/>
      <c r="J235" s="344"/>
      <c r="K235" s="344"/>
      <c r="L235" s="344"/>
      <c r="M235" s="344"/>
      <c r="N235" s="344"/>
      <c r="O235" s="344"/>
      <c r="P235" s="344"/>
      <c r="Q235" s="344"/>
      <c r="R235" s="344"/>
      <c r="S235" s="344"/>
      <c r="T235" s="344"/>
      <c r="U235" s="344"/>
      <c r="V235" s="344"/>
      <c r="W235" s="344"/>
      <c r="X235" s="344"/>
      <c r="Y235" s="344"/>
      <c r="Z235" s="344"/>
      <c r="AA235" s="344"/>
      <c r="AB235" s="344"/>
      <c r="AC235" s="344"/>
      <c r="AD235" s="344"/>
      <c r="AE235" s="344"/>
      <c r="AF235" s="344"/>
      <c r="AG235" s="344"/>
      <c r="AH235" s="344"/>
      <c r="AI235" s="344"/>
      <c r="AJ235" s="344"/>
      <c r="AK235" s="344"/>
      <c r="AL235" s="344"/>
      <c r="AM235" s="344"/>
      <c r="AN235" s="344"/>
      <c r="AO235" s="344"/>
      <c r="AP235" s="344"/>
      <c r="AQ235" s="344"/>
      <c r="AR235" s="344"/>
      <c r="AS235" s="344"/>
      <c r="AT235" s="344"/>
      <c r="AU235" s="344"/>
      <c r="AV235" s="344"/>
      <c r="AW235" s="344"/>
      <c r="AX235" s="344"/>
      <c r="AY235" s="344"/>
      <c r="AZ235" s="344"/>
      <c r="BA235" s="344"/>
      <c r="BB235" s="344"/>
      <c r="BC235" s="344"/>
      <c r="BD235" s="344"/>
      <c r="BE235" s="344"/>
      <c r="BF235" s="344"/>
      <c r="BG235" s="344"/>
      <c r="BH235" s="344"/>
    </row>
    <row r="236" spans="1:60" ht="12.75" outlineLevel="1">
      <c r="A236" s="410">
        <v>25</v>
      </c>
      <c r="B236" s="390" t="s">
        <v>415</v>
      </c>
      <c r="C236" s="427" t="s">
        <v>416</v>
      </c>
      <c r="D236" s="392" t="s">
        <v>337</v>
      </c>
      <c r="E236" s="399">
        <v>2</v>
      </c>
      <c r="F236" s="406"/>
      <c r="G236" s="412">
        <f>E236*F236</f>
        <v>0</v>
      </c>
      <c r="H236" s="344"/>
      <c r="I236" s="344"/>
      <c r="J236" s="344"/>
      <c r="K236" s="344"/>
      <c r="L236" s="344"/>
      <c r="M236" s="344"/>
      <c r="N236" s="344"/>
      <c r="O236" s="344"/>
      <c r="P236" s="344"/>
      <c r="Q236" s="344"/>
      <c r="R236" s="344"/>
      <c r="S236" s="344"/>
      <c r="T236" s="344"/>
      <c r="U236" s="344"/>
      <c r="V236" s="344"/>
      <c r="W236" s="344"/>
      <c r="X236" s="344"/>
      <c r="Y236" s="344"/>
      <c r="Z236" s="344"/>
      <c r="AA236" s="344"/>
      <c r="AB236" s="344"/>
      <c r="AC236" s="344"/>
      <c r="AD236" s="344"/>
      <c r="AE236" s="344"/>
      <c r="AF236" s="344"/>
      <c r="AG236" s="344"/>
      <c r="AH236" s="344"/>
      <c r="AI236" s="344"/>
      <c r="AJ236" s="344"/>
      <c r="AK236" s="344"/>
      <c r="AL236" s="344"/>
      <c r="AM236" s="344"/>
      <c r="AN236" s="344"/>
      <c r="AO236" s="344"/>
      <c r="AP236" s="344"/>
      <c r="AQ236" s="344"/>
      <c r="AR236" s="344"/>
      <c r="AS236" s="344"/>
      <c r="AT236" s="344"/>
      <c r="AU236" s="344"/>
      <c r="AV236" s="344"/>
      <c r="AW236" s="344"/>
      <c r="AX236" s="344"/>
      <c r="AY236" s="344"/>
      <c r="AZ236" s="344"/>
      <c r="BA236" s="344"/>
      <c r="BB236" s="344"/>
      <c r="BC236" s="344"/>
      <c r="BD236" s="344"/>
      <c r="BE236" s="344"/>
      <c r="BF236" s="344"/>
      <c r="BG236" s="344"/>
      <c r="BH236" s="344"/>
    </row>
    <row r="237" spans="1:60" ht="12.75" outlineLevel="1">
      <c r="A237" s="410"/>
      <c r="B237" s="390"/>
      <c r="C237" s="431" t="s">
        <v>417</v>
      </c>
      <c r="D237" s="396"/>
      <c r="E237" s="403">
        <v>2</v>
      </c>
      <c r="F237" s="406"/>
      <c r="G237" s="412"/>
      <c r="H237" s="344"/>
      <c r="I237" s="344"/>
      <c r="J237" s="344"/>
      <c r="K237" s="344"/>
      <c r="L237" s="344"/>
      <c r="M237" s="344"/>
      <c r="N237" s="344"/>
      <c r="O237" s="344"/>
      <c r="P237" s="344"/>
      <c r="Q237" s="344"/>
      <c r="R237" s="344"/>
      <c r="S237" s="344"/>
      <c r="T237" s="344"/>
      <c r="U237" s="344"/>
      <c r="V237" s="344"/>
      <c r="W237" s="344"/>
      <c r="X237" s="344"/>
      <c r="Y237" s="344"/>
      <c r="Z237" s="344"/>
      <c r="AA237" s="344"/>
      <c r="AB237" s="344"/>
      <c r="AC237" s="344"/>
      <c r="AD237" s="344"/>
      <c r="AE237" s="344"/>
      <c r="AF237" s="344"/>
      <c r="AG237" s="344"/>
      <c r="AH237" s="344"/>
      <c r="AI237" s="344"/>
      <c r="AJ237" s="344"/>
      <c r="AK237" s="344"/>
      <c r="AL237" s="344"/>
      <c r="AM237" s="344"/>
      <c r="AN237" s="344"/>
      <c r="AO237" s="344"/>
      <c r="AP237" s="344"/>
      <c r="AQ237" s="344"/>
      <c r="AR237" s="344"/>
      <c r="AS237" s="344"/>
      <c r="AT237" s="344"/>
      <c r="AU237" s="344"/>
      <c r="AV237" s="344"/>
      <c r="AW237" s="344"/>
      <c r="AX237" s="344"/>
      <c r="AY237" s="344"/>
      <c r="AZ237" s="344"/>
      <c r="BA237" s="344"/>
      <c r="BB237" s="344"/>
      <c r="BC237" s="344"/>
      <c r="BD237" s="344"/>
      <c r="BE237" s="344"/>
      <c r="BF237" s="344"/>
      <c r="BG237" s="344"/>
      <c r="BH237" s="344"/>
    </row>
    <row r="238" spans="1:60" ht="12.75" outlineLevel="1">
      <c r="A238" s="410">
        <v>26</v>
      </c>
      <c r="B238" s="390" t="s">
        <v>418</v>
      </c>
      <c r="C238" s="427" t="s">
        <v>419</v>
      </c>
      <c r="D238" s="392" t="s">
        <v>337</v>
      </c>
      <c r="E238" s="399">
        <v>4</v>
      </c>
      <c r="F238" s="406"/>
      <c r="G238" s="412">
        <f>E238*F238</f>
        <v>0</v>
      </c>
      <c r="H238" s="344"/>
      <c r="I238" s="344"/>
      <c r="J238" s="344"/>
      <c r="K238" s="344"/>
      <c r="L238" s="344"/>
      <c r="M238" s="344"/>
      <c r="N238" s="344"/>
      <c r="O238" s="344"/>
      <c r="P238" s="344"/>
      <c r="Q238" s="344"/>
      <c r="R238" s="344"/>
      <c r="S238" s="344"/>
      <c r="T238" s="344"/>
      <c r="U238" s="344"/>
      <c r="V238" s="344"/>
      <c r="W238" s="344"/>
      <c r="X238" s="344"/>
      <c r="Y238" s="344"/>
      <c r="Z238" s="344"/>
      <c r="AA238" s="344"/>
      <c r="AB238" s="344"/>
      <c r="AC238" s="344"/>
      <c r="AD238" s="344"/>
      <c r="AE238" s="344"/>
      <c r="AF238" s="344"/>
      <c r="AG238" s="344"/>
      <c r="AH238" s="344"/>
      <c r="AI238" s="344"/>
      <c r="AJ238" s="344"/>
      <c r="AK238" s="344"/>
      <c r="AL238" s="344"/>
      <c r="AM238" s="344"/>
      <c r="AN238" s="344"/>
      <c r="AO238" s="344"/>
      <c r="AP238" s="344"/>
      <c r="AQ238" s="344"/>
      <c r="AR238" s="344"/>
      <c r="AS238" s="344"/>
      <c r="AT238" s="344"/>
      <c r="AU238" s="344"/>
      <c r="AV238" s="344"/>
      <c r="AW238" s="344"/>
      <c r="AX238" s="344"/>
      <c r="AY238" s="344"/>
      <c r="AZ238" s="344"/>
      <c r="BA238" s="344"/>
      <c r="BB238" s="344"/>
      <c r="BC238" s="344"/>
      <c r="BD238" s="344"/>
      <c r="BE238" s="344"/>
      <c r="BF238" s="344"/>
      <c r="BG238" s="344"/>
      <c r="BH238" s="344"/>
    </row>
    <row r="239" spans="1:60" ht="12.75" outlineLevel="1">
      <c r="A239" s="410"/>
      <c r="B239" s="390"/>
      <c r="C239" s="431" t="s">
        <v>420</v>
      </c>
      <c r="D239" s="396"/>
      <c r="E239" s="403">
        <v>4</v>
      </c>
      <c r="F239" s="406"/>
      <c r="G239" s="412"/>
      <c r="H239" s="344"/>
      <c r="I239" s="344"/>
      <c r="J239" s="344"/>
      <c r="K239" s="344"/>
      <c r="L239" s="344"/>
      <c r="M239" s="344"/>
      <c r="N239" s="344"/>
      <c r="O239" s="344"/>
      <c r="P239" s="344"/>
      <c r="Q239" s="344"/>
      <c r="R239" s="344"/>
      <c r="S239" s="344"/>
      <c r="T239" s="344"/>
      <c r="U239" s="344"/>
      <c r="V239" s="344"/>
      <c r="W239" s="344"/>
      <c r="X239" s="344"/>
      <c r="Y239" s="344"/>
      <c r="Z239" s="344"/>
      <c r="AA239" s="344"/>
      <c r="AB239" s="344"/>
      <c r="AC239" s="344"/>
      <c r="AD239" s="344"/>
      <c r="AE239" s="344"/>
      <c r="AF239" s="344"/>
      <c r="AG239" s="344"/>
      <c r="AH239" s="344"/>
      <c r="AI239" s="344"/>
      <c r="AJ239" s="344"/>
      <c r="AK239" s="344"/>
      <c r="AL239" s="344"/>
      <c r="AM239" s="344"/>
      <c r="AN239" s="344"/>
      <c r="AO239" s="344"/>
      <c r="AP239" s="344"/>
      <c r="AQ239" s="344"/>
      <c r="AR239" s="344"/>
      <c r="AS239" s="344"/>
      <c r="AT239" s="344"/>
      <c r="AU239" s="344"/>
      <c r="AV239" s="344"/>
      <c r="AW239" s="344"/>
      <c r="AX239" s="344"/>
      <c r="AY239" s="344"/>
      <c r="AZ239" s="344"/>
      <c r="BA239" s="344"/>
      <c r="BB239" s="344"/>
      <c r="BC239" s="344"/>
      <c r="BD239" s="344"/>
      <c r="BE239" s="344"/>
      <c r="BF239" s="344"/>
      <c r="BG239" s="344"/>
      <c r="BH239" s="344"/>
    </row>
    <row r="240" spans="1:60" ht="12.75" outlineLevel="1">
      <c r="A240" s="410">
        <v>27</v>
      </c>
      <c r="B240" s="390" t="s">
        <v>421</v>
      </c>
      <c r="C240" s="427" t="s">
        <v>422</v>
      </c>
      <c r="D240" s="392" t="s">
        <v>337</v>
      </c>
      <c r="E240" s="399">
        <v>2</v>
      </c>
      <c r="F240" s="406"/>
      <c r="G240" s="412">
        <f>E240*F240</f>
        <v>0</v>
      </c>
      <c r="H240" s="344"/>
      <c r="I240" s="344"/>
      <c r="J240" s="344"/>
      <c r="K240" s="344"/>
      <c r="L240" s="344"/>
      <c r="M240" s="344"/>
      <c r="N240" s="344"/>
      <c r="O240" s="344"/>
      <c r="P240" s="344"/>
      <c r="Q240" s="344"/>
      <c r="R240" s="344"/>
      <c r="S240" s="344"/>
      <c r="T240" s="344"/>
      <c r="U240" s="344"/>
      <c r="V240" s="344"/>
      <c r="W240" s="344"/>
      <c r="X240" s="344"/>
      <c r="Y240" s="344"/>
      <c r="Z240" s="344"/>
      <c r="AA240" s="344"/>
      <c r="AB240" s="344"/>
      <c r="AC240" s="344"/>
      <c r="AD240" s="344"/>
      <c r="AE240" s="344"/>
      <c r="AF240" s="344"/>
      <c r="AG240" s="344"/>
      <c r="AH240" s="344"/>
      <c r="AI240" s="344"/>
      <c r="AJ240" s="344"/>
      <c r="AK240" s="344"/>
      <c r="AL240" s="344"/>
      <c r="AM240" s="344"/>
      <c r="AN240" s="344"/>
      <c r="AO240" s="344"/>
      <c r="AP240" s="344"/>
      <c r="AQ240" s="344"/>
      <c r="AR240" s="344"/>
      <c r="AS240" s="344"/>
      <c r="AT240" s="344"/>
      <c r="AU240" s="344"/>
      <c r="AV240" s="344"/>
      <c r="AW240" s="344"/>
      <c r="AX240" s="344"/>
      <c r="AY240" s="344"/>
      <c r="AZ240" s="344"/>
      <c r="BA240" s="344"/>
      <c r="BB240" s="344"/>
      <c r="BC240" s="344"/>
      <c r="BD240" s="344"/>
      <c r="BE240" s="344"/>
      <c r="BF240" s="344"/>
      <c r="BG240" s="344"/>
      <c r="BH240" s="344"/>
    </row>
    <row r="241" spans="1:60" ht="12.75" outlineLevel="1">
      <c r="A241" s="410"/>
      <c r="B241" s="390"/>
      <c r="C241" s="431" t="s">
        <v>417</v>
      </c>
      <c r="D241" s="396"/>
      <c r="E241" s="403">
        <v>2</v>
      </c>
      <c r="F241" s="406"/>
      <c r="G241" s="412"/>
      <c r="H241" s="344"/>
      <c r="I241" s="344"/>
      <c r="J241" s="344"/>
      <c r="K241" s="344"/>
      <c r="L241" s="344"/>
      <c r="M241" s="344"/>
      <c r="N241" s="344"/>
      <c r="O241" s="344"/>
      <c r="P241" s="344"/>
      <c r="Q241" s="344"/>
      <c r="R241" s="344"/>
      <c r="S241" s="344"/>
      <c r="T241" s="344"/>
      <c r="U241" s="344"/>
      <c r="V241" s="344"/>
      <c r="W241" s="344"/>
      <c r="X241" s="344"/>
      <c r="Y241" s="344"/>
      <c r="Z241" s="344"/>
      <c r="AA241" s="344"/>
      <c r="AB241" s="344"/>
      <c r="AC241" s="344"/>
      <c r="AD241" s="344"/>
      <c r="AE241" s="344"/>
      <c r="AF241" s="344"/>
      <c r="AG241" s="344"/>
      <c r="AH241" s="344"/>
      <c r="AI241" s="344"/>
      <c r="AJ241" s="344"/>
      <c r="AK241" s="344"/>
      <c r="AL241" s="344"/>
      <c r="AM241" s="344"/>
      <c r="AN241" s="344"/>
      <c r="AO241" s="344"/>
      <c r="AP241" s="344"/>
      <c r="AQ241" s="344"/>
      <c r="AR241" s="344"/>
      <c r="AS241" s="344"/>
      <c r="AT241" s="344"/>
      <c r="AU241" s="344"/>
      <c r="AV241" s="344"/>
      <c r="AW241" s="344"/>
      <c r="AX241" s="344"/>
      <c r="AY241" s="344"/>
      <c r="AZ241" s="344"/>
      <c r="BA241" s="344"/>
      <c r="BB241" s="344"/>
      <c r="BC241" s="344"/>
      <c r="BD241" s="344"/>
      <c r="BE241" s="344"/>
      <c r="BF241" s="344"/>
      <c r="BG241" s="344"/>
      <c r="BH241" s="344"/>
    </row>
    <row r="242" spans="1:7" ht="25.5">
      <c r="A242" s="411" t="s">
        <v>172</v>
      </c>
      <c r="B242" s="391" t="s">
        <v>123</v>
      </c>
      <c r="C242" s="430" t="s">
        <v>124</v>
      </c>
      <c r="D242" s="395"/>
      <c r="E242" s="402"/>
      <c r="F242" s="409">
        <f>SUM(G243:G245)</f>
        <v>0</v>
      </c>
      <c r="G242" s="415"/>
    </row>
    <row r="243" spans="1:60" ht="22.5" outlineLevel="1">
      <c r="A243" s="410">
        <v>28</v>
      </c>
      <c r="B243" s="390" t="s">
        <v>423</v>
      </c>
      <c r="C243" s="427" t="s">
        <v>424</v>
      </c>
      <c r="D243" s="392" t="s">
        <v>425</v>
      </c>
      <c r="E243" s="399">
        <v>1</v>
      </c>
      <c r="F243" s="406"/>
      <c r="G243" s="412">
        <f>E243*F243</f>
        <v>0</v>
      </c>
      <c r="H243" s="344"/>
      <c r="I243" s="344"/>
      <c r="J243" s="344"/>
      <c r="K243" s="344"/>
      <c r="L243" s="344"/>
      <c r="M243" s="344"/>
      <c r="N243" s="344"/>
      <c r="O243" s="344"/>
      <c r="P243" s="344"/>
      <c r="Q243" s="344"/>
      <c r="R243" s="344"/>
      <c r="S243" s="344"/>
      <c r="T243" s="344"/>
      <c r="U243" s="344"/>
      <c r="V243" s="344"/>
      <c r="W243" s="344"/>
      <c r="X243" s="344"/>
      <c r="Y243" s="344"/>
      <c r="Z243" s="344"/>
      <c r="AA243" s="344"/>
      <c r="AB243" s="344"/>
      <c r="AC243" s="344"/>
      <c r="AD243" s="344"/>
      <c r="AE243" s="344"/>
      <c r="AF243" s="344"/>
      <c r="AG243" s="344"/>
      <c r="AH243" s="344"/>
      <c r="AI243" s="344"/>
      <c r="AJ243" s="344"/>
      <c r="AK243" s="344"/>
      <c r="AL243" s="344"/>
      <c r="AM243" s="344"/>
      <c r="AN243" s="344"/>
      <c r="AO243" s="344"/>
      <c r="AP243" s="344"/>
      <c r="AQ243" s="344"/>
      <c r="AR243" s="344"/>
      <c r="AS243" s="344"/>
      <c r="AT243" s="344"/>
      <c r="AU243" s="344"/>
      <c r="AV243" s="344"/>
      <c r="AW243" s="344"/>
      <c r="AX243" s="344"/>
      <c r="AY243" s="344"/>
      <c r="AZ243" s="344"/>
      <c r="BA243" s="344"/>
      <c r="BB243" s="344"/>
      <c r="BC243" s="344"/>
      <c r="BD243" s="344"/>
      <c r="BE243" s="344"/>
      <c r="BF243" s="344"/>
      <c r="BG243" s="344"/>
      <c r="BH243" s="344"/>
    </row>
    <row r="244" spans="1:60" ht="22.5" outlineLevel="1">
      <c r="A244" s="410"/>
      <c r="B244" s="390"/>
      <c r="C244" s="428" t="s">
        <v>426</v>
      </c>
      <c r="D244" s="393"/>
      <c r="E244" s="400"/>
      <c r="F244" s="407"/>
      <c r="G244" s="413"/>
      <c r="H244" s="344"/>
      <c r="I244" s="344"/>
      <c r="J244" s="344"/>
      <c r="K244" s="344"/>
      <c r="L244" s="344"/>
      <c r="M244" s="344"/>
      <c r="N244" s="344"/>
      <c r="O244" s="344"/>
      <c r="P244" s="344"/>
      <c r="Q244" s="344"/>
      <c r="R244" s="344"/>
      <c r="S244" s="344"/>
      <c r="T244" s="344"/>
      <c r="U244" s="344"/>
      <c r="V244" s="344"/>
      <c r="W244" s="344"/>
      <c r="X244" s="344"/>
      <c r="Y244" s="344"/>
      <c r="Z244" s="344"/>
      <c r="AA244" s="344"/>
      <c r="AB244" s="344"/>
      <c r="AC244" s="344"/>
      <c r="AD244" s="344"/>
      <c r="AE244" s="344"/>
      <c r="AF244" s="344"/>
      <c r="AG244" s="344"/>
      <c r="AH244" s="344"/>
      <c r="AI244" s="344"/>
      <c r="AJ244" s="344"/>
      <c r="AK244" s="344"/>
      <c r="AL244" s="344"/>
      <c r="AM244" s="344"/>
      <c r="AN244" s="344"/>
      <c r="AO244" s="344"/>
      <c r="AP244" s="344"/>
      <c r="AQ244" s="344"/>
      <c r="AR244" s="344"/>
      <c r="AS244" s="344"/>
      <c r="AT244" s="344"/>
      <c r="AU244" s="344"/>
      <c r="AV244" s="344"/>
      <c r="AW244" s="344"/>
      <c r="AX244" s="344"/>
      <c r="AY244" s="344"/>
      <c r="AZ244" s="344"/>
      <c r="BA244" s="386" t="str">
        <f>C244</f>
        <v>odvětrávací otvory na fasádě (předpoklad 1 ks) budou prodlouženy na nový líc ETICS, dovnitř bude osazena novodurová trubka s odvodněním směrem před fasádu</v>
      </c>
      <c r="BB244" s="344"/>
      <c r="BC244" s="344"/>
      <c r="BD244" s="344"/>
      <c r="BE244" s="344"/>
      <c r="BF244" s="344"/>
      <c r="BG244" s="344"/>
      <c r="BH244" s="344"/>
    </row>
    <row r="245" spans="1:60" ht="33.75" outlineLevel="1">
      <c r="A245" s="410"/>
      <c r="B245" s="390"/>
      <c r="C245" s="428" t="s">
        <v>427</v>
      </c>
      <c r="D245" s="393"/>
      <c r="E245" s="400"/>
      <c r="F245" s="407"/>
      <c r="G245" s="413"/>
      <c r="H245" s="344"/>
      <c r="I245" s="344"/>
      <c r="J245" s="344"/>
      <c r="K245" s="344"/>
      <c r="L245" s="344"/>
      <c r="M245" s="344"/>
      <c r="N245" s="344"/>
      <c r="O245" s="344"/>
      <c r="P245" s="344"/>
      <c r="Q245" s="344"/>
      <c r="R245" s="344"/>
      <c r="S245" s="344"/>
      <c r="T245" s="344"/>
      <c r="U245" s="344"/>
      <c r="V245" s="344"/>
      <c r="W245" s="344"/>
      <c r="X245" s="344"/>
      <c r="Y245" s="344"/>
      <c r="Z245" s="344"/>
      <c r="AA245" s="344"/>
      <c r="AB245" s="344"/>
      <c r="AC245" s="344"/>
      <c r="AD245" s="344"/>
      <c r="AE245" s="344"/>
      <c r="AF245" s="344"/>
      <c r="AG245" s="344"/>
      <c r="AH245" s="344"/>
      <c r="AI245" s="344"/>
      <c r="AJ245" s="344"/>
      <c r="AK245" s="344"/>
      <c r="AL245" s="344"/>
      <c r="AM245" s="344"/>
      <c r="AN245" s="344"/>
      <c r="AO245" s="344"/>
      <c r="AP245" s="344"/>
      <c r="AQ245" s="344"/>
      <c r="AR245" s="344"/>
      <c r="AS245" s="344"/>
      <c r="AT245" s="344"/>
      <c r="AU245" s="344"/>
      <c r="AV245" s="344"/>
      <c r="AW245" s="344"/>
      <c r="AX245" s="344"/>
      <c r="AY245" s="344"/>
      <c r="AZ245" s="344"/>
      <c r="BA245" s="386" t="str">
        <f>C245</f>
        <v>na fasádě budou otvory kryty novými plastovými větracími mřížkami (přesný rozměr bude zaměřen na stavbě) se síťkou proti hmyzu (var. může být řešeno materiálovou obměnou). Prostup mezi trubkou a ETICS musí být utěsněn, aby nedocházelo k zatékání do ETICS</v>
      </c>
      <c r="BB245" s="344"/>
      <c r="BC245" s="344"/>
      <c r="BD245" s="344"/>
      <c r="BE245" s="344"/>
      <c r="BF245" s="344"/>
      <c r="BG245" s="344"/>
      <c r="BH245" s="344"/>
    </row>
    <row r="246" spans="1:7" ht="12.75">
      <c r="A246" s="411" t="s">
        <v>172</v>
      </c>
      <c r="B246" s="391" t="s">
        <v>125</v>
      </c>
      <c r="C246" s="430" t="s">
        <v>126</v>
      </c>
      <c r="D246" s="395"/>
      <c r="E246" s="402"/>
      <c r="F246" s="409">
        <f>SUM(G247:G249)</f>
        <v>0</v>
      </c>
      <c r="G246" s="415"/>
    </row>
    <row r="247" spans="1:60" ht="12.75" outlineLevel="1">
      <c r="A247" s="410">
        <v>29</v>
      </c>
      <c r="B247" s="390" t="s">
        <v>428</v>
      </c>
      <c r="C247" s="427" t="s">
        <v>429</v>
      </c>
      <c r="D247" s="392" t="s">
        <v>430</v>
      </c>
      <c r="E247" s="399">
        <v>5</v>
      </c>
      <c r="F247" s="406"/>
      <c r="G247" s="412">
        <f>E247*F247</f>
        <v>0</v>
      </c>
      <c r="H247" s="344"/>
      <c r="I247" s="344"/>
      <c r="J247" s="344"/>
      <c r="K247" s="344"/>
      <c r="L247" s="344"/>
      <c r="M247" s="344"/>
      <c r="N247" s="344"/>
      <c r="O247" s="344"/>
      <c r="P247" s="344"/>
      <c r="Q247" s="344"/>
      <c r="R247" s="344"/>
      <c r="S247" s="344"/>
      <c r="T247" s="344"/>
      <c r="U247" s="344"/>
      <c r="V247" s="344"/>
      <c r="W247" s="344"/>
      <c r="X247" s="344"/>
      <c r="Y247" s="344"/>
      <c r="Z247" s="344"/>
      <c r="AA247" s="344"/>
      <c r="AB247" s="344"/>
      <c r="AC247" s="344"/>
      <c r="AD247" s="344"/>
      <c r="AE247" s="344"/>
      <c r="AF247" s="344"/>
      <c r="AG247" s="344"/>
      <c r="AH247" s="344"/>
      <c r="AI247" s="344"/>
      <c r="AJ247" s="344"/>
      <c r="AK247" s="344"/>
      <c r="AL247" s="344"/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44"/>
    </row>
    <row r="248" spans="1:60" ht="12.75" outlineLevel="1">
      <c r="A248" s="410"/>
      <c r="B248" s="390"/>
      <c r="C248" s="428" t="s">
        <v>431</v>
      </c>
      <c r="D248" s="393"/>
      <c r="E248" s="400"/>
      <c r="F248" s="407"/>
      <c r="G248" s="413"/>
      <c r="H248" s="344"/>
      <c r="I248" s="344"/>
      <c r="J248" s="344"/>
      <c r="K248" s="344"/>
      <c r="L248" s="344"/>
      <c r="M248" s="344"/>
      <c r="N248" s="344"/>
      <c r="O248" s="344"/>
      <c r="P248" s="344"/>
      <c r="Q248" s="344"/>
      <c r="R248" s="344"/>
      <c r="S248" s="344"/>
      <c r="T248" s="344"/>
      <c r="U248" s="344"/>
      <c r="V248" s="344"/>
      <c r="W248" s="344"/>
      <c r="X248" s="344"/>
      <c r="Y248" s="344"/>
      <c r="Z248" s="344"/>
      <c r="AA248" s="344"/>
      <c r="AB248" s="344"/>
      <c r="AC248" s="344"/>
      <c r="AD248" s="344"/>
      <c r="AE248" s="344"/>
      <c r="AF248" s="344"/>
      <c r="AG248" s="344"/>
      <c r="AH248" s="344"/>
      <c r="AI248" s="344"/>
      <c r="AJ248" s="344"/>
      <c r="AK248" s="344"/>
      <c r="AL248" s="344"/>
      <c r="AM248" s="344"/>
      <c r="AN248" s="344"/>
      <c r="AO248" s="344"/>
      <c r="AP248" s="344"/>
      <c r="AQ248" s="344"/>
      <c r="AR248" s="344"/>
      <c r="AS248" s="344"/>
      <c r="AT248" s="344"/>
      <c r="AU248" s="344"/>
      <c r="AV248" s="344"/>
      <c r="AW248" s="344"/>
      <c r="AX248" s="344"/>
      <c r="AY248" s="344"/>
      <c r="AZ248" s="344"/>
      <c r="BA248" s="386" t="str">
        <f>C248</f>
        <v>Demontáž drobných konstrukcí bránící aplikaci ETICS (např. informační tabule, držáky vlajek apod.)</v>
      </c>
      <c r="BB248" s="344"/>
      <c r="BC248" s="344"/>
      <c r="BD248" s="344"/>
      <c r="BE248" s="344"/>
      <c r="BF248" s="344"/>
      <c r="BG248" s="344"/>
      <c r="BH248" s="344"/>
    </row>
    <row r="249" spans="1:60" ht="12.75" outlineLevel="1">
      <c r="A249" s="410"/>
      <c r="B249" s="390"/>
      <c r="C249" s="428" t="s">
        <v>432</v>
      </c>
      <c r="D249" s="393"/>
      <c r="E249" s="400"/>
      <c r="F249" s="407"/>
      <c r="G249" s="413"/>
      <c r="H249" s="344"/>
      <c r="I249" s="344"/>
      <c r="J249" s="344"/>
      <c r="K249" s="344"/>
      <c r="L249" s="344"/>
      <c r="M249" s="344"/>
      <c r="N249" s="344"/>
      <c r="O249" s="344"/>
      <c r="P249" s="344"/>
      <c r="Q249" s="344"/>
      <c r="R249" s="344"/>
      <c r="S249" s="344"/>
      <c r="T249" s="344"/>
      <c r="U249" s="344"/>
      <c r="V249" s="344"/>
      <c r="W249" s="344"/>
      <c r="X249" s="344"/>
      <c r="Y249" s="344"/>
      <c r="Z249" s="344"/>
      <c r="AA249" s="344"/>
      <c r="AB249" s="344"/>
      <c r="AC249" s="344"/>
      <c r="AD249" s="344"/>
      <c r="AE249" s="344"/>
      <c r="AF249" s="344"/>
      <c r="AG249" s="344"/>
      <c r="AH249" s="344"/>
      <c r="AI249" s="344"/>
      <c r="AJ249" s="344"/>
      <c r="AK249" s="344"/>
      <c r="AL249" s="344"/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86" t="str">
        <f>C249</f>
        <v>Množství nutno upřesnit dle skutečnosti.</v>
      </c>
      <c r="BB249" s="344"/>
      <c r="BC249" s="344"/>
      <c r="BD249" s="344"/>
      <c r="BE249" s="344"/>
      <c r="BF249" s="344"/>
      <c r="BG249" s="344"/>
      <c r="BH249" s="344"/>
    </row>
    <row r="250" spans="1:7" ht="12.75">
      <c r="A250" s="411" t="s">
        <v>172</v>
      </c>
      <c r="B250" s="391" t="s">
        <v>129</v>
      </c>
      <c r="C250" s="430" t="s">
        <v>130</v>
      </c>
      <c r="D250" s="395"/>
      <c r="E250" s="402"/>
      <c r="F250" s="409">
        <f>SUM(G251:G251)</f>
        <v>0</v>
      </c>
      <c r="G250" s="415"/>
    </row>
    <row r="251" spans="1:60" ht="12.75" outlineLevel="1">
      <c r="A251" s="410">
        <v>30</v>
      </c>
      <c r="B251" s="390" t="s">
        <v>433</v>
      </c>
      <c r="C251" s="427" t="s">
        <v>434</v>
      </c>
      <c r="D251" s="392" t="s">
        <v>253</v>
      </c>
      <c r="E251" s="399">
        <v>10.75435</v>
      </c>
      <c r="F251" s="406"/>
      <c r="G251" s="412">
        <f>E251*F251</f>
        <v>0</v>
      </c>
      <c r="H251" s="344"/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344"/>
      <c r="Y251" s="344"/>
      <c r="Z251" s="344"/>
      <c r="AA251" s="344"/>
      <c r="AB251" s="344"/>
      <c r="AC251" s="344"/>
      <c r="AD251" s="344"/>
      <c r="AE251" s="344"/>
      <c r="AF251" s="344"/>
      <c r="AG251" s="344"/>
      <c r="AH251" s="344"/>
      <c r="AI251" s="344"/>
      <c r="AJ251" s="344"/>
      <c r="AK251" s="344"/>
      <c r="AL251" s="344"/>
      <c r="AM251" s="344"/>
      <c r="AN251" s="344"/>
      <c r="AO251" s="344"/>
      <c r="AP251" s="344"/>
      <c r="AQ251" s="344"/>
      <c r="AR251" s="344"/>
      <c r="AS251" s="344"/>
      <c r="AT251" s="344"/>
      <c r="AU251" s="344"/>
      <c r="AV251" s="344"/>
      <c r="AW251" s="344"/>
      <c r="AX251" s="344"/>
      <c r="AY251" s="344"/>
      <c r="AZ251" s="344"/>
      <c r="BA251" s="344"/>
      <c r="BB251" s="344"/>
      <c r="BC251" s="344"/>
      <c r="BD251" s="344"/>
      <c r="BE251" s="344"/>
      <c r="BF251" s="344"/>
      <c r="BG251" s="344"/>
      <c r="BH251" s="344"/>
    </row>
    <row r="252" spans="1:7" ht="12.75">
      <c r="A252" s="411" t="s">
        <v>172</v>
      </c>
      <c r="B252" s="391" t="s">
        <v>135</v>
      </c>
      <c r="C252" s="430" t="s">
        <v>136</v>
      </c>
      <c r="D252" s="395"/>
      <c r="E252" s="402"/>
      <c r="F252" s="409">
        <f>SUM(G253:G258)</f>
        <v>0</v>
      </c>
      <c r="G252" s="415"/>
    </row>
    <row r="253" spans="1:60" ht="12.75" outlineLevel="1">
      <c r="A253" s="410">
        <v>31</v>
      </c>
      <c r="B253" s="390" t="s">
        <v>435</v>
      </c>
      <c r="C253" s="427" t="s">
        <v>436</v>
      </c>
      <c r="D253" s="392" t="s">
        <v>437</v>
      </c>
      <c r="E253" s="399">
        <v>16</v>
      </c>
      <c r="F253" s="406"/>
      <c r="G253" s="412">
        <f>E253*F253</f>
        <v>0</v>
      </c>
      <c r="H253" s="344"/>
      <c r="I253" s="344"/>
      <c r="J253" s="344"/>
      <c r="K253" s="344"/>
      <c r="L253" s="344"/>
      <c r="M253" s="344"/>
      <c r="N253" s="344"/>
      <c r="O253" s="344"/>
      <c r="P253" s="344"/>
      <c r="Q253" s="344"/>
      <c r="R253" s="344"/>
      <c r="S253" s="344"/>
      <c r="T253" s="344"/>
      <c r="U253" s="344"/>
      <c r="V253" s="344"/>
      <c r="W253" s="344"/>
      <c r="X253" s="344"/>
      <c r="Y253" s="344"/>
      <c r="Z253" s="344"/>
      <c r="AA253" s="344"/>
      <c r="AB253" s="344"/>
      <c r="AC253" s="344"/>
      <c r="AD253" s="344"/>
      <c r="AE253" s="344"/>
      <c r="AF253" s="344"/>
      <c r="AG253" s="344"/>
      <c r="AH253" s="344"/>
      <c r="AI253" s="344"/>
      <c r="AJ253" s="344"/>
      <c r="AK253" s="344"/>
      <c r="AL253" s="344"/>
      <c r="AM253" s="344"/>
      <c r="AN253" s="344"/>
      <c r="AO253" s="344"/>
      <c r="AP253" s="344"/>
      <c r="AQ253" s="344"/>
      <c r="AR253" s="344"/>
      <c r="AS253" s="344"/>
      <c r="AT253" s="344"/>
      <c r="AU253" s="344"/>
      <c r="AV253" s="344"/>
      <c r="AW253" s="344"/>
      <c r="AX253" s="344"/>
      <c r="AY253" s="344"/>
      <c r="AZ253" s="344"/>
      <c r="BA253" s="344"/>
      <c r="BB253" s="344"/>
      <c r="BC253" s="344"/>
      <c r="BD253" s="344"/>
      <c r="BE253" s="344"/>
      <c r="BF253" s="344"/>
      <c r="BG253" s="344"/>
      <c r="BH253" s="344"/>
    </row>
    <row r="254" spans="1:60" ht="33.75" outlineLevel="1">
      <c r="A254" s="410"/>
      <c r="B254" s="390"/>
      <c r="C254" s="428" t="s">
        <v>438</v>
      </c>
      <c r="D254" s="393"/>
      <c r="E254" s="400"/>
      <c r="F254" s="407"/>
      <c r="G254" s="413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4"/>
      <c r="U254" s="344"/>
      <c r="V254" s="344"/>
      <c r="W254" s="344"/>
      <c r="X254" s="344"/>
      <c r="Y254" s="344"/>
      <c r="Z254" s="344"/>
      <c r="AA254" s="344"/>
      <c r="AB254" s="344"/>
      <c r="AC254" s="344"/>
      <c r="AD254" s="344"/>
      <c r="AE254" s="344"/>
      <c r="AF254" s="344"/>
      <c r="AG254" s="344"/>
      <c r="AH254" s="344"/>
      <c r="AI254" s="344"/>
      <c r="AJ254" s="344"/>
      <c r="AK254" s="344"/>
      <c r="AL254" s="344"/>
      <c r="AM254" s="344"/>
      <c r="AN254" s="344"/>
      <c r="AO254" s="344"/>
      <c r="AP254" s="344"/>
      <c r="AQ254" s="344"/>
      <c r="AR254" s="344"/>
      <c r="AS254" s="344"/>
      <c r="AT254" s="344"/>
      <c r="AU254" s="344"/>
      <c r="AV254" s="344"/>
      <c r="AW254" s="344"/>
      <c r="AX254" s="344"/>
      <c r="AY254" s="344"/>
      <c r="AZ254" s="344"/>
      <c r="BA254" s="386" t="str">
        <f>C254</f>
        <v>Po provedení regenerace, především po zateplení fasády dojde k razantnímu snížení potřeby tepelné energie pro vytápění. V důsledku toho bude nezbytné provést revizi způsobu provozu otopného systému, jakož i technických vlastností systému samotného. Bude tak nezbytné:</v>
      </c>
      <c r="BB254" s="344"/>
      <c r="BC254" s="344"/>
      <c r="BD254" s="344"/>
      <c r="BE254" s="344"/>
      <c r="BF254" s="344"/>
      <c r="BG254" s="344"/>
      <c r="BH254" s="344"/>
    </row>
    <row r="255" spans="1:60" ht="12.75" outlineLevel="1">
      <c r="A255" s="410"/>
      <c r="B255" s="390"/>
      <c r="C255" s="428" t="s">
        <v>439</v>
      </c>
      <c r="D255" s="393"/>
      <c r="E255" s="400"/>
      <c r="F255" s="407"/>
      <c r="G255" s="413"/>
      <c r="H255" s="344"/>
      <c r="I255" s="344"/>
      <c r="J255" s="344"/>
      <c r="K255" s="344"/>
      <c r="L255" s="344"/>
      <c r="M255" s="344"/>
      <c r="N255" s="344"/>
      <c r="O255" s="344"/>
      <c r="P255" s="344"/>
      <c r="Q255" s="344"/>
      <c r="R255" s="344"/>
      <c r="S255" s="344"/>
      <c r="T255" s="344"/>
      <c r="U255" s="344"/>
      <c r="V255" s="344"/>
      <c r="W255" s="344"/>
      <c r="X255" s="344"/>
      <c r="Y255" s="344"/>
      <c r="Z255" s="344"/>
      <c r="AA255" s="344"/>
      <c r="AB255" s="344"/>
      <c r="AC255" s="344"/>
      <c r="AD255" s="344"/>
      <c r="AE255" s="344"/>
      <c r="AF255" s="344"/>
      <c r="AG255" s="344"/>
      <c r="AH255" s="344"/>
      <c r="AI255" s="344"/>
      <c r="AJ255" s="344"/>
      <c r="AK255" s="344"/>
      <c r="AL255" s="344"/>
      <c r="AM255" s="344"/>
      <c r="AN255" s="344"/>
      <c r="AO255" s="344"/>
      <c r="AP255" s="344"/>
      <c r="AQ255" s="344"/>
      <c r="AR255" s="344"/>
      <c r="AS255" s="344"/>
      <c r="AT255" s="344"/>
      <c r="AU255" s="344"/>
      <c r="AV255" s="344"/>
      <c r="AW255" s="344"/>
      <c r="AX255" s="344"/>
      <c r="AY255" s="344"/>
      <c r="AZ255" s="344"/>
      <c r="BA255" s="386" t="str">
        <f>C255</f>
        <v>- přepočítat hydrauliku otopného systému</v>
      </c>
      <c r="BB255" s="344"/>
      <c r="BC255" s="344"/>
      <c r="BD255" s="344"/>
      <c r="BE255" s="344"/>
      <c r="BF255" s="344"/>
      <c r="BG255" s="344"/>
      <c r="BH255" s="344"/>
    </row>
    <row r="256" spans="1:60" ht="12.75" outlineLevel="1">
      <c r="A256" s="410"/>
      <c r="B256" s="390"/>
      <c r="C256" s="428" t="s">
        <v>440</v>
      </c>
      <c r="D256" s="393"/>
      <c r="E256" s="400"/>
      <c r="F256" s="407"/>
      <c r="G256" s="413"/>
      <c r="H256" s="344"/>
      <c r="I256" s="344"/>
      <c r="J256" s="344"/>
      <c r="K256" s="344"/>
      <c r="L256" s="344"/>
      <c r="M256" s="344"/>
      <c r="N256" s="344"/>
      <c r="O256" s="344"/>
      <c r="P256" s="344"/>
      <c r="Q256" s="344"/>
      <c r="R256" s="344"/>
      <c r="S256" s="344"/>
      <c r="T256" s="344"/>
      <c r="U256" s="344"/>
      <c r="V256" s="344"/>
      <c r="W256" s="344"/>
      <c r="X256" s="344"/>
      <c r="Y256" s="344"/>
      <c r="Z256" s="344"/>
      <c r="AA256" s="344"/>
      <c r="AB256" s="344"/>
      <c r="AC256" s="344"/>
      <c r="AD256" s="344"/>
      <c r="AE256" s="344"/>
      <c r="AF256" s="344"/>
      <c r="AG256" s="344"/>
      <c r="AH256" s="344"/>
      <c r="AI256" s="344"/>
      <c r="AJ256" s="344"/>
      <c r="AK256" s="344"/>
      <c r="AL256" s="344"/>
      <c r="AM256" s="344"/>
      <c r="AN256" s="344"/>
      <c r="AO256" s="344"/>
      <c r="AP256" s="344"/>
      <c r="AQ256" s="344"/>
      <c r="AR256" s="344"/>
      <c r="AS256" s="344"/>
      <c r="AT256" s="344"/>
      <c r="AU256" s="344"/>
      <c r="AV256" s="344"/>
      <c r="AW256" s="344"/>
      <c r="AX256" s="344"/>
      <c r="AY256" s="344"/>
      <c r="AZ256" s="344"/>
      <c r="BA256" s="386" t="str">
        <f>C256</f>
        <v>- revidovat nastavení topné křivky ekvitermní regulace</v>
      </c>
      <c r="BB256" s="344"/>
      <c r="BC256" s="344"/>
      <c r="BD256" s="344"/>
      <c r="BE256" s="344"/>
      <c r="BF256" s="344"/>
      <c r="BG256" s="344"/>
      <c r="BH256" s="344"/>
    </row>
    <row r="257" spans="1:60" ht="12.75" outlineLevel="1">
      <c r="A257" s="410"/>
      <c r="B257" s="390"/>
      <c r="C257" s="428" t="s">
        <v>441</v>
      </c>
      <c r="D257" s="393"/>
      <c r="E257" s="400"/>
      <c r="F257" s="407"/>
      <c r="G257" s="413"/>
      <c r="H257" s="344"/>
      <c r="I257" s="344"/>
      <c r="J257" s="344"/>
      <c r="K257" s="344"/>
      <c r="L257" s="344"/>
      <c r="M257" s="344"/>
      <c r="N257" s="344"/>
      <c r="O257" s="344"/>
      <c r="P257" s="344"/>
      <c r="Q257" s="344"/>
      <c r="R257" s="344"/>
      <c r="S257" s="344"/>
      <c r="T257" s="344"/>
      <c r="U257" s="344"/>
      <c r="V257" s="344"/>
      <c r="W257" s="344"/>
      <c r="X257" s="344"/>
      <c r="Y257" s="344"/>
      <c r="Z257" s="344"/>
      <c r="AA257" s="344"/>
      <c r="AB257" s="344"/>
      <c r="AC257" s="344"/>
      <c r="AD257" s="344"/>
      <c r="AE257" s="344"/>
      <c r="AF257" s="344"/>
      <c r="AG257" s="344"/>
      <c r="AH257" s="344"/>
      <c r="AI257" s="344"/>
      <c r="AJ257" s="344"/>
      <c r="AK257" s="344"/>
      <c r="AL257" s="344"/>
      <c r="AM257" s="344"/>
      <c r="AN257" s="344"/>
      <c r="AO257" s="344"/>
      <c r="AP257" s="344"/>
      <c r="AQ257" s="344"/>
      <c r="AR257" s="344"/>
      <c r="AS257" s="344"/>
      <c r="AT257" s="344"/>
      <c r="AU257" s="344"/>
      <c r="AV257" s="344"/>
      <c r="AW257" s="344"/>
      <c r="AX257" s="344"/>
      <c r="AY257" s="344"/>
      <c r="AZ257" s="344"/>
      <c r="BA257" s="386" t="str">
        <f>C257</f>
        <v>- snížit náběhovou teplotu topné vody</v>
      </c>
      <c r="BB257" s="344"/>
      <c r="BC257" s="344"/>
      <c r="BD257" s="344"/>
      <c r="BE257" s="344"/>
      <c r="BF257" s="344"/>
      <c r="BG257" s="344"/>
      <c r="BH257" s="344"/>
    </row>
    <row r="258" spans="1:60" ht="12.75" outlineLevel="1">
      <c r="A258" s="410"/>
      <c r="B258" s="390"/>
      <c r="C258" s="428" t="s">
        <v>442</v>
      </c>
      <c r="D258" s="393"/>
      <c r="E258" s="400"/>
      <c r="F258" s="407"/>
      <c r="G258" s="413"/>
      <c r="H258" s="344"/>
      <c r="I258" s="344"/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4"/>
      <c r="AG258" s="344"/>
      <c r="AH258" s="344"/>
      <c r="AI258" s="344"/>
      <c r="AJ258" s="344"/>
      <c r="AK258" s="344"/>
      <c r="AL258" s="344"/>
      <c r="AM258" s="344"/>
      <c r="AN258" s="344"/>
      <c r="AO258" s="344"/>
      <c r="AP258" s="344"/>
      <c r="AQ258" s="344"/>
      <c r="AR258" s="344"/>
      <c r="AS258" s="344"/>
      <c r="AT258" s="344"/>
      <c r="AU258" s="344"/>
      <c r="AV258" s="344"/>
      <c r="AW258" s="344"/>
      <c r="AX258" s="344"/>
      <c r="AY258" s="344"/>
      <c r="AZ258" s="344"/>
      <c r="BA258" s="386" t="str">
        <f>C258</f>
        <v>Regulace bude zajištěna zhotovitelem v součinnosti s vlastníkem a provozovatelem.</v>
      </c>
      <c r="BB258" s="344"/>
      <c r="BC258" s="344"/>
      <c r="BD258" s="344"/>
      <c r="BE258" s="344"/>
      <c r="BF258" s="344"/>
      <c r="BG258" s="344"/>
      <c r="BH258" s="344"/>
    </row>
    <row r="259" spans="1:7" ht="12.75">
      <c r="A259" s="411" t="s">
        <v>172</v>
      </c>
      <c r="B259" s="391" t="s">
        <v>137</v>
      </c>
      <c r="C259" s="430" t="s">
        <v>138</v>
      </c>
      <c r="D259" s="395"/>
      <c r="E259" s="402"/>
      <c r="F259" s="409">
        <f>SUM(G260:G261)</f>
        <v>0</v>
      </c>
      <c r="G259" s="415"/>
    </row>
    <row r="260" spans="1:60" ht="22.5" outlineLevel="1">
      <c r="A260" s="410">
        <v>32</v>
      </c>
      <c r="B260" s="390" t="s">
        <v>443</v>
      </c>
      <c r="C260" s="427" t="s">
        <v>444</v>
      </c>
      <c r="D260" s="392" t="s">
        <v>180</v>
      </c>
      <c r="E260" s="399">
        <v>5</v>
      </c>
      <c r="F260" s="406"/>
      <c r="G260" s="412">
        <f>E260*F260</f>
        <v>0</v>
      </c>
      <c r="H260" s="344"/>
      <c r="I260" s="344"/>
      <c r="J260" s="344"/>
      <c r="K260" s="344"/>
      <c r="L260" s="344"/>
      <c r="M260" s="344"/>
      <c r="N260" s="344"/>
      <c r="O260" s="344"/>
      <c r="P260" s="344"/>
      <c r="Q260" s="344"/>
      <c r="R260" s="344"/>
      <c r="S260" s="344"/>
      <c r="T260" s="344"/>
      <c r="U260" s="344"/>
      <c r="V260" s="344"/>
      <c r="W260" s="344"/>
      <c r="X260" s="344"/>
      <c r="Y260" s="344"/>
      <c r="Z260" s="344"/>
      <c r="AA260" s="344"/>
      <c r="AB260" s="344"/>
      <c r="AC260" s="344"/>
      <c r="AD260" s="344"/>
      <c r="AE260" s="344"/>
      <c r="AF260" s="344"/>
      <c r="AG260" s="344"/>
      <c r="AH260" s="344"/>
      <c r="AI260" s="344"/>
      <c r="AJ260" s="344"/>
      <c r="AK260" s="344"/>
      <c r="AL260" s="344"/>
      <c r="AM260" s="344"/>
      <c r="AN260" s="344"/>
      <c r="AO260" s="344"/>
      <c r="AP260" s="344"/>
      <c r="AQ260" s="344"/>
      <c r="AR260" s="344"/>
      <c r="AS260" s="344"/>
      <c r="AT260" s="344"/>
      <c r="AU260" s="344"/>
      <c r="AV260" s="344"/>
      <c r="AW260" s="344"/>
      <c r="AX260" s="344"/>
      <c r="AY260" s="344"/>
      <c r="AZ260" s="344"/>
      <c r="BA260" s="344"/>
      <c r="BB260" s="344"/>
      <c r="BC260" s="344"/>
      <c r="BD260" s="344"/>
      <c r="BE260" s="344"/>
      <c r="BF260" s="344"/>
      <c r="BG260" s="344"/>
      <c r="BH260" s="344"/>
    </row>
    <row r="261" spans="1:60" ht="12.75" outlineLevel="1">
      <c r="A261" s="410"/>
      <c r="B261" s="390"/>
      <c r="C261" s="431" t="s">
        <v>445</v>
      </c>
      <c r="D261" s="396"/>
      <c r="E261" s="403">
        <v>5</v>
      </c>
      <c r="F261" s="406"/>
      <c r="G261" s="412"/>
      <c r="H261" s="344"/>
      <c r="I261" s="344"/>
      <c r="J261" s="344"/>
      <c r="K261" s="344"/>
      <c r="L261" s="344"/>
      <c r="M261" s="344"/>
      <c r="N261" s="344"/>
      <c r="O261" s="344"/>
      <c r="P261" s="344"/>
      <c r="Q261" s="344"/>
      <c r="R261" s="344"/>
      <c r="S261" s="344"/>
      <c r="T261" s="344"/>
      <c r="U261" s="344"/>
      <c r="V261" s="344"/>
      <c r="W261" s="344"/>
      <c r="X261" s="344"/>
      <c r="Y261" s="344"/>
      <c r="Z261" s="344"/>
      <c r="AA261" s="344"/>
      <c r="AB261" s="344"/>
      <c r="AC261" s="344"/>
      <c r="AD261" s="344"/>
      <c r="AE261" s="344"/>
      <c r="AF261" s="344"/>
      <c r="AG261" s="344"/>
      <c r="AH261" s="344"/>
      <c r="AI261" s="344"/>
      <c r="AJ261" s="344"/>
      <c r="AK261" s="344"/>
      <c r="AL261" s="344"/>
      <c r="AM261" s="344"/>
      <c r="AN261" s="344"/>
      <c r="AO261" s="344"/>
      <c r="AP261" s="344"/>
      <c r="AQ261" s="344"/>
      <c r="AR261" s="344"/>
      <c r="AS261" s="344"/>
      <c r="AT261" s="344"/>
      <c r="AU261" s="344"/>
      <c r="AV261" s="344"/>
      <c r="AW261" s="344"/>
      <c r="AX261" s="344"/>
      <c r="AY261" s="344"/>
      <c r="AZ261" s="344"/>
      <c r="BA261" s="344"/>
      <c r="BB261" s="344"/>
      <c r="BC261" s="344"/>
      <c r="BD261" s="344"/>
      <c r="BE261" s="344"/>
      <c r="BF261" s="344"/>
      <c r="BG261" s="344"/>
      <c r="BH261" s="344"/>
    </row>
    <row r="262" spans="1:7" ht="12.75">
      <c r="A262" s="411" t="s">
        <v>172</v>
      </c>
      <c r="B262" s="391" t="s">
        <v>139</v>
      </c>
      <c r="C262" s="430" t="s">
        <v>140</v>
      </c>
      <c r="D262" s="395"/>
      <c r="E262" s="402"/>
      <c r="F262" s="409">
        <f>SUM(G263:G311)</f>
        <v>0</v>
      </c>
      <c r="G262" s="415"/>
    </row>
    <row r="263" spans="1:60" ht="22.5" outlineLevel="1">
      <c r="A263" s="410">
        <v>33</v>
      </c>
      <c r="B263" s="390" t="s">
        <v>446</v>
      </c>
      <c r="C263" s="427" t="s">
        <v>447</v>
      </c>
      <c r="D263" s="392" t="s">
        <v>337</v>
      </c>
      <c r="E263" s="399">
        <v>4.2</v>
      </c>
      <c r="F263" s="406"/>
      <c r="G263" s="412">
        <f>E263*F263</f>
        <v>0</v>
      </c>
      <c r="H263" s="344"/>
      <c r="I263" s="344"/>
      <c r="J263" s="344"/>
      <c r="K263" s="344"/>
      <c r="L263" s="344"/>
      <c r="M263" s="344"/>
      <c r="N263" s="344"/>
      <c r="O263" s="344"/>
      <c r="P263" s="344"/>
      <c r="Q263" s="344"/>
      <c r="R263" s="344"/>
      <c r="S263" s="344"/>
      <c r="T263" s="344"/>
      <c r="U263" s="344"/>
      <c r="V263" s="344"/>
      <c r="W263" s="344"/>
      <c r="X263" s="344"/>
      <c r="Y263" s="344"/>
      <c r="Z263" s="344"/>
      <c r="AA263" s="344"/>
      <c r="AB263" s="344"/>
      <c r="AC263" s="344"/>
      <c r="AD263" s="344"/>
      <c r="AE263" s="344"/>
      <c r="AF263" s="344"/>
      <c r="AG263" s="344"/>
      <c r="AH263" s="344"/>
      <c r="AI263" s="344"/>
      <c r="AJ263" s="344"/>
      <c r="AK263" s="344"/>
      <c r="AL263" s="344"/>
      <c r="AM263" s="344"/>
      <c r="AN263" s="344"/>
      <c r="AO263" s="344"/>
      <c r="AP263" s="344"/>
      <c r="AQ263" s="344"/>
      <c r="AR263" s="344"/>
      <c r="AS263" s="344"/>
      <c r="AT263" s="344"/>
      <c r="AU263" s="344"/>
      <c r="AV263" s="344"/>
      <c r="AW263" s="344"/>
      <c r="AX263" s="344"/>
      <c r="AY263" s="344"/>
      <c r="AZ263" s="344"/>
      <c r="BA263" s="344"/>
      <c r="BB263" s="344"/>
      <c r="BC263" s="344"/>
      <c r="BD263" s="344"/>
      <c r="BE263" s="344"/>
      <c r="BF263" s="344"/>
      <c r="BG263" s="344"/>
      <c r="BH263" s="344"/>
    </row>
    <row r="264" spans="1:60" ht="12.75" outlineLevel="1">
      <c r="A264" s="410"/>
      <c r="B264" s="390"/>
      <c r="C264" s="431" t="s">
        <v>448</v>
      </c>
      <c r="D264" s="396"/>
      <c r="E264" s="403">
        <v>4.2</v>
      </c>
      <c r="F264" s="406"/>
      <c r="G264" s="412"/>
      <c r="H264" s="344"/>
      <c r="I264" s="344"/>
      <c r="J264" s="344"/>
      <c r="K264" s="344"/>
      <c r="L264" s="344"/>
      <c r="M264" s="344"/>
      <c r="N264" s="344"/>
      <c r="O264" s="344"/>
      <c r="P264" s="344"/>
      <c r="Q264" s="344"/>
      <c r="R264" s="344"/>
      <c r="S264" s="344"/>
      <c r="T264" s="344"/>
      <c r="U264" s="344"/>
      <c r="V264" s="344"/>
      <c r="W264" s="344"/>
      <c r="X264" s="344"/>
      <c r="Y264" s="344"/>
      <c r="Z264" s="344"/>
      <c r="AA264" s="344"/>
      <c r="AB264" s="344"/>
      <c r="AC264" s="344"/>
      <c r="AD264" s="344"/>
      <c r="AE264" s="344"/>
      <c r="AF264" s="344"/>
      <c r="AG264" s="344"/>
      <c r="AH264" s="344"/>
      <c r="AI264" s="344"/>
      <c r="AJ264" s="344"/>
      <c r="AK264" s="344"/>
      <c r="AL264" s="344"/>
      <c r="AM264" s="344"/>
      <c r="AN264" s="344"/>
      <c r="AO264" s="344"/>
      <c r="AP264" s="344"/>
      <c r="AQ264" s="344"/>
      <c r="AR264" s="344"/>
      <c r="AS264" s="344"/>
      <c r="AT264" s="344"/>
      <c r="AU264" s="344"/>
      <c r="AV264" s="344"/>
      <c r="AW264" s="344"/>
      <c r="AX264" s="344"/>
      <c r="AY264" s="344"/>
      <c r="AZ264" s="344"/>
      <c r="BA264" s="344"/>
      <c r="BB264" s="344"/>
      <c r="BC264" s="344"/>
      <c r="BD264" s="344"/>
      <c r="BE264" s="344"/>
      <c r="BF264" s="344"/>
      <c r="BG264" s="344"/>
      <c r="BH264" s="344"/>
    </row>
    <row r="265" spans="1:60" ht="12.75" outlineLevel="1">
      <c r="A265" s="410">
        <v>34</v>
      </c>
      <c r="B265" s="390" t="s">
        <v>449</v>
      </c>
      <c r="C265" s="427" t="s">
        <v>450</v>
      </c>
      <c r="D265" s="392" t="s">
        <v>180</v>
      </c>
      <c r="E265" s="399">
        <v>14</v>
      </c>
      <c r="F265" s="406"/>
      <c r="G265" s="412">
        <f>E265*F265</f>
        <v>0</v>
      </c>
      <c r="H265" s="344"/>
      <c r="I265" s="344"/>
      <c r="J265" s="344"/>
      <c r="K265" s="344"/>
      <c r="L265" s="344"/>
      <c r="M265" s="344"/>
      <c r="N265" s="344"/>
      <c r="O265" s="344"/>
      <c r="P265" s="344"/>
      <c r="Q265" s="344"/>
      <c r="R265" s="344"/>
      <c r="S265" s="344"/>
      <c r="T265" s="344"/>
      <c r="U265" s="344"/>
      <c r="V265" s="344"/>
      <c r="W265" s="344"/>
      <c r="X265" s="344"/>
      <c r="Y265" s="344"/>
      <c r="Z265" s="344"/>
      <c r="AA265" s="344"/>
      <c r="AB265" s="344"/>
      <c r="AC265" s="344"/>
      <c r="AD265" s="344"/>
      <c r="AE265" s="344"/>
      <c r="AF265" s="344"/>
      <c r="AG265" s="344"/>
      <c r="AH265" s="344"/>
      <c r="AI265" s="344"/>
      <c r="AJ265" s="344"/>
      <c r="AK265" s="344"/>
      <c r="AL265" s="344"/>
      <c r="AM265" s="344"/>
      <c r="AN265" s="344"/>
      <c r="AO265" s="344"/>
      <c r="AP265" s="344"/>
      <c r="AQ265" s="344"/>
      <c r="AR265" s="344"/>
      <c r="AS265" s="344"/>
      <c r="AT265" s="344"/>
      <c r="AU265" s="344"/>
      <c r="AV265" s="344"/>
      <c r="AW265" s="344"/>
      <c r="AX265" s="344"/>
      <c r="AY265" s="344"/>
      <c r="AZ265" s="344"/>
      <c r="BA265" s="344"/>
      <c r="BB265" s="344"/>
      <c r="BC265" s="344"/>
      <c r="BD265" s="344"/>
      <c r="BE265" s="344"/>
      <c r="BF265" s="344"/>
      <c r="BG265" s="344"/>
      <c r="BH265" s="344"/>
    </row>
    <row r="266" spans="1:60" ht="12.75" outlineLevel="1">
      <c r="A266" s="410"/>
      <c r="B266" s="390"/>
      <c r="C266" s="431" t="s">
        <v>451</v>
      </c>
      <c r="D266" s="396"/>
      <c r="E266" s="403">
        <v>14</v>
      </c>
      <c r="F266" s="406"/>
      <c r="G266" s="412"/>
      <c r="H266" s="344"/>
      <c r="I266" s="344"/>
      <c r="J266" s="344"/>
      <c r="K266" s="344"/>
      <c r="L266" s="344"/>
      <c r="M266" s="344"/>
      <c r="N266" s="344"/>
      <c r="O266" s="344"/>
      <c r="P266" s="344"/>
      <c r="Q266" s="344"/>
      <c r="R266" s="344"/>
      <c r="S266" s="344"/>
      <c r="T266" s="344"/>
      <c r="U266" s="344"/>
      <c r="V266" s="344"/>
      <c r="W266" s="344"/>
      <c r="X266" s="344"/>
      <c r="Y266" s="344"/>
      <c r="Z266" s="344"/>
      <c r="AA266" s="344"/>
      <c r="AB266" s="344"/>
      <c r="AC266" s="344"/>
      <c r="AD266" s="344"/>
      <c r="AE266" s="344"/>
      <c r="AF266" s="344"/>
      <c r="AG266" s="344"/>
      <c r="AH266" s="344"/>
      <c r="AI266" s="344"/>
      <c r="AJ266" s="344"/>
      <c r="AK266" s="344"/>
      <c r="AL266" s="344"/>
      <c r="AM266" s="344"/>
      <c r="AN266" s="344"/>
      <c r="AO266" s="344"/>
      <c r="AP266" s="344"/>
      <c r="AQ266" s="344"/>
      <c r="AR266" s="344"/>
      <c r="AS266" s="344"/>
      <c r="AT266" s="344"/>
      <c r="AU266" s="344"/>
      <c r="AV266" s="344"/>
      <c r="AW266" s="344"/>
      <c r="AX266" s="344"/>
      <c r="AY266" s="344"/>
      <c r="AZ266" s="344"/>
      <c r="BA266" s="344"/>
      <c r="BB266" s="344"/>
      <c r="BC266" s="344"/>
      <c r="BD266" s="344"/>
      <c r="BE266" s="344"/>
      <c r="BF266" s="344"/>
      <c r="BG266" s="344"/>
      <c r="BH266" s="344"/>
    </row>
    <row r="267" spans="1:60" ht="12.75" outlineLevel="1">
      <c r="A267" s="410">
        <v>35</v>
      </c>
      <c r="B267" s="390" t="s">
        <v>452</v>
      </c>
      <c r="C267" s="427" t="s">
        <v>453</v>
      </c>
      <c r="D267" s="392" t="s">
        <v>337</v>
      </c>
      <c r="E267" s="399">
        <v>25</v>
      </c>
      <c r="F267" s="406"/>
      <c r="G267" s="412">
        <f>E267*F267</f>
        <v>0</v>
      </c>
      <c r="H267" s="344"/>
      <c r="I267" s="344"/>
      <c r="J267" s="344"/>
      <c r="K267" s="344"/>
      <c r="L267" s="344"/>
      <c r="M267" s="344"/>
      <c r="N267" s="344"/>
      <c r="O267" s="344"/>
      <c r="P267" s="344"/>
      <c r="Q267" s="344"/>
      <c r="R267" s="344"/>
      <c r="S267" s="344"/>
      <c r="T267" s="344"/>
      <c r="U267" s="344"/>
      <c r="V267" s="344"/>
      <c r="W267" s="344"/>
      <c r="X267" s="344"/>
      <c r="Y267" s="344"/>
      <c r="Z267" s="344"/>
      <c r="AA267" s="344"/>
      <c r="AB267" s="344"/>
      <c r="AC267" s="344"/>
      <c r="AD267" s="344"/>
      <c r="AE267" s="344"/>
      <c r="AF267" s="344"/>
      <c r="AG267" s="344"/>
      <c r="AH267" s="344"/>
      <c r="AI267" s="344"/>
      <c r="AJ267" s="344"/>
      <c r="AK267" s="344"/>
      <c r="AL267" s="344"/>
      <c r="AM267" s="344"/>
      <c r="AN267" s="344"/>
      <c r="AO267" s="344"/>
      <c r="AP267" s="344"/>
      <c r="AQ267" s="344"/>
      <c r="AR267" s="344"/>
      <c r="AS267" s="344"/>
      <c r="AT267" s="344"/>
      <c r="AU267" s="344"/>
      <c r="AV267" s="344"/>
      <c r="AW267" s="344"/>
      <c r="AX267" s="344"/>
      <c r="AY267" s="344"/>
      <c r="AZ267" s="344"/>
      <c r="BA267" s="344"/>
      <c r="BB267" s="344"/>
      <c r="BC267" s="344"/>
      <c r="BD267" s="344"/>
      <c r="BE267" s="344"/>
      <c r="BF267" s="344"/>
      <c r="BG267" s="344"/>
      <c r="BH267" s="344"/>
    </row>
    <row r="268" spans="1:60" ht="12.75" outlineLevel="1">
      <c r="A268" s="410"/>
      <c r="B268" s="390"/>
      <c r="C268" s="431" t="s">
        <v>454</v>
      </c>
      <c r="D268" s="396"/>
      <c r="E268" s="403">
        <v>25</v>
      </c>
      <c r="F268" s="406"/>
      <c r="G268" s="412"/>
      <c r="H268" s="344"/>
      <c r="I268" s="344"/>
      <c r="J268" s="344"/>
      <c r="K268" s="344"/>
      <c r="L268" s="344"/>
      <c r="M268" s="344"/>
      <c r="N268" s="344"/>
      <c r="O268" s="344"/>
      <c r="P268" s="344"/>
      <c r="Q268" s="344"/>
      <c r="R268" s="344"/>
      <c r="S268" s="344"/>
      <c r="T268" s="344"/>
      <c r="U268" s="344"/>
      <c r="V268" s="344"/>
      <c r="W268" s="344"/>
      <c r="X268" s="344"/>
      <c r="Y268" s="344"/>
      <c r="Z268" s="344"/>
      <c r="AA268" s="344"/>
      <c r="AB268" s="344"/>
      <c r="AC268" s="344"/>
      <c r="AD268" s="344"/>
      <c r="AE268" s="344"/>
      <c r="AF268" s="344"/>
      <c r="AG268" s="344"/>
      <c r="AH268" s="344"/>
      <c r="AI268" s="344"/>
      <c r="AJ268" s="344"/>
      <c r="AK268" s="344"/>
      <c r="AL268" s="344"/>
      <c r="AM268" s="344"/>
      <c r="AN268" s="344"/>
      <c r="AO268" s="344"/>
      <c r="AP268" s="344"/>
      <c r="AQ268" s="344"/>
      <c r="AR268" s="344"/>
      <c r="AS268" s="344"/>
      <c r="AT268" s="344"/>
      <c r="AU268" s="344"/>
      <c r="AV268" s="344"/>
      <c r="AW268" s="344"/>
      <c r="AX268" s="344"/>
      <c r="AY268" s="344"/>
      <c r="AZ268" s="344"/>
      <c r="BA268" s="344"/>
      <c r="BB268" s="344"/>
      <c r="BC268" s="344"/>
      <c r="BD268" s="344"/>
      <c r="BE268" s="344"/>
      <c r="BF268" s="344"/>
      <c r="BG268" s="344"/>
      <c r="BH268" s="344"/>
    </row>
    <row r="269" spans="1:60" ht="12.75" outlineLevel="1">
      <c r="A269" s="410">
        <v>36</v>
      </c>
      <c r="B269" s="390" t="s">
        <v>455</v>
      </c>
      <c r="C269" s="427" t="s">
        <v>456</v>
      </c>
      <c r="D269" s="392" t="s">
        <v>337</v>
      </c>
      <c r="E269" s="399">
        <v>4.2</v>
      </c>
      <c r="F269" s="406"/>
      <c r="G269" s="412">
        <f>E269*F269</f>
        <v>0</v>
      </c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  <c r="R269" s="344"/>
      <c r="S269" s="344"/>
      <c r="T269" s="344"/>
      <c r="U269" s="344"/>
      <c r="V269" s="344"/>
      <c r="W269" s="344"/>
      <c r="X269" s="344"/>
      <c r="Y269" s="344"/>
      <c r="Z269" s="344"/>
      <c r="AA269" s="344"/>
      <c r="AB269" s="344"/>
      <c r="AC269" s="344"/>
      <c r="AD269" s="344"/>
      <c r="AE269" s="344"/>
      <c r="AF269" s="344"/>
      <c r="AG269" s="344"/>
      <c r="AH269" s="344"/>
      <c r="AI269" s="344"/>
      <c r="AJ269" s="344"/>
      <c r="AK269" s="344"/>
      <c r="AL269" s="344"/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344"/>
      <c r="BB269" s="344"/>
      <c r="BC269" s="344"/>
      <c r="BD269" s="344"/>
      <c r="BE269" s="344"/>
      <c r="BF269" s="344"/>
      <c r="BG269" s="344"/>
      <c r="BH269" s="344"/>
    </row>
    <row r="270" spans="1:60" ht="12.75" outlineLevel="1">
      <c r="A270" s="410"/>
      <c r="B270" s="390"/>
      <c r="C270" s="431" t="s">
        <v>457</v>
      </c>
      <c r="D270" s="396"/>
      <c r="E270" s="403">
        <v>4.2</v>
      </c>
      <c r="F270" s="406"/>
      <c r="G270" s="412"/>
      <c r="H270" s="344"/>
      <c r="I270" s="344"/>
      <c r="J270" s="344"/>
      <c r="K270" s="344"/>
      <c r="L270" s="344"/>
      <c r="M270" s="344"/>
      <c r="N270" s="344"/>
      <c r="O270" s="344"/>
      <c r="P270" s="344"/>
      <c r="Q270" s="344"/>
      <c r="R270" s="344"/>
      <c r="S270" s="344"/>
      <c r="T270" s="344"/>
      <c r="U270" s="344"/>
      <c r="V270" s="344"/>
      <c r="W270" s="344"/>
      <c r="X270" s="344"/>
      <c r="Y270" s="344"/>
      <c r="Z270" s="344"/>
      <c r="AA270" s="344"/>
      <c r="AB270" s="344"/>
      <c r="AC270" s="344"/>
      <c r="AD270" s="344"/>
      <c r="AE270" s="344"/>
      <c r="AF270" s="344"/>
      <c r="AG270" s="344"/>
      <c r="AH270" s="344"/>
      <c r="AI270" s="344"/>
      <c r="AJ270" s="344"/>
      <c r="AK270" s="344"/>
      <c r="AL270" s="344"/>
      <c r="AM270" s="344"/>
      <c r="AN270" s="344"/>
      <c r="AO270" s="344"/>
      <c r="AP270" s="344"/>
      <c r="AQ270" s="344"/>
      <c r="AR270" s="344"/>
      <c r="AS270" s="344"/>
      <c r="AT270" s="344"/>
      <c r="AU270" s="344"/>
      <c r="AV270" s="344"/>
      <c r="AW270" s="344"/>
      <c r="AX270" s="344"/>
      <c r="AY270" s="344"/>
      <c r="AZ270" s="344"/>
      <c r="BA270" s="344"/>
      <c r="BB270" s="344"/>
      <c r="BC270" s="344"/>
      <c r="BD270" s="344"/>
      <c r="BE270" s="344"/>
      <c r="BF270" s="344"/>
      <c r="BG270" s="344"/>
      <c r="BH270" s="344"/>
    </row>
    <row r="271" spans="1:60" ht="22.5" outlineLevel="1">
      <c r="A271" s="410">
        <v>37</v>
      </c>
      <c r="B271" s="390" t="s">
        <v>458</v>
      </c>
      <c r="C271" s="427" t="s">
        <v>459</v>
      </c>
      <c r="D271" s="392" t="s">
        <v>337</v>
      </c>
      <c r="E271" s="399">
        <v>35.95</v>
      </c>
      <c r="F271" s="406"/>
      <c r="G271" s="412">
        <f>E271*F271</f>
        <v>0</v>
      </c>
      <c r="H271" s="344"/>
      <c r="I271" s="344"/>
      <c r="J271" s="344"/>
      <c r="K271" s="344"/>
      <c r="L271" s="344"/>
      <c r="M271" s="344"/>
      <c r="N271" s="344"/>
      <c r="O271" s="344"/>
      <c r="P271" s="344"/>
      <c r="Q271" s="344"/>
      <c r="R271" s="344"/>
      <c r="S271" s="344"/>
      <c r="T271" s="344"/>
      <c r="U271" s="344"/>
      <c r="V271" s="344"/>
      <c r="W271" s="344"/>
      <c r="X271" s="344"/>
      <c r="Y271" s="344"/>
      <c r="Z271" s="344"/>
      <c r="AA271" s="344"/>
      <c r="AB271" s="344"/>
      <c r="AC271" s="344"/>
      <c r="AD271" s="344"/>
      <c r="AE271" s="344"/>
      <c r="AF271" s="344"/>
      <c r="AG271" s="344"/>
      <c r="AH271" s="344"/>
      <c r="AI271" s="344"/>
      <c r="AJ271" s="344"/>
      <c r="AK271" s="344"/>
      <c r="AL271" s="344"/>
      <c r="AM271" s="344"/>
      <c r="AN271" s="344"/>
      <c r="AO271" s="344"/>
      <c r="AP271" s="344"/>
      <c r="AQ271" s="344"/>
      <c r="AR271" s="344"/>
      <c r="AS271" s="344"/>
      <c r="AT271" s="344"/>
      <c r="AU271" s="344"/>
      <c r="AV271" s="344"/>
      <c r="AW271" s="344"/>
      <c r="AX271" s="344"/>
      <c r="AY271" s="344"/>
      <c r="AZ271" s="344"/>
      <c r="BA271" s="344"/>
      <c r="BB271" s="344"/>
      <c r="BC271" s="344"/>
      <c r="BD271" s="344"/>
      <c r="BE271" s="344"/>
      <c r="BF271" s="344"/>
      <c r="BG271" s="344"/>
      <c r="BH271" s="344"/>
    </row>
    <row r="272" spans="1:60" ht="12.75" outlineLevel="1">
      <c r="A272" s="410"/>
      <c r="B272" s="390"/>
      <c r="C272" s="431" t="s">
        <v>460</v>
      </c>
      <c r="D272" s="396"/>
      <c r="E272" s="403">
        <v>35.95</v>
      </c>
      <c r="F272" s="406"/>
      <c r="G272" s="412"/>
      <c r="H272" s="344"/>
      <c r="I272" s="344"/>
      <c r="J272" s="344"/>
      <c r="K272" s="344"/>
      <c r="L272" s="344"/>
      <c r="M272" s="344"/>
      <c r="N272" s="344"/>
      <c r="O272" s="344"/>
      <c r="P272" s="344"/>
      <c r="Q272" s="344"/>
      <c r="R272" s="344"/>
      <c r="S272" s="344"/>
      <c r="T272" s="344"/>
      <c r="U272" s="344"/>
      <c r="V272" s="344"/>
      <c r="W272" s="344"/>
      <c r="X272" s="344"/>
      <c r="Y272" s="344"/>
      <c r="Z272" s="344"/>
      <c r="AA272" s="344"/>
      <c r="AB272" s="344"/>
      <c r="AC272" s="344"/>
      <c r="AD272" s="344"/>
      <c r="AE272" s="344"/>
      <c r="AF272" s="344"/>
      <c r="AG272" s="344"/>
      <c r="AH272" s="344"/>
      <c r="AI272" s="344"/>
      <c r="AJ272" s="344"/>
      <c r="AK272" s="344"/>
      <c r="AL272" s="344"/>
      <c r="AM272" s="344"/>
      <c r="AN272" s="344"/>
      <c r="AO272" s="344"/>
      <c r="AP272" s="344"/>
      <c r="AQ272" s="344"/>
      <c r="AR272" s="344"/>
      <c r="AS272" s="344"/>
      <c r="AT272" s="344"/>
      <c r="AU272" s="344"/>
      <c r="AV272" s="344"/>
      <c r="AW272" s="344"/>
      <c r="AX272" s="344"/>
      <c r="AY272" s="344"/>
      <c r="AZ272" s="344"/>
      <c r="BA272" s="344"/>
      <c r="BB272" s="344"/>
      <c r="BC272" s="344"/>
      <c r="BD272" s="344"/>
      <c r="BE272" s="344"/>
      <c r="BF272" s="344"/>
      <c r="BG272" s="344"/>
      <c r="BH272" s="344"/>
    </row>
    <row r="273" spans="1:60" ht="22.5" outlineLevel="1">
      <c r="A273" s="410">
        <v>38</v>
      </c>
      <c r="B273" s="390" t="s">
        <v>461</v>
      </c>
      <c r="C273" s="427" t="s">
        <v>462</v>
      </c>
      <c r="D273" s="392" t="s">
        <v>337</v>
      </c>
      <c r="E273" s="399">
        <v>6.2</v>
      </c>
      <c r="F273" s="406"/>
      <c r="G273" s="412">
        <f>E273*F273</f>
        <v>0</v>
      </c>
      <c r="H273" s="344"/>
      <c r="I273" s="344"/>
      <c r="J273" s="344"/>
      <c r="K273" s="344"/>
      <c r="L273" s="344"/>
      <c r="M273" s="344"/>
      <c r="N273" s="344"/>
      <c r="O273" s="344"/>
      <c r="P273" s="344"/>
      <c r="Q273" s="344"/>
      <c r="R273" s="344"/>
      <c r="S273" s="344"/>
      <c r="T273" s="344"/>
      <c r="U273" s="344"/>
      <c r="V273" s="344"/>
      <c r="W273" s="344"/>
      <c r="X273" s="344"/>
      <c r="Y273" s="344"/>
      <c r="Z273" s="344"/>
      <c r="AA273" s="344"/>
      <c r="AB273" s="344"/>
      <c r="AC273" s="344"/>
      <c r="AD273" s="344"/>
      <c r="AE273" s="344"/>
      <c r="AF273" s="344"/>
      <c r="AG273" s="344"/>
      <c r="AH273" s="344"/>
      <c r="AI273" s="344"/>
      <c r="AJ273" s="344"/>
      <c r="AK273" s="344"/>
      <c r="AL273" s="344"/>
      <c r="AM273" s="344"/>
      <c r="AN273" s="344"/>
      <c r="AO273" s="344"/>
      <c r="AP273" s="344"/>
      <c r="AQ273" s="344"/>
      <c r="AR273" s="344"/>
      <c r="AS273" s="344"/>
      <c r="AT273" s="344"/>
      <c r="AU273" s="344"/>
      <c r="AV273" s="344"/>
      <c r="AW273" s="344"/>
      <c r="AX273" s="344"/>
      <c r="AY273" s="344"/>
      <c r="AZ273" s="344"/>
      <c r="BA273" s="344"/>
      <c r="BB273" s="344"/>
      <c r="BC273" s="344"/>
      <c r="BD273" s="344"/>
      <c r="BE273" s="344"/>
      <c r="BF273" s="344"/>
      <c r="BG273" s="344"/>
      <c r="BH273" s="344"/>
    </row>
    <row r="274" spans="1:60" ht="12.75" outlineLevel="1">
      <c r="A274" s="410"/>
      <c r="B274" s="390"/>
      <c r="C274" s="431" t="s">
        <v>463</v>
      </c>
      <c r="D274" s="396"/>
      <c r="E274" s="403">
        <v>6.2</v>
      </c>
      <c r="F274" s="406"/>
      <c r="G274" s="412"/>
      <c r="H274" s="344"/>
      <c r="I274" s="344"/>
      <c r="J274" s="344"/>
      <c r="K274" s="344"/>
      <c r="L274" s="344"/>
      <c r="M274" s="344"/>
      <c r="N274" s="344"/>
      <c r="O274" s="344"/>
      <c r="P274" s="344"/>
      <c r="Q274" s="344"/>
      <c r="R274" s="344"/>
      <c r="S274" s="344"/>
      <c r="T274" s="344"/>
      <c r="U274" s="344"/>
      <c r="V274" s="344"/>
      <c r="W274" s="344"/>
      <c r="X274" s="344"/>
      <c r="Y274" s="344"/>
      <c r="Z274" s="344"/>
      <c r="AA274" s="344"/>
      <c r="AB274" s="344"/>
      <c r="AC274" s="344"/>
      <c r="AD274" s="344"/>
      <c r="AE274" s="344"/>
      <c r="AF274" s="344"/>
      <c r="AG274" s="344"/>
      <c r="AH274" s="344"/>
      <c r="AI274" s="344"/>
      <c r="AJ274" s="344"/>
      <c r="AK274" s="344"/>
      <c r="AL274" s="344"/>
      <c r="AM274" s="344"/>
      <c r="AN274" s="344"/>
      <c r="AO274" s="344"/>
      <c r="AP274" s="344"/>
      <c r="AQ274" s="344"/>
      <c r="AR274" s="344"/>
      <c r="AS274" s="344"/>
      <c r="AT274" s="344"/>
      <c r="AU274" s="344"/>
      <c r="AV274" s="344"/>
      <c r="AW274" s="344"/>
      <c r="AX274" s="344"/>
      <c r="AY274" s="344"/>
      <c r="AZ274" s="344"/>
      <c r="BA274" s="344"/>
      <c r="BB274" s="344"/>
      <c r="BC274" s="344"/>
      <c r="BD274" s="344"/>
      <c r="BE274" s="344"/>
      <c r="BF274" s="344"/>
      <c r="BG274" s="344"/>
      <c r="BH274" s="344"/>
    </row>
    <row r="275" spans="1:60" ht="12.75" outlineLevel="1">
      <c r="A275" s="410">
        <v>39</v>
      </c>
      <c r="B275" s="390" t="s">
        <v>464</v>
      </c>
      <c r="C275" s="427" t="s">
        <v>465</v>
      </c>
      <c r="D275" s="392" t="s">
        <v>337</v>
      </c>
      <c r="E275" s="399">
        <v>15</v>
      </c>
      <c r="F275" s="406"/>
      <c r="G275" s="412">
        <f>E275*F275</f>
        <v>0</v>
      </c>
      <c r="H275" s="344"/>
      <c r="I275" s="344"/>
      <c r="J275" s="344"/>
      <c r="K275" s="344"/>
      <c r="L275" s="344"/>
      <c r="M275" s="344"/>
      <c r="N275" s="344"/>
      <c r="O275" s="344"/>
      <c r="P275" s="344"/>
      <c r="Q275" s="344"/>
      <c r="R275" s="344"/>
      <c r="S275" s="344"/>
      <c r="T275" s="344"/>
      <c r="U275" s="344"/>
      <c r="V275" s="344"/>
      <c r="W275" s="344"/>
      <c r="X275" s="344"/>
      <c r="Y275" s="344"/>
      <c r="Z275" s="344"/>
      <c r="AA275" s="344"/>
      <c r="AB275" s="344"/>
      <c r="AC275" s="344"/>
      <c r="AD275" s="344"/>
      <c r="AE275" s="344"/>
      <c r="AF275" s="344"/>
      <c r="AG275" s="344"/>
      <c r="AH275" s="344"/>
      <c r="AI275" s="344"/>
      <c r="AJ275" s="344"/>
      <c r="AK275" s="344"/>
      <c r="AL275" s="344"/>
      <c r="AM275" s="344"/>
      <c r="AN275" s="344"/>
      <c r="AO275" s="344"/>
      <c r="AP275" s="344"/>
      <c r="AQ275" s="344"/>
      <c r="AR275" s="344"/>
      <c r="AS275" s="344"/>
      <c r="AT275" s="344"/>
      <c r="AU275" s="344"/>
      <c r="AV275" s="344"/>
      <c r="AW275" s="344"/>
      <c r="AX275" s="344"/>
      <c r="AY275" s="344"/>
      <c r="AZ275" s="344"/>
      <c r="BA275" s="344"/>
      <c r="BB275" s="344"/>
      <c r="BC275" s="344"/>
      <c r="BD275" s="344"/>
      <c r="BE275" s="344"/>
      <c r="BF275" s="344"/>
      <c r="BG275" s="344"/>
      <c r="BH275" s="344"/>
    </row>
    <row r="276" spans="1:60" ht="12.75" outlineLevel="1">
      <c r="A276" s="410"/>
      <c r="B276" s="390"/>
      <c r="C276" s="431" t="s">
        <v>466</v>
      </c>
      <c r="D276" s="396"/>
      <c r="E276" s="403">
        <v>15</v>
      </c>
      <c r="F276" s="406"/>
      <c r="G276" s="412"/>
      <c r="H276" s="344"/>
      <c r="I276" s="344"/>
      <c r="J276" s="344"/>
      <c r="K276" s="344"/>
      <c r="L276" s="344"/>
      <c r="M276" s="344"/>
      <c r="N276" s="344"/>
      <c r="O276" s="344"/>
      <c r="P276" s="344"/>
      <c r="Q276" s="344"/>
      <c r="R276" s="344"/>
      <c r="S276" s="344"/>
      <c r="T276" s="344"/>
      <c r="U276" s="344"/>
      <c r="V276" s="344"/>
      <c r="W276" s="344"/>
      <c r="X276" s="344"/>
      <c r="Y276" s="344"/>
      <c r="Z276" s="344"/>
      <c r="AA276" s="344"/>
      <c r="AB276" s="344"/>
      <c r="AC276" s="344"/>
      <c r="AD276" s="344"/>
      <c r="AE276" s="344"/>
      <c r="AF276" s="344"/>
      <c r="AG276" s="344"/>
      <c r="AH276" s="344"/>
      <c r="AI276" s="344"/>
      <c r="AJ276" s="344"/>
      <c r="AK276" s="344"/>
      <c r="AL276" s="344"/>
      <c r="AM276" s="344"/>
      <c r="AN276" s="344"/>
      <c r="AO276" s="344"/>
      <c r="AP276" s="344"/>
      <c r="AQ276" s="344"/>
      <c r="AR276" s="344"/>
      <c r="AS276" s="344"/>
      <c r="AT276" s="344"/>
      <c r="AU276" s="344"/>
      <c r="AV276" s="344"/>
      <c r="AW276" s="344"/>
      <c r="AX276" s="344"/>
      <c r="AY276" s="344"/>
      <c r="AZ276" s="344"/>
      <c r="BA276" s="344"/>
      <c r="BB276" s="344"/>
      <c r="BC276" s="344"/>
      <c r="BD276" s="344"/>
      <c r="BE276" s="344"/>
      <c r="BF276" s="344"/>
      <c r="BG276" s="344"/>
      <c r="BH276" s="344"/>
    </row>
    <row r="277" spans="1:60" ht="22.5" outlineLevel="1">
      <c r="A277" s="410">
        <v>40</v>
      </c>
      <c r="B277" s="390" t="s">
        <v>467</v>
      </c>
      <c r="C277" s="427" t="s">
        <v>468</v>
      </c>
      <c r="D277" s="392" t="s">
        <v>180</v>
      </c>
      <c r="E277" s="399">
        <v>14</v>
      </c>
      <c r="F277" s="406"/>
      <c r="G277" s="412">
        <f>E277*F277</f>
        <v>0</v>
      </c>
      <c r="H277" s="344"/>
      <c r="I277" s="344"/>
      <c r="J277" s="344"/>
      <c r="K277" s="344"/>
      <c r="L277" s="344"/>
      <c r="M277" s="344"/>
      <c r="N277" s="344"/>
      <c r="O277" s="344"/>
      <c r="P277" s="344"/>
      <c r="Q277" s="344"/>
      <c r="R277" s="344"/>
      <c r="S277" s="344"/>
      <c r="T277" s="344"/>
      <c r="U277" s="344"/>
      <c r="V277" s="344"/>
      <c r="W277" s="344"/>
      <c r="X277" s="344"/>
      <c r="Y277" s="344"/>
      <c r="Z277" s="344"/>
      <c r="AA277" s="344"/>
      <c r="AB277" s="344"/>
      <c r="AC277" s="344"/>
      <c r="AD277" s="344"/>
      <c r="AE277" s="344"/>
      <c r="AF277" s="344"/>
      <c r="AG277" s="344"/>
      <c r="AH277" s="344"/>
      <c r="AI277" s="344"/>
      <c r="AJ277" s="344"/>
      <c r="AK277" s="344"/>
      <c r="AL277" s="344"/>
      <c r="AM277" s="344"/>
      <c r="AN277" s="344"/>
      <c r="AO277" s="344"/>
      <c r="AP277" s="344"/>
      <c r="AQ277" s="344"/>
      <c r="AR277" s="344"/>
      <c r="AS277" s="344"/>
      <c r="AT277" s="344"/>
      <c r="AU277" s="344"/>
      <c r="AV277" s="344"/>
      <c r="AW277" s="344"/>
      <c r="AX277" s="344"/>
      <c r="AY277" s="344"/>
      <c r="AZ277" s="344"/>
      <c r="BA277" s="344"/>
      <c r="BB277" s="344"/>
      <c r="BC277" s="344"/>
      <c r="BD277" s="344"/>
      <c r="BE277" s="344"/>
      <c r="BF277" s="344"/>
      <c r="BG277" s="344"/>
      <c r="BH277" s="344"/>
    </row>
    <row r="278" spans="1:60" ht="12.75" outlineLevel="1">
      <c r="A278" s="410"/>
      <c r="B278" s="390"/>
      <c r="C278" s="431" t="s">
        <v>469</v>
      </c>
      <c r="D278" s="396"/>
      <c r="E278" s="403">
        <v>14</v>
      </c>
      <c r="F278" s="406"/>
      <c r="G278" s="412"/>
      <c r="H278" s="344"/>
      <c r="I278" s="344"/>
      <c r="J278" s="344"/>
      <c r="K278" s="344"/>
      <c r="L278" s="344"/>
      <c r="M278" s="344"/>
      <c r="N278" s="344"/>
      <c r="O278" s="344"/>
      <c r="P278" s="344"/>
      <c r="Q278" s="344"/>
      <c r="R278" s="344"/>
      <c r="S278" s="344"/>
      <c r="T278" s="344"/>
      <c r="U278" s="344"/>
      <c r="V278" s="344"/>
      <c r="W278" s="344"/>
      <c r="X278" s="344"/>
      <c r="Y278" s="344"/>
      <c r="Z278" s="344"/>
      <c r="AA278" s="344"/>
      <c r="AB278" s="344"/>
      <c r="AC278" s="344"/>
      <c r="AD278" s="344"/>
      <c r="AE278" s="344"/>
      <c r="AF278" s="344"/>
      <c r="AG278" s="344"/>
      <c r="AH278" s="344"/>
      <c r="AI278" s="344"/>
      <c r="AJ278" s="344"/>
      <c r="AK278" s="344"/>
      <c r="AL278" s="344"/>
      <c r="AM278" s="344"/>
      <c r="AN278" s="344"/>
      <c r="AO278" s="344"/>
      <c r="AP278" s="344"/>
      <c r="AQ278" s="344"/>
      <c r="AR278" s="344"/>
      <c r="AS278" s="344"/>
      <c r="AT278" s="344"/>
      <c r="AU278" s="344"/>
      <c r="AV278" s="344"/>
      <c r="AW278" s="344"/>
      <c r="AX278" s="344"/>
      <c r="AY278" s="344"/>
      <c r="AZ278" s="344"/>
      <c r="BA278" s="344"/>
      <c r="BB278" s="344"/>
      <c r="BC278" s="344"/>
      <c r="BD278" s="344"/>
      <c r="BE278" s="344"/>
      <c r="BF278" s="344"/>
      <c r="BG278" s="344"/>
      <c r="BH278" s="344"/>
    </row>
    <row r="279" spans="1:60" ht="22.5" outlineLevel="1">
      <c r="A279" s="410">
        <v>41</v>
      </c>
      <c r="B279" s="390" t="s">
        <v>470</v>
      </c>
      <c r="C279" s="427" t="s">
        <v>471</v>
      </c>
      <c r="D279" s="392" t="s">
        <v>337</v>
      </c>
      <c r="E279" s="399">
        <v>30.95</v>
      </c>
      <c r="F279" s="406"/>
      <c r="G279" s="412">
        <f>E279*F279</f>
        <v>0</v>
      </c>
      <c r="H279" s="344"/>
      <c r="I279" s="344"/>
      <c r="J279" s="344"/>
      <c r="K279" s="344"/>
      <c r="L279" s="344"/>
      <c r="M279" s="344"/>
      <c r="N279" s="344"/>
      <c r="O279" s="344"/>
      <c r="P279" s="344"/>
      <c r="Q279" s="344"/>
      <c r="R279" s="344"/>
      <c r="S279" s="344"/>
      <c r="T279" s="344"/>
      <c r="U279" s="344"/>
      <c r="V279" s="344"/>
      <c r="W279" s="344"/>
      <c r="X279" s="344"/>
      <c r="Y279" s="344"/>
      <c r="Z279" s="344"/>
      <c r="AA279" s="344"/>
      <c r="AB279" s="344"/>
      <c r="AC279" s="344"/>
      <c r="AD279" s="344"/>
      <c r="AE279" s="344"/>
      <c r="AF279" s="344"/>
      <c r="AG279" s="344"/>
      <c r="AH279" s="344"/>
      <c r="AI279" s="344"/>
      <c r="AJ279" s="344"/>
      <c r="AK279" s="344"/>
      <c r="AL279" s="344"/>
      <c r="AM279" s="344"/>
      <c r="AN279" s="344"/>
      <c r="AO279" s="344"/>
      <c r="AP279" s="344"/>
      <c r="AQ279" s="344"/>
      <c r="AR279" s="344"/>
      <c r="AS279" s="344"/>
      <c r="AT279" s="344"/>
      <c r="AU279" s="344"/>
      <c r="AV279" s="344"/>
      <c r="AW279" s="344"/>
      <c r="AX279" s="344"/>
      <c r="AY279" s="344"/>
      <c r="AZ279" s="344"/>
      <c r="BA279" s="344"/>
      <c r="BB279" s="344"/>
      <c r="BC279" s="344"/>
      <c r="BD279" s="344"/>
      <c r="BE279" s="344"/>
      <c r="BF279" s="344"/>
      <c r="BG279" s="344"/>
      <c r="BH279" s="344"/>
    </row>
    <row r="280" spans="1:60" ht="12.75" outlineLevel="1">
      <c r="A280" s="410"/>
      <c r="B280" s="390"/>
      <c r="C280" s="431" t="s">
        <v>472</v>
      </c>
      <c r="D280" s="396"/>
      <c r="E280" s="403">
        <v>21.6</v>
      </c>
      <c r="F280" s="406"/>
      <c r="G280" s="412"/>
      <c r="H280" s="344"/>
      <c r="I280" s="344"/>
      <c r="J280" s="344"/>
      <c r="K280" s="344"/>
      <c r="L280" s="344"/>
      <c r="M280" s="344"/>
      <c r="N280" s="344"/>
      <c r="O280" s="344"/>
      <c r="P280" s="344"/>
      <c r="Q280" s="344"/>
      <c r="R280" s="344"/>
      <c r="S280" s="344"/>
      <c r="T280" s="344"/>
      <c r="U280" s="344"/>
      <c r="V280" s="344"/>
      <c r="W280" s="344"/>
      <c r="X280" s="344"/>
      <c r="Y280" s="344"/>
      <c r="Z280" s="344"/>
      <c r="AA280" s="344"/>
      <c r="AB280" s="344"/>
      <c r="AC280" s="344"/>
      <c r="AD280" s="344"/>
      <c r="AE280" s="344"/>
      <c r="AF280" s="344"/>
      <c r="AG280" s="344"/>
      <c r="AH280" s="344"/>
      <c r="AI280" s="344"/>
      <c r="AJ280" s="344"/>
      <c r="AK280" s="344"/>
      <c r="AL280" s="344"/>
      <c r="AM280" s="344"/>
      <c r="AN280" s="344"/>
      <c r="AO280" s="344"/>
      <c r="AP280" s="344"/>
      <c r="AQ280" s="344"/>
      <c r="AR280" s="344"/>
      <c r="AS280" s="344"/>
      <c r="AT280" s="344"/>
      <c r="AU280" s="344"/>
      <c r="AV280" s="344"/>
      <c r="AW280" s="344"/>
      <c r="AX280" s="344"/>
      <c r="AY280" s="344"/>
      <c r="AZ280" s="344"/>
      <c r="BA280" s="344"/>
      <c r="BB280" s="344"/>
      <c r="BC280" s="344"/>
      <c r="BD280" s="344"/>
      <c r="BE280" s="344"/>
      <c r="BF280" s="344"/>
      <c r="BG280" s="344"/>
      <c r="BH280" s="344"/>
    </row>
    <row r="281" spans="1:60" ht="12.75" outlineLevel="1">
      <c r="A281" s="410"/>
      <c r="B281" s="390"/>
      <c r="C281" s="431" t="s">
        <v>473</v>
      </c>
      <c r="D281" s="396"/>
      <c r="E281" s="403">
        <v>1.5</v>
      </c>
      <c r="F281" s="406"/>
      <c r="G281" s="412"/>
      <c r="H281" s="344"/>
      <c r="I281" s="344"/>
      <c r="J281" s="344"/>
      <c r="K281" s="344"/>
      <c r="L281" s="344"/>
      <c r="M281" s="344"/>
      <c r="N281" s="344"/>
      <c r="O281" s="344"/>
      <c r="P281" s="344"/>
      <c r="Q281" s="344"/>
      <c r="R281" s="344"/>
      <c r="S281" s="344"/>
      <c r="T281" s="344"/>
      <c r="U281" s="344"/>
      <c r="V281" s="344"/>
      <c r="W281" s="344"/>
      <c r="X281" s="344"/>
      <c r="Y281" s="344"/>
      <c r="Z281" s="344"/>
      <c r="AA281" s="344"/>
      <c r="AB281" s="344"/>
      <c r="AC281" s="344"/>
      <c r="AD281" s="344"/>
      <c r="AE281" s="344"/>
      <c r="AF281" s="344"/>
      <c r="AG281" s="344"/>
      <c r="AH281" s="344"/>
      <c r="AI281" s="344"/>
      <c r="AJ281" s="344"/>
      <c r="AK281" s="344"/>
      <c r="AL281" s="344"/>
      <c r="AM281" s="344"/>
      <c r="AN281" s="344"/>
      <c r="AO281" s="344"/>
      <c r="AP281" s="344"/>
      <c r="AQ281" s="344"/>
      <c r="AR281" s="344"/>
      <c r="AS281" s="344"/>
      <c r="AT281" s="344"/>
      <c r="AU281" s="344"/>
      <c r="AV281" s="344"/>
      <c r="AW281" s="344"/>
      <c r="AX281" s="344"/>
      <c r="AY281" s="344"/>
      <c r="AZ281" s="344"/>
      <c r="BA281" s="344"/>
      <c r="BB281" s="344"/>
      <c r="BC281" s="344"/>
      <c r="BD281" s="344"/>
      <c r="BE281" s="344"/>
      <c r="BF281" s="344"/>
      <c r="BG281" s="344"/>
      <c r="BH281" s="344"/>
    </row>
    <row r="282" spans="1:60" ht="12.75" outlineLevel="1">
      <c r="A282" s="410"/>
      <c r="B282" s="390"/>
      <c r="C282" s="431" t="s">
        <v>474</v>
      </c>
      <c r="D282" s="396"/>
      <c r="E282" s="403">
        <v>1.2</v>
      </c>
      <c r="F282" s="406"/>
      <c r="G282" s="412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4"/>
      <c r="AA282" s="344"/>
      <c r="AB282" s="344"/>
      <c r="AC282" s="344"/>
      <c r="AD282" s="344"/>
      <c r="AE282" s="344"/>
      <c r="AF282" s="344"/>
      <c r="AG282" s="344"/>
      <c r="AH282" s="344"/>
      <c r="AI282" s="344"/>
      <c r="AJ282" s="344"/>
      <c r="AK282" s="344"/>
      <c r="AL282" s="344"/>
      <c r="AM282" s="344"/>
      <c r="AN282" s="344"/>
      <c r="AO282" s="344"/>
      <c r="AP282" s="344"/>
      <c r="AQ282" s="344"/>
      <c r="AR282" s="344"/>
      <c r="AS282" s="344"/>
      <c r="AT282" s="344"/>
      <c r="AU282" s="344"/>
      <c r="AV282" s="344"/>
      <c r="AW282" s="344"/>
      <c r="AX282" s="344"/>
      <c r="AY282" s="344"/>
      <c r="AZ282" s="344"/>
      <c r="BA282" s="344"/>
      <c r="BB282" s="344"/>
      <c r="BC282" s="344"/>
      <c r="BD282" s="344"/>
      <c r="BE282" s="344"/>
      <c r="BF282" s="344"/>
      <c r="BG282" s="344"/>
      <c r="BH282" s="344"/>
    </row>
    <row r="283" spans="1:60" ht="12.75" outlineLevel="1">
      <c r="A283" s="410"/>
      <c r="B283" s="390"/>
      <c r="C283" s="431" t="s">
        <v>475</v>
      </c>
      <c r="D283" s="396"/>
      <c r="E283" s="403">
        <v>0.75</v>
      </c>
      <c r="F283" s="406"/>
      <c r="G283" s="412"/>
      <c r="H283" s="344"/>
      <c r="I283" s="344"/>
      <c r="J283" s="344"/>
      <c r="K283" s="344"/>
      <c r="L283" s="344"/>
      <c r="M283" s="344"/>
      <c r="N283" s="344"/>
      <c r="O283" s="344"/>
      <c r="P283" s="344"/>
      <c r="Q283" s="344"/>
      <c r="R283" s="344"/>
      <c r="S283" s="344"/>
      <c r="T283" s="344"/>
      <c r="U283" s="344"/>
      <c r="V283" s="344"/>
      <c r="W283" s="344"/>
      <c r="X283" s="344"/>
      <c r="Y283" s="344"/>
      <c r="Z283" s="344"/>
      <c r="AA283" s="344"/>
      <c r="AB283" s="344"/>
      <c r="AC283" s="344"/>
      <c r="AD283" s="344"/>
      <c r="AE283" s="344"/>
      <c r="AF283" s="344"/>
      <c r="AG283" s="344"/>
      <c r="AH283" s="344"/>
      <c r="AI283" s="344"/>
      <c r="AJ283" s="344"/>
      <c r="AK283" s="344"/>
      <c r="AL283" s="344"/>
      <c r="AM283" s="344"/>
      <c r="AN283" s="344"/>
      <c r="AO283" s="344"/>
      <c r="AP283" s="344"/>
      <c r="AQ283" s="344"/>
      <c r="AR283" s="344"/>
      <c r="AS283" s="344"/>
      <c r="AT283" s="344"/>
      <c r="AU283" s="344"/>
      <c r="AV283" s="344"/>
      <c r="AW283" s="344"/>
      <c r="AX283" s="344"/>
      <c r="AY283" s="344"/>
      <c r="AZ283" s="344"/>
      <c r="BA283" s="344"/>
      <c r="BB283" s="344"/>
      <c r="BC283" s="344"/>
      <c r="BD283" s="344"/>
      <c r="BE283" s="344"/>
      <c r="BF283" s="344"/>
      <c r="BG283" s="344"/>
      <c r="BH283" s="344"/>
    </row>
    <row r="284" spans="1:60" ht="12.75" outlineLevel="1">
      <c r="A284" s="410"/>
      <c r="B284" s="390"/>
      <c r="C284" s="431" t="s">
        <v>476</v>
      </c>
      <c r="D284" s="396"/>
      <c r="E284" s="403">
        <v>4.2</v>
      </c>
      <c r="F284" s="406"/>
      <c r="G284" s="412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4"/>
      <c r="AA284" s="344"/>
      <c r="AB284" s="344"/>
      <c r="AC284" s="344"/>
      <c r="AD284" s="344"/>
      <c r="AE284" s="344"/>
      <c r="AF284" s="344"/>
      <c r="AG284" s="344"/>
      <c r="AH284" s="344"/>
      <c r="AI284" s="344"/>
      <c r="AJ284" s="344"/>
      <c r="AK284" s="344"/>
      <c r="AL284" s="344"/>
      <c r="AM284" s="344"/>
      <c r="AN284" s="344"/>
      <c r="AO284" s="344"/>
      <c r="AP284" s="344"/>
      <c r="AQ284" s="344"/>
      <c r="AR284" s="344"/>
      <c r="AS284" s="344"/>
      <c r="AT284" s="344"/>
      <c r="AU284" s="344"/>
      <c r="AV284" s="344"/>
      <c r="AW284" s="344"/>
      <c r="AX284" s="344"/>
      <c r="AY284" s="344"/>
      <c r="AZ284" s="344"/>
      <c r="BA284" s="344"/>
      <c r="BB284" s="344"/>
      <c r="BC284" s="344"/>
      <c r="BD284" s="344"/>
      <c r="BE284" s="344"/>
      <c r="BF284" s="344"/>
      <c r="BG284" s="344"/>
      <c r="BH284" s="344"/>
    </row>
    <row r="285" spans="1:60" ht="12.75" outlineLevel="1">
      <c r="A285" s="410"/>
      <c r="B285" s="390"/>
      <c r="C285" s="431" t="s">
        <v>477</v>
      </c>
      <c r="D285" s="396"/>
      <c r="E285" s="403">
        <v>0.8</v>
      </c>
      <c r="F285" s="406"/>
      <c r="G285" s="412"/>
      <c r="H285" s="344"/>
      <c r="I285" s="344"/>
      <c r="J285" s="344"/>
      <c r="K285" s="344"/>
      <c r="L285" s="344"/>
      <c r="M285" s="344"/>
      <c r="N285" s="344"/>
      <c r="O285" s="344"/>
      <c r="P285" s="344"/>
      <c r="Q285" s="344"/>
      <c r="R285" s="344"/>
      <c r="S285" s="344"/>
      <c r="T285" s="344"/>
      <c r="U285" s="344"/>
      <c r="V285" s="344"/>
      <c r="W285" s="344"/>
      <c r="X285" s="344"/>
      <c r="Y285" s="344"/>
      <c r="Z285" s="344"/>
      <c r="AA285" s="344"/>
      <c r="AB285" s="344"/>
      <c r="AC285" s="344"/>
      <c r="AD285" s="344"/>
      <c r="AE285" s="344"/>
      <c r="AF285" s="344"/>
      <c r="AG285" s="344"/>
      <c r="AH285" s="344"/>
      <c r="AI285" s="344"/>
      <c r="AJ285" s="344"/>
      <c r="AK285" s="344"/>
      <c r="AL285" s="344"/>
      <c r="AM285" s="344"/>
      <c r="AN285" s="344"/>
      <c r="AO285" s="344"/>
      <c r="AP285" s="344"/>
      <c r="AQ285" s="344"/>
      <c r="AR285" s="344"/>
      <c r="AS285" s="344"/>
      <c r="AT285" s="344"/>
      <c r="AU285" s="344"/>
      <c r="AV285" s="344"/>
      <c r="AW285" s="344"/>
      <c r="AX285" s="344"/>
      <c r="AY285" s="344"/>
      <c r="AZ285" s="344"/>
      <c r="BA285" s="344"/>
      <c r="BB285" s="344"/>
      <c r="BC285" s="344"/>
      <c r="BD285" s="344"/>
      <c r="BE285" s="344"/>
      <c r="BF285" s="344"/>
      <c r="BG285" s="344"/>
      <c r="BH285" s="344"/>
    </row>
    <row r="286" spans="1:60" ht="12.75" outlineLevel="1">
      <c r="A286" s="410"/>
      <c r="B286" s="390"/>
      <c r="C286" s="431" t="s">
        <v>478</v>
      </c>
      <c r="D286" s="396"/>
      <c r="E286" s="403">
        <v>0.4</v>
      </c>
      <c r="F286" s="406"/>
      <c r="G286" s="412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344"/>
      <c r="X286" s="344"/>
      <c r="Y286" s="344"/>
      <c r="Z286" s="344"/>
      <c r="AA286" s="344"/>
      <c r="AB286" s="344"/>
      <c r="AC286" s="344"/>
      <c r="AD286" s="344"/>
      <c r="AE286" s="344"/>
      <c r="AF286" s="344"/>
      <c r="AG286" s="344"/>
      <c r="AH286" s="344"/>
      <c r="AI286" s="344"/>
      <c r="AJ286" s="344"/>
      <c r="AK286" s="344"/>
      <c r="AL286" s="344"/>
      <c r="AM286" s="344"/>
      <c r="AN286" s="344"/>
      <c r="AO286" s="344"/>
      <c r="AP286" s="344"/>
      <c r="AQ286" s="344"/>
      <c r="AR286" s="344"/>
      <c r="AS286" s="344"/>
      <c r="AT286" s="344"/>
      <c r="AU286" s="344"/>
      <c r="AV286" s="344"/>
      <c r="AW286" s="344"/>
      <c r="AX286" s="344"/>
      <c r="AY286" s="344"/>
      <c r="AZ286" s="344"/>
      <c r="BA286" s="344"/>
      <c r="BB286" s="344"/>
      <c r="BC286" s="344"/>
      <c r="BD286" s="344"/>
      <c r="BE286" s="344"/>
      <c r="BF286" s="344"/>
      <c r="BG286" s="344"/>
      <c r="BH286" s="344"/>
    </row>
    <row r="287" spans="1:60" ht="12.75" outlineLevel="1">
      <c r="A287" s="410"/>
      <c r="B287" s="390"/>
      <c r="C287" s="431" t="s">
        <v>479</v>
      </c>
      <c r="D287" s="396"/>
      <c r="E287" s="403">
        <v>0.5</v>
      </c>
      <c r="F287" s="406"/>
      <c r="G287" s="412"/>
      <c r="H287" s="344"/>
      <c r="I287" s="344"/>
      <c r="J287" s="344"/>
      <c r="K287" s="344"/>
      <c r="L287" s="344"/>
      <c r="M287" s="344"/>
      <c r="N287" s="344"/>
      <c r="O287" s="344"/>
      <c r="P287" s="344"/>
      <c r="Q287" s="344"/>
      <c r="R287" s="344"/>
      <c r="S287" s="344"/>
      <c r="T287" s="344"/>
      <c r="U287" s="344"/>
      <c r="V287" s="344"/>
      <c r="W287" s="344"/>
      <c r="X287" s="344"/>
      <c r="Y287" s="344"/>
      <c r="Z287" s="344"/>
      <c r="AA287" s="344"/>
      <c r="AB287" s="344"/>
      <c r="AC287" s="344"/>
      <c r="AD287" s="344"/>
      <c r="AE287" s="344"/>
      <c r="AF287" s="344"/>
      <c r="AG287" s="344"/>
      <c r="AH287" s="344"/>
      <c r="AI287" s="344"/>
      <c r="AJ287" s="344"/>
      <c r="AK287" s="344"/>
      <c r="AL287" s="344"/>
      <c r="AM287" s="344"/>
      <c r="AN287" s="344"/>
      <c r="AO287" s="344"/>
      <c r="AP287" s="344"/>
      <c r="AQ287" s="344"/>
      <c r="AR287" s="344"/>
      <c r="AS287" s="344"/>
      <c r="AT287" s="344"/>
      <c r="AU287" s="344"/>
      <c r="AV287" s="344"/>
      <c r="AW287" s="344"/>
      <c r="AX287" s="344"/>
      <c r="AY287" s="344"/>
      <c r="AZ287" s="344"/>
      <c r="BA287" s="344"/>
      <c r="BB287" s="344"/>
      <c r="BC287" s="344"/>
      <c r="BD287" s="344"/>
      <c r="BE287" s="344"/>
      <c r="BF287" s="344"/>
      <c r="BG287" s="344"/>
      <c r="BH287" s="344"/>
    </row>
    <row r="288" spans="1:60" ht="22.5" outlineLevel="1">
      <c r="A288" s="410">
        <v>42</v>
      </c>
      <c r="B288" s="390" t="s">
        <v>480</v>
      </c>
      <c r="C288" s="427" t="s">
        <v>481</v>
      </c>
      <c r="D288" s="392" t="s">
        <v>482</v>
      </c>
      <c r="E288" s="399">
        <v>3</v>
      </c>
      <c r="F288" s="406"/>
      <c r="G288" s="412">
        <f>E288*F288</f>
        <v>0</v>
      </c>
      <c r="H288" s="344"/>
      <c r="I288" s="344"/>
      <c r="J288" s="344"/>
      <c r="K288" s="344"/>
      <c r="L288" s="344"/>
      <c r="M288" s="344"/>
      <c r="N288" s="344"/>
      <c r="O288" s="344"/>
      <c r="P288" s="344"/>
      <c r="Q288" s="344"/>
      <c r="R288" s="344"/>
      <c r="S288" s="344"/>
      <c r="T288" s="344"/>
      <c r="U288" s="344"/>
      <c r="V288" s="344"/>
      <c r="W288" s="344"/>
      <c r="X288" s="344"/>
      <c r="Y288" s="344"/>
      <c r="Z288" s="344"/>
      <c r="AA288" s="344"/>
      <c r="AB288" s="344"/>
      <c r="AC288" s="344"/>
      <c r="AD288" s="344"/>
      <c r="AE288" s="344"/>
      <c r="AF288" s="344"/>
      <c r="AG288" s="344"/>
      <c r="AH288" s="344"/>
      <c r="AI288" s="344"/>
      <c r="AJ288" s="344"/>
      <c r="AK288" s="344"/>
      <c r="AL288" s="344"/>
      <c r="AM288" s="344"/>
      <c r="AN288" s="344"/>
      <c r="AO288" s="344"/>
      <c r="AP288" s="344"/>
      <c r="AQ288" s="344"/>
      <c r="AR288" s="344"/>
      <c r="AS288" s="344"/>
      <c r="AT288" s="344"/>
      <c r="AU288" s="344"/>
      <c r="AV288" s="344"/>
      <c r="AW288" s="344"/>
      <c r="AX288" s="344"/>
      <c r="AY288" s="344"/>
      <c r="AZ288" s="344"/>
      <c r="BA288" s="344"/>
      <c r="BB288" s="344"/>
      <c r="BC288" s="344"/>
      <c r="BD288" s="344"/>
      <c r="BE288" s="344"/>
      <c r="BF288" s="344"/>
      <c r="BG288" s="344"/>
      <c r="BH288" s="344"/>
    </row>
    <row r="289" spans="1:60" ht="12.75" outlineLevel="1">
      <c r="A289" s="410"/>
      <c r="B289" s="390"/>
      <c r="C289" s="431" t="s">
        <v>111</v>
      </c>
      <c r="D289" s="396"/>
      <c r="E289" s="403">
        <v>3</v>
      </c>
      <c r="F289" s="406"/>
      <c r="G289" s="412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4"/>
      <c r="AA289" s="344"/>
      <c r="AB289" s="344"/>
      <c r="AC289" s="344"/>
      <c r="AD289" s="344"/>
      <c r="AE289" s="344"/>
      <c r="AF289" s="344"/>
      <c r="AG289" s="344"/>
      <c r="AH289" s="344"/>
      <c r="AI289" s="344"/>
      <c r="AJ289" s="344"/>
      <c r="AK289" s="344"/>
      <c r="AL289" s="344"/>
      <c r="AM289" s="344"/>
      <c r="AN289" s="344"/>
      <c r="AO289" s="344"/>
      <c r="AP289" s="344"/>
      <c r="AQ289" s="344"/>
      <c r="AR289" s="344"/>
      <c r="AS289" s="344"/>
      <c r="AT289" s="344"/>
      <c r="AU289" s="344"/>
      <c r="AV289" s="344"/>
      <c r="AW289" s="344"/>
      <c r="AX289" s="344"/>
      <c r="AY289" s="344"/>
      <c r="AZ289" s="344"/>
      <c r="BA289" s="344"/>
      <c r="BB289" s="344"/>
      <c r="BC289" s="344"/>
      <c r="BD289" s="344"/>
      <c r="BE289" s="344"/>
      <c r="BF289" s="344"/>
      <c r="BG289" s="344"/>
      <c r="BH289" s="344"/>
    </row>
    <row r="290" spans="1:60" ht="22.5" outlineLevel="1">
      <c r="A290" s="410">
        <v>43</v>
      </c>
      <c r="B290" s="390" t="s">
        <v>483</v>
      </c>
      <c r="C290" s="427" t="s">
        <v>484</v>
      </c>
      <c r="D290" s="392" t="s">
        <v>337</v>
      </c>
      <c r="E290" s="399">
        <v>25</v>
      </c>
      <c r="F290" s="406"/>
      <c r="G290" s="412">
        <f>E290*F290</f>
        <v>0</v>
      </c>
      <c r="H290" s="344"/>
      <c r="I290" s="344"/>
      <c r="J290" s="344"/>
      <c r="K290" s="344"/>
      <c r="L290" s="344"/>
      <c r="M290" s="344"/>
      <c r="N290" s="344"/>
      <c r="O290" s="344"/>
      <c r="P290" s="344"/>
      <c r="Q290" s="344"/>
      <c r="R290" s="344"/>
      <c r="S290" s="344"/>
      <c r="T290" s="344"/>
      <c r="U290" s="344"/>
      <c r="V290" s="344"/>
      <c r="W290" s="344"/>
      <c r="X290" s="344"/>
      <c r="Y290" s="344"/>
      <c r="Z290" s="344"/>
      <c r="AA290" s="344"/>
      <c r="AB290" s="344"/>
      <c r="AC290" s="344"/>
      <c r="AD290" s="344"/>
      <c r="AE290" s="344"/>
      <c r="AF290" s="344"/>
      <c r="AG290" s="344"/>
      <c r="AH290" s="344"/>
      <c r="AI290" s="344"/>
      <c r="AJ290" s="344"/>
      <c r="AK290" s="344"/>
      <c r="AL290" s="344"/>
      <c r="AM290" s="344"/>
      <c r="AN290" s="344"/>
      <c r="AO290" s="344"/>
      <c r="AP290" s="344"/>
      <c r="AQ290" s="344"/>
      <c r="AR290" s="344"/>
      <c r="AS290" s="344"/>
      <c r="AT290" s="344"/>
      <c r="AU290" s="344"/>
      <c r="AV290" s="344"/>
      <c r="AW290" s="344"/>
      <c r="AX290" s="344"/>
      <c r="AY290" s="344"/>
      <c r="AZ290" s="344"/>
      <c r="BA290" s="344"/>
      <c r="BB290" s="344"/>
      <c r="BC290" s="344"/>
      <c r="BD290" s="344"/>
      <c r="BE290" s="344"/>
      <c r="BF290" s="344"/>
      <c r="BG290" s="344"/>
      <c r="BH290" s="344"/>
    </row>
    <row r="291" spans="1:60" ht="12.75" outlineLevel="1">
      <c r="A291" s="410"/>
      <c r="B291" s="390"/>
      <c r="C291" s="428" t="s">
        <v>485</v>
      </c>
      <c r="D291" s="393"/>
      <c r="E291" s="400"/>
      <c r="F291" s="407"/>
      <c r="G291" s="413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4"/>
      <c r="AA291" s="344"/>
      <c r="AB291" s="344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4"/>
      <c r="BA291" s="386" t="str">
        <f>C291</f>
        <v>včetně háku, čela a spojky.</v>
      </c>
      <c r="BB291" s="344"/>
      <c r="BC291" s="344"/>
      <c r="BD291" s="344"/>
      <c r="BE291" s="344"/>
      <c r="BF291" s="344"/>
      <c r="BG291" s="344"/>
      <c r="BH291" s="344"/>
    </row>
    <row r="292" spans="1:60" ht="12.75" outlineLevel="1">
      <c r="A292" s="410"/>
      <c r="B292" s="390"/>
      <c r="C292" s="431" t="s">
        <v>486</v>
      </c>
      <c r="D292" s="396"/>
      <c r="E292" s="403">
        <v>25</v>
      </c>
      <c r="F292" s="406"/>
      <c r="G292" s="412"/>
      <c r="H292" s="344"/>
      <c r="I292" s="344"/>
      <c r="J292" s="344"/>
      <c r="K292" s="344"/>
      <c r="L292" s="344"/>
      <c r="M292" s="344"/>
      <c r="N292" s="344"/>
      <c r="O292" s="344"/>
      <c r="P292" s="344"/>
      <c r="Q292" s="344"/>
      <c r="R292" s="344"/>
      <c r="S292" s="344"/>
      <c r="T292" s="344"/>
      <c r="U292" s="344"/>
      <c r="V292" s="344"/>
      <c r="W292" s="344"/>
      <c r="X292" s="344"/>
      <c r="Y292" s="344"/>
      <c r="Z292" s="344"/>
      <c r="AA292" s="344"/>
      <c r="AB292" s="344"/>
      <c r="AC292" s="344"/>
      <c r="AD292" s="344"/>
      <c r="AE292" s="344"/>
      <c r="AF292" s="344"/>
      <c r="AG292" s="344"/>
      <c r="AH292" s="344"/>
      <c r="AI292" s="344"/>
      <c r="AJ292" s="344"/>
      <c r="AK292" s="344"/>
      <c r="AL292" s="344"/>
      <c r="AM292" s="344"/>
      <c r="AN292" s="344"/>
      <c r="AO292" s="344"/>
      <c r="AP292" s="344"/>
      <c r="AQ292" s="344"/>
      <c r="AR292" s="344"/>
      <c r="AS292" s="344"/>
      <c r="AT292" s="344"/>
      <c r="AU292" s="344"/>
      <c r="AV292" s="344"/>
      <c r="AW292" s="344"/>
      <c r="AX292" s="344"/>
      <c r="AY292" s="344"/>
      <c r="AZ292" s="344"/>
      <c r="BA292" s="344"/>
      <c r="BB292" s="344"/>
      <c r="BC292" s="344"/>
      <c r="BD292" s="344"/>
      <c r="BE292" s="344"/>
      <c r="BF292" s="344"/>
      <c r="BG292" s="344"/>
      <c r="BH292" s="344"/>
    </row>
    <row r="293" spans="1:60" ht="22.5" outlineLevel="1">
      <c r="A293" s="410">
        <v>44</v>
      </c>
      <c r="B293" s="390" t="s">
        <v>487</v>
      </c>
      <c r="C293" s="427" t="s">
        <v>488</v>
      </c>
      <c r="D293" s="392" t="s">
        <v>337</v>
      </c>
      <c r="E293" s="399">
        <v>15</v>
      </c>
      <c r="F293" s="406"/>
      <c r="G293" s="412">
        <f>E293*F293</f>
        <v>0</v>
      </c>
      <c r="H293" s="344"/>
      <c r="I293" s="344"/>
      <c r="J293" s="344"/>
      <c r="K293" s="344"/>
      <c r="L293" s="344"/>
      <c r="M293" s="344"/>
      <c r="N293" s="344"/>
      <c r="O293" s="344"/>
      <c r="P293" s="344"/>
      <c r="Q293" s="344"/>
      <c r="R293" s="344"/>
      <c r="S293" s="344"/>
      <c r="T293" s="344"/>
      <c r="U293" s="344"/>
      <c r="V293" s="344"/>
      <c r="W293" s="344"/>
      <c r="X293" s="344"/>
      <c r="Y293" s="344"/>
      <c r="Z293" s="344"/>
      <c r="AA293" s="344"/>
      <c r="AB293" s="344"/>
      <c r="AC293" s="344"/>
      <c r="AD293" s="344"/>
      <c r="AE293" s="344"/>
      <c r="AF293" s="344"/>
      <c r="AG293" s="344"/>
      <c r="AH293" s="344"/>
      <c r="AI293" s="344"/>
      <c r="AJ293" s="344"/>
      <c r="AK293" s="344"/>
      <c r="AL293" s="344"/>
      <c r="AM293" s="344"/>
      <c r="AN293" s="344"/>
      <c r="AO293" s="344"/>
      <c r="AP293" s="344"/>
      <c r="AQ293" s="344"/>
      <c r="AR293" s="344"/>
      <c r="AS293" s="344"/>
      <c r="AT293" s="344"/>
      <c r="AU293" s="344"/>
      <c r="AV293" s="344"/>
      <c r="AW293" s="344"/>
      <c r="AX293" s="344"/>
      <c r="AY293" s="344"/>
      <c r="AZ293" s="344"/>
      <c r="BA293" s="344"/>
      <c r="BB293" s="344"/>
      <c r="BC293" s="344"/>
      <c r="BD293" s="344"/>
      <c r="BE293" s="344"/>
      <c r="BF293" s="344"/>
      <c r="BG293" s="344"/>
      <c r="BH293" s="344"/>
    </row>
    <row r="294" spans="1:60" ht="12.75" outlineLevel="1">
      <c r="A294" s="410"/>
      <c r="B294" s="390"/>
      <c r="C294" s="428" t="s">
        <v>489</v>
      </c>
      <c r="D294" s="393"/>
      <c r="E294" s="400"/>
      <c r="F294" s="407"/>
      <c r="G294" s="413"/>
      <c r="H294" s="344"/>
      <c r="I294" s="344"/>
      <c r="J294" s="344"/>
      <c r="K294" s="344"/>
      <c r="L294" s="344"/>
      <c r="M294" s="344"/>
      <c r="N294" s="344"/>
      <c r="O294" s="344"/>
      <c r="P294" s="344"/>
      <c r="Q294" s="344"/>
      <c r="R294" s="344"/>
      <c r="S294" s="344"/>
      <c r="T294" s="344"/>
      <c r="U294" s="344"/>
      <c r="V294" s="344"/>
      <c r="W294" s="344"/>
      <c r="X294" s="344"/>
      <c r="Y294" s="344"/>
      <c r="Z294" s="344"/>
      <c r="AA294" s="344"/>
      <c r="AB294" s="344"/>
      <c r="AC294" s="344"/>
      <c r="AD294" s="344"/>
      <c r="AE294" s="344"/>
      <c r="AF294" s="344"/>
      <c r="AG294" s="344"/>
      <c r="AH294" s="344"/>
      <c r="AI294" s="344"/>
      <c r="AJ294" s="344"/>
      <c r="AK294" s="344"/>
      <c r="AL294" s="344"/>
      <c r="AM294" s="344"/>
      <c r="AN294" s="344"/>
      <c r="AO294" s="344"/>
      <c r="AP294" s="344"/>
      <c r="AQ294" s="344"/>
      <c r="AR294" s="344"/>
      <c r="AS294" s="344"/>
      <c r="AT294" s="344"/>
      <c r="AU294" s="344"/>
      <c r="AV294" s="344"/>
      <c r="AW294" s="344"/>
      <c r="AX294" s="344"/>
      <c r="AY294" s="344"/>
      <c r="AZ294" s="344"/>
      <c r="BA294" s="386" t="str">
        <f>C294</f>
        <v>Dodávka a montáž kruhové odpadní trouby včetně mezikusů, kolen, objímek a zednické výpomoci.</v>
      </c>
      <c r="BB294" s="344"/>
      <c r="BC294" s="344"/>
      <c r="BD294" s="344"/>
      <c r="BE294" s="344"/>
      <c r="BF294" s="344"/>
      <c r="BG294" s="344"/>
      <c r="BH294" s="344"/>
    </row>
    <row r="295" spans="1:60" ht="12.75" outlineLevel="1">
      <c r="A295" s="410"/>
      <c r="B295" s="390"/>
      <c r="C295" s="428" t="s">
        <v>490</v>
      </c>
      <c r="D295" s="393"/>
      <c r="E295" s="400"/>
      <c r="F295" s="407"/>
      <c r="G295" s="413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4"/>
      <c r="U295" s="344"/>
      <c r="V295" s="344"/>
      <c r="W295" s="344"/>
      <c r="X295" s="344"/>
      <c r="Y295" s="344"/>
      <c r="Z295" s="344"/>
      <c r="AA295" s="344"/>
      <c r="AB295" s="344"/>
      <c r="AC295" s="344"/>
      <c r="AD295" s="344"/>
      <c r="AE295" s="344"/>
      <c r="AF295" s="344"/>
      <c r="AG295" s="344"/>
      <c r="AH295" s="344"/>
      <c r="AI295" s="344"/>
      <c r="AJ295" s="344"/>
      <c r="AK295" s="344"/>
      <c r="AL295" s="344"/>
      <c r="AM295" s="344"/>
      <c r="AN295" s="344"/>
      <c r="AO295" s="344"/>
      <c r="AP295" s="344"/>
      <c r="AQ295" s="344"/>
      <c r="AR295" s="344"/>
      <c r="AS295" s="344"/>
      <c r="AT295" s="344"/>
      <c r="AU295" s="344"/>
      <c r="AV295" s="344"/>
      <c r="AW295" s="344"/>
      <c r="AX295" s="344"/>
      <c r="AY295" s="344"/>
      <c r="AZ295" s="344"/>
      <c r="BA295" s="386" t="str">
        <f>C295</f>
        <v>Včetně dodávky a montáže klempířských prvků a spojovacího materiálu.</v>
      </c>
      <c r="BB295" s="344"/>
      <c r="BC295" s="344"/>
      <c r="BD295" s="344"/>
      <c r="BE295" s="344"/>
      <c r="BF295" s="344"/>
      <c r="BG295" s="344"/>
      <c r="BH295" s="344"/>
    </row>
    <row r="296" spans="1:60" ht="12.75" outlineLevel="1">
      <c r="A296" s="410"/>
      <c r="B296" s="390"/>
      <c r="C296" s="428" t="s">
        <v>491</v>
      </c>
      <c r="D296" s="393"/>
      <c r="E296" s="400"/>
      <c r="F296" s="407"/>
      <c r="G296" s="413"/>
      <c r="H296" s="344"/>
      <c r="I296" s="344"/>
      <c r="J296" s="344"/>
      <c r="K296" s="344"/>
      <c r="L296" s="344"/>
      <c r="M296" s="344"/>
      <c r="N296" s="344"/>
      <c r="O296" s="344"/>
      <c r="P296" s="344"/>
      <c r="Q296" s="344"/>
      <c r="R296" s="344"/>
      <c r="S296" s="344"/>
      <c r="T296" s="344"/>
      <c r="U296" s="344"/>
      <c r="V296" s="344"/>
      <c r="W296" s="344"/>
      <c r="X296" s="344"/>
      <c r="Y296" s="344"/>
      <c r="Z296" s="344"/>
      <c r="AA296" s="344"/>
      <c r="AB296" s="344"/>
      <c r="AC296" s="344"/>
      <c r="AD296" s="344"/>
      <c r="AE296" s="344"/>
      <c r="AF296" s="344"/>
      <c r="AG296" s="344"/>
      <c r="AH296" s="344"/>
      <c r="AI296" s="344"/>
      <c r="AJ296" s="344"/>
      <c r="AK296" s="344"/>
      <c r="AL296" s="344"/>
      <c r="AM296" s="344"/>
      <c r="AN296" s="344"/>
      <c r="AO296" s="344"/>
      <c r="AP296" s="344"/>
      <c r="AQ296" s="344"/>
      <c r="AR296" s="344"/>
      <c r="AS296" s="344"/>
      <c r="AT296" s="344"/>
      <c r="AU296" s="344"/>
      <c r="AV296" s="344"/>
      <c r="AW296" s="344"/>
      <c r="AX296" s="344"/>
      <c r="AY296" s="344"/>
      <c r="AZ296" s="344"/>
      <c r="BA296" s="386" t="str">
        <f>C296</f>
        <v>včetně kolena , objímky, mezikusu a zednické výpomoci.</v>
      </c>
      <c r="BB296" s="344"/>
      <c r="BC296" s="344"/>
      <c r="BD296" s="344"/>
      <c r="BE296" s="344"/>
      <c r="BF296" s="344"/>
      <c r="BG296" s="344"/>
      <c r="BH296" s="344"/>
    </row>
    <row r="297" spans="1:60" ht="12.75" outlineLevel="1">
      <c r="A297" s="410"/>
      <c r="B297" s="390"/>
      <c r="C297" s="431" t="s">
        <v>492</v>
      </c>
      <c r="D297" s="396"/>
      <c r="E297" s="403">
        <v>15</v>
      </c>
      <c r="F297" s="406"/>
      <c r="G297" s="412"/>
      <c r="H297" s="344"/>
      <c r="I297" s="344"/>
      <c r="J297" s="344"/>
      <c r="K297" s="344"/>
      <c r="L297" s="344"/>
      <c r="M297" s="344"/>
      <c r="N297" s="344"/>
      <c r="O297" s="344"/>
      <c r="P297" s="344"/>
      <c r="Q297" s="344"/>
      <c r="R297" s="344"/>
      <c r="S297" s="344"/>
      <c r="T297" s="344"/>
      <c r="U297" s="344"/>
      <c r="V297" s="344"/>
      <c r="W297" s="344"/>
      <c r="X297" s="344"/>
      <c r="Y297" s="344"/>
      <c r="Z297" s="344"/>
      <c r="AA297" s="344"/>
      <c r="AB297" s="344"/>
      <c r="AC297" s="344"/>
      <c r="AD297" s="344"/>
      <c r="AE297" s="344"/>
      <c r="AF297" s="344"/>
      <c r="AG297" s="344"/>
      <c r="AH297" s="344"/>
      <c r="AI297" s="344"/>
      <c r="AJ297" s="344"/>
      <c r="AK297" s="344"/>
      <c r="AL297" s="344"/>
      <c r="AM297" s="344"/>
      <c r="AN297" s="344"/>
      <c r="AO297" s="344"/>
      <c r="AP297" s="344"/>
      <c r="AQ297" s="344"/>
      <c r="AR297" s="344"/>
      <c r="AS297" s="344"/>
      <c r="AT297" s="344"/>
      <c r="AU297" s="344"/>
      <c r="AV297" s="344"/>
      <c r="AW297" s="344"/>
      <c r="AX297" s="344"/>
      <c r="AY297" s="344"/>
      <c r="AZ297" s="344"/>
      <c r="BA297" s="344"/>
      <c r="BB297" s="344"/>
      <c r="BC297" s="344"/>
      <c r="BD297" s="344"/>
      <c r="BE297" s="344"/>
      <c r="BF297" s="344"/>
      <c r="BG297" s="344"/>
      <c r="BH297" s="344"/>
    </row>
    <row r="298" spans="1:60" ht="22.5" outlineLevel="1">
      <c r="A298" s="410">
        <v>45</v>
      </c>
      <c r="B298" s="390" t="s">
        <v>493</v>
      </c>
      <c r="C298" s="427" t="s">
        <v>494</v>
      </c>
      <c r="D298" s="392" t="s">
        <v>337</v>
      </c>
      <c r="E298" s="399">
        <v>4.2</v>
      </c>
      <c r="F298" s="406"/>
      <c r="G298" s="412">
        <f>E298*F298</f>
        <v>0</v>
      </c>
      <c r="H298" s="344"/>
      <c r="I298" s="344"/>
      <c r="J298" s="344"/>
      <c r="K298" s="344"/>
      <c r="L298" s="344"/>
      <c r="M298" s="344"/>
      <c r="N298" s="344"/>
      <c r="O298" s="344"/>
      <c r="P298" s="344"/>
      <c r="Q298" s="344"/>
      <c r="R298" s="344"/>
      <c r="S298" s="344"/>
      <c r="T298" s="344"/>
      <c r="U298" s="344"/>
      <c r="V298" s="344"/>
      <c r="W298" s="344"/>
      <c r="X298" s="344"/>
      <c r="Y298" s="344"/>
      <c r="Z298" s="344"/>
      <c r="AA298" s="344"/>
      <c r="AB298" s="344"/>
      <c r="AC298" s="344"/>
      <c r="AD298" s="344"/>
      <c r="AE298" s="344"/>
      <c r="AF298" s="344"/>
      <c r="AG298" s="344"/>
      <c r="AH298" s="344"/>
      <c r="AI298" s="344"/>
      <c r="AJ298" s="344"/>
      <c r="AK298" s="344"/>
      <c r="AL298" s="344"/>
      <c r="AM298" s="344"/>
      <c r="AN298" s="344"/>
      <c r="AO298" s="344"/>
      <c r="AP298" s="344"/>
      <c r="AQ298" s="344"/>
      <c r="AR298" s="344"/>
      <c r="AS298" s="344"/>
      <c r="AT298" s="344"/>
      <c r="AU298" s="344"/>
      <c r="AV298" s="344"/>
      <c r="AW298" s="344"/>
      <c r="AX298" s="344"/>
      <c r="AY298" s="344"/>
      <c r="AZ298" s="344"/>
      <c r="BA298" s="344"/>
      <c r="BB298" s="344"/>
      <c r="BC298" s="344"/>
      <c r="BD298" s="344"/>
      <c r="BE298" s="344"/>
      <c r="BF298" s="344"/>
      <c r="BG298" s="344"/>
      <c r="BH298" s="344"/>
    </row>
    <row r="299" spans="1:60" ht="12.75" outlineLevel="1">
      <c r="A299" s="410"/>
      <c r="B299" s="390"/>
      <c r="C299" s="431" t="s">
        <v>448</v>
      </c>
      <c r="D299" s="396"/>
      <c r="E299" s="403">
        <v>4.2</v>
      </c>
      <c r="F299" s="406"/>
      <c r="G299" s="412"/>
      <c r="H299" s="344"/>
      <c r="I299" s="344"/>
      <c r="J299" s="344"/>
      <c r="K299" s="344"/>
      <c r="L299" s="344"/>
      <c r="M299" s="344"/>
      <c r="N299" s="344"/>
      <c r="O299" s="344"/>
      <c r="P299" s="344"/>
      <c r="Q299" s="344"/>
      <c r="R299" s="344"/>
      <c r="S299" s="344"/>
      <c r="T299" s="344"/>
      <c r="U299" s="344"/>
      <c r="V299" s="344"/>
      <c r="W299" s="344"/>
      <c r="X299" s="344"/>
      <c r="Y299" s="344"/>
      <c r="Z299" s="344"/>
      <c r="AA299" s="344"/>
      <c r="AB299" s="344"/>
      <c r="AC299" s="344"/>
      <c r="AD299" s="344"/>
      <c r="AE299" s="344"/>
      <c r="AF299" s="344"/>
      <c r="AG299" s="344"/>
      <c r="AH299" s="344"/>
      <c r="AI299" s="344"/>
      <c r="AJ299" s="344"/>
      <c r="AK299" s="344"/>
      <c r="AL299" s="344"/>
      <c r="AM299" s="344"/>
      <c r="AN299" s="344"/>
      <c r="AO299" s="344"/>
      <c r="AP299" s="344"/>
      <c r="AQ299" s="344"/>
      <c r="AR299" s="344"/>
      <c r="AS299" s="344"/>
      <c r="AT299" s="344"/>
      <c r="AU299" s="344"/>
      <c r="AV299" s="344"/>
      <c r="AW299" s="344"/>
      <c r="AX299" s="344"/>
      <c r="AY299" s="344"/>
      <c r="AZ299" s="344"/>
      <c r="BA299" s="344"/>
      <c r="BB299" s="344"/>
      <c r="BC299" s="344"/>
      <c r="BD299" s="344"/>
      <c r="BE299" s="344"/>
      <c r="BF299" s="344"/>
      <c r="BG299" s="344"/>
      <c r="BH299" s="344"/>
    </row>
    <row r="300" spans="1:60" ht="22.5" outlineLevel="1">
      <c r="A300" s="410">
        <v>46</v>
      </c>
      <c r="B300" s="390" t="s">
        <v>495</v>
      </c>
      <c r="C300" s="427" t="s">
        <v>496</v>
      </c>
      <c r="D300" s="392" t="s">
        <v>337</v>
      </c>
      <c r="E300" s="399">
        <v>4.1</v>
      </c>
      <c r="F300" s="406"/>
      <c r="G300" s="412">
        <f>E300*F300</f>
        <v>0</v>
      </c>
      <c r="H300" s="344"/>
      <c r="I300" s="344"/>
      <c r="J300" s="344"/>
      <c r="K300" s="344"/>
      <c r="L300" s="344"/>
      <c r="M300" s="344"/>
      <c r="N300" s="344"/>
      <c r="O300" s="344"/>
      <c r="P300" s="344"/>
      <c r="Q300" s="344"/>
      <c r="R300" s="344"/>
      <c r="S300" s="344"/>
      <c r="T300" s="344"/>
      <c r="U300" s="344"/>
      <c r="V300" s="344"/>
      <c r="W300" s="344"/>
      <c r="X300" s="344"/>
      <c r="Y300" s="344"/>
      <c r="Z300" s="344"/>
      <c r="AA300" s="344"/>
      <c r="AB300" s="344"/>
      <c r="AC300" s="344"/>
      <c r="AD300" s="344"/>
      <c r="AE300" s="344"/>
      <c r="AF300" s="344"/>
      <c r="AG300" s="344"/>
      <c r="AH300" s="344"/>
      <c r="AI300" s="344"/>
      <c r="AJ300" s="344"/>
      <c r="AK300" s="344"/>
      <c r="AL300" s="344"/>
      <c r="AM300" s="344"/>
      <c r="AN300" s="344"/>
      <c r="AO300" s="344"/>
      <c r="AP300" s="344"/>
      <c r="AQ300" s="344"/>
      <c r="AR300" s="344"/>
      <c r="AS300" s="344"/>
      <c r="AT300" s="344"/>
      <c r="AU300" s="344"/>
      <c r="AV300" s="344"/>
      <c r="AW300" s="344"/>
      <c r="AX300" s="344"/>
      <c r="AY300" s="344"/>
      <c r="AZ300" s="344"/>
      <c r="BA300" s="344"/>
      <c r="BB300" s="344"/>
      <c r="BC300" s="344"/>
      <c r="BD300" s="344"/>
      <c r="BE300" s="344"/>
      <c r="BF300" s="344"/>
      <c r="BG300" s="344"/>
      <c r="BH300" s="344"/>
    </row>
    <row r="301" spans="1:60" ht="12.75" outlineLevel="1">
      <c r="A301" s="410"/>
      <c r="B301" s="390"/>
      <c r="C301" s="431" t="s">
        <v>497</v>
      </c>
      <c r="D301" s="396"/>
      <c r="E301" s="403">
        <v>4.1</v>
      </c>
      <c r="F301" s="406"/>
      <c r="G301" s="412"/>
      <c r="H301" s="344"/>
      <c r="I301" s="344"/>
      <c r="J301" s="344"/>
      <c r="K301" s="344"/>
      <c r="L301" s="344"/>
      <c r="M301" s="344"/>
      <c r="N301" s="344"/>
      <c r="O301" s="344"/>
      <c r="P301" s="344"/>
      <c r="Q301" s="344"/>
      <c r="R301" s="344"/>
      <c r="S301" s="344"/>
      <c r="T301" s="344"/>
      <c r="U301" s="344"/>
      <c r="V301" s="344"/>
      <c r="W301" s="344"/>
      <c r="X301" s="344"/>
      <c r="Y301" s="344"/>
      <c r="Z301" s="344"/>
      <c r="AA301" s="344"/>
      <c r="AB301" s="344"/>
      <c r="AC301" s="344"/>
      <c r="AD301" s="344"/>
      <c r="AE301" s="344"/>
      <c r="AF301" s="344"/>
      <c r="AG301" s="344"/>
      <c r="AH301" s="344"/>
      <c r="AI301" s="344"/>
      <c r="AJ301" s="344"/>
      <c r="AK301" s="344"/>
      <c r="AL301" s="344"/>
      <c r="AM301" s="344"/>
      <c r="AN301" s="344"/>
      <c r="AO301" s="344"/>
      <c r="AP301" s="344"/>
      <c r="AQ301" s="344"/>
      <c r="AR301" s="344"/>
      <c r="AS301" s="344"/>
      <c r="AT301" s="344"/>
      <c r="AU301" s="344"/>
      <c r="AV301" s="344"/>
      <c r="AW301" s="344"/>
      <c r="AX301" s="344"/>
      <c r="AY301" s="344"/>
      <c r="AZ301" s="344"/>
      <c r="BA301" s="344"/>
      <c r="BB301" s="344"/>
      <c r="BC301" s="344"/>
      <c r="BD301" s="344"/>
      <c r="BE301" s="344"/>
      <c r="BF301" s="344"/>
      <c r="BG301" s="344"/>
      <c r="BH301" s="344"/>
    </row>
    <row r="302" spans="1:60" ht="22.5" outlineLevel="1">
      <c r="A302" s="410">
        <v>47</v>
      </c>
      <c r="B302" s="390" t="s">
        <v>498</v>
      </c>
      <c r="C302" s="427" t="s">
        <v>499</v>
      </c>
      <c r="D302" s="392" t="s">
        <v>337</v>
      </c>
      <c r="E302" s="399">
        <v>2.1</v>
      </c>
      <c r="F302" s="406"/>
      <c r="G302" s="412">
        <f>E302*F302</f>
        <v>0</v>
      </c>
      <c r="H302" s="344"/>
      <c r="I302" s="344"/>
      <c r="J302" s="344"/>
      <c r="K302" s="344"/>
      <c r="L302" s="344"/>
      <c r="M302" s="344"/>
      <c r="N302" s="344"/>
      <c r="O302" s="344"/>
      <c r="P302" s="344"/>
      <c r="Q302" s="344"/>
      <c r="R302" s="344"/>
      <c r="S302" s="344"/>
      <c r="T302" s="344"/>
      <c r="U302" s="344"/>
      <c r="V302" s="344"/>
      <c r="W302" s="344"/>
      <c r="X302" s="344"/>
      <c r="Y302" s="344"/>
      <c r="Z302" s="344"/>
      <c r="AA302" s="344"/>
      <c r="AB302" s="344"/>
      <c r="AC302" s="344"/>
      <c r="AD302" s="344"/>
      <c r="AE302" s="344"/>
      <c r="AF302" s="344"/>
      <c r="AG302" s="344"/>
      <c r="AH302" s="344"/>
      <c r="AI302" s="344"/>
      <c r="AJ302" s="344"/>
      <c r="AK302" s="344"/>
      <c r="AL302" s="344"/>
      <c r="AM302" s="344"/>
      <c r="AN302" s="344"/>
      <c r="AO302" s="344"/>
      <c r="AP302" s="344"/>
      <c r="AQ302" s="344"/>
      <c r="AR302" s="344"/>
      <c r="AS302" s="344"/>
      <c r="AT302" s="344"/>
      <c r="AU302" s="344"/>
      <c r="AV302" s="344"/>
      <c r="AW302" s="344"/>
      <c r="AX302" s="344"/>
      <c r="AY302" s="344"/>
      <c r="AZ302" s="344"/>
      <c r="BA302" s="344"/>
      <c r="BB302" s="344"/>
      <c r="BC302" s="344"/>
      <c r="BD302" s="344"/>
      <c r="BE302" s="344"/>
      <c r="BF302" s="344"/>
      <c r="BG302" s="344"/>
      <c r="BH302" s="344"/>
    </row>
    <row r="303" spans="1:60" ht="12.75" outlineLevel="1">
      <c r="A303" s="410"/>
      <c r="B303" s="390"/>
      <c r="C303" s="428" t="s">
        <v>500</v>
      </c>
      <c r="D303" s="393"/>
      <c r="E303" s="400"/>
      <c r="F303" s="407"/>
      <c r="G303" s="413"/>
      <c r="H303" s="344"/>
      <c r="I303" s="344"/>
      <c r="J303" s="344"/>
      <c r="K303" s="344"/>
      <c r="L303" s="344"/>
      <c r="M303" s="344"/>
      <c r="N303" s="344"/>
      <c r="O303" s="344"/>
      <c r="P303" s="344"/>
      <c r="Q303" s="344"/>
      <c r="R303" s="344"/>
      <c r="S303" s="344"/>
      <c r="T303" s="344"/>
      <c r="U303" s="344"/>
      <c r="V303" s="344"/>
      <c r="W303" s="344"/>
      <c r="X303" s="344"/>
      <c r="Y303" s="344"/>
      <c r="Z303" s="344"/>
      <c r="AA303" s="344"/>
      <c r="AB303" s="344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4"/>
      <c r="BA303" s="386" t="str">
        <f>C303</f>
        <v>K 01</v>
      </c>
      <c r="BB303" s="344"/>
      <c r="BC303" s="344"/>
      <c r="BD303" s="344"/>
      <c r="BE303" s="344"/>
      <c r="BF303" s="344"/>
      <c r="BG303" s="344"/>
      <c r="BH303" s="344"/>
    </row>
    <row r="304" spans="1:60" ht="12.75" outlineLevel="1">
      <c r="A304" s="410"/>
      <c r="B304" s="390"/>
      <c r="C304" s="431" t="s">
        <v>501</v>
      </c>
      <c r="D304" s="396"/>
      <c r="E304" s="403">
        <v>2.1</v>
      </c>
      <c r="F304" s="406"/>
      <c r="G304" s="412"/>
      <c r="H304" s="344"/>
      <c r="I304" s="344"/>
      <c r="J304" s="344"/>
      <c r="K304" s="344"/>
      <c r="L304" s="344"/>
      <c r="M304" s="344"/>
      <c r="N304" s="344"/>
      <c r="O304" s="344"/>
      <c r="P304" s="344"/>
      <c r="Q304" s="344"/>
      <c r="R304" s="344"/>
      <c r="S304" s="344"/>
      <c r="T304" s="344"/>
      <c r="U304" s="344"/>
      <c r="V304" s="344"/>
      <c r="W304" s="344"/>
      <c r="X304" s="344"/>
      <c r="Y304" s="344"/>
      <c r="Z304" s="344"/>
      <c r="AA304" s="344"/>
      <c r="AB304" s="344"/>
      <c r="AC304" s="344"/>
      <c r="AD304" s="344"/>
      <c r="AE304" s="344"/>
      <c r="AF304" s="344"/>
      <c r="AG304" s="344"/>
      <c r="AH304" s="344"/>
      <c r="AI304" s="344"/>
      <c r="AJ304" s="344"/>
      <c r="AK304" s="344"/>
      <c r="AL304" s="344"/>
      <c r="AM304" s="344"/>
      <c r="AN304" s="344"/>
      <c r="AO304" s="344"/>
      <c r="AP304" s="344"/>
      <c r="AQ304" s="344"/>
      <c r="AR304" s="344"/>
      <c r="AS304" s="344"/>
      <c r="AT304" s="344"/>
      <c r="AU304" s="344"/>
      <c r="AV304" s="344"/>
      <c r="AW304" s="344"/>
      <c r="AX304" s="344"/>
      <c r="AY304" s="344"/>
      <c r="AZ304" s="344"/>
      <c r="BA304" s="344"/>
      <c r="BB304" s="344"/>
      <c r="BC304" s="344"/>
      <c r="BD304" s="344"/>
      <c r="BE304" s="344"/>
      <c r="BF304" s="344"/>
      <c r="BG304" s="344"/>
      <c r="BH304" s="344"/>
    </row>
    <row r="305" spans="1:60" ht="22.5" outlineLevel="1">
      <c r="A305" s="410">
        <v>48</v>
      </c>
      <c r="B305" s="390" t="s">
        <v>502</v>
      </c>
      <c r="C305" s="427" t="s">
        <v>503</v>
      </c>
      <c r="D305" s="392" t="s">
        <v>337</v>
      </c>
      <c r="E305" s="399">
        <v>3.1</v>
      </c>
      <c r="F305" s="406"/>
      <c r="G305" s="412">
        <f>E305*F305</f>
        <v>0</v>
      </c>
      <c r="H305" s="344"/>
      <c r="I305" s="344"/>
      <c r="J305" s="344"/>
      <c r="K305" s="344"/>
      <c r="L305" s="344"/>
      <c r="M305" s="344"/>
      <c r="N305" s="344"/>
      <c r="O305" s="344"/>
      <c r="P305" s="344"/>
      <c r="Q305" s="344"/>
      <c r="R305" s="344"/>
      <c r="S305" s="344"/>
      <c r="T305" s="344"/>
      <c r="U305" s="344"/>
      <c r="V305" s="344"/>
      <c r="W305" s="344"/>
      <c r="X305" s="344"/>
      <c r="Y305" s="344"/>
      <c r="Z305" s="344"/>
      <c r="AA305" s="344"/>
      <c r="AB305" s="344"/>
      <c r="AC305" s="344"/>
      <c r="AD305" s="344"/>
      <c r="AE305" s="344"/>
      <c r="AF305" s="344"/>
      <c r="AG305" s="344"/>
      <c r="AH305" s="344"/>
      <c r="AI305" s="344"/>
      <c r="AJ305" s="344"/>
      <c r="AK305" s="344"/>
      <c r="AL305" s="344"/>
      <c r="AM305" s="344"/>
      <c r="AN305" s="344"/>
      <c r="AO305" s="344"/>
      <c r="AP305" s="344"/>
      <c r="AQ305" s="344"/>
      <c r="AR305" s="344"/>
      <c r="AS305" s="344"/>
      <c r="AT305" s="344"/>
      <c r="AU305" s="344"/>
      <c r="AV305" s="344"/>
      <c r="AW305" s="344"/>
      <c r="AX305" s="344"/>
      <c r="AY305" s="344"/>
      <c r="AZ305" s="344"/>
      <c r="BA305" s="344"/>
      <c r="BB305" s="344"/>
      <c r="BC305" s="344"/>
      <c r="BD305" s="344"/>
      <c r="BE305" s="344"/>
      <c r="BF305" s="344"/>
      <c r="BG305" s="344"/>
      <c r="BH305" s="344"/>
    </row>
    <row r="306" spans="1:60" ht="12.75" outlineLevel="1">
      <c r="A306" s="410"/>
      <c r="B306" s="390"/>
      <c r="C306" s="428" t="s">
        <v>500</v>
      </c>
      <c r="D306" s="393"/>
      <c r="E306" s="400"/>
      <c r="F306" s="407"/>
      <c r="G306" s="413"/>
      <c r="H306" s="344"/>
      <c r="I306" s="344"/>
      <c r="J306" s="344"/>
      <c r="K306" s="344"/>
      <c r="L306" s="344"/>
      <c r="M306" s="344"/>
      <c r="N306" s="344"/>
      <c r="O306" s="344"/>
      <c r="P306" s="344"/>
      <c r="Q306" s="344"/>
      <c r="R306" s="344"/>
      <c r="S306" s="344"/>
      <c r="T306" s="344"/>
      <c r="U306" s="344"/>
      <c r="V306" s="344"/>
      <c r="W306" s="344"/>
      <c r="X306" s="344"/>
      <c r="Y306" s="344"/>
      <c r="Z306" s="344"/>
      <c r="AA306" s="344"/>
      <c r="AB306" s="344"/>
      <c r="AC306" s="344"/>
      <c r="AD306" s="344"/>
      <c r="AE306" s="344"/>
      <c r="AF306" s="344"/>
      <c r="AG306" s="344"/>
      <c r="AH306" s="344"/>
      <c r="AI306" s="344"/>
      <c r="AJ306" s="344"/>
      <c r="AK306" s="344"/>
      <c r="AL306" s="344"/>
      <c r="AM306" s="344"/>
      <c r="AN306" s="344"/>
      <c r="AO306" s="344"/>
      <c r="AP306" s="344"/>
      <c r="AQ306" s="344"/>
      <c r="AR306" s="344"/>
      <c r="AS306" s="344"/>
      <c r="AT306" s="344"/>
      <c r="AU306" s="344"/>
      <c r="AV306" s="344"/>
      <c r="AW306" s="344"/>
      <c r="AX306" s="344"/>
      <c r="AY306" s="344"/>
      <c r="AZ306" s="344"/>
      <c r="BA306" s="386" t="str">
        <f>C306</f>
        <v>K 01</v>
      </c>
      <c r="BB306" s="344"/>
      <c r="BC306" s="344"/>
      <c r="BD306" s="344"/>
      <c r="BE306" s="344"/>
      <c r="BF306" s="344"/>
      <c r="BG306" s="344"/>
      <c r="BH306" s="344"/>
    </row>
    <row r="307" spans="1:60" ht="12.75" outlineLevel="1">
      <c r="A307" s="410"/>
      <c r="B307" s="390"/>
      <c r="C307" s="431" t="s">
        <v>504</v>
      </c>
      <c r="D307" s="396"/>
      <c r="E307" s="403">
        <v>3.1</v>
      </c>
      <c r="F307" s="406"/>
      <c r="G307" s="412"/>
      <c r="H307" s="344"/>
      <c r="I307" s="344"/>
      <c r="J307" s="344"/>
      <c r="K307" s="344"/>
      <c r="L307" s="344"/>
      <c r="M307" s="344"/>
      <c r="N307" s="344"/>
      <c r="O307" s="344"/>
      <c r="P307" s="344"/>
      <c r="Q307" s="344"/>
      <c r="R307" s="344"/>
      <c r="S307" s="344"/>
      <c r="T307" s="344"/>
      <c r="U307" s="344"/>
      <c r="V307" s="344"/>
      <c r="W307" s="344"/>
      <c r="X307" s="344"/>
      <c r="Y307" s="344"/>
      <c r="Z307" s="344"/>
      <c r="AA307" s="344"/>
      <c r="AB307" s="344"/>
      <c r="AC307" s="344"/>
      <c r="AD307" s="344"/>
      <c r="AE307" s="344"/>
      <c r="AF307" s="344"/>
      <c r="AG307" s="344"/>
      <c r="AH307" s="344"/>
      <c r="AI307" s="344"/>
      <c r="AJ307" s="344"/>
      <c r="AK307" s="344"/>
      <c r="AL307" s="344"/>
      <c r="AM307" s="344"/>
      <c r="AN307" s="344"/>
      <c r="AO307" s="344"/>
      <c r="AP307" s="344"/>
      <c r="AQ307" s="344"/>
      <c r="AR307" s="344"/>
      <c r="AS307" s="344"/>
      <c r="AT307" s="344"/>
      <c r="AU307" s="344"/>
      <c r="AV307" s="344"/>
      <c r="AW307" s="344"/>
      <c r="AX307" s="344"/>
      <c r="AY307" s="344"/>
      <c r="AZ307" s="344"/>
      <c r="BA307" s="344"/>
      <c r="BB307" s="344"/>
      <c r="BC307" s="344"/>
      <c r="BD307" s="344"/>
      <c r="BE307" s="344"/>
      <c r="BF307" s="344"/>
      <c r="BG307" s="344"/>
      <c r="BH307" s="344"/>
    </row>
    <row r="308" spans="1:60" ht="22.5" outlineLevel="1">
      <c r="A308" s="410">
        <v>49</v>
      </c>
      <c r="B308" s="390" t="s">
        <v>505</v>
      </c>
      <c r="C308" s="427" t="s">
        <v>506</v>
      </c>
      <c r="D308" s="392" t="s">
        <v>337</v>
      </c>
      <c r="E308" s="399">
        <v>1.9</v>
      </c>
      <c r="F308" s="406"/>
      <c r="G308" s="412">
        <f>E308*F308</f>
        <v>0</v>
      </c>
      <c r="H308" s="344"/>
      <c r="I308" s="344"/>
      <c r="J308" s="344"/>
      <c r="K308" s="344"/>
      <c r="L308" s="344"/>
      <c r="M308" s="344"/>
      <c r="N308" s="344"/>
      <c r="O308" s="344"/>
      <c r="P308" s="344"/>
      <c r="Q308" s="344"/>
      <c r="R308" s="344"/>
      <c r="S308" s="344"/>
      <c r="T308" s="344"/>
      <c r="U308" s="344"/>
      <c r="V308" s="344"/>
      <c r="W308" s="344"/>
      <c r="X308" s="344"/>
      <c r="Y308" s="344"/>
      <c r="Z308" s="344"/>
      <c r="AA308" s="344"/>
      <c r="AB308" s="344"/>
      <c r="AC308" s="344"/>
      <c r="AD308" s="344"/>
      <c r="AE308" s="344"/>
      <c r="AF308" s="344"/>
      <c r="AG308" s="344"/>
      <c r="AH308" s="344"/>
      <c r="AI308" s="344"/>
      <c r="AJ308" s="344"/>
      <c r="AK308" s="344"/>
      <c r="AL308" s="344"/>
      <c r="AM308" s="344"/>
      <c r="AN308" s="344"/>
      <c r="AO308" s="344"/>
      <c r="AP308" s="344"/>
      <c r="AQ308" s="344"/>
      <c r="AR308" s="344"/>
      <c r="AS308" s="344"/>
      <c r="AT308" s="344"/>
      <c r="AU308" s="344"/>
      <c r="AV308" s="344"/>
      <c r="AW308" s="344"/>
      <c r="AX308" s="344"/>
      <c r="AY308" s="344"/>
      <c r="AZ308" s="344"/>
      <c r="BA308" s="344"/>
      <c r="BB308" s="344"/>
      <c r="BC308" s="344"/>
      <c r="BD308" s="344"/>
      <c r="BE308" s="344"/>
      <c r="BF308" s="344"/>
      <c r="BG308" s="344"/>
      <c r="BH308" s="344"/>
    </row>
    <row r="309" spans="1:60" ht="12.75" outlineLevel="1">
      <c r="A309" s="410"/>
      <c r="B309" s="390"/>
      <c r="C309" s="428" t="s">
        <v>500</v>
      </c>
      <c r="D309" s="393"/>
      <c r="E309" s="400"/>
      <c r="F309" s="407"/>
      <c r="G309" s="413"/>
      <c r="H309" s="344"/>
      <c r="I309" s="344"/>
      <c r="J309" s="344"/>
      <c r="K309" s="344"/>
      <c r="L309" s="344"/>
      <c r="M309" s="344"/>
      <c r="N309" s="344"/>
      <c r="O309" s="344"/>
      <c r="P309" s="344"/>
      <c r="Q309" s="344"/>
      <c r="R309" s="344"/>
      <c r="S309" s="344"/>
      <c r="T309" s="344"/>
      <c r="U309" s="344"/>
      <c r="V309" s="344"/>
      <c r="W309" s="344"/>
      <c r="X309" s="344"/>
      <c r="Y309" s="344"/>
      <c r="Z309" s="344"/>
      <c r="AA309" s="344"/>
      <c r="AB309" s="344"/>
      <c r="AC309" s="344"/>
      <c r="AD309" s="344"/>
      <c r="AE309" s="344"/>
      <c r="AF309" s="344"/>
      <c r="AG309" s="344"/>
      <c r="AH309" s="344"/>
      <c r="AI309" s="344"/>
      <c r="AJ309" s="344"/>
      <c r="AK309" s="344"/>
      <c r="AL309" s="344"/>
      <c r="AM309" s="344"/>
      <c r="AN309" s="344"/>
      <c r="AO309" s="344"/>
      <c r="AP309" s="344"/>
      <c r="AQ309" s="344"/>
      <c r="AR309" s="344"/>
      <c r="AS309" s="344"/>
      <c r="AT309" s="344"/>
      <c r="AU309" s="344"/>
      <c r="AV309" s="344"/>
      <c r="AW309" s="344"/>
      <c r="AX309" s="344"/>
      <c r="AY309" s="344"/>
      <c r="AZ309" s="344"/>
      <c r="BA309" s="386" t="str">
        <f>C309</f>
        <v>K 01</v>
      </c>
      <c r="BB309" s="344"/>
      <c r="BC309" s="344"/>
      <c r="BD309" s="344"/>
      <c r="BE309" s="344"/>
      <c r="BF309" s="344"/>
      <c r="BG309" s="344"/>
      <c r="BH309" s="344"/>
    </row>
    <row r="310" spans="1:60" ht="12.75" outlineLevel="1">
      <c r="A310" s="410"/>
      <c r="B310" s="390"/>
      <c r="C310" s="431" t="s">
        <v>507</v>
      </c>
      <c r="D310" s="396"/>
      <c r="E310" s="403">
        <v>1.9</v>
      </c>
      <c r="F310" s="406"/>
      <c r="G310" s="412"/>
      <c r="H310" s="344"/>
      <c r="I310" s="344"/>
      <c r="J310" s="344"/>
      <c r="K310" s="344"/>
      <c r="L310" s="344"/>
      <c r="M310" s="344"/>
      <c r="N310" s="344"/>
      <c r="O310" s="344"/>
      <c r="P310" s="344"/>
      <c r="Q310" s="344"/>
      <c r="R310" s="344"/>
      <c r="S310" s="344"/>
      <c r="T310" s="344"/>
      <c r="U310" s="344"/>
      <c r="V310" s="344"/>
      <c r="W310" s="344"/>
      <c r="X310" s="344"/>
      <c r="Y310" s="344"/>
      <c r="Z310" s="344"/>
      <c r="AA310" s="344"/>
      <c r="AB310" s="344"/>
      <c r="AC310" s="344"/>
      <c r="AD310" s="344"/>
      <c r="AE310" s="344"/>
      <c r="AF310" s="344"/>
      <c r="AG310" s="344"/>
      <c r="AH310" s="344"/>
      <c r="AI310" s="344"/>
      <c r="AJ310" s="344"/>
      <c r="AK310" s="344"/>
      <c r="AL310" s="344"/>
      <c r="AM310" s="344"/>
      <c r="AN310" s="344"/>
      <c r="AO310" s="344"/>
      <c r="AP310" s="344"/>
      <c r="AQ310" s="344"/>
      <c r="AR310" s="344"/>
      <c r="AS310" s="344"/>
      <c r="AT310" s="344"/>
      <c r="AU310" s="344"/>
      <c r="AV310" s="344"/>
      <c r="AW310" s="344"/>
      <c r="AX310" s="344"/>
      <c r="AY310" s="344"/>
      <c r="AZ310" s="344"/>
      <c r="BA310" s="344"/>
      <c r="BB310" s="344"/>
      <c r="BC310" s="344"/>
      <c r="BD310" s="344"/>
      <c r="BE310" s="344"/>
      <c r="BF310" s="344"/>
      <c r="BG310" s="344"/>
      <c r="BH310" s="344"/>
    </row>
    <row r="311" spans="1:60" ht="12.75" outlineLevel="1">
      <c r="A311" s="410">
        <v>50</v>
      </c>
      <c r="B311" s="390" t="s">
        <v>508</v>
      </c>
      <c r="C311" s="427" t="s">
        <v>509</v>
      </c>
      <c r="D311" s="392" t="s">
        <v>12</v>
      </c>
      <c r="E311" s="399"/>
      <c r="F311" s="406"/>
      <c r="G311" s="412">
        <f>E311*F311</f>
        <v>0</v>
      </c>
      <c r="H311" s="344"/>
      <c r="I311" s="344"/>
      <c r="J311" s="344"/>
      <c r="K311" s="344"/>
      <c r="L311" s="344"/>
      <c r="M311" s="344"/>
      <c r="N311" s="344"/>
      <c r="O311" s="344"/>
      <c r="P311" s="344"/>
      <c r="Q311" s="344"/>
      <c r="R311" s="344"/>
      <c r="S311" s="344"/>
      <c r="T311" s="344"/>
      <c r="U311" s="344"/>
      <c r="V311" s="344"/>
      <c r="W311" s="344"/>
      <c r="X311" s="344"/>
      <c r="Y311" s="344"/>
      <c r="Z311" s="344"/>
      <c r="AA311" s="344"/>
      <c r="AB311" s="344"/>
      <c r="AC311" s="344"/>
      <c r="AD311" s="344"/>
      <c r="AE311" s="344"/>
      <c r="AF311" s="344"/>
      <c r="AG311" s="344"/>
      <c r="AH311" s="344"/>
      <c r="AI311" s="344"/>
      <c r="AJ311" s="344"/>
      <c r="AK311" s="344"/>
      <c r="AL311" s="344"/>
      <c r="AM311" s="344"/>
      <c r="AN311" s="344"/>
      <c r="AO311" s="344"/>
      <c r="AP311" s="344"/>
      <c r="AQ311" s="344"/>
      <c r="AR311" s="344"/>
      <c r="AS311" s="344"/>
      <c r="AT311" s="344"/>
      <c r="AU311" s="344"/>
      <c r="AV311" s="344"/>
      <c r="AW311" s="344"/>
      <c r="AX311" s="344"/>
      <c r="AY311" s="344"/>
      <c r="AZ311" s="344"/>
      <c r="BA311" s="344"/>
      <c r="BB311" s="344"/>
      <c r="BC311" s="344"/>
      <c r="BD311" s="344"/>
      <c r="BE311" s="344"/>
      <c r="BF311" s="344"/>
      <c r="BG311" s="344"/>
      <c r="BH311" s="344"/>
    </row>
    <row r="312" spans="1:7" ht="12.75">
      <c r="A312" s="411" t="s">
        <v>172</v>
      </c>
      <c r="B312" s="391" t="s">
        <v>143</v>
      </c>
      <c r="C312" s="430" t="s">
        <v>144</v>
      </c>
      <c r="D312" s="395"/>
      <c r="E312" s="402"/>
      <c r="F312" s="409">
        <f>SUM(G313:G314)</f>
        <v>0</v>
      </c>
      <c r="G312" s="415"/>
    </row>
    <row r="313" spans="1:60" ht="22.5" outlineLevel="1">
      <c r="A313" s="410">
        <v>51</v>
      </c>
      <c r="B313" s="390" t="s">
        <v>435</v>
      </c>
      <c r="C313" s="427" t="s">
        <v>510</v>
      </c>
      <c r="D313" s="392" t="s">
        <v>425</v>
      </c>
      <c r="E313" s="399">
        <v>1</v>
      </c>
      <c r="F313" s="406"/>
      <c r="G313" s="412">
        <f>E313*F313</f>
        <v>0</v>
      </c>
      <c r="H313" s="344"/>
      <c r="I313" s="344"/>
      <c r="J313" s="344"/>
      <c r="K313" s="344"/>
      <c r="L313" s="344"/>
      <c r="M313" s="344"/>
      <c r="N313" s="344"/>
      <c r="O313" s="344"/>
      <c r="P313" s="344"/>
      <c r="Q313" s="344"/>
      <c r="R313" s="344"/>
      <c r="S313" s="344"/>
      <c r="T313" s="344"/>
      <c r="U313" s="344"/>
      <c r="V313" s="344"/>
      <c r="W313" s="344"/>
      <c r="X313" s="344"/>
      <c r="Y313" s="344"/>
      <c r="Z313" s="344"/>
      <c r="AA313" s="344"/>
      <c r="AB313" s="344"/>
      <c r="AC313" s="344"/>
      <c r="AD313" s="344"/>
      <c r="AE313" s="344"/>
      <c r="AF313" s="344"/>
      <c r="AG313" s="344"/>
      <c r="AH313" s="344"/>
      <c r="AI313" s="344"/>
      <c r="AJ313" s="344"/>
      <c r="AK313" s="344"/>
      <c r="AL313" s="344"/>
      <c r="AM313" s="344"/>
      <c r="AN313" s="344"/>
      <c r="AO313" s="344"/>
      <c r="AP313" s="344"/>
      <c r="AQ313" s="344"/>
      <c r="AR313" s="344"/>
      <c r="AS313" s="344"/>
      <c r="AT313" s="344"/>
      <c r="AU313" s="344"/>
      <c r="AV313" s="344"/>
      <c r="AW313" s="344"/>
      <c r="AX313" s="344"/>
      <c r="AY313" s="344"/>
      <c r="AZ313" s="344"/>
      <c r="BA313" s="344"/>
      <c r="BB313" s="344"/>
      <c r="BC313" s="344"/>
      <c r="BD313" s="344"/>
      <c r="BE313" s="344"/>
      <c r="BF313" s="344"/>
      <c r="BG313" s="344"/>
      <c r="BH313" s="344"/>
    </row>
    <row r="314" spans="1:60" ht="56.25" outlineLevel="1">
      <c r="A314" s="410"/>
      <c r="B314" s="390"/>
      <c r="C314" s="428" t="s">
        <v>511</v>
      </c>
      <c r="D314" s="393"/>
      <c r="E314" s="400"/>
      <c r="F314" s="407"/>
      <c r="G314" s="413"/>
      <c r="H314" s="344"/>
      <c r="I314" s="344"/>
      <c r="J314" s="344"/>
      <c r="K314" s="344"/>
      <c r="L314" s="344"/>
      <c r="M314" s="344"/>
      <c r="N314" s="344"/>
      <c r="O314" s="344"/>
      <c r="P314" s="344"/>
      <c r="Q314" s="344"/>
      <c r="R314" s="344"/>
      <c r="S314" s="344"/>
      <c r="T314" s="344"/>
      <c r="U314" s="344"/>
      <c r="V314" s="344"/>
      <c r="W314" s="344"/>
      <c r="X314" s="344"/>
      <c r="Y314" s="344"/>
      <c r="Z314" s="344"/>
      <c r="AA314" s="344"/>
      <c r="AB314" s="344"/>
      <c r="AC314" s="344"/>
      <c r="AD314" s="344"/>
      <c r="AE314" s="344"/>
      <c r="AF314" s="344"/>
      <c r="AG314" s="344"/>
      <c r="AH314" s="344"/>
      <c r="AI314" s="344"/>
      <c r="AJ314" s="344"/>
      <c r="AK314" s="344"/>
      <c r="AL314" s="344"/>
      <c r="AM314" s="344"/>
      <c r="AN314" s="344"/>
      <c r="AO314" s="344"/>
      <c r="AP314" s="344"/>
      <c r="AQ314" s="344"/>
      <c r="AR314" s="344"/>
      <c r="AS314" s="344"/>
      <c r="AT314" s="344"/>
      <c r="AU314" s="344"/>
      <c r="AV314" s="344"/>
      <c r="AW314" s="344"/>
      <c r="AX314" s="344"/>
      <c r="AY314" s="344"/>
      <c r="AZ314" s="344"/>
      <c r="BA314" s="386" t="str">
        <f>C314</f>
        <v>Zakrácení a zpětné osazení demontované konstrukce stříšky nad vstup do objektu vč aplikace nového nátěru (viz nátěr přesahů střechy). Konstrukce bude kotvena pomocí chem. kotev (závitová tyč+chem. malta) do nosného obvodového pláště. Bude provedeno nové celoplošné bednění z desek OSB-3 tl. 15 mm a položení nové krytiny z bitumenových šindelů včetně podkladního asfalt. pásu a oplechování. Tvar a barva šindele bude vybrána investorem</v>
      </c>
      <c r="BB314" s="344"/>
      <c r="BC314" s="344"/>
      <c r="BD314" s="344"/>
      <c r="BE314" s="344"/>
      <c r="BF314" s="344"/>
      <c r="BG314" s="344"/>
      <c r="BH314" s="344"/>
    </row>
    <row r="315" spans="1:7" ht="12.75">
      <c r="A315" s="411" t="s">
        <v>172</v>
      </c>
      <c r="B315" s="391" t="s">
        <v>149</v>
      </c>
      <c r="C315" s="430" t="s">
        <v>150</v>
      </c>
      <c r="D315" s="395"/>
      <c r="E315" s="402"/>
      <c r="F315" s="409">
        <f>SUM(G316:G326)</f>
        <v>0</v>
      </c>
      <c r="G315" s="415"/>
    </row>
    <row r="316" spans="1:60" ht="12.75" outlineLevel="1">
      <c r="A316" s="410">
        <v>52</v>
      </c>
      <c r="B316" s="390" t="s">
        <v>512</v>
      </c>
      <c r="C316" s="427" t="s">
        <v>513</v>
      </c>
      <c r="D316" s="392" t="s">
        <v>180</v>
      </c>
      <c r="E316" s="399">
        <v>19.96</v>
      </c>
      <c r="F316" s="406"/>
      <c r="G316" s="412">
        <f>E316*F316</f>
        <v>0</v>
      </c>
      <c r="H316" s="344"/>
      <c r="I316" s="344"/>
      <c r="J316" s="344"/>
      <c r="K316" s="344"/>
      <c r="L316" s="344"/>
      <c r="M316" s="344"/>
      <c r="N316" s="344"/>
      <c r="O316" s="344"/>
      <c r="P316" s="344"/>
      <c r="Q316" s="344"/>
      <c r="R316" s="344"/>
      <c r="S316" s="344"/>
      <c r="T316" s="344"/>
      <c r="U316" s="344"/>
      <c r="V316" s="344"/>
      <c r="W316" s="344"/>
      <c r="X316" s="344"/>
      <c r="Y316" s="344"/>
      <c r="Z316" s="344"/>
      <c r="AA316" s="344"/>
      <c r="AB316" s="344"/>
      <c r="AC316" s="344"/>
      <c r="AD316" s="344"/>
      <c r="AE316" s="344"/>
      <c r="AF316" s="344"/>
      <c r="AG316" s="344"/>
      <c r="AH316" s="344"/>
      <c r="AI316" s="344"/>
      <c r="AJ316" s="344"/>
      <c r="AK316" s="344"/>
      <c r="AL316" s="344"/>
      <c r="AM316" s="344"/>
      <c r="AN316" s="344"/>
      <c r="AO316" s="344"/>
      <c r="AP316" s="344"/>
      <c r="AQ316" s="344"/>
      <c r="AR316" s="344"/>
      <c r="AS316" s="344"/>
      <c r="AT316" s="344"/>
      <c r="AU316" s="344"/>
      <c r="AV316" s="344"/>
      <c r="AW316" s="344"/>
      <c r="AX316" s="344"/>
      <c r="AY316" s="344"/>
      <c r="AZ316" s="344"/>
      <c r="BA316" s="344"/>
      <c r="BB316" s="344"/>
      <c r="BC316" s="344"/>
      <c r="BD316" s="344"/>
      <c r="BE316" s="344"/>
      <c r="BF316" s="344"/>
      <c r="BG316" s="344"/>
      <c r="BH316" s="344"/>
    </row>
    <row r="317" spans="1:60" ht="12.75" outlineLevel="1">
      <c r="A317" s="410"/>
      <c r="B317" s="390"/>
      <c r="C317" s="428" t="s">
        <v>514</v>
      </c>
      <c r="D317" s="393"/>
      <c r="E317" s="400"/>
      <c r="F317" s="407"/>
      <c r="G317" s="413"/>
      <c r="H317" s="344"/>
      <c r="I317" s="344"/>
      <c r="J317" s="344"/>
      <c r="K317" s="344"/>
      <c r="L317" s="344"/>
      <c r="M317" s="344"/>
      <c r="N317" s="344"/>
      <c r="O317" s="344"/>
      <c r="P317" s="344"/>
      <c r="Q317" s="344"/>
      <c r="R317" s="344"/>
      <c r="S317" s="344"/>
      <c r="T317" s="344"/>
      <c r="U317" s="344"/>
      <c r="V317" s="344"/>
      <c r="W317" s="344"/>
      <c r="X317" s="344"/>
      <c r="Y317" s="344"/>
      <c r="Z317" s="344"/>
      <c r="AA317" s="344"/>
      <c r="AB317" s="344"/>
      <c r="AC317" s="344"/>
      <c r="AD317" s="344"/>
      <c r="AE317" s="344"/>
      <c r="AF317" s="344"/>
      <c r="AG317" s="344"/>
      <c r="AH317" s="344"/>
      <c r="AI317" s="344"/>
      <c r="AJ317" s="344"/>
      <c r="AK317" s="344"/>
      <c r="AL317" s="344"/>
      <c r="AM317" s="344"/>
      <c r="AN317" s="344"/>
      <c r="AO317" s="344"/>
      <c r="AP317" s="344"/>
      <c r="AQ317" s="344"/>
      <c r="AR317" s="344"/>
      <c r="AS317" s="344"/>
      <c r="AT317" s="344"/>
      <c r="AU317" s="344"/>
      <c r="AV317" s="344"/>
      <c r="AW317" s="344"/>
      <c r="AX317" s="344"/>
      <c r="AY317" s="344"/>
      <c r="AZ317" s="344"/>
      <c r="BA317" s="386" t="str">
        <f>C317</f>
        <v>včetně pomocného lešení.</v>
      </c>
      <c r="BB317" s="344"/>
      <c r="BC317" s="344"/>
      <c r="BD317" s="344"/>
      <c r="BE317" s="344"/>
      <c r="BF317" s="344"/>
      <c r="BG317" s="344"/>
      <c r="BH317" s="344"/>
    </row>
    <row r="318" spans="1:60" ht="12.75" outlineLevel="1">
      <c r="A318" s="410"/>
      <c r="B318" s="390"/>
      <c r="C318" s="431" t="s">
        <v>515</v>
      </c>
      <c r="D318" s="396"/>
      <c r="E318" s="403">
        <v>16.25</v>
      </c>
      <c r="F318" s="406"/>
      <c r="G318" s="412"/>
      <c r="H318" s="344"/>
      <c r="I318" s="344"/>
      <c r="J318" s="344"/>
      <c r="K318" s="344"/>
      <c r="L318" s="344"/>
      <c r="M318" s="344"/>
      <c r="N318" s="344"/>
      <c r="O318" s="344"/>
      <c r="P318" s="344"/>
      <c r="Q318" s="344"/>
      <c r="R318" s="344"/>
      <c r="S318" s="344"/>
      <c r="T318" s="344"/>
      <c r="U318" s="344"/>
      <c r="V318" s="344"/>
      <c r="W318" s="344"/>
      <c r="X318" s="344"/>
      <c r="Y318" s="344"/>
      <c r="Z318" s="344"/>
      <c r="AA318" s="344"/>
      <c r="AB318" s="344"/>
      <c r="AC318" s="344"/>
      <c r="AD318" s="344"/>
      <c r="AE318" s="344"/>
      <c r="AF318" s="344"/>
      <c r="AG318" s="344"/>
      <c r="AH318" s="344"/>
      <c r="AI318" s="344"/>
      <c r="AJ318" s="344"/>
      <c r="AK318" s="344"/>
      <c r="AL318" s="344"/>
      <c r="AM318" s="344"/>
      <c r="AN318" s="344"/>
      <c r="AO318" s="344"/>
      <c r="AP318" s="344"/>
      <c r="AQ318" s="344"/>
      <c r="AR318" s="344"/>
      <c r="AS318" s="344"/>
      <c r="AT318" s="344"/>
      <c r="AU318" s="344"/>
      <c r="AV318" s="344"/>
      <c r="AW318" s="344"/>
      <c r="AX318" s="344"/>
      <c r="AY318" s="344"/>
      <c r="AZ318" s="344"/>
      <c r="BA318" s="344"/>
      <c r="BB318" s="344"/>
      <c r="BC318" s="344"/>
      <c r="BD318" s="344"/>
      <c r="BE318" s="344"/>
      <c r="BF318" s="344"/>
      <c r="BG318" s="344"/>
      <c r="BH318" s="344"/>
    </row>
    <row r="319" spans="1:60" ht="12.75" outlineLevel="1">
      <c r="A319" s="410"/>
      <c r="B319" s="390"/>
      <c r="C319" s="431" t="s">
        <v>516</v>
      </c>
      <c r="D319" s="396"/>
      <c r="E319" s="403">
        <v>3.71</v>
      </c>
      <c r="F319" s="406"/>
      <c r="G319" s="412"/>
      <c r="H319" s="344"/>
      <c r="I319" s="344"/>
      <c r="J319" s="344"/>
      <c r="K319" s="344"/>
      <c r="L319" s="344"/>
      <c r="M319" s="344"/>
      <c r="N319" s="344"/>
      <c r="O319" s="344"/>
      <c r="P319" s="344"/>
      <c r="Q319" s="344"/>
      <c r="R319" s="344"/>
      <c r="S319" s="344"/>
      <c r="T319" s="344"/>
      <c r="U319" s="344"/>
      <c r="V319" s="344"/>
      <c r="W319" s="344"/>
      <c r="X319" s="344"/>
      <c r="Y319" s="344"/>
      <c r="Z319" s="344"/>
      <c r="AA319" s="344"/>
      <c r="AB319" s="344"/>
      <c r="AC319" s="344"/>
      <c r="AD319" s="344"/>
      <c r="AE319" s="344"/>
      <c r="AF319" s="344"/>
      <c r="AG319" s="344"/>
      <c r="AH319" s="344"/>
      <c r="AI319" s="344"/>
      <c r="AJ319" s="344"/>
      <c r="AK319" s="344"/>
      <c r="AL319" s="344"/>
      <c r="AM319" s="344"/>
      <c r="AN319" s="344"/>
      <c r="AO319" s="344"/>
      <c r="AP319" s="344"/>
      <c r="AQ319" s="344"/>
      <c r="AR319" s="344"/>
      <c r="AS319" s="344"/>
      <c r="AT319" s="344"/>
      <c r="AU319" s="344"/>
      <c r="AV319" s="344"/>
      <c r="AW319" s="344"/>
      <c r="AX319" s="344"/>
      <c r="AY319" s="344"/>
      <c r="AZ319" s="344"/>
      <c r="BA319" s="344"/>
      <c r="BB319" s="344"/>
      <c r="BC319" s="344"/>
      <c r="BD319" s="344"/>
      <c r="BE319" s="344"/>
      <c r="BF319" s="344"/>
      <c r="BG319" s="344"/>
      <c r="BH319" s="344"/>
    </row>
    <row r="320" spans="1:60" ht="22.5" outlineLevel="1">
      <c r="A320" s="410">
        <v>53</v>
      </c>
      <c r="B320" s="390" t="s">
        <v>517</v>
      </c>
      <c r="C320" s="427" t="s">
        <v>518</v>
      </c>
      <c r="D320" s="392" t="s">
        <v>180</v>
      </c>
      <c r="E320" s="399">
        <v>1.23</v>
      </c>
      <c r="F320" s="406"/>
      <c r="G320" s="412">
        <f>E320*F320</f>
        <v>0</v>
      </c>
      <c r="H320" s="344"/>
      <c r="I320" s="344"/>
      <c r="J320" s="344"/>
      <c r="K320" s="344"/>
      <c r="L320" s="344"/>
      <c r="M320" s="344"/>
      <c r="N320" s="344"/>
      <c r="O320" s="344"/>
      <c r="P320" s="344"/>
      <c r="Q320" s="344"/>
      <c r="R320" s="344"/>
      <c r="S320" s="344"/>
      <c r="T320" s="344"/>
      <c r="U320" s="344"/>
      <c r="V320" s="344"/>
      <c r="W320" s="344"/>
      <c r="X320" s="344"/>
      <c r="Y320" s="344"/>
      <c r="Z320" s="344"/>
      <c r="AA320" s="344"/>
      <c r="AB320" s="344"/>
      <c r="AC320" s="344"/>
      <c r="AD320" s="344"/>
      <c r="AE320" s="344"/>
      <c r="AF320" s="344"/>
      <c r="AG320" s="344"/>
      <c r="AH320" s="344"/>
      <c r="AI320" s="344"/>
      <c r="AJ320" s="344"/>
      <c r="AK320" s="344"/>
      <c r="AL320" s="344"/>
      <c r="AM320" s="344"/>
      <c r="AN320" s="344"/>
      <c r="AO320" s="344"/>
      <c r="AP320" s="344"/>
      <c r="AQ320" s="344"/>
      <c r="AR320" s="344"/>
      <c r="AS320" s="344"/>
      <c r="AT320" s="344"/>
      <c r="AU320" s="344"/>
      <c r="AV320" s="344"/>
      <c r="AW320" s="344"/>
      <c r="AX320" s="344"/>
      <c r="AY320" s="344"/>
      <c r="AZ320" s="344"/>
      <c r="BA320" s="344"/>
      <c r="BB320" s="344"/>
      <c r="BC320" s="344"/>
      <c r="BD320" s="344"/>
      <c r="BE320" s="344"/>
      <c r="BF320" s="344"/>
      <c r="BG320" s="344"/>
      <c r="BH320" s="344"/>
    </row>
    <row r="321" spans="1:60" ht="12.75" outlineLevel="1">
      <c r="A321" s="410"/>
      <c r="B321" s="390"/>
      <c r="C321" s="431" t="s">
        <v>519</v>
      </c>
      <c r="D321" s="396"/>
      <c r="E321" s="403">
        <v>0.35</v>
      </c>
      <c r="F321" s="406"/>
      <c r="G321" s="412"/>
      <c r="H321" s="344"/>
      <c r="I321" s="344"/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4"/>
      <c r="U321" s="344"/>
      <c r="V321" s="344"/>
      <c r="W321" s="344"/>
      <c r="X321" s="344"/>
      <c r="Y321" s="344"/>
      <c r="Z321" s="344"/>
      <c r="AA321" s="344"/>
      <c r="AB321" s="344"/>
      <c r="AC321" s="344"/>
      <c r="AD321" s="344"/>
      <c r="AE321" s="344"/>
      <c r="AF321" s="344"/>
      <c r="AG321" s="344"/>
      <c r="AH321" s="344"/>
      <c r="AI321" s="344"/>
      <c r="AJ321" s="344"/>
      <c r="AK321" s="344"/>
      <c r="AL321" s="344"/>
      <c r="AM321" s="344"/>
      <c r="AN321" s="344"/>
      <c r="AO321" s="344"/>
      <c r="AP321" s="344"/>
      <c r="AQ321" s="344"/>
      <c r="AR321" s="344"/>
      <c r="AS321" s="344"/>
      <c r="AT321" s="344"/>
      <c r="AU321" s="344"/>
      <c r="AV321" s="344"/>
      <c r="AW321" s="344"/>
      <c r="AX321" s="344"/>
      <c r="AY321" s="344"/>
      <c r="AZ321" s="344"/>
      <c r="BA321" s="344"/>
      <c r="BB321" s="344"/>
      <c r="BC321" s="344"/>
      <c r="BD321" s="344"/>
      <c r="BE321" s="344"/>
      <c r="BF321" s="344"/>
      <c r="BG321" s="344"/>
      <c r="BH321" s="344"/>
    </row>
    <row r="322" spans="1:60" ht="12.75" outlineLevel="1">
      <c r="A322" s="410"/>
      <c r="B322" s="390"/>
      <c r="C322" s="431" t="s">
        <v>520</v>
      </c>
      <c r="D322" s="396"/>
      <c r="E322" s="403">
        <v>0.88</v>
      </c>
      <c r="F322" s="406"/>
      <c r="G322" s="412"/>
      <c r="H322" s="344"/>
      <c r="I322" s="344"/>
      <c r="J322" s="344"/>
      <c r="K322" s="344"/>
      <c r="L322" s="344"/>
      <c r="M322" s="344"/>
      <c r="N322" s="344"/>
      <c r="O322" s="344"/>
      <c r="P322" s="344"/>
      <c r="Q322" s="344"/>
      <c r="R322" s="344"/>
      <c r="S322" s="344"/>
      <c r="T322" s="344"/>
      <c r="U322" s="344"/>
      <c r="V322" s="344"/>
      <c r="W322" s="344"/>
      <c r="X322" s="344"/>
      <c r="Y322" s="344"/>
      <c r="Z322" s="344"/>
      <c r="AA322" s="344"/>
      <c r="AB322" s="344"/>
      <c r="AC322" s="344"/>
      <c r="AD322" s="344"/>
      <c r="AE322" s="344"/>
      <c r="AF322" s="344"/>
      <c r="AG322" s="344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4"/>
      <c r="AR322" s="344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4"/>
      <c r="BC322" s="344"/>
      <c r="BD322" s="344"/>
      <c r="BE322" s="344"/>
      <c r="BF322" s="344"/>
      <c r="BG322" s="344"/>
      <c r="BH322" s="344"/>
    </row>
    <row r="323" spans="1:60" ht="12.75" outlineLevel="1">
      <c r="A323" s="410">
        <v>54</v>
      </c>
      <c r="B323" s="390" t="s">
        <v>521</v>
      </c>
      <c r="C323" s="427" t="s">
        <v>522</v>
      </c>
      <c r="D323" s="392" t="s">
        <v>180</v>
      </c>
      <c r="E323" s="399">
        <v>1.23</v>
      </c>
      <c r="F323" s="406"/>
      <c r="G323" s="412">
        <f>E323*F323</f>
        <v>0</v>
      </c>
      <c r="H323" s="344"/>
      <c r="I323" s="344"/>
      <c r="J323" s="344"/>
      <c r="K323" s="344"/>
      <c r="L323" s="344"/>
      <c r="M323" s="344"/>
      <c r="N323" s="344"/>
      <c r="O323" s="344"/>
      <c r="P323" s="344"/>
      <c r="Q323" s="344"/>
      <c r="R323" s="344"/>
      <c r="S323" s="344"/>
      <c r="T323" s="344"/>
      <c r="U323" s="344"/>
      <c r="V323" s="344"/>
      <c r="W323" s="344"/>
      <c r="X323" s="344"/>
      <c r="Y323" s="344"/>
      <c r="Z323" s="344"/>
      <c r="AA323" s="344"/>
      <c r="AB323" s="344"/>
      <c r="AC323" s="344"/>
      <c r="AD323" s="344"/>
      <c r="AE323" s="344"/>
      <c r="AF323" s="344"/>
      <c r="AG323" s="344"/>
      <c r="AH323" s="344"/>
      <c r="AI323" s="344"/>
      <c r="AJ323" s="344"/>
      <c r="AK323" s="344"/>
      <c r="AL323" s="344"/>
      <c r="AM323" s="344"/>
      <c r="AN323" s="344"/>
      <c r="AO323" s="344"/>
      <c r="AP323" s="344"/>
      <c r="AQ323" s="344"/>
      <c r="AR323" s="344"/>
      <c r="AS323" s="344"/>
      <c r="AT323" s="344"/>
      <c r="AU323" s="344"/>
      <c r="AV323" s="344"/>
      <c r="AW323" s="344"/>
      <c r="AX323" s="344"/>
      <c r="AY323" s="344"/>
      <c r="AZ323" s="344"/>
      <c r="BA323" s="344"/>
      <c r="BB323" s="344"/>
      <c r="BC323" s="344"/>
      <c r="BD323" s="344"/>
      <c r="BE323" s="344"/>
      <c r="BF323" s="344"/>
      <c r="BG323" s="344"/>
      <c r="BH323" s="344"/>
    </row>
    <row r="324" spans="1:60" ht="12.75" outlineLevel="1">
      <c r="A324" s="410"/>
      <c r="B324" s="390"/>
      <c r="C324" s="428" t="s">
        <v>523</v>
      </c>
      <c r="D324" s="393"/>
      <c r="E324" s="400"/>
      <c r="F324" s="407"/>
      <c r="G324" s="413"/>
      <c r="H324" s="344"/>
      <c r="I324" s="344"/>
      <c r="J324" s="344"/>
      <c r="K324" s="344"/>
      <c r="L324" s="344"/>
      <c r="M324" s="344"/>
      <c r="N324" s="344"/>
      <c r="O324" s="344"/>
      <c r="P324" s="344"/>
      <c r="Q324" s="344"/>
      <c r="R324" s="344"/>
      <c r="S324" s="344"/>
      <c r="T324" s="344"/>
      <c r="U324" s="344"/>
      <c r="V324" s="344"/>
      <c r="W324" s="344"/>
      <c r="X324" s="344"/>
      <c r="Y324" s="344"/>
      <c r="Z324" s="344"/>
      <c r="AA324" s="344"/>
      <c r="AB324" s="344"/>
      <c r="AC324" s="344"/>
      <c r="AD324" s="344"/>
      <c r="AE324" s="344"/>
      <c r="AF324" s="344"/>
      <c r="AG324" s="344"/>
      <c r="AH324" s="344"/>
      <c r="AI324" s="344"/>
      <c r="AJ324" s="344"/>
      <c r="AK324" s="344"/>
      <c r="AL324" s="344"/>
      <c r="AM324" s="344"/>
      <c r="AN324" s="344"/>
      <c r="AO324" s="344"/>
      <c r="AP324" s="344"/>
      <c r="AQ324" s="344"/>
      <c r="AR324" s="344"/>
      <c r="AS324" s="344"/>
      <c r="AT324" s="344"/>
      <c r="AU324" s="344"/>
      <c r="AV324" s="344"/>
      <c r="AW324" s="344"/>
      <c r="AX324" s="344"/>
      <c r="AY324" s="344"/>
      <c r="AZ324" s="344"/>
      <c r="BA324" s="386" t="str">
        <f>C324</f>
        <v>ZÁBRADLÍ VSTUPŮ¨</v>
      </c>
      <c r="BB324" s="344"/>
      <c r="BC324" s="344"/>
      <c r="BD324" s="344"/>
      <c r="BE324" s="344"/>
      <c r="BF324" s="344"/>
      <c r="BG324" s="344"/>
      <c r="BH324" s="344"/>
    </row>
    <row r="325" spans="1:60" ht="12.75" outlineLevel="1">
      <c r="A325" s="410"/>
      <c r="B325" s="390"/>
      <c r="C325" s="428" t="s">
        <v>524</v>
      </c>
      <c r="D325" s="393"/>
      <c r="E325" s="400"/>
      <c r="F325" s="407"/>
      <c r="G325" s="413"/>
      <c r="H325" s="344"/>
      <c r="I325" s="344"/>
      <c r="J325" s="344"/>
      <c r="K325" s="344"/>
      <c r="L325" s="344"/>
      <c r="M325" s="344"/>
      <c r="N325" s="344"/>
      <c r="O325" s="344"/>
      <c r="P325" s="344"/>
      <c r="Q325" s="344"/>
      <c r="R325" s="344"/>
      <c r="S325" s="344"/>
      <c r="T325" s="344"/>
      <c r="U325" s="344"/>
      <c r="V325" s="344"/>
      <c r="W325" s="344"/>
      <c r="X325" s="344"/>
      <c r="Y325" s="344"/>
      <c r="Z325" s="344"/>
      <c r="AA325" s="344"/>
      <c r="AB325" s="344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4"/>
      <c r="BA325" s="386" t="str">
        <f>C325</f>
        <v>DVÍŘKA ELEKTRO, HUP</v>
      </c>
      <c r="BB325" s="344"/>
      <c r="BC325" s="344"/>
      <c r="BD325" s="344"/>
      <c r="BE325" s="344"/>
      <c r="BF325" s="344"/>
      <c r="BG325" s="344"/>
      <c r="BH325" s="344"/>
    </row>
    <row r="326" spans="1:60" ht="12.75" outlineLevel="1">
      <c r="A326" s="410"/>
      <c r="B326" s="390"/>
      <c r="C326" s="431" t="s">
        <v>525</v>
      </c>
      <c r="D326" s="396"/>
      <c r="E326" s="403">
        <v>1.23</v>
      </c>
      <c r="F326" s="406"/>
      <c r="G326" s="412"/>
      <c r="H326" s="344"/>
      <c r="I326" s="344"/>
      <c r="J326" s="344"/>
      <c r="K326" s="344"/>
      <c r="L326" s="344"/>
      <c r="M326" s="344"/>
      <c r="N326" s="344"/>
      <c r="O326" s="344"/>
      <c r="P326" s="344"/>
      <c r="Q326" s="344"/>
      <c r="R326" s="344"/>
      <c r="S326" s="344"/>
      <c r="T326" s="344"/>
      <c r="U326" s="344"/>
      <c r="V326" s="344"/>
      <c r="W326" s="344"/>
      <c r="X326" s="344"/>
      <c r="Y326" s="344"/>
      <c r="Z326" s="344"/>
      <c r="AA326" s="344"/>
      <c r="AB326" s="344"/>
      <c r="AC326" s="344"/>
      <c r="AD326" s="344"/>
      <c r="AE326" s="344"/>
      <c r="AF326" s="344"/>
      <c r="AG326" s="344"/>
      <c r="AH326" s="344"/>
      <c r="AI326" s="344"/>
      <c r="AJ326" s="344"/>
      <c r="AK326" s="344"/>
      <c r="AL326" s="344"/>
      <c r="AM326" s="344"/>
      <c r="AN326" s="344"/>
      <c r="AO326" s="344"/>
      <c r="AP326" s="344"/>
      <c r="AQ326" s="344"/>
      <c r="AR326" s="344"/>
      <c r="AS326" s="344"/>
      <c r="AT326" s="344"/>
      <c r="AU326" s="344"/>
      <c r="AV326" s="344"/>
      <c r="AW326" s="344"/>
      <c r="AX326" s="344"/>
      <c r="AY326" s="344"/>
      <c r="AZ326" s="344"/>
      <c r="BA326" s="344"/>
      <c r="BB326" s="344"/>
      <c r="BC326" s="344"/>
      <c r="BD326" s="344"/>
      <c r="BE326" s="344"/>
      <c r="BF326" s="344"/>
      <c r="BG326" s="344"/>
      <c r="BH326" s="344"/>
    </row>
    <row r="327" spans="1:7" ht="12.75">
      <c r="A327" s="411" t="s">
        <v>172</v>
      </c>
      <c r="B327" s="391" t="s">
        <v>155</v>
      </c>
      <c r="C327" s="430" t="s">
        <v>156</v>
      </c>
      <c r="D327" s="395"/>
      <c r="E327" s="402"/>
      <c r="F327" s="409">
        <f>SUM(G328:G333)</f>
        <v>0</v>
      </c>
      <c r="G327" s="415"/>
    </row>
    <row r="328" spans="1:60" ht="12.75" outlineLevel="1">
      <c r="A328" s="410">
        <v>55</v>
      </c>
      <c r="B328" s="390" t="s">
        <v>251</v>
      </c>
      <c r="C328" s="427" t="s">
        <v>252</v>
      </c>
      <c r="D328" s="392" t="s">
        <v>253</v>
      </c>
      <c r="E328" s="399">
        <v>0.40081</v>
      </c>
      <c r="F328" s="406"/>
      <c r="G328" s="412">
        <f>E328*F328</f>
        <v>0</v>
      </c>
      <c r="H328" s="344"/>
      <c r="I328" s="344"/>
      <c r="J328" s="344"/>
      <c r="K328" s="344"/>
      <c r="L328" s="344"/>
      <c r="M328" s="344"/>
      <c r="N328" s="344"/>
      <c r="O328" s="344"/>
      <c r="P328" s="344"/>
      <c r="Q328" s="344"/>
      <c r="R328" s="344"/>
      <c r="S328" s="344"/>
      <c r="T328" s="344"/>
      <c r="U328" s="344"/>
      <c r="V328" s="344"/>
      <c r="W328" s="344"/>
      <c r="X328" s="344"/>
      <c r="Y328" s="344"/>
      <c r="Z328" s="344"/>
      <c r="AA328" s="344"/>
      <c r="AB328" s="344"/>
      <c r="AC328" s="344"/>
      <c r="AD328" s="344"/>
      <c r="AE328" s="344"/>
      <c r="AF328" s="344"/>
      <c r="AG328" s="344"/>
      <c r="AH328" s="344"/>
      <c r="AI328" s="344"/>
      <c r="AJ328" s="344"/>
      <c r="AK328" s="344"/>
      <c r="AL328" s="344"/>
      <c r="AM328" s="344"/>
      <c r="AN328" s="344"/>
      <c r="AO328" s="344"/>
      <c r="AP328" s="344"/>
      <c r="AQ328" s="344"/>
      <c r="AR328" s="344"/>
      <c r="AS328" s="344"/>
      <c r="AT328" s="344"/>
      <c r="AU328" s="344"/>
      <c r="AV328" s="344"/>
      <c r="AW328" s="344"/>
      <c r="AX328" s="344"/>
      <c r="AY328" s="344"/>
      <c r="AZ328" s="344"/>
      <c r="BA328" s="344"/>
      <c r="BB328" s="344"/>
      <c r="BC328" s="344"/>
      <c r="BD328" s="344"/>
      <c r="BE328" s="344"/>
      <c r="BF328" s="344"/>
      <c r="BG328" s="344"/>
      <c r="BH328" s="344"/>
    </row>
    <row r="329" spans="1:60" ht="12.75" outlineLevel="1">
      <c r="A329" s="410">
        <v>56</v>
      </c>
      <c r="B329" s="390" t="s">
        <v>254</v>
      </c>
      <c r="C329" s="427" t="s">
        <v>255</v>
      </c>
      <c r="D329" s="392" t="s">
        <v>253</v>
      </c>
      <c r="E329" s="399">
        <v>0.40081</v>
      </c>
      <c r="F329" s="406"/>
      <c r="G329" s="412">
        <f>E329*F329</f>
        <v>0</v>
      </c>
      <c r="H329" s="344"/>
      <c r="I329" s="344"/>
      <c r="J329" s="344"/>
      <c r="K329" s="344"/>
      <c r="L329" s="344"/>
      <c r="M329" s="344"/>
      <c r="N329" s="344"/>
      <c r="O329" s="344"/>
      <c r="P329" s="344"/>
      <c r="Q329" s="344"/>
      <c r="R329" s="344"/>
      <c r="S329" s="344"/>
      <c r="T329" s="344"/>
      <c r="U329" s="344"/>
      <c r="V329" s="344"/>
      <c r="W329" s="344"/>
      <c r="X329" s="344"/>
      <c r="Y329" s="344"/>
      <c r="Z329" s="344"/>
      <c r="AA329" s="344"/>
      <c r="AB329" s="344"/>
      <c r="AC329" s="344"/>
      <c r="AD329" s="344"/>
      <c r="AE329" s="344"/>
      <c r="AF329" s="344"/>
      <c r="AG329" s="344"/>
      <c r="AH329" s="344"/>
      <c r="AI329" s="344"/>
      <c r="AJ329" s="344"/>
      <c r="AK329" s="344"/>
      <c r="AL329" s="344"/>
      <c r="AM329" s="344"/>
      <c r="AN329" s="344"/>
      <c r="AO329" s="344"/>
      <c r="AP329" s="344"/>
      <c r="AQ329" s="344"/>
      <c r="AR329" s="344"/>
      <c r="AS329" s="344"/>
      <c r="AT329" s="344"/>
      <c r="AU329" s="344"/>
      <c r="AV329" s="344"/>
      <c r="AW329" s="344"/>
      <c r="AX329" s="344"/>
      <c r="AY329" s="344"/>
      <c r="AZ329" s="344"/>
      <c r="BA329" s="344"/>
      <c r="BB329" s="344"/>
      <c r="BC329" s="344"/>
      <c r="BD329" s="344"/>
      <c r="BE329" s="344"/>
      <c r="BF329" s="344"/>
      <c r="BG329" s="344"/>
      <c r="BH329" s="344"/>
    </row>
    <row r="330" spans="1:60" ht="12.75" outlineLevel="1">
      <c r="A330" s="410">
        <v>57</v>
      </c>
      <c r="B330" s="390" t="s">
        <v>256</v>
      </c>
      <c r="C330" s="427" t="s">
        <v>257</v>
      </c>
      <c r="D330" s="392" t="s">
        <v>253</v>
      </c>
      <c r="E330" s="399">
        <v>3.60726</v>
      </c>
      <c r="F330" s="406"/>
      <c r="G330" s="412">
        <f>E330*F330</f>
        <v>0</v>
      </c>
      <c r="H330" s="344"/>
      <c r="I330" s="344"/>
      <c r="J330" s="344"/>
      <c r="K330" s="344"/>
      <c r="L330" s="344"/>
      <c r="M330" s="344"/>
      <c r="N330" s="344"/>
      <c r="O330" s="344"/>
      <c r="P330" s="344"/>
      <c r="Q330" s="344"/>
      <c r="R330" s="344"/>
      <c r="S330" s="344"/>
      <c r="T330" s="344"/>
      <c r="U330" s="344"/>
      <c r="V330" s="344"/>
      <c r="W330" s="344"/>
      <c r="X330" s="344"/>
      <c r="Y330" s="344"/>
      <c r="Z330" s="344"/>
      <c r="AA330" s="344"/>
      <c r="AB330" s="344"/>
      <c r="AC330" s="344"/>
      <c r="AD330" s="344"/>
      <c r="AE330" s="344"/>
      <c r="AF330" s="344"/>
      <c r="AG330" s="344"/>
      <c r="AH330" s="344"/>
      <c r="AI330" s="344"/>
      <c r="AJ330" s="344"/>
      <c r="AK330" s="344"/>
      <c r="AL330" s="344"/>
      <c r="AM330" s="344"/>
      <c r="AN330" s="344"/>
      <c r="AO330" s="344"/>
      <c r="AP330" s="344"/>
      <c r="AQ330" s="344"/>
      <c r="AR330" s="344"/>
      <c r="AS330" s="344"/>
      <c r="AT330" s="344"/>
      <c r="AU330" s="344"/>
      <c r="AV330" s="344"/>
      <c r="AW330" s="344"/>
      <c r="AX330" s="344"/>
      <c r="AY330" s="344"/>
      <c r="AZ330" s="344"/>
      <c r="BA330" s="344"/>
      <c r="BB330" s="344"/>
      <c r="BC330" s="344"/>
      <c r="BD330" s="344"/>
      <c r="BE330" s="344"/>
      <c r="BF330" s="344"/>
      <c r="BG330" s="344"/>
      <c r="BH330" s="344"/>
    </row>
    <row r="331" spans="1:60" ht="12.75" outlineLevel="1">
      <c r="A331" s="410">
        <v>58</v>
      </c>
      <c r="B331" s="390" t="s">
        <v>258</v>
      </c>
      <c r="C331" s="427" t="s">
        <v>259</v>
      </c>
      <c r="D331" s="392" t="s">
        <v>253</v>
      </c>
      <c r="E331" s="399">
        <v>0.40081</v>
      </c>
      <c r="F331" s="406"/>
      <c r="G331" s="412">
        <f>E331*F331</f>
        <v>0</v>
      </c>
      <c r="H331" s="344"/>
      <c r="I331" s="344"/>
      <c r="J331" s="344"/>
      <c r="K331" s="344"/>
      <c r="L331" s="344"/>
      <c r="M331" s="344"/>
      <c r="N331" s="344"/>
      <c r="O331" s="344"/>
      <c r="P331" s="344"/>
      <c r="Q331" s="344"/>
      <c r="R331" s="344"/>
      <c r="S331" s="344"/>
      <c r="T331" s="344"/>
      <c r="U331" s="344"/>
      <c r="V331" s="344"/>
      <c r="W331" s="344"/>
      <c r="X331" s="344"/>
      <c r="Y331" s="344"/>
      <c r="Z331" s="344"/>
      <c r="AA331" s="344"/>
      <c r="AB331" s="344"/>
      <c r="AC331" s="344"/>
      <c r="AD331" s="344"/>
      <c r="AE331" s="344"/>
      <c r="AF331" s="344"/>
      <c r="AG331" s="344"/>
      <c r="AH331" s="344"/>
      <c r="AI331" s="344"/>
      <c r="AJ331" s="344"/>
      <c r="AK331" s="344"/>
      <c r="AL331" s="344"/>
      <c r="AM331" s="344"/>
      <c r="AN331" s="344"/>
      <c r="AO331" s="344"/>
      <c r="AP331" s="344"/>
      <c r="AQ331" s="344"/>
      <c r="AR331" s="344"/>
      <c r="AS331" s="344"/>
      <c r="AT331" s="344"/>
      <c r="AU331" s="344"/>
      <c r="AV331" s="344"/>
      <c r="AW331" s="344"/>
      <c r="AX331" s="344"/>
      <c r="AY331" s="344"/>
      <c r="AZ331" s="344"/>
      <c r="BA331" s="344"/>
      <c r="BB331" s="344"/>
      <c r="BC331" s="344"/>
      <c r="BD331" s="344"/>
      <c r="BE331" s="344"/>
      <c r="BF331" s="344"/>
      <c r="BG331" s="344"/>
      <c r="BH331" s="344"/>
    </row>
    <row r="332" spans="1:60" ht="12.75" outlineLevel="1">
      <c r="A332" s="410">
        <v>59</v>
      </c>
      <c r="B332" s="390" t="s">
        <v>260</v>
      </c>
      <c r="C332" s="427" t="s">
        <v>261</v>
      </c>
      <c r="D332" s="392" t="s">
        <v>253</v>
      </c>
      <c r="E332" s="399">
        <v>3.20645</v>
      </c>
      <c r="F332" s="406"/>
      <c r="G332" s="412">
        <f>E332*F332</f>
        <v>0</v>
      </c>
      <c r="H332" s="344"/>
      <c r="I332" s="344"/>
      <c r="J332" s="344"/>
      <c r="K332" s="344"/>
      <c r="L332" s="344"/>
      <c r="M332" s="344"/>
      <c r="N332" s="344"/>
      <c r="O332" s="344"/>
      <c r="P332" s="344"/>
      <c r="Q332" s="344"/>
      <c r="R332" s="344"/>
      <c r="S332" s="344"/>
      <c r="T332" s="344"/>
      <c r="U332" s="344"/>
      <c r="V332" s="344"/>
      <c r="W332" s="344"/>
      <c r="X332" s="344"/>
      <c r="Y332" s="344"/>
      <c r="Z332" s="344"/>
      <c r="AA332" s="344"/>
      <c r="AB332" s="344"/>
      <c r="AC332" s="344"/>
      <c r="AD332" s="344"/>
      <c r="AE332" s="344"/>
      <c r="AF332" s="344"/>
      <c r="AG332" s="344"/>
      <c r="AH332" s="344"/>
      <c r="AI332" s="344"/>
      <c r="AJ332" s="344"/>
      <c r="AK332" s="344"/>
      <c r="AL332" s="344"/>
      <c r="AM332" s="344"/>
      <c r="AN332" s="344"/>
      <c r="AO332" s="344"/>
      <c r="AP332" s="344"/>
      <c r="AQ332" s="344"/>
      <c r="AR332" s="344"/>
      <c r="AS332" s="344"/>
      <c r="AT332" s="344"/>
      <c r="AU332" s="344"/>
      <c r="AV332" s="344"/>
      <c r="AW332" s="344"/>
      <c r="AX332" s="344"/>
      <c r="AY332" s="344"/>
      <c r="AZ332" s="344"/>
      <c r="BA332" s="344"/>
      <c r="BB332" s="344"/>
      <c r="BC332" s="344"/>
      <c r="BD332" s="344"/>
      <c r="BE332" s="344"/>
      <c r="BF332" s="344"/>
      <c r="BG332" s="344"/>
      <c r="BH332" s="344"/>
    </row>
    <row r="333" spans="1:60" ht="13.5" outlineLevel="1" thickBot="1">
      <c r="A333" s="421">
        <v>60</v>
      </c>
      <c r="B333" s="422" t="s">
        <v>262</v>
      </c>
      <c r="C333" s="435" t="s">
        <v>263</v>
      </c>
      <c r="D333" s="423" t="s">
        <v>253</v>
      </c>
      <c r="E333" s="424">
        <v>0.40081</v>
      </c>
      <c r="F333" s="425"/>
      <c r="G333" s="426">
        <f>E333*F333</f>
        <v>0</v>
      </c>
      <c r="H333" s="344"/>
      <c r="I333" s="344"/>
      <c r="J333" s="344"/>
      <c r="K333" s="344"/>
      <c r="L333" s="344"/>
      <c r="M333" s="344"/>
      <c r="N333" s="344"/>
      <c r="O333" s="344"/>
      <c r="P333" s="344"/>
      <c r="Q333" s="344"/>
      <c r="R333" s="344"/>
      <c r="S333" s="344"/>
      <c r="T333" s="344"/>
      <c r="U333" s="344"/>
      <c r="V333" s="344"/>
      <c r="W333" s="344"/>
      <c r="X333" s="344"/>
      <c r="Y333" s="344"/>
      <c r="Z333" s="344"/>
      <c r="AA333" s="344"/>
      <c r="AB333" s="344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4"/>
      <c r="BA333" s="344"/>
      <c r="BB333" s="344"/>
      <c r="BC333" s="344"/>
      <c r="BD333" s="344"/>
      <c r="BE333" s="344"/>
      <c r="BF333" s="344"/>
      <c r="BG333" s="344"/>
      <c r="BH333" s="344"/>
    </row>
    <row r="334" spans="37:41" ht="12.75">
      <c r="AK334">
        <f>SUM(AK1:AK333)</f>
        <v>0</v>
      </c>
      <c r="AL334">
        <f>SUM(AL1:AL333)</f>
        <v>0</v>
      </c>
      <c r="AN334">
        <v>15</v>
      </c>
      <c r="AO334">
        <v>21</v>
      </c>
    </row>
    <row r="335" spans="40:41" ht="12.75">
      <c r="AN335">
        <f>SUMIF(AM8:AM334,AN334,G8:G334)</f>
        <v>0</v>
      </c>
      <c r="AO335">
        <f>SUMIF(AM8:AM334,AO334,G8:G334)</f>
        <v>0</v>
      </c>
    </row>
  </sheetData>
  <sheetProtection/>
  <mergeCells count="52">
    <mergeCell ref="C317:G317"/>
    <mergeCell ref="C324:G324"/>
    <mergeCell ref="C325:G325"/>
    <mergeCell ref="F327:G327"/>
    <mergeCell ref="C303:G303"/>
    <mergeCell ref="C306:G306"/>
    <mergeCell ref="C309:G309"/>
    <mergeCell ref="F312:G312"/>
    <mergeCell ref="C314:G314"/>
    <mergeCell ref="F315:G315"/>
    <mergeCell ref="F259:G259"/>
    <mergeCell ref="F262:G262"/>
    <mergeCell ref="C291:G291"/>
    <mergeCell ref="C294:G294"/>
    <mergeCell ref="C295:G295"/>
    <mergeCell ref="C296:G296"/>
    <mergeCell ref="F252:G252"/>
    <mergeCell ref="C254:G254"/>
    <mergeCell ref="C255:G255"/>
    <mergeCell ref="C256:G256"/>
    <mergeCell ref="C257:G257"/>
    <mergeCell ref="C258:G258"/>
    <mergeCell ref="C244:G244"/>
    <mergeCell ref="C245:G245"/>
    <mergeCell ref="F246:G246"/>
    <mergeCell ref="C248:G248"/>
    <mergeCell ref="C249:G249"/>
    <mergeCell ref="F250:G250"/>
    <mergeCell ref="C70:G70"/>
    <mergeCell ref="C74:G74"/>
    <mergeCell ref="C150:G150"/>
    <mergeCell ref="F192:G192"/>
    <mergeCell ref="C194:G194"/>
    <mergeCell ref="F242:G242"/>
    <mergeCell ref="F22:G22"/>
    <mergeCell ref="C24:G24"/>
    <mergeCell ref="C27:G27"/>
    <mergeCell ref="C30:G30"/>
    <mergeCell ref="C36:G36"/>
    <mergeCell ref="C43:G43"/>
    <mergeCell ref="C11:G11"/>
    <mergeCell ref="C13:G13"/>
    <mergeCell ref="C15:G15"/>
    <mergeCell ref="C17:G17"/>
    <mergeCell ref="C19:G19"/>
    <mergeCell ref="C21:G21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12.75">
      <c r="A2" s="111" t="s">
        <v>15</v>
      </c>
      <c r="B2" s="112"/>
      <c r="C2" s="318" t="s">
        <v>93</v>
      </c>
      <c r="D2" s="319" t="s">
        <v>94</v>
      </c>
      <c r="E2" s="249"/>
      <c r="F2" s="56" t="s">
        <v>17</v>
      </c>
      <c r="G2" s="57"/>
      <c r="H2" s="328"/>
      <c r="I2" s="329"/>
      <c r="J2" s="330" t="s">
        <v>94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3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94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111</v>
      </c>
      <c r="B8" s="358" t="s">
        <v>112</v>
      </c>
      <c r="C8" s="359"/>
      <c r="D8" s="359"/>
      <c r="E8" s="360"/>
      <c r="F8" s="361" t="s">
        <v>158</v>
      </c>
      <c r="G8" s="361"/>
      <c r="H8" s="361"/>
      <c r="I8" s="365"/>
    </row>
    <row r="9" spans="1:9" ht="11.25">
      <c r="A9" s="363" t="s">
        <v>115</v>
      </c>
      <c r="B9" s="358" t="s">
        <v>116</v>
      </c>
      <c r="C9" s="359"/>
      <c r="D9" s="359"/>
      <c r="E9" s="360"/>
      <c r="F9" s="361" t="s">
        <v>158</v>
      </c>
      <c r="G9" s="361"/>
      <c r="H9" s="361"/>
      <c r="I9" s="365"/>
    </row>
    <row r="10" spans="1:9" ht="11.25">
      <c r="A10" s="363" t="s">
        <v>125</v>
      </c>
      <c r="B10" s="358" t="s">
        <v>126</v>
      </c>
      <c r="C10" s="359"/>
      <c r="D10" s="359"/>
      <c r="E10" s="360"/>
      <c r="F10" s="361" t="s">
        <v>158</v>
      </c>
      <c r="G10" s="361"/>
      <c r="H10" s="361"/>
      <c r="I10" s="365"/>
    </row>
    <row r="11" spans="1:9" ht="11.25">
      <c r="A11" s="363" t="s">
        <v>129</v>
      </c>
      <c r="B11" s="358" t="s">
        <v>130</v>
      </c>
      <c r="C11" s="359"/>
      <c r="D11" s="359"/>
      <c r="E11" s="360"/>
      <c r="F11" s="361" t="s">
        <v>158</v>
      </c>
      <c r="G11" s="361"/>
      <c r="H11" s="361"/>
      <c r="I11" s="365"/>
    </row>
    <row r="12" spans="1:9" ht="11.25">
      <c r="A12" s="363" t="s">
        <v>141</v>
      </c>
      <c r="B12" s="358" t="s">
        <v>142</v>
      </c>
      <c r="C12" s="359"/>
      <c r="D12" s="359"/>
      <c r="E12" s="360"/>
      <c r="F12" s="361" t="s">
        <v>159</v>
      </c>
      <c r="G12" s="361"/>
      <c r="H12" s="361"/>
      <c r="I12" s="365"/>
    </row>
    <row r="13" spans="1:9" ht="11.25">
      <c r="A13" s="363" t="s">
        <v>145</v>
      </c>
      <c r="B13" s="358" t="s">
        <v>146</v>
      </c>
      <c r="C13" s="359"/>
      <c r="D13" s="359"/>
      <c r="E13" s="360"/>
      <c r="F13" s="361" t="s">
        <v>159</v>
      </c>
      <c r="G13" s="361"/>
      <c r="H13" s="361"/>
      <c r="I13" s="365"/>
    </row>
    <row r="14" spans="1:9" ht="11.25">
      <c r="A14" s="363" t="s">
        <v>147</v>
      </c>
      <c r="B14" s="358" t="s">
        <v>148</v>
      </c>
      <c r="C14" s="359"/>
      <c r="D14" s="359"/>
      <c r="E14" s="360"/>
      <c r="F14" s="361" t="s">
        <v>159</v>
      </c>
      <c r="G14" s="361"/>
      <c r="H14" s="361"/>
      <c r="I14" s="365"/>
    </row>
    <row r="15" spans="1:9" ht="11.25">
      <c r="A15" s="363" t="s">
        <v>151</v>
      </c>
      <c r="B15" s="358" t="s">
        <v>152</v>
      </c>
      <c r="C15" s="359"/>
      <c r="D15" s="359"/>
      <c r="E15" s="360"/>
      <c r="F15" s="361" t="s">
        <v>159</v>
      </c>
      <c r="G15" s="361"/>
      <c r="H15" s="361"/>
      <c r="I15" s="365"/>
    </row>
    <row r="16" spans="1:9" ht="11.25">
      <c r="A16" s="363" t="s">
        <v>155</v>
      </c>
      <c r="B16" s="358" t="s">
        <v>156</v>
      </c>
      <c r="C16" s="359"/>
      <c r="D16" s="359"/>
      <c r="E16" s="360"/>
      <c r="F16" s="361" t="s">
        <v>170</v>
      </c>
      <c r="G16" s="361"/>
      <c r="H16" s="361"/>
      <c r="I16" s="365"/>
    </row>
    <row r="17" spans="1:9" ht="12" thickBot="1">
      <c r="A17" s="366"/>
      <c r="B17" s="367" t="s">
        <v>171</v>
      </c>
      <c r="C17" s="368"/>
      <c r="D17" s="368"/>
      <c r="E17" s="369"/>
      <c r="F17" s="370"/>
      <c r="G17" s="370"/>
      <c r="H17" s="370"/>
      <c r="I17" s="371">
        <f>SUM(I7:I16)</f>
        <v>0</v>
      </c>
    </row>
    <row r="18" ht="11.25">
      <c r="A18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08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93</v>
      </c>
      <c r="C4" s="389" t="s">
        <v>94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SUM(G8:G13)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177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</v>
      </c>
      <c r="BB11" s="344"/>
      <c r="BC11" s="344"/>
      <c r="BD11" s="344"/>
      <c r="BE11" s="344"/>
      <c r="BF11" s="344"/>
      <c r="BG11" s="344"/>
      <c r="BH11" s="344"/>
    </row>
    <row r="12" spans="1:60" ht="12.75" outlineLevel="1">
      <c r="A12" s="410"/>
      <c r="B12" s="390"/>
      <c r="C12" s="429" t="s">
        <v>176</v>
      </c>
      <c r="D12" s="394"/>
      <c r="E12" s="401"/>
      <c r="F12" s="408"/>
      <c r="G12" s="414"/>
      <c r="H12" s="378"/>
      <c r="I12" s="378"/>
      <c r="J12" s="378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  <c r="AV12" s="344"/>
      <c r="AW12" s="344"/>
      <c r="AX12" s="344"/>
      <c r="AY12" s="344"/>
      <c r="AZ12" s="344"/>
      <c r="BA12" s="344"/>
      <c r="BB12" s="344"/>
      <c r="BC12" s="344"/>
      <c r="BD12" s="344"/>
      <c r="BE12" s="344"/>
      <c r="BF12" s="344"/>
      <c r="BG12" s="344"/>
      <c r="BH12" s="344"/>
    </row>
    <row r="13" spans="1:60" ht="45" outlineLevel="1">
      <c r="A13" s="410"/>
      <c r="B13" s="390"/>
      <c r="C13" s="428" t="s">
        <v>527</v>
      </c>
      <c r="D13" s="393"/>
      <c r="E13" s="400"/>
      <c r="F13" s="407"/>
      <c r="G13" s="413"/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86" t="str">
        <f>C13</f>
        <v>Pokud není uvedeno samostatně, všechny R položky výplní obsahují demontáž původních výplní, přesun hmot při montáži nových výplní a jejich montáž dle předpisu PD (např. parostěsné a difuzní pásky, APU lišty) vč. zednického zapravení a vymalování ostění, úklid staveniště a ekologickou likvidaci zbytkového materiálu, přesun suti a likvidaci staveništní suti vč. poplatku za skládku.</v>
      </c>
      <c r="BB13" s="344"/>
      <c r="BC13" s="344"/>
      <c r="BD13" s="344"/>
      <c r="BE13" s="344"/>
      <c r="BF13" s="344"/>
      <c r="BG13" s="344"/>
      <c r="BH13" s="344"/>
    </row>
    <row r="14" spans="1:10" ht="12.75">
      <c r="A14" s="411" t="s">
        <v>172</v>
      </c>
      <c r="B14" s="391" t="s">
        <v>111</v>
      </c>
      <c r="C14" s="430" t="s">
        <v>112</v>
      </c>
      <c r="D14" s="395"/>
      <c r="E14" s="402"/>
      <c r="F14" s="409">
        <f>SUM(G15:G17)</f>
        <v>0</v>
      </c>
      <c r="G14" s="415"/>
      <c r="H14" s="176"/>
      <c r="I14" s="176"/>
      <c r="J14" s="176"/>
    </row>
    <row r="15" spans="1:60" ht="22.5" outlineLevel="1">
      <c r="A15" s="410">
        <v>2</v>
      </c>
      <c r="B15" s="390" t="s">
        <v>528</v>
      </c>
      <c r="C15" s="427" t="s">
        <v>529</v>
      </c>
      <c r="D15" s="392" t="s">
        <v>482</v>
      </c>
      <c r="E15" s="399">
        <v>1</v>
      </c>
      <c r="F15" s="406"/>
      <c r="G15" s="412">
        <f>E15*F15</f>
        <v>0</v>
      </c>
      <c r="H15" s="378"/>
      <c r="I15" s="378"/>
      <c r="J15" s="37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</row>
    <row r="16" spans="1:60" ht="22.5" outlineLevel="1">
      <c r="A16" s="410">
        <v>3</v>
      </c>
      <c r="B16" s="390" t="s">
        <v>530</v>
      </c>
      <c r="C16" s="427" t="s">
        <v>531</v>
      </c>
      <c r="D16" s="392" t="s">
        <v>180</v>
      </c>
      <c r="E16" s="399">
        <v>0.352</v>
      </c>
      <c r="F16" s="406"/>
      <c r="G16" s="412">
        <f>E16*F16</f>
        <v>0</v>
      </c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12.75" outlineLevel="1">
      <c r="A17" s="410"/>
      <c r="B17" s="390"/>
      <c r="C17" s="431" t="s">
        <v>532</v>
      </c>
      <c r="D17" s="396"/>
      <c r="E17" s="403">
        <v>0.352</v>
      </c>
      <c r="F17" s="406"/>
      <c r="G17" s="412"/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</row>
    <row r="18" spans="1:10" ht="12.75">
      <c r="A18" s="411" t="s">
        <v>172</v>
      </c>
      <c r="B18" s="391" t="s">
        <v>115</v>
      </c>
      <c r="C18" s="430" t="s">
        <v>116</v>
      </c>
      <c r="D18" s="395"/>
      <c r="E18" s="402"/>
      <c r="F18" s="409">
        <f>SUM(G19:G30)</f>
        <v>0</v>
      </c>
      <c r="G18" s="415"/>
      <c r="H18" s="176"/>
      <c r="I18" s="176"/>
      <c r="J18" s="176"/>
    </row>
    <row r="19" spans="1:60" ht="12.75" outlineLevel="1">
      <c r="A19" s="410">
        <v>4</v>
      </c>
      <c r="B19" s="390" t="s">
        <v>533</v>
      </c>
      <c r="C19" s="427" t="s">
        <v>534</v>
      </c>
      <c r="D19" s="392" t="s">
        <v>180</v>
      </c>
      <c r="E19" s="399">
        <v>0.704</v>
      </c>
      <c r="F19" s="406"/>
      <c r="G19" s="412">
        <f>E19*F19</f>
        <v>0</v>
      </c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</row>
    <row r="20" spans="1:60" ht="12.75" outlineLevel="1">
      <c r="A20" s="410"/>
      <c r="B20" s="390"/>
      <c r="C20" s="431" t="s">
        <v>535</v>
      </c>
      <c r="D20" s="396"/>
      <c r="E20" s="403">
        <v>0.704</v>
      </c>
      <c r="F20" s="406"/>
      <c r="G20" s="412"/>
      <c r="H20" s="378"/>
      <c r="I20" s="378"/>
      <c r="J20" s="37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</row>
    <row r="21" spans="1:60" ht="12.75" outlineLevel="1">
      <c r="A21" s="410">
        <v>5</v>
      </c>
      <c r="B21" s="390" t="s">
        <v>536</v>
      </c>
      <c r="C21" s="427" t="s">
        <v>537</v>
      </c>
      <c r="D21" s="392" t="s">
        <v>180</v>
      </c>
      <c r="E21" s="399">
        <v>0.704</v>
      </c>
      <c r="F21" s="406"/>
      <c r="G21" s="412">
        <f>E21*F21</f>
        <v>0</v>
      </c>
      <c r="H21" s="378"/>
      <c r="I21" s="378"/>
      <c r="J21" s="37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</row>
    <row r="22" spans="1:60" ht="12.75" outlineLevel="1">
      <c r="A22" s="410"/>
      <c r="B22" s="390"/>
      <c r="C22" s="431" t="s">
        <v>535</v>
      </c>
      <c r="D22" s="396"/>
      <c r="E22" s="403">
        <v>0.704</v>
      </c>
      <c r="F22" s="406"/>
      <c r="G22" s="412"/>
      <c r="H22" s="378"/>
      <c r="I22" s="378"/>
      <c r="J22" s="37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</row>
    <row r="23" spans="1:60" ht="22.5" outlineLevel="1">
      <c r="A23" s="410">
        <v>6</v>
      </c>
      <c r="B23" s="390" t="s">
        <v>538</v>
      </c>
      <c r="C23" s="427" t="s">
        <v>539</v>
      </c>
      <c r="D23" s="392" t="s">
        <v>180</v>
      </c>
      <c r="E23" s="399">
        <v>0.704</v>
      </c>
      <c r="F23" s="406"/>
      <c r="G23" s="412">
        <f>E23*F23</f>
        <v>0</v>
      </c>
      <c r="H23" s="378"/>
      <c r="I23" s="378"/>
      <c r="J23" s="37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</row>
    <row r="24" spans="1:60" ht="12.75" outlineLevel="1">
      <c r="A24" s="410"/>
      <c r="B24" s="390"/>
      <c r="C24" s="431" t="s">
        <v>540</v>
      </c>
      <c r="D24" s="396"/>
      <c r="E24" s="403">
        <v>0.704</v>
      </c>
      <c r="F24" s="406"/>
      <c r="G24" s="412"/>
      <c r="H24" s="378"/>
      <c r="I24" s="378"/>
      <c r="J24" s="37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</row>
    <row r="25" spans="1:60" ht="12.75" outlineLevel="1">
      <c r="A25" s="410">
        <v>7</v>
      </c>
      <c r="B25" s="390" t="s">
        <v>541</v>
      </c>
      <c r="C25" s="427" t="s">
        <v>542</v>
      </c>
      <c r="D25" s="392" t="s">
        <v>337</v>
      </c>
      <c r="E25" s="399">
        <v>10.8</v>
      </c>
      <c r="F25" s="406"/>
      <c r="G25" s="412">
        <f>E25*F25</f>
        <v>0</v>
      </c>
      <c r="H25" s="378"/>
      <c r="I25" s="378"/>
      <c r="J25" s="37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</row>
    <row r="26" spans="1:60" ht="12.75" outlineLevel="1">
      <c r="A26" s="410"/>
      <c r="B26" s="390"/>
      <c r="C26" s="431" t="s">
        <v>543</v>
      </c>
      <c r="D26" s="396"/>
      <c r="E26" s="403">
        <v>10.8</v>
      </c>
      <c r="F26" s="406"/>
      <c r="G26" s="412"/>
      <c r="H26" s="378"/>
      <c r="I26" s="378"/>
      <c r="J26" s="37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</row>
    <row r="27" spans="1:60" ht="22.5" outlineLevel="1">
      <c r="A27" s="410">
        <v>8</v>
      </c>
      <c r="B27" s="390" t="s">
        <v>544</v>
      </c>
      <c r="C27" s="427" t="s">
        <v>545</v>
      </c>
      <c r="D27" s="392" t="s">
        <v>180</v>
      </c>
      <c r="E27" s="399">
        <v>10.3</v>
      </c>
      <c r="F27" s="406"/>
      <c r="G27" s="412">
        <f>E27*F27</f>
        <v>0</v>
      </c>
      <c r="H27" s="378"/>
      <c r="I27" s="378"/>
      <c r="J27" s="37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</row>
    <row r="28" spans="1:60" ht="12.75" outlineLevel="1">
      <c r="A28" s="410"/>
      <c r="B28" s="390"/>
      <c r="C28" s="431" t="s">
        <v>546</v>
      </c>
      <c r="D28" s="396"/>
      <c r="E28" s="403">
        <v>1.08</v>
      </c>
      <c r="F28" s="406"/>
      <c r="G28" s="412"/>
      <c r="H28" s="378"/>
      <c r="I28" s="378"/>
      <c r="J28" s="37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</row>
    <row r="29" spans="1:60" ht="12.75" outlineLevel="1">
      <c r="A29" s="410"/>
      <c r="B29" s="390"/>
      <c r="C29" s="431" t="s">
        <v>547</v>
      </c>
      <c r="D29" s="396"/>
      <c r="E29" s="403">
        <v>6.72</v>
      </c>
      <c r="F29" s="406"/>
      <c r="G29" s="412"/>
      <c r="H29" s="378"/>
      <c r="I29" s="378"/>
      <c r="J29" s="37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</row>
    <row r="30" spans="1:60" ht="12.75" outlineLevel="1">
      <c r="A30" s="410"/>
      <c r="B30" s="390"/>
      <c r="C30" s="431" t="s">
        <v>548</v>
      </c>
      <c r="D30" s="396"/>
      <c r="E30" s="403">
        <v>2.5</v>
      </c>
      <c r="F30" s="406"/>
      <c r="G30" s="412"/>
      <c r="H30" s="378"/>
      <c r="I30" s="378"/>
      <c r="J30" s="378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</row>
    <row r="31" spans="1:10" ht="12.75">
      <c r="A31" s="411" t="s">
        <v>172</v>
      </c>
      <c r="B31" s="391" t="s">
        <v>125</v>
      </c>
      <c r="C31" s="430" t="s">
        <v>126</v>
      </c>
      <c r="D31" s="395"/>
      <c r="E31" s="402"/>
      <c r="F31" s="409">
        <f>SUM(G32:G51)</f>
        <v>0</v>
      </c>
      <c r="G31" s="415"/>
      <c r="H31" s="176"/>
      <c r="I31" s="176"/>
      <c r="J31" s="176"/>
    </row>
    <row r="32" spans="1:60" ht="12.75" outlineLevel="1">
      <c r="A32" s="410">
        <v>9</v>
      </c>
      <c r="B32" s="390" t="s">
        <v>222</v>
      </c>
      <c r="C32" s="427" t="s">
        <v>223</v>
      </c>
      <c r="D32" s="392" t="s">
        <v>180</v>
      </c>
      <c r="E32" s="399">
        <v>1.464</v>
      </c>
      <c r="F32" s="406"/>
      <c r="G32" s="412">
        <f>E32*F32</f>
        <v>0</v>
      </c>
      <c r="H32" s="378"/>
      <c r="I32" s="378"/>
      <c r="J32" s="378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</row>
    <row r="33" spans="1:60" ht="12.75" outlineLevel="1">
      <c r="A33" s="410"/>
      <c r="B33" s="390"/>
      <c r="C33" s="428" t="s">
        <v>549</v>
      </c>
      <c r="D33" s="393"/>
      <c r="E33" s="400"/>
      <c r="F33" s="407"/>
      <c r="G33" s="413"/>
      <c r="H33" s="378"/>
      <c r="I33" s="378"/>
      <c r="J33" s="378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86" t="str">
        <f>C33</f>
        <v>Rozšíření dveřního otvoru a niky elektro</v>
      </c>
      <c r="BB33" s="344"/>
      <c r="BC33" s="344"/>
      <c r="BD33" s="344"/>
      <c r="BE33" s="344"/>
      <c r="BF33" s="344"/>
      <c r="BG33" s="344"/>
      <c r="BH33" s="344"/>
    </row>
    <row r="34" spans="1:60" ht="12.75" outlineLevel="1">
      <c r="A34" s="410"/>
      <c r="B34" s="390"/>
      <c r="C34" s="431" t="s">
        <v>550</v>
      </c>
      <c r="D34" s="396"/>
      <c r="E34" s="403">
        <v>0.24</v>
      </c>
      <c r="F34" s="406"/>
      <c r="G34" s="412"/>
      <c r="H34" s="378"/>
      <c r="I34" s="378"/>
      <c r="J34" s="378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</row>
    <row r="35" spans="1:60" ht="12.75" outlineLevel="1">
      <c r="A35" s="410"/>
      <c r="B35" s="390"/>
      <c r="C35" s="431" t="s">
        <v>551</v>
      </c>
      <c r="D35" s="396"/>
      <c r="E35" s="403">
        <v>1.224</v>
      </c>
      <c r="F35" s="406"/>
      <c r="G35" s="412"/>
      <c r="H35" s="378"/>
      <c r="I35" s="378"/>
      <c r="J35" s="378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</row>
    <row r="36" spans="1:60" ht="12.75" outlineLevel="1">
      <c r="A36" s="410">
        <v>10</v>
      </c>
      <c r="B36" s="390" t="s">
        <v>552</v>
      </c>
      <c r="C36" s="427" t="s">
        <v>553</v>
      </c>
      <c r="D36" s="392" t="s">
        <v>180</v>
      </c>
      <c r="E36" s="399">
        <v>0.72</v>
      </c>
      <c r="F36" s="406"/>
      <c r="G36" s="412">
        <f>E36*F36</f>
        <v>0</v>
      </c>
      <c r="H36" s="378"/>
      <c r="I36" s="378"/>
      <c r="J36" s="378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</row>
    <row r="37" spans="1:60" ht="12.75" outlineLevel="1">
      <c r="A37" s="410"/>
      <c r="B37" s="390"/>
      <c r="C37" s="431" t="s">
        <v>357</v>
      </c>
      <c r="D37" s="396"/>
      <c r="E37" s="403">
        <v>0.72</v>
      </c>
      <c r="F37" s="406"/>
      <c r="G37" s="412"/>
      <c r="H37" s="378"/>
      <c r="I37" s="378"/>
      <c r="J37" s="378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</row>
    <row r="38" spans="1:60" ht="12.75" outlineLevel="1">
      <c r="A38" s="410">
        <v>11</v>
      </c>
      <c r="B38" s="390" t="s">
        <v>554</v>
      </c>
      <c r="C38" s="427" t="s">
        <v>555</v>
      </c>
      <c r="D38" s="392" t="s">
        <v>180</v>
      </c>
      <c r="E38" s="399">
        <v>1.8768</v>
      </c>
      <c r="F38" s="406"/>
      <c r="G38" s="412">
        <f>E38*F38</f>
        <v>0</v>
      </c>
      <c r="H38" s="378"/>
      <c r="I38" s="378"/>
      <c r="J38" s="378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</row>
    <row r="39" spans="1:60" ht="12.75" outlineLevel="1">
      <c r="A39" s="410"/>
      <c r="B39" s="390"/>
      <c r="C39" s="428" t="s">
        <v>556</v>
      </c>
      <c r="D39" s="393"/>
      <c r="E39" s="400"/>
      <c r="F39" s="407"/>
      <c r="G39" s="413"/>
      <c r="H39" s="378"/>
      <c r="I39" s="378"/>
      <c r="J39" s="378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86" t="str">
        <f>C39</f>
        <v>Včetně pomocného lešení o výšce podlahy do 1900 mm a pro zatížení do 1,5 kPa  (150 kg/m2).</v>
      </c>
      <c r="BB39" s="344"/>
      <c r="BC39" s="344"/>
      <c r="BD39" s="344"/>
      <c r="BE39" s="344"/>
      <c r="BF39" s="344"/>
      <c r="BG39" s="344"/>
      <c r="BH39" s="344"/>
    </row>
    <row r="40" spans="1:60" ht="12.75" outlineLevel="1">
      <c r="A40" s="410"/>
      <c r="B40" s="390"/>
      <c r="C40" s="431" t="s">
        <v>557</v>
      </c>
      <c r="D40" s="396"/>
      <c r="E40" s="403">
        <v>1.8768</v>
      </c>
      <c r="F40" s="406"/>
      <c r="G40" s="412"/>
      <c r="H40" s="378"/>
      <c r="I40" s="378"/>
      <c r="J40" s="378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</row>
    <row r="41" spans="1:60" ht="12.75" outlineLevel="1">
      <c r="A41" s="410">
        <v>12</v>
      </c>
      <c r="B41" s="390" t="s">
        <v>558</v>
      </c>
      <c r="C41" s="427" t="s">
        <v>559</v>
      </c>
      <c r="D41" s="392" t="s">
        <v>482</v>
      </c>
      <c r="E41" s="399">
        <v>21</v>
      </c>
      <c r="F41" s="406"/>
      <c r="G41" s="412">
        <f>E41*F41</f>
        <v>0</v>
      </c>
      <c r="H41" s="378"/>
      <c r="I41" s="378"/>
      <c r="J41" s="378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</row>
    <row r="42" spans="1:60" ht="12.75" outlineLevel="1">
      <c r="A42" s="410"/>
      <c r="B42" s="390"/>
      <c r="C42" s="431" t="s">
        <v>560</v>
      </c>
      <c r="D42" s="396"/>
      <c r="E42" s="403">
        <v>2</v>
      </c>
      <c r="F42" s="406"/>
      <c r="G42" s="412"/>
      <c r="H42" s="378"/>
      <c r="I42" s="378"/>
      <c r="J42" s="378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</row>
    <row r="43" spans="1:60" ht="12.75" outlineLevel="1">
      <c r="A43" s="410"/>
      <c r="B43" s="390"/>
      <c r="C43" s="431" t="s">
        <v>561</v>
      </c>
      <c r="D43" s="396"/>
      <c r="E43" s="403">
        <v>19</v>
      </c>
      <c r="F43" s="406"/>
      <c r="G43" s="412"/>
      <c r="H43" s="378"/>
      <c r="I43" s="378"/>
      <c r="J43" s="378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</row>
    <row r="44" spans="1:60" ht="12.75" outlineLevel="1">
      <c r="A44" s="410">
        <v>13</v>
      </c>
      <c r="B44" s="390" t="s">
        <v>562</v>
      </c>
      <c r="C44" s="427" t="s">
        <v>563</v>
      </c>
      <c r="D44" s="392" t="s">
        <v>482</v>
      </c>
      <c r="E44" s="399">
        <v>8</v>
      </c>
      <c r="F44" s="406"/>
      <c r="G44" s="412">
        <f>E44*F44</f>
        <v>0</v>
      </c>
      <c r="H44" s="378"/>
      <c r="I44" s="378"/>
      <c r="J44" s="378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</row>
    <row r="45" spans="1:60" ht="12.75" outlineLevel="1">
      <c r="A45" s="410"/>
      <c r="B45" s="390"/>
      <c r="C45" s="431" t="s">
        <v>564</v>
      </c>
      <c r="D45" s="396"/>
      <c r="E45" s="403">
        <v>8</v>
      </c>
      <c r="F45" s="406"/>
      <c r="G45" s="412"/>
      <c r="H45" s="378"/>
      <c r="I45" s="378"/>
      <c r="J45" s="378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</row>
    <row r="46" spans="1:60" ht="12.75" outlineLevel="1">
      <c r="A46" s="410">
        <v>14</v>
      </c>
      <c r="B46" s="390" t="s">
        <v>565</v>
      </c>
      <c r="C46" s="427" t="s">
        <v>566</v>
      </c>
      <c r="D46" s="392" t="s">
        <v>482</v>
      </c>
      <c r="E46" s="399">
        <v>1</v>
      </c>
      <c r="F46" s="406"/>
      <c r="G46" s="412">
        <f>E46*F46</f>
        <v>0</v>
      </c>
      <c r="H46" s="378"/>
      <c r="I46" s="378"/>
      <c r="J46" s="378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</row>
    <row r="47" spans="1:60" ht="12.75" outlineLevel="1">
      <c r="A47" s="410"/>
      <c r="B47" s="390"/>
      <c r="C47" s="431" t="s">
        <v>107</v>
      </c>
      <c r="D47" s="396"/>
      <c r="E47" s="403">
        <v>1</v>
      </c>
      <c r="F47" s="406"/>
      <c r="G47" s="412"/>
      <c r="H47" s="378"/>
      <c r="I47" s="378"/>
      <c r="J47" s="378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</row>
    <row r="48" spans="1:60" ht="12.75" outlineLevel="1">
      <c r="A48" s="410">
        <v>15</v>
      </c>
      <c r="B48" s="390" t="s">
        <v>567</v>
      </c>
      <c r="C48" s="427" t="s">
        <v>568</v>
      </c>
      <c r="D48" s="392" t="s">
        <v>180</v>
      </c>
      <c r="E48" s="399">
        <v>5.985</v>
      </c>
      <c r="F48" s="406"/>
      <c r="G48" s="412">
        <f>E48*F48</f>
        <v>0</v>
      </c>
      <c r="H48" s="378"/>
      <c r="I48" s="378"/>
      <c r="J48" s="378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</row>
    <row r="49" spans="1:60" ht="12.75" outlineLevel="1">
      <c r="A49" s="410"/>
      <c r="B49" s="390"/>
      <c r="C49" s="431" t="s">
        <v>569</v>
      </c>
      <c r="D49" s="396"/>
      <c r="E49" s="403">
        <v>5.985</v>
      </c>
      <c r="F49" s="406"/>
      <c r="G49" s="412"/>
      <c r="H49" s="378"/>
      <c r="I49" s="378"/>
      <c r="J49" s="378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</row>
    <row r="50" spans="1:60" ht="12.75" outlineLevel="1">
      <c r="A50" s="410">
        <v>16</v>
      </c>
      <c r="B50" s="390" t="s">
        <v>570</v>
      </c>
      <c r="C50" s="427" t="s">
        <v>571</v>
      </c>
      <c r="D50" s="392" t="s">
        <v>180</v>
      </c>
      <c r="E50" s="399">
        <v>14.4</v>
      </c>
      <c r="F50" s="406"/>
      <c r="G50" s="412">
        <f>E50*F50</f>
        <v>0</v>
      </c>
      <c r="H50" s="378"/>
      <c r="I50" s="378"/>
      <c r="J50" s="378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</row>
    <row r="51" spans="1:60" ht="12.75" outlineLevel="1">
      <c r="A51" s="410"/>
      <c r="B51" s="390"/>
      <c r="C51" s="431" t="s">
        <v>356</v>
      </c>
      <c r="D51" s="396"/>
      <c r="E51" s="403">
        <v>14.4</v>
      </c>
      <c r="F51" s="406"/>
      <c r="G51" s="412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</row>
    <row r="52" spans="1:7" ht="12.75">
      <c r="A52" s="411" t="s">
        <v>172</v>
      </c>
      <c r="B52" s="391" t="s">
        <v>129</v>
      </c>
      <c r="C52" s="430" t="s">
        <v>130</v>
      </c>
      <c r="D52" s="395"/>
      <c r="E52" s="402"/>
      <c r="F52" s="409">
        <f>SUM(G53:G53)</f>
        <v>0</v>
      </c>
      <c r="G52" s="415"/>
    </row>
    <row r="53" spans="1:60" ht="12.75" outlineLevel="1">
      <c r="A53" s="410">
        <v>17</v>
      </c>
      <c r="B53" s="390" t="s">
        <v>572</v>
      </c>
      <c r="C53" s="427" t="s">
        <v>434</v>
      </c>
      <c r="D53" s="392" t="s">
        <v>253</v>
      </c>
      <c r="E53" s="399">
        <v>0.67464</v>
      </c>
      <c r="F53" s="406"/>
      <c r="G53" s="412">
        <f>E53*F53</f>
        <v>0</v>
      </c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</row>
    <row r="54" spans="1:7" ht="12.75">
      <c r="A54" s="411" t="s">
        <v>172</v>
      </c>
      <c r="B54" s="391" t="s">
        <v>141</v>
      </c>
      <c r="C54" s="430" t="s">
        <v>142</v>
      </c>
      <c r="D54" s="395"/>
      <c r="E54" s="402"/>
      <c r="F54" s="409">
        <f>SUM(G55:G70)</f>
        <v>0</v>
      </c>
      <c r="G54" s="415"/>
    </row>
    <row r="55" spans="1:60" ht="12.75" outlineLevel="1">
      <c r="A55" s="410">
        <v>18</v>
      </c>
      <c r="B55" s="390" t="s">
        <v>573</v>
      </c>
      <c r="C55" s="427" t="s">
        <v>574</v>
      </c>
      <c r="D55" s="392" t="s">
        <v>482</v>
      </c>
      <c r="E55" s="399">
        <v>2</v>
      </c>
      <c r="F55" s="406"/>
      <c r="G55" s="412">
        <f>E55*F55</f>
        <v>0</v>
      </c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</row>
    <row r="56" spans="1:60" ht="12.75" outlineLevel="1">
      <c r="A56" s="410"/>
      <c r="B56" s="390"/>
      <c r="C56" s="431" t="s">
        <v>575</v>
      </c>
      <c r="D56" s="396"/>
      <c r="E56" s="403">
        <v>2</v>
      </c>
      <c r="F56" s="406"/>
      <c r="G56" s="412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</row>
    <row r="57" spans="1:60" ht="12.75" outlineLevel="1">
      <c r="A57" s="410">
        <v>19</v>
      </c>
      <c r="B57" s="390" t="s">
        <v>576</v>
      </c>
      <c r="C57" s="427" t="s">
        <v>577</v>
      </c>
      <c r="D57" s="392" t="s">
        <v>482</v>
      </c>
      <c r="E57" s="399">
        <v>4</v>
      </c>
      <c r="F57" s="406"/>
      <c r="G57" s="412">
        <f>E57*F57</f>
        <v>0</v>
      </c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</row>
    <row r="58" spans="1:60" ht="12.75" outlineLevel="1">
      <c r="A58" s="410"/>
      <c r="B58" s="390"/>
      <c r="C58" s="431" t="s">
        <v>578</v>
      </c>
      <c r="D58" s="396"/>
      <c r="E58" s="403">
        <v>4</v>
      </c>
      <c r="F58" s="406"/>
      <c r="G58" s="412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</row>
    <row r="59" spans="1:60" ht="12.75" outlineLevel="1">
      <c r="A59" s="410">
        <v>20</v>
      </c>
      <c r="B59" s="390" t="s">
        <v>579</v>
      </c>
      <c r="C59" s="427" t="s">
        <v>580</v>
      </c>
      <c r="D59" s="392" t="s">
        <v>337</v>
      </c>
      <c r="E59" s="399">
        <v>10.8</v>
      </c>
      <c r="F59" s="406"/>
      <c r="G59" s="412">
        <f>E59*F59</f>
        <v>0</v>
      </c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44"/>
      <c r="BB59" s="344"/>
      <c r="BC59" s="344"/>
      <c r="BD59" s="344"/>
      <c r="BE59" s="344"/>
      <c r="BF59" s="344"/>
      <c r="BG59" s="344"/>
      <c r="BH59" s="344"/>
    </row>
    <row r="60" spans="1:60" ht="12.75" outlineLevel="1">
      <c r="A60" s="410"/>
      <c r="B60" s="390"/>
      <c r="C60" s="431" t="s">
        <v>543</v>
      </c>
      <c r="D60" s="396"/>
      <c r="E60" s="403">
        <v>10.8</v>
      </c>
      <c r="F60" s="406"/>
      <c r="G60" s="412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4"/>
      <c r="BD60" s="344"/>
      <c r="BE60" s="344"/>
      <c r="BF60" s="344"/>
      <c r="BG60" s="344"/>
      <c r="BH60" s="344"/>
    </row>
    <row r="61" spans="1:60" ht="12.75" outlineLevel="1">
      <c r="A61" s="410">
        <v>21</v>
      </c>
      <c r="B61" s="390" t="s">
        <v>581</v>
      </c>
      <c r="C61" s="427" t="s">
        <v>582</v>
      </c>
      <c r="D61" s="392" t="s">
        <v>337</v>
      </c>
      <c r="E61" s="399">
        <v>10.8</v>
      </c>
      <c r="F61" s="406"/>
      <c r="G61" s="412">
        <f>E61*F61</f>
        <v>0</v>
      </c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44"/>
      <c r="BB61" s="344"/>
      <c r="BC61" s="344"/>
      <c r="BD61" s="344"/>
      <c r="BE61" s="344"/>
      <c r="BF61" s="344"/>
      <c r="BG61" s="344"/>
      <c r="BH61" s="344"/>
    </row>
    <row r="62" spans="1:60" ht="12.75" outlineLevel="1">
      <c r="A62" s="410"/>
      <c r="B62" s="390"/>
      <c r="C62" s="431" t="s">
        <v>583</v>
      </c>
      <c r="D62" s="396"/>
      <c r="E62" s="403">
        <v>9.6</v>
      </c>
      <c r="F62" s="406"/>
      <c r="G62" s="412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44"/>
      <c r="BB62" s="344"/>
      <c r="BC62" s="344"/>
      <c r="BD62" s="344"/>
      <c r="BE62" s="344"/>
      <c r="BF62" s="344"/>
      <c r="BG62" s="344"/>
      <c r="BH62" s="344"/>
    </row>
    <row r="63" spans="1:60" ht="12.75" outlineLevel="1">
      <c r="A63" s="410"/>
      <c r="B63" s="390"/>
      <c r="C63" s="431" t="s">
        <v>584</v>
      </c>
      <c r="D63" s="396"/>
      <c r="E63" s="403">
        <v>1.2</v>
      </c>
      <c r="F63" s="406"/>
      <c r="G63" s="412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</row>
    <row r="64" spans="1:60" ht="22.5" outlineLevel="1">
      <c r="A64" s="410">
        <v>22</v>
      </c>
      <c r="B64" s="390" t="s">
        <v>585</v>
      </c>
      <c r="C64" s="427" t="s">
        <v>586</v>
      </c>
      <c r="D64" s="392" t="s">
        <v>430</v>
      </c>
      <c r="E64" s="399">
        <v>19</v>
      </c>
      <c r="F64" s="406"/>
      <c r="G64" s="412">
        <f>E64*F64</f>
        <v>0</v>
      </c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</row>
    <row r="65" spans="1:60" ht="12.75" outlineLevel="1">
      <c r="A65" s="410"/>
      <c r="B65" s="390"/>
      <c r="C65" s="428" t="s">
        <v>587</v>
      </c>
      <c r="D65" s="393"/>
      <c r="E65" s="400"/>
      <c r="F65" s="407"/>
      <c r="G65" s="413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86" t="str">
        <f>C65</f>
        <v>Technické parametry dle projektové dokumentace.</v>
      </c>
      <c r="BB65" s="344"/>
      <c r="BC65" s="344"/>
      <c r="BD65" s="344"/>
      <c r="BE65" s="344"/>
      <c r="BF65" s="344"/>
      <c r="BG65" s="344"/>
      <c r="BH65" s="344"/>
    </row>
    <row r="66" spans="1:60" ht="12.75" outlineLevel="1">
      <c r="A66" s="410"/>
      <c r="B66" s="390"/>
      <c r="C66" s="428" t="s">
        <v>588</v>
      </c>
      <c r="D66" s="393"/>
      <c r="E66" s="400"/>
      <c r="F66" s="407"/>
      <c r="G66" s="413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86" t="str">
        <f>C66</f>
        <v>Skutečné rozměry jednotl. prvků musí být před výrobou zaměřeny na stavbě!</v>
      </c>
      <c r="BB66" s="344"/>
      <c r="BC66" s="344"/>
      <c r="BD66" s="344"/>
      <c r="BE66" s="344"/>
      <c r="BF66" s="344"/>
      <c r="BG66" s="344"/>
      <c r="BH66" s="344"/>
    </row>
    <row r="67" spans="1:60" ht="22.5" outlineLevel="1">
      <c r="A67" s="410"/>
      <c r="B67" s="390"/>
      <c r="C67" s="428" t="s">
        <v>589</v>
      </c>
      <c r="D67" s="393"/>
      <c r="E67" s="400"/>
      <c r="F67" s="407"/>
      <c r="G67" s="413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86" t="str">
        <f>C67</f>
        <v>Přesná specifikace bude upřesněna po dohodě s investorem a odsouhlasena zodpovědným projektantem.</v>
      </c>
      <c r="BB67" s="344"/>
      <c r="BC67" s="344"/>
      <c r="BD67" s="344"/>
      <c r="BE67" s="344"/>
      <c r="BF67" s="344"/>
      <c r="BG67" s="344"/>
      <c r="BH67" s="344"/>
    </row>
    <row r="68" spans="1:60" ht="12.75" outlineLevel="1">
      <c r="A68" s="410"/>
      <c r="B68" s="390"/>
      <c r="C68" s="429" t="s">
        <v>176</v>
      </c>
      <c r="D68" s="394"/>
      <c r="E68" s="401"/>
      <c r="F68" s="408"/>
      <c r="G68" s="414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</row>
    <row r="69" spans="1:60" ht="56.25" outlineLevel="1">
      <c r="A69" s="410"/>
      <c r="B69" s="390"/>
      <c r="C69" s="428" t="s">
        <v>590</v>
      </c>
      <c r="D69" s="393"/>
      <c r="E69" s="400"/>
      <c r="F69" s="407"/>
      <c r="G69" s="413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4"/>
      <c r="AD69" s="344"/>
      <c r="AE69" s="344"/>
      <c r="AF69" s="344"/>
      <c r="AG69" s="344"/>
      <c r="AH69" s="344"/>
      <c r="AI69" s="344"/>
      <c r="AJ69" s="344"/>
      <c r="AK69" s="344"/>
      <c r="AL69" s="344"/>
      <c r="AM69" s="344"/>
      <c r="AN69" s="344"/>
      <c r="AO69" s="344"/>
      <c r="AP69" s="344"/>
      <c r="AQ69" s="344"/>
      <c r="AR69" s="344"/>
      <c r="AS69" s="344"/>
      <c r="AT69" s="344"/>
      <c r="AU69" s="344"/>
      <c r="AV69" s="344"/>
      <c r="AW69" s="344"/>
      <c r="AX69" s="344"/>
      <c r="AY69" s="344"/>
      <c r="AZ69" s="344"/>
      <c r="BA69" s="386" t="str">
        <f>C69</f>
        <v>U výměny střešních oken se předpokládá dočasné odstranění krytiny, odstranění lemování a úhelníků a výjmutí rámu. Dále pak oprava a napojení parotěsné fólie, nasazení nového rámu s přichycením pomocí nových úhelníků, montáž izolačních dílců a doplnění izolace kolem okna, osazení polypropylénové fólie s vysokou difuzní propustností, montáž lemování z lakovaného hliníku a zpětné doložení střešní krytiny!!! Tyto práce je nutné nacenit v této položce!</v>
      </c>
      <c r="BB69" s="344"/>
      <c r="BC69" s="344"/>
      <c r="BD69" s="344"/>
      <c r="BE69" s="344"/>
      <c r="BF69" s="344"/>
      <c r="BG69" s="344"/>
      <c r="BH69" s="344"/>
    </row>
    <row r="70" spans="1:60" ht="12.75" outlineLevel="1">
      <c r="A70" s="410">
        <v>23</v>
      </c>
      <c r="B70" s="390" t="s">
        <v>591</v>
      </c>
      <c r="C70" s="427" t="s">
        <v>592</v>
      </c>
      <c r="D70" s="392" t="s">
        <v>12</v>
      </c>
      <c r="E70" s="399"/>
      <c r="F70" s="406"/>
      <c r="G70" s="412">
        <f>E70*F70</f>
        <v>0</v>
      </c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</row>
    <row r="71" spans="1:7" ht="12.75">
      <c r="A71" s="411" t="s">
        <v>172</v>
      </c>
      <c r="B71" s="391" t="s">
        <v>145</v>
      </c>
      <c r="C71" s="430" t="s">
        <v>146</v>
      </c>
      <c r="D71" s="395"/>
      <c r="E71" s="402"/>
      <c r="F71" s="409">
        <f>SUM(G72:G72)</f>
        <v>0</v>
      </c>
      <c r="G71" s="415"/>
    </row>
    <row r="72" spans="1:60" ht="12.75" outlineLevel="1">
      <c r="A72" s="410">
        <v>24</v>
      </c>
      <c r="B72" s="390" t="s">
        <v>85</v>
      </c>
      <c r="C72" s="427" t="s">
        <v>593</v>
      </c>
      <c r="D72" s="392" t="s">
        <v>425</v>
      </c>
      <c r="E72" s="399">
        <v>1</v>
      </c>
      <c r="F72" s="406"/>
      <c r="G72" s="412">
        <f>E72*F72</f>
        <v>0</v>
      </c>
      <c r="H72" s="344"/>
      <c r="I72" s="344"/>
      <c r="J72" s="344"/>
      <c r="K72" s="344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4"/>
      <c r="AD72" s="344"/>
      <c r="AE72" s="344"/>
      <c r="AF72" s="344"/>
      <c r="AG72" s="344"/>
      <c r="AH72" s="344"/>
      <c r="AI72" s="344"/>
      <c r="AJ72" s="344"/>
      <c r="AK72" s="344"/>
      <c r="AL72" s="344"/>
      <c r="AM72" s="344"/>
      <c r="AN72" s="344"/>
      <c r="AO72" s="344"/>
      <c r="AP72" s="344"/>
      <c r="AQ72" s="344"/>
      <c r="AR72" s="344"/>
      <c r="AS72" s="344"/>
      <c r="AT72" s="344"/>
      <c r="AU72" s="344"/>
      <c r="AV72" s="344"/>
      <c r="AW72" s="344"/>
      <c r="AX72" s="344"/>
      <c r="AY72" s="344"/>
      <c r="AZ72" s="344"/>
      <c r="BA72" s="344"/>
      <c r="BB72" s="344"/>
      <c r="BC72" s="344"/>
      <c r="BD72" s="344"/>
      <c r="BE72" s="344"/>
      <c r="BF72" s="344"/>
      <c r="BG72" s="344"/>
      <c r="BH72" s="344"/>
    </row>
    <row r="73" spans="1:7" ht="12.75">
      <c r="A73" s="411" t="s">
        <v>172</v>
      </c>
      <c r="B73" s="391" t="s">
        <v>147</v>
      </c>
      <c r="C73" s="430" t="s">
        <v>148</v>
      </c>
      <c r="D73" s="395"/>
      <c r="E73" s="402"/>
      <c r="F73" s="409">
        <f>SUM(G74:G94)</f>
        <v>0</v>
      </c>
      <c r="G73" s="415"/>
    </row>
    <row r="74" spans="1:60" ht="12.75" outlineLevel="1">
      <c r="A74" s="410">
        <v>25</v>
      </c>
      <c r="B74" s="390" t="s">
        <v>105</v>
      </c>
      <c r="C74" s="427" t="s">
        <v>594</v>
      </c>
      <c r="D74" s="392" t="s">
        <v>595</v>
      </c>
      <c r="E74" s="399">
        <v>1</v>
      </c>
      <c r="F74" s="406"/>
      <c r="G74" s="412">
        <f>E74*F74</f>
        <v>0</v>
      </c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</row>
    <row r="75" spans="1:60" ht="12.75" outlineLevel="1">
      <c r="A75" s="410"/>
      <c r="B75" s="390"/>
      <c r="C75" s="428" t="s">
        <v>596</v>
      </c>
      <c r="D75" s="393"/>
      <c r="E75" s="400"/>
      <c r="F75" s="407"/>
      <c r="G75" s="413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86" t="str">
        <f>C75</f>
        <v>SVĚT OKEN s.r.o.</v>
      </c>
      <c r="BB75" s="344"/>
      <c r="BC75" s="344"/>
      <c r="BD75" s="344"/>
      <c r="BE75" s="344"/>
      <c r="BF75" s="344"/>
      <c r="BG75" s="344"/>
      <c r="BH75" s="344"/>
    </row>
    <row r="76" spans="1:60" ht="12.75" outlineLevel="1">
      <c r="A76" s="410">
        <v>26</v>
      </c>
      <c r="B76" s="390" t="s">
        <v>597</v>
      </c>
      <c r="C76" s="427" t="s">
        <v>598</v>
      </c>
      <c r="D76" s="392" t="s">
        <v>430</v>
      </c>
      <c r="E76" s="399">
        <v>4</v>
      </c>
      <c r="F76" s="406"/>
      <c r="G76" s="412">
        <f>E76*F76</f>
        <v>0</v>
      </c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</row>
    <row r="77" spans="1:60" ht="12.75" outlineLevel="1">
      <c r="A77" s="410"/>
      <c r="B77" s="390"/>
      <c r="C77" s="428" t="s">
        <v>587</v>
      </c>
      <c r="D77" s="393"/>
      <c r="E77" s="400"/>
      <c r="F77" s="407"/>
      <c r="G77" s="413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86" t="str">
        <f>C77</f>
        <v>Technické parametry dle projektové dokumentace.</v>
      </c>
      <c r="BB77" s="344"/>
      <c r="BC77" s="344"/>
      <c r="BD77" s="344"/>
      <c r="BE77" s="344"/>
      <c r="BF77" s="344"/>
      <c r="BG77" s="344"/>
      <c r="BH77" s="344"/>
    </row>
    <row r="78" spans="1:60" ht="12.75" outlineLevel="1">
      <c r="A78" s="410"/>
      <c r="B78" s="390"/>
      <c r="C78" s="428" t="s">
        <v>588</v>
      </c>
      <c r="D78" s="393"/>
      <c r="E78" s="400"/>
      <c r="F78" s="407"/>
      <c r="G78" s="413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  <c r="AF78" s="344"/>
      <c r="AG78" s="344"/>
      <c r="AH78" s="344"/>
      <c r="AI78" s="344"/>
      <c r="AJ78" s="344"/>
      <c r="AK78" s="344"/>
      <c r="AL78" s="344"/>
      <c r="AM78" s="344"/>
      <c r="AN78" s="344"/>
      <c r="AO78" s="344"/>
      <c r="AP78" s="344"/>
      <c r="AQ78" s="344"/>
      <c r="AR78" s="344"/>
      <c r="AS78" s="344"/>
      <c r="AT78" s="344"/>
      <c r="AU78" s="344"/>
      <c r="AV78" s="344"/>
      <c r="AW78" s="344"/>
      <c r="AX78" s="344"/>
      <c r="AY78" s="344"/>
      <c r="AZ78" s="344"/>
      <c r="BA78" s="386" t="str">
        <f>C78</f>
        <v>Skutečné rozměry jednotl. prvků musí být před výrobou zaměřeny na stavbě!</v>
      </c>
      <c r="BB78" s="344"/>
      <c r="BC78" s="344"/>
      <c r="BD78" s="344"/>
      <c r="BE78" s="344"/>
      <c r="BF78" s="344"/>
      <c r="BG78" s="344"/>
      <c r="BH78" s="344"/>
    </row>
    <row r="79" spans="1:60" ht="22.5" outlineLevel="1">
      <c r="A79" s="410"/>
      <c r="B79" s="390"/>
      <c r="C79" s="428" t="s">
        <v>589</v>
      </c>
      <c r="D79" s="393"/>
      <c r="E79" s="400"/>
      <c r="F79" s="407"/>
      <c r="G79" s="413"/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86" t="str">
        <f>C79</f>
        <v>Přesná specifikace bude upřesněna po dohodě s investorem a odsouhlasena zodpovědným projektantem.</v>
      </c>
      <c r="BB79" s="344"/>
      <c r="BC79" s="344"/>
      <c r="BD79" s="344"/>
      <c r="BE79" s="344"/>
      <c r="BF79" s="344"/>
      <c r="BG79" s="344"/>
      <c r="BH79" s="344"/>
    </row>
    <row r="80" spans="1:60" ht="12.75" outlineLevel="1">
      <c r="A80" s="410"/>
      <c r="B80" s="390"/>
      <c r="C80" s="429" t="s">
        <v>176</v>
      </c>
      <c r="D80" s="394"/>
      <c r="E80" s="401"/>
      <c r="F80" s="408"/>
      <c r="G80" s="41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</row>
    <row r="81" spans="1:60" ht="12.75" outlineLevel="1">
      <c r="A81" s="410"/>
      <c r="B81" s="390"/>
      <c r="C81" s="428" t="s">
        <v>599</v>
      </c>
      <c r="D81" s="393"/>
      <c r="E81" s="400"/>
      <c r="F81" s="407"/>
      <c r="G81" s="413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86" t="str">
        <f>C81</f>
        <v>Provedení připojovací spáry:</v>
      </c>
      <c r="BB81" s="344"/>
      <c r="BC81" s="344"/>
      <c r="BD81" s="344"/>
      <c r="BE81" s="344"/>
      <c r="BF81" s="344"/>
      <c r="BG81" s="344"/>
      <c r="BH81" s="344"/>
    </row>
    <row r="82" spans="1:60" ht="45" outlineLevel="1">
      <c r="A82" s="410"/>
      <c r="B82" s="390"/>
      <c r="C82" s="428" t="s">
        <v>607</v>
      </c>
      <c r="D82" s="393"/>
      <c r="E82" s="400"/>
      <c r="F82" s="407"/>
      <c r="G82" s="413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86" t="str">
        <f>C82</f>
        <v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v>
      </c>
      <c r="BB82" s="344"/>
      <c r="BC82" s="344"/>
      <c r="BD82" s="344"/>
      <c r="BE82" s="344"/>
      <c r="BF82" s="344"/>
      <c r="BG82" s="344"/>
      <c r="BH82" s="344"/>
    </row>
    <row r="83" spans="1:60" ht="45" outlineLevel="1">
      <c r="A83" s="410"/>
      <c r="B83" s="390"/>
      <c r="C83" s="428" t="s">
        <v>600</v>
      </c>
      <c r="D83" s="393"/>
      <c r="E83" s="400"/>
      <c r="F83" s="407"/>
      <c r="G83" s="413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86" t="str">
        <f>C83</f>
        <v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v>
      </c>
      <c r="BB83" s="344"/>
      <c r="BC83" s="344"/>
      <c r="BD83" s="344"/>
      <c r="BE83" s="344"/>
      <c r="BF83" s="344"/>
      <c r="BG83" s="344"/>
      <c r="BH83" s="344"/>
    </row>
    <row r="84" spans="1:60" ht="12.75" outlineLevel="1">
      <c r="A84" s="410">
        <v>27</v>
      </c>
      <c r="B84" s="390" t="s">
        <v>601</v>
      </c>
      <c r="C84" s="427" t="s">
        <v>602</v>
      </c>
      <c r="D84" s="392" t="s">
        <v>430</v>
      </c>
      <c r="E84" s="399">
        <v>2</v>
      </c>
      <c r="F84" s="406"/>
      <c r="G84" s="412">
        <f>E84*F84</f>
        <v>0</v>
      </c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</row>
    <row r="85" spans="1:60" ht="12.75" outlineLevel="1">
      <c r="A85" s="410"/>
      <c r="B85" s="390"/>
      <c r="C85" s="428" t="s">
        <v>587</v>
      </c>
      <c r="D85" s="393"/>
      <c r="E85" s="400"/>
      <c r="F85" s="407"/>
      <c r="G85" s="413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86" t="str">
        <f>C85</f>
        <v>Technické parametry dle projektové dokumentace.</v>
      </c>
      <c r="BB85" s="344"/>
      <c r="BC85" s="344"/>
      <c r="BD85" s="344"/>
      <c r="BE85" s="344"/>
      <c r="BF85" s="344"/>
      <c r="BG85" s="344"/>
      <c r="BH85" s="344"/>
    </row>
    <row r="86" spans="1:60" ht="12.75" outlineLevel="1">
      <c r="A86" s="410"/>
      <c r="B86" s="390"/>
      <c r="C86" s="428" t="s">
        <v>588</v>
      </c>
      <c r="D86" s="393"/>
      <c r="E86" s="400"/>
      <c r="F86" s="407"/>
      <c r="G86" s="413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86" t="str">
        <f>C86</f>
        <v>Skutečné rozměry jednotl. prvků musí být před výrobou zaměřeny na stavbě!</v>
      </c>
      <c r="BB86" s="344"/>
      <c r="BC86" s="344"/>
      <c r="BD86" s="344"/>
      <c r="BE86" s="344"/>
      <c r="BF86" s="344"/>
      <c r="BG86" s="344"/>
      <c r="BH86" s="344"/>
    </row>
    <row r="87" spans="1:60" ht="22.5" outlineLevel="1">
      <c r="A87" s="410"/>
      <c r="B87" s="390"/>
      <c r="C87" s="428" t="s">
        <v>589</v>
      </c>
      <c r="D87" s="393"/>
      <c r="E87" s="400"/>
      <c r="F87" s="407"/>
      <c r="G87" s="413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86" t="str">
        <f>C87</f>
        <v>Přesná specifikace bude upřesněna po dohodě s investorem a odsouhlasena zodpovědným projektantem.</v>
      </c>
      <c r="BB87" s="344"/>
      <c r="BC87" s="344"/>
      <c r="BD87" s="344"/>
      <c r="BE87" s="344"/>
      <c r="BF87" s="344"/>
      <c r="BG87" s="344"/>
      <c r="BH87" s="344"/>
    </row>
    <row r="88" spans="1:60" ht="12.75" outlineLevel="1">
      <c r="A88" s="410"/>
      <c r="B88" s="390"/>
      <c r="C88" s="429" t="s">
        <v>176</v>
      </c>
      <c r="D88" s="394"/>
      <c r="E88" s="401"/>
      <c r="F88" s="408"/>
      <c r="G88" s="414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</row>
    <row r="89" spans="1:60" ht="12.75" outlineLevel="1">
      <c r="A89" s="410"/>
      <c r="B89" s="390"/>
      <c r="C89" s="428" t="s">
        <v>599</v>
      </c>
      <c r="D89" s="393"/>
      <c r="E89" s="400"/>
      <c r="F89" s="407"/>
      <c r="G89" s="413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86" t="str">
        <f>C89</f>
        <v>Provedení připojovací spáry:</v>
      </c>
      <c r="BB89" s="344"/>
      <c r="BC89" s="344"/>
      <c r="BD89" s="344"/>
      <c r="BE89" s="344"/>
      <c r="BF89" s="344"/>
      <c r="BG89" s="344"/>
      <c r="BH89" s="344"/>
    </row>
    <row r="90" spans="1:60" ht="45" outlineLevel="1">
      <c r="A90" s="410"/>
      <c r="B90" s="390"/>
      <c r="C90" s="428" t="s">
        <v>607</v>
      </c>
      <c r="D90" s="393"/>
      <c r="E90" s="400"/>
      <c r="F90" s="407"/>
      <c r="G90" s="413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86" t="str">
        <f>C90</f>
        <v>varianta 1 – připojovací spára mezi stěnou a výplní bude vypěněna PUR pěnou, vnitřní styk rámu s okolními konstrukcemi bude ošetřen parotěsnou páskou a zednicky zapraven. Vnější styk rámu s konstrukcemi bude ošetřen paropropustnou (difuzní) páskou. Z exteriéru bude tepelný izolant min. tl. 30 mm doražen na rám okna přes komprimační pásku, která bude součástí začišťovací tzv. APU lišty</v>
      </c>
      <c r="BB90" s="344"/>
      <c r="BC90" s="344"/>
      <c r="BD90" s="344"/>
      <c r="BE90" s="344"/>
      <c r="BF90" s="344"/>
      <c r="BG90" s="344"/>
      <c r="BH90" s="344"/>
    </row>
    <row r="91" spans="1:60" ht="45" outlineLevel="1">
      <c r="A91" s="410"/>
      <c r="B91" s="390"/>
      <c r="C91" s="428" t="s">
        <v>600</v>
      </c>
      <c r="D91" s="393"/>
      <c r="E91" s="400"/>
      <c r="F91" s="407"/>
      <c r="G91" s="413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86" t="str">
        <f>C91</f>
        <v>varianta 2 – připojovací spára mezi stěnou a výplní bude vyplněna pružnou těsnící impregnovanou komprimační páskou požadované tloušťky (bez aplikace klasické PUR pěny). Páska musí být pružná z důvodu přizpůsobení pohybu spáry, vodotěsná a propustná pro vodní páry. Spodní část rámu v místě vnějšího parapetu se dotěsní paropropustnou páskou</v>
      </c>
      <c r="BB91" s="344"/>
      <c r="BC91" s="344"/>
      <c r="BD91" s="344"/>
      <c r="BE91" s="344"/>
      <c r="BF91" s="344"/>
      <c r="BG91" s="344"/>
      <c r="BH91" s="344"/>
    </row>
    <row r="92" spans="1:60" ht="22.5" outlineLevel="1">
      <c r="A92" s="410">
        <v>28</v>
      </c>
      <c r="B92" s="390" t="s">
        <v>603</v>
      </c>
      <c r="C92" s="427" t="s">
        <v>604</v>
      </c>
      <c r="D92" s="392" t="s">
        <v>180</v>
      </c>
      <c r="E92" s="399">
        <v>15.12</v>
      </c>
      <c r="F92" s="406"/>
      <c r="G92" s="412">
        <f>E92*F92</f>
        <v>0</v>
      </c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</row>
    <row r="93" spans="1:60" ht="12.75" outlineLevel="1">
      <c r="A93" s="410"/>
      <c r="B93" s="390"/>
      <c r="C93" s="431" t="s">
        <v>356</v>
      </c>
      <c r="D93" s="396"/>
      <c r="E93" s="403">
        <v>14.4</v>
      </c>
      <c r="F93" s="406"/>
      <c r="G93" s="412"/>
      <c r="H93" s="344"/>
      <c r="I93" s="344"/>
      <c r="J93" s="344"/>
      <c r="K93" s="344"/>
      <c r="L93" s="344"/>
      <c r="M93" s="344"/>
      <c r="N93" s="344"/>
      <c r="O93" s="344"/>
      <c r="P93" s="344"/>
      <c r="Q93" s="344"/>
      <c r="R93" s="344"/>
      <c r="S93" s="344"/>
      <c r="T93" s="344"/>
      <c r="U93" s="344"/>
      <c r="V93" s="344"/>
      <c r="W93" s="344"/>
      <c r="X93" s="344"/>
      <c r="Y93" s="344"/>
      <c r="Z93" s="344"/>
      <c r="AA93" s="344"/>
      <c r="AB93" s="344"/>
      <c r="AC93" s="344"/>
      <c r="AD93" s="344"/>
      <c r="AE93" s="344"/>
      <c r="AF93" s="344"/>
      <c r="AG93" s="344"/>
      <c r="AH93" s="344"/>
      <c r="AI93" s="344"/>
      <c r="AJ93" s="344"/>
      <c r="AK93" s="344"/>
      <c r="AL93" s="344"/>
      <c r="AM93" s="344"/>
      <c r="AN93" s="344"/>
      <c r="AO93" s="344"/>
      <c r="AP93" s="344"/>
      <c r="AQ93" s="344"/>
      <c r="AR93" s="344"/>
      <c r="AS93" s="344"/>
      <c r="AT93" s="344"/>
      <c r="AU93" s="344"/>
      <c r="AV93" s="344"/>
      <c r="AW93" s="344"/>
      <c r="AX93" s="344"/>
      <c r="AY93" s="344"/>
      <c r="AZ93" s="344"/>
      <c r="BA93" s="344"/>
      <c r="BB93" s="344"/>
      <c r="BC93" s="344"/>
      <c r="BD93" s="344"/>
      <c r="BE93" s="344"/>
      <c r="BF93" s="344"/>
      <c r="BG93" s="344"/>
      <c r="BH93" s="344"/>
    </row>
    <row r="94" spans="1:60" ht="12.75" outlineLevel="1">
      <c r="A94" s="410"/>
      <c r="B94" s="390"/>
      <c r="C94" s="431" t="s">
        <v>357</v>
      </c>
      <c r="D94" s="396"/>
      <c r="E94" s="403">
        <v>0.72</v>
      </c>
      <c r="F94" s="406"/>
      <c r="G94" s="412"/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</row>
    <row r="95" spans="1:7" ht="12.75">
      <c r="A95" s="411" t="s">
        <v>172</v>
      </c>
      <c r="B95" s="391" t="s">
        <v>151</v>
      </c>
      <c r="C95" s="430" t="s">
        <v>152</v>
      </c>
      <c r="D95" s="395"/>
      <c r="E95" s="402"/>
      <c r="F95" s="409">
        <f>SUM(G96:G99)</f>
        <v>0</v>
      </c>
      <c r="G95" s="415"/>
    </row>
    <row r="96" spans="1:60" ht="12.75" outlineLevel="1">
      <c r="A96" s="410">
        <v>29</v>
      </c>
      <c r="B96" s="390" t="s">
        <v>605</v>
      </c>
      <c r="C96" s="427" t="s">
        <v>606</v>
      </c>
      <c r="D96" s="392" t="s">
        <v>180</v>
      </c>
      <c r="E96" s="399">
        <v>10.3</v>
      </c>
      <c r="F96" s="406"/>
      <c r="G96" s="412">
        <f>E96*F96</f>
        <v>0</v>
      </c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</row>
    <row r="97" spans="1:60" ht="12.75" outlineLevel="1">
      <c r="A97" s="410"/>
      <c r="B97" s="390"/>
      <c r="C97" s="431" t="s">
        <v>546</v>
      </c>
      <c r="D97" s="396"/>
      <c r="E97" s="403">
        <v>1.08</v>
      </c>
      <c r="F97" s="406"/>
      <c r="G97" s="412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</row>
    <row r="98" spans="1:60" ht="12.75" outlineLevel="1">
      <c r="A98" s="410"/>
      <c r="B98" s="390"/>
      <c r="C98" s="431" t="s">
        <v>547</v>
      </c>
      <c r="D98" s="396"/>
      <c r="E98" s="403">
        <v>6.72</v>
      </c>
      <c r="F98" s="406"/>
      <c r="G98" s="412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  <c r="AF98" s="344"/>
      <c r="AG98" s="344"/>
      <c r="AH98" s="344"/>
      <c r="AI98" s="344"/>
      <c r="AJ98" s="344"/>
      <c r="AK98" s="344"/>
      <c r="AL98" s="344"/>
      <c r="AM98" s="344"/>
      <c r="AN98" s="344"/>
      <c r="AO98" s="344"/>
      <c r="AP98" s="344"/>
      <c r="AQ98" s="344"/>
      <c r="AR98" s="344"/>
      <c r="AS98" s="344"/>
      <c r="AT98" s="344"/>
      <c r="AU98" s="344"/>
      <c r="AV98" s="344"/>
      <c r="AW98" s="344"/>
      <c r="AX98" s="344"/>
      <c r="AY98" s="344"/>
      <c r="AZ98" s="344"/>
      <c r="BA98" s="344"/>
      <c r="BB98" s="344"/>
      <c r="BC98" s="344"/>
      <c r="BD98" s="344"/>
      <c r="BE98" s="344"/>
      <c r="BF98" s="344"/>
      <c r="BG98" s="344"/>
      <c r="BH98" s="344"/>
    </row>
    <row r="99" spans="1:60" ht="12.75" outlineLevel="1">
      <c r="A99" s="410"/>
      <c r="B99" s="390"/>
      <c r="C99" s="431" t="s">
        <v>548</v>
      </c>
      <c r="D99" s="396"/>
      <c r="E99" s="403">
        <v>2.5</v>
      </c>
      <c r="F99" s="406"/>
      <c r="G99" s="412"/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</row>
    <row r="100" spans="1:7" ht="12.75">
      <c r="A100" s="411" t="s">
        <v>172</v>
      </c>
      <c r="B100" s="391" t="s">
        <v>155</v>
      </c>
      <c r="C100" s="430" t="s">
        <v>156</v>
      </c>
      <c r="D100" s="395"/>
      <c r="E100" s="402"/>
      <c r="F100" s="409">
        <f>SUM(G101:G106)</f>
        <v>0</v>
      </c>
      <c r="G100" s="415"/>
    </row>
    <row r="101" spans="1:60" ht="12.75" outlineLevel="1">
      <c r="A101" s="410">
        <v>30</v>
      </c>
      <c r="B101" s="390" t="s">
        <v>251</v>
      </c>
      <c r="C101" s="427" t="s">
        <v>252</v>
      </c>
      <c r="D101" s="392" t="s">
        <v>253</v>
      </c>
      <c r="E101" s="399">
        <v>1.80522</v>
      </c>
      <c r="F101" s="406"/>
      <c r="G101" s="412">
        <f>E101*F101</f>
        <v>0</v>
      </c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</row>
    <row r="102" spans="1:60" ht="12.75" outlineLevel="1">
      <c r="A102" s="410">
        <v>31</v>
      </c>
      <c r="B102" s="390" t="s">
        <v>254</v>
      </c>
      <c r="C102" s="427" t="s">
        <v>255</v>
      </c>
      <c r="D102" s="392" t="s">
        <v>253</v>
      </c>
      <c r="E102" s="399">
        <v>1.80522</v>
      </c>
      <c r="F102" s="406"/>
      <c r="G102" s="412">
        <f>E102*F102</f>
        <v>0</v>
      </c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</row>
    <row r="103" spans="1:60" ht="12.75" outlineLevel="1">
      <c r="A103" s="410">
        <v>32</v>
      </c>
      <c r="B103" s="390" t="s">
        <v>256</v>
      </c>
      <c r="C103" s="427" t="s">
        <v>257</v>
      </c>
      <c r="D103" s="392" t="s">
        <v>253</v>
      </c>
      <c r="E103" s="399">
        <v>16.24694</v>
      </c>
      <c r="F103" s="406"/>
      <c r="G103" s="412">
        <f>E103*F103</f>
        <v>0</v>
      </c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</row>
    <row r="104" spans="1:60" ht="12.75" outlineLevel="1">
      <c r="A104" s="410">
        <v>33</v>
      </c>
      <c r="B104" s="390" t="s">
        <v>258</v>
      </c>
      <c r="C104" s="427" t="s">
        <v>259</v>
      </c>
      <c r="D104" s="392" t="s">
        <v>253</v>
      </c>
      <c r="E104" s="399">
        <v>1.80522</v>
      </c>
      <c r="F104" s="406"/>
      <c r="G104" s="412">
        <f>E104*F104</f>
        <v>0</v>
      </c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</row>
    <row r="105" spans="1:60" ht="12.75" outlineLevel="1">
      <c r="A105" s="410">
        <v>34</v>
      </c>
      <c r="B105" s="390" t="s">
        <v>260</v>
      </c>
      <c r="C105" s="427" t="s">
        <v>261</v>
      </c>
      <c r="D105" s="392" t="s">
        <v>253</v>
      </c>
      <c r="E105" s="399">
        <v>14.44173</v>
      </c>
      <c r="F105" s="406"/>
      <c r="G105" s="412">
        <f>E105*F105</f>
        <v>0</v>
      </c>
      <c r="H105" s="344"/>
      <c r="I105" s="344"/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44"/>
      <c r="BC105" s="344"/>
      <c r="BD105" s="344"/>
      <c r="BE105" s="344"/>
      <c r="BF105" s="344"/>
      <c r="BG105" s="344"/>
      <c r="BH105" s="344"/>
    </row>
    <row r="106" spans="1:60" ht="13.5" outlineLevel="1" thickBot="1">
      <c r="A106" s="421">
        <v>35</v>
      </c>
      <c r="B106" s="422" t="s">
        <v>262</v>
      </c>
      <c r="C106" s="435" t="s">
        <v>263</v>
      </c>
      <c r="D106" s="423" t="s">
        <v>253</v>
      </c>
      <c r="E106" s="424">
        <v>1.80522</v>
      </c>
      <c r="F106" s="425"/>
      <c r="G106" s="426">
        <f>E106*F106</f>
        <v>0</v>
      </c>
      <c r="H106" s="344"/>
      <c r="I106" s="344"/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44"/>
      <c r="BC106" s="344"/>
      <c r="BD106" s="344"/>
      <c r="BE106" s="344"/>
      <c r="BF106" s="344"/>
      <c r="BG106" s="344"/>
      <c r="BH106" s="344"/>
    </row>
    <row r="107" spans="37:41" ht="12.75">
      <c r="AK107">
        <f>SUM(AK1:AK106)</f>
        <v>0</v>
      </c>
      <c r="AL107">
        <f>SUM(AL1:AL106)</f>
        <v>0</v>
      </c>
      <c r="AN107">
        <v>15</v>
      </c>
      <c r="AO107">
        <v>21</v>
      </c>
    </row>
    <row r="108" spans="40:41" ht="12.75">
      <c r="AN108">
        <f>SUMIF(AM8:AM107,AN107,G8:G107)</f>
        <v>0</v>
      </c>
      <c r="AO108">
        <f>SUMIF(AM8:AM107,AO107,G8:G107)</f>
        <v>0</v>
      </c>
    </row>
  </sheetData>
  <sheetProtection/>
  <mergeCells count="36">
    <mergeCell ref="C87:G87"/>
    <mergeCell ref="C89:G89"/>
    <mergeCell ref="C90:G90"/>
    <mergeCell ref="C91:G91"/>
    <mergeCell ref="F95:G95"/>
    <mergeCell ref="F100:G100"/>
    <mergeCell ref="C79:G79"/>
    <mergeCell ref="C81:G81"/>
    <mergeCell ref="C82:G82"/>
    <mergeCell ref="C83:G83"/>
    <mergeCell ref="C85:G85"/>
    <mergeCell ref="C86:G86"/>
    <mergeCell ref="C69:G69"/>
    <mergeCell ref="F71:G71"/>
    <mergeCell ref="F73:G73"/>
    <mergeCell ref="C75:G75"/>
    <mergeCell ref="C77:G77"/>
    <mergeCell ref="C78:G78"/>
    <mergeCell ref="C39:G39"/>
    <mergeCell ref="F52:G52"/>
    <mergeCell ref="F54:G54"/>
    <mergeCell ref="C65:G65"/>
    <mergeCell ref="C66:G66"/>
    <mergeCell ref="C67:G67"/>
    <mergeCell ref="C11:G11"/>
    <mergeCell ref="C13:G13"/>
    <mergeCell ref="F14:G14"/>
    <mergeCell ref="F18:G18"/>
    <mergeCell ref="F31:G31"/>
    <mergeCell ref="C33:G33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12.75">
      <c r="A2" s="111" t="s">
        <v>15</v>
      </c>
      <c r="B2" s="112"/>
      <c r="C2" s="318" t="s">
        <v>95</v>
      </c>
      <c r="D2" s="319" t="s">
        <v>96</v>
      </c>
      <c r="E2" s="249"/>
      <c r="F2" s="56" t="s">
        <v>17</v>
      </c>
      <c r="G2" s="57"/>
      <c r="H2" s="328"/>
      <c r="I2" s="329"/>
      <c r="J2" s="330" t="s">
        <v>96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4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96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123</v>
      </c>
      <c r="B8" s="358" t="s">
        <v>124</v>
      </c>
      <c r="C8" s="359"/>
      <c r="D8" s="359"/>
      <c r="E8" s="360"/>
      <c r="F8" s="361" t="s">
        <v>158</v>
      </c>
      <c r="G8" s="361"/>
      <c r="H8" s="361"/>
      <c r="I8" s="365"/>
    </row>
    <row r="9" spans="1:9" ht="11.25">
      <c r="A9" s="363" t="s">
        <v>133</v>
      </c>
      <c r="B9" s="358" t="s">
        <v>134</v>
      </c>
      <c r="C9" s="359"/>
      <c r="D9" s="359"/>
      <c r="E9" s="360"/>
      <c r="F9" s="361" t="s">
        <v>159</v>
      </c>
      <c r="G9" s="361"/>
      <c r="H9" s="361"/>
      <c r="I9" s="365"/>
    </row>
    <row r="10" spans="1:9" ht="11.25">
      <c r="A10" s="363" t="s">
        <v>141</v>
      </c>
      <c r="B10" s="358" t="s">
        <v>142</v>
      </c>
      <c r="C10" s="359"/>
      <c r="D10" s="359"/>
      <c r="E10" s="360"/>
      <c r="F10" s="361" t="s">
        <v>159</v>
      </c>
      <c r="G10" s="361"/>
      <c r="H10" s="361"/>
      <c r="I10" s="365"/>
    </row>
    <row r="11" spans="1:9" ht="12" thickBot="1">
      <c r="A11" s="366"/>
      <c r="B11" s="367" t="s">
        <v>171</v>
      </c>
      <c r="C11" s="368"/>
      <c r="D11" s="368"/>
      <c r="E11" s="369"/>
      <c r="F11" s="370"/>
      <c r="G11" s="370"/>
      <c r="H11" s="370"/>
      <c r="I11" s="371">
        <f>SUM(I7:I10)</f>
        <v>0</v>
      </c>
    </row>
    <row r="12" ht="11.25">
      <c r="A12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0">
      <selection activeCell="C38" sqref="C38:G38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95</v>
      </c>
      <c r="C4" s="389" t="s">
        <v>96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608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atd., pokud není uvedeno samostatně.</v>
      </c>
      <c r="BB11" s="344"/>
      <c r="BC11" s="344"/>
      <c r="BD11" s="344"/>
      <c r="BE11" s="344"/>
      <c r="BF11" s="344"/>
      <c r="BG11" s="344"/>
      <c r="BH11" s="344"/>
    </row>
    <row r="12" spans="1:10" ht="25.5">
      <c r="A12" s="411" t="s">
        <v>172</v>
      </c>
      <c r="B12" s="391" t="s">
        <v>123</v>
      </c>
      <c r="C12" s="430" t="s">
        <v>124</v>
      </c>
      <c r="D12" s="395"/>
      <c r="E12" s="402"/>
      <c r="F12" s="409">
        <f>SUM(G13:G14)</f>
        <v>0</v>
      </c>
      <c r="G12" s="415"/>
      <c r="H12" s="176"/>
      <c r="I12" s="176"/>
      <c r="J12" s="176"/>
    </row>
    <row r="13" spans="1:60" ht="12.75" outlineLevel="1">
      <c r="A13" s="410">
        <v>2</v>
      </c>
      <c r="B13" s="390" t="s">
        <v>609</v>
      </c>
      <c r="C13" s="427" t="s">
        <v>610</v>
      </c>
      <c r="D13" s="392" t="s">
        <v>180</v>
      </c>
      <c r="E13" s="399">
        <v>87.55</v>
      </c>
      <c r="F13" s="406"/>
      <c r="G13" s="412">
        <f>E13*F13</f>
        <v>0</v>
      </c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</row>
    <row r="14" spans="1:60" ht="12.75" outlineLevel="1">
      <c r="A14" s="410"/>
      <c r="B14" s="390"/>
      <c r="C14" s="431" t="s">
        <v>611</v>
      </c>
      <c r="D14" s="396"/>
      <c r="E14" s="403">
        <v>87.55</v>
      </c>
      <c r="F14" s="406"/>
      <c r="G14" s="412"/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</row>
    <row r="15" spans="1:10" ht="12.75">
      <c r="A15" s="411" t="s">
        <v>172</v>
      </c>
      <c r="B15" s="391" t="s">
        <v>133</v>
      </c>
      <c r="C15" s="430" t="s">
        <v>134</v>
      </c>
      <c r="D15" s="395"/>
      <c r="E15" s="402"/>
      <c r="F15" s="409">
        <f>SUM(G16:G25)</f>
        <v>0</v>
      </c>
      <c r="G15" s="415"/>
      <c r="H15" s="176"/>
      <c r="I15" s="176"/>
      <c r="J15" s="176"/>
    </row>
    <row r="16" spans="1:60" ht="12.75" outlineLevel="1">
      <c r="A16" s="410">
        <v>3</v>
      </c>
      <c r="B16" s="390" t="s">
        <v>612</v>
      </c>
      <c r="C16" s="427" t="s">
        <v>613</v>
      </c>
      <c r="D16" s="392" t="s">
        <v>614</v>
      </c>
      <c r="E16" s="399">
        <v>1.2663</v>
      </c>
      <c r="F16" s="406"/>
      <c r="G16" s="412">
        <f>E16*F16</f>
        <v>0</v>
      </c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22.5" outlineLevel="1">
      <c r="A17" s="410"/>
      <c r="B17" s="390"/>
      <c r="C17" s="428" t="s">
        <v>615</v>
      </c>
      <c r="D17" s="393"/>
      <c r="E17" s="400"/>
      <c r="F17" s="407"/>
      <c r="G17" s="413"/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86" t="str">
        <f>C17</f>
        <v>Vyříznutí otvoru v podkladu pro osazení stroje na foukání izolace, foukání a dodávka izolace. Zapravení vyřezaného otvoru.</v>
      </c>
      <c r="BB17" s="344"/>
      <c r="BC17" s="344"/>
      <c r="BD17" s="344"/>
      <c r="BE17" s="344"/>
      <c r="BF17" s="344"/>
      <c r="BG17" s="344"/>
      <c r="BH17" s="344"/>
    </row>
    <row r="18" spans="1:60" ht="12.75" outlineLevel="1">
      <c r="A18" s="410"/>
      <c r="B18" s="390"/>
      <c r="C18" s="431" t="s">
        <v>616</v>
      </c>
      <c r="D18" s="396"/>
      <c r="E18" s="403">
        <v>1.2663</v>
      </c>
      <c r="F18" s="406"/>
      <c r="G18" s="412"/>
      <c r="H18" s="378"/>
      <c r="I18" s="378"/>
      <c r="J18" s="37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</row>
    <row r="19" spans="1:60" ht="12.75" outlineLevel="1">
      <c r="A19" s="410">
        <v>4</v>
      </c>
      <c r="B19" s="390" t="s">
        <v>617</v>
      </c>
      <c r="C19" s="427" t="s">
        <v>618</v>
      </c>
      <c r="D19" s="392" t="s">
        <v>180</v>
      </c>
      <c r="E19" s="399">
        <v>91.98</v>
      </c>
      <c r="F19" s="406"/>
      <c r="G19" s="412">
        <f>E19*F19</f>
        <v>0</v>
      </c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</row>
    <row r="20" spans="1:60" ht="12.75" outlineLevel="1">
      <c r="A20" s="410"/>
      <c r="B20" s="390"/>
      <c r="C20" s="428" t="s">
        <v>619</v>
      </c>
      <c r="D20" s="393"/>
      <c r="E20" s="400"/>
      <c r="F20" s="407"/>
      <c r="G20" s="413"/>
      <c r="H20" s="378"/>
      <c r="I20" s="378"/>
      <c r="J20" s="37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86" t="str">
        <f>C20</f>
        <v>Dodávka a montáž hydroizolační fólie, spojovacích pásek včetně spojovacích prostředků.</v>
      </c>
      <c r="BB20" s="344"/>
      <c r="BC20" s="344"/>
      <c r="BD20" s="344"/>
      <c r="BE20" s="344"/>
      <c r="BF20" s="344"/>
      <c r="BG20" s="344"/>
      <c r="BH20" s="344"/>
    </row>
    <row r="21" spans="1:60" ht="12.75" outlineLevel="1">
      <c r="A21" s="410"/>
      <c r="B21" s="390"/>
      <c r="C21" s="431" t="s">
        <v>620</v>
      </c>
      <c r="D21" s="396"/>
      <c r="E21" s="403">
        <v>80.85</v>
      </c>
      <c r="F21" s="406"/>
      <c r="G21" s="412"/>
      <c r="H21" s="378"/>
      <c r="I21" s="378"/>
      <c r="J21" s="37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</row>
    <row r="22" spans="1:60" ht="12.75" outlineLevel="1">
      <c r="A22" s="410"/>
      <c r="B22" s="390"/>
      <c r="C22" s="431" t="s">
        <v>621</v>
      </c>
      <c r="D22" s="396"/>
      <c r="E22" s="403">
        <v>11.13</v>
      </c>
      <c r="F22" s="406"/>
      <c r="G22" s="412"/>
      <c r="H22" s="378"/>
      <c r="I22" s="378"/>
      <c r="J22" s="37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</row>
    <row r="23" spans="1:60" ht="22.5" outlineLevel="1">
      <c r="A23" s="410">
        <v>5</v>
      </c>
      <c r="B23" s="390" t="s">
        <v>622</v>
      </c>
      <c r="C23" s="427" t="s">
        <v>623</v>
      </c>
      <c r="D23" s="392" t="s">
        <v>180</v>
      </c>
      <c r="E23" s="399">
        <v>84.8925</v>
      </c>
      <c r="F23" s="406"/>
      <c r="G23" s="412">
        <f>E23*F23</f>
        <v>0</v>
      </c>
      <c r="H23" s="378"/>
      <c r="I23" s="378"/>
      <c r="J23" s="37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</row>
    <row r="24" spans="1:60" ht="12.75" outlineLevel="1">
      <c r="A24" s="410"/>
      <c r="B24" s="390"/>
      <c r="C24" s="431" t="s">
        <v>624</v>
      </c>
      <c r="D24" s="396"/>
      <c r="E24" s="403">
        <v>84.8925</v>
      </c>
      <c r="F24" s="406"/>
      <c r="G24" s="412"/>
      <c r="H24" s="378"/>
      <c r="I24" s="378"/>
      <c r="J24" s="37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</row>
    <row r="25" spans="1:60" ht="12.75" outlineLevel="1">
      <c r="A25" s="410">
        <v>6</v>
      </c>
      <c r="B25" s="390" t="s">
        <v>625</v>
      </c>
      <c r="C25" s="427" t="s">
        <v>626</v>
      </c>
      <c r="D25" s="392" t="s">
        <v>12</v>
      </c>
      <c r="E25" s="399"/>
      <c r="F25" s="406"/>
      <c r="G25" s="412">
        <f>E25*F25</f>
        <v>0</v>
      </c>
      <c r="H25" s="378"/>
      <c r="I25" s="378"/>
      <c r="J25" s="37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</row>
    <row r="26" spans="1:10" ht="12.75">
      <c r="A26" s="411" t="s">
        <v>172</v>
      </c>
      <c r="B26" s="391" t="s">
        <v>141</v>
      </c>
      <c r="C26" s="430" t="s">
        <v>142</v>
      </c>
      <c r="D26" s="395"/>
      <c r="E26" s="402"/>
      <c r="F26" s="409">
        <f>SUM(G27:G39)</f>
        <v>0</v>
      </c>
      <c r="G26" s="415"/>
      <c r="H26" s="176"/>
      <c r="I26" s="176"/>
      <c r="J26" s="176"/>
    </row>
    <row r="27" spans="1:60" ht="12.75" outlineLevel="1">
      <c r="A27" s="410">
        <v>7</v>
      </c>
      <c r="B27" s="390" t="s">
        <v>627</v>
      </c>
      <c r="C27" s="427" t="s">
        <v>628</v>
      </c>
      <c r="D27" s="392" t="s">
        <v>482</v>
      </c>
      <c r="E27" s="399">
        <v>1</v>
      </c>
      <c r="F27" s="406"/>
      <c r="G27" s="412">
        <f>E27*F27</f>
        <v>0</v>
      </c>
      <c r="H27" s="378"/>
      <c r="I27" s="378"/>
      <c r="J27" s="37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</row>
    <row r="28" spans="1:60" ht="12.75" outlineLevel="1">
      <c r="A28" s="410"/>
      <c r="B28" s="390"/>
      <c r="C28" s="431" t="s">
        <v>107</v>
      </c>
      <c r="D28" s="396"/>
      <c r="E28" s="403">
        <v>1</v>
      </c>
      <c r="F28" s="406"/>
      <c r="G28" s="412"/>
      <c r="H28" s="378"/>
      <c r="I28" s="378"/>
      <c r="J28" s="37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</row>
    <row r="29" spans="1:60" ht="12.75" outlineLevel="1">
      <c r="A29" s="410">
        <v>8</v>
      </c>
      <c r="B29" s="390" t="s">
        <v>629</v>
      </c>
      <c r="C29" s="427" t="s">
        <v>630</v>
      </c>
      <c r="D29" s="392" t="s">
        <v>482</v>
      </c>
      <c r="E29" s="399">
        <v>1</v>
      </c>
      <c r="F29" s="406"/>
      <c r="G29" s="412">
        <f>E29*F29</f>
        <v>0</v>
      </c>
      <c r="H29" s="378"/>
      <c r="I29" s="378"/>
      <c r="J29" s="37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</row>
    <row r="30" spans="1:60" ht="12.75" outlineLevel="1">
      <c r="A30" s="410"/>
      <c r="B30" s="390"/>
      <c r="C30" s="428" t="s">
        <v>631</v>
      </c>
      <c r="D30" s="393"/>
      <c r="E30" s="400"/>
      <c r="F30" s="407"/>
      <c r="G30" s="413"/>
      <c r="H30" s="378"/>
      <c r="I30" s="378"/>
      <c r="J30" s="378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86" t="str">
        <f>C30</f>
        <v>rám: dřevěný zateplený (popř. obalen TI minerální vlnou podlahy)</v>
      </c>
      <c r="BB30" s="344"/>
      <c r="BC30" s="344"/>
      <c r="BD30" s="344"/>
      <c r="BE30" s="344"/>
      <c r="BF30" s="344"/>
      <c r="BG30" s="344"/>
      <c r="BH30" s="344"/>
    </row>
    <row r="31" spans="1:60" ht="22.5" outlineLevel="1">
      <c r="A31" s="410"/>
      <c r="B31" s="390"/>
      <c r="C31" s="428" t="s">
        <v>632</v>
      </c>
      <c r="D31" s="393"/>
      <c r="E31" s="400"/>
      <c r="F31" s="407"/>
      <c r="G31" s="413"/>
      <c r="H31" s="378"/>
      <c r="I31" s="378"/>
      <c r="J31" s="378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86" t="str">
        <f>C31</f>
        <v>poklop: dřevěný zateplený, opláštěný plechem z jedné strany, s plyn. pístem pro bezproblémové otevírání</v>
      </c>
      <c r="BB31" s="344"/>
      <c r="BC31" s="344"/>
      <c r="BD31" s="344"/>
      <c r="BE31" s="344"/>
      <c r="BF31" s="344"/>
      <c r="BG31" s="344"/>
      <c r="BH31" s="344"/>
    </row>
    <row r="32" spans="1:60" ht="12.75" outlineLevel="1">
      <c r="A32" s="410"/>
      <c r="B32" s="390"/>
      <c r="C32" s="431" t="s">
        <v>633</v>
      </c>
      <c r="D32" s="396"/>
      <c r="E32" s="403">
        <v>1</v>
      </c>
      <c r="F32" s="406"/>
      <c r="G32" s="412"/>
      <c r="H32" s="378"/>
      <c r="I32" s="378"/>
      <c r="J32" s="378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</row>
    <row r="33" spans="1:60" ht="22.5" outlineLevel="1">
      <c r="A33" s="410">
        <v>9</v>
      </c>
      <c r="B33" s="390" t="s">
        <v>585</v>
      </c>
      <c r="C33" s="427" t="s">
        <v>634</v>
      </c>
      <c r="D33" s="392" t="s">
        <v>635</v>
      </c>
      <c r="E33" s="399">
        <v>14</v>
      </c>
      <c r="F33" s="406"/>
      <c r="G33" s="412">
        <f>E33*F33</f>
        <v>0</v>
      </c>
      <c r="H33" s="378"/>
      <c r="I33" s="378"/>
      <c r="J33" s="378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</row>
    <row r="34" spans="1:60" ht="12.75" outlineLevel="1">
      <c r="A34" s="410"/>
      <c r="B34" s="390"/>
      <c r="C34" s="428" t="s">
        <v>587</v>
      </c>
      <c r="D34" s="393"/>
      <c r="E34" s="400"/>
      <c r="F34" s="407"/>
      <c r="G34" s="413"/>
      <c r="H34" s="378"/>
      <c r="I34" s="378"/>
      <c r="J34" s="378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86" t="str">
        <f>C34</f>
        <v>Technické parametry dle projektové dokumentace.</v>
      </c>
      <c r="BB34" s="344"/>
      <c r="BC34" s="344"/>
      <c r="BD34" s="344"/>
      <c r="BE34" s="344"/>
      <c r="BF34" s="344"/>
      <c r="BG34" s="344"/>
      <c r="BH34" s="344"/>
    </row>
    <row r="35" spans="1:60" ht="12.75" outlineLevel="1">
      <c r="A35" s="410"/>
      <c r="B35" s="390"/>
      <c r="C35" s="428" t="s">
        <v>588</v>
      </c>
      <c r="D35" s="393"/>
      <c r="E35" s="400"/>
      <c r="F35" s="407"/>
      <c r="G35" s="413"/>
      <c r="H35" s="378"/>
      <c r="I35" s="378"/>
      <c r="J35" s="378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86" t="str">
        <f>C35</f>
        <v>Skutečné rozměry jednotl. prvků musí být před výrobou zaměřeny na stavbě!</v>
      </c>
      <c r="BB35" s="344"/>
      <c r="BC35" s="344"/>
      <c r="BD35" s="344"/>
      <c r="BE35" s="344"/>
      <c r="BF35" s="344"/>
      <c r="BG35" s="344"/>
      <c r="BH35" s="344"/>
    </row>
    <row r="36" spans="1:60" ht="22.5" outlineLevel="1">
      <c r="A36" s="410"/>
      <c r="B36" s="390"/>
      <c r="C36" s="428" t="s">
        <v>589</v>
      </c>
      <c r="D36" s="393"/>
      <c r="E36" s="400"/>
      <c r="F36" s="407"/>
      <c r="G36" s="413"/>
      <c r="H36" s="378"/>
      <c r="I36" s="378"/>
      <c r="J36" s="378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86" t="str">
        <f>C36</f>
        <v>Přesná specifikace bude upřesněna po dohodě s investorem a odsouhlasena zodpovědným projektantem.</v>
      </c>
      <c r="BB36" s="344"/>
      <c r="BC36" s="344"/>
      <c r="BD36" s="344"/>
      <c r="BE36" s="344"/>
      <c r="BF36" s="344"/>
      <c r="BG36" s="344"/>
      <c r="BH36" s="344"/>
    </row>
    <row r="37" spans="1:60" ht="12.75" outlineLevel="1">
      <c r="A37" s="410"/>
      <c r="B37" s="390"/>
      <c r="C37" s="429" t="s">
        <v>176</v>
      </c>
      <c r="D37" s="394"/>
      <c r="E37" s="401"/>
      <c r="F37" s="408"/>
      <c r="G37" s="414"/>
      <c r="H37" s="378"/>
      <c r="I37" s="378"/>
      <c r="J37" s="378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</row>
    <row r="38" spans="1:60" ht="56.25" outlineLevel="1">
      <c r="A38" s="410"/>
      <c r="B38" s="390"/>
      <c r="C38" s="428"/>
      <c r="D38" s="393"/>
      <c r="E38" s="400"/>
      <c r="F38" s="407"/>
      <c r="G38" s="413"/>
      <c r="H38" s="378"/>
      <c r="I38" s="378"/>
      <c r="J38" s="378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86">
        <f>C38</f>
        <v>0</v>
      </c>
      <c r="BB38" s="344"/>
      <c r="BC38" s="344"/>
      <c r="BD38" s="344"/>
      <c r="BE38" s="344"/>
      <c r="BF38" s="344"/>
      <c r="BG38" s="344"/>
      <c r="BH38" s="344"/>
    </row>
    <row r="39" spans="1:60" ht="13.5" outlineLevel="1" thickBot="1">
      <c r="A39" s="421">
        <v>10</v>
      </c>
      <c r="B39" s="422" t="s">
        <v>636</v>
      </c>
      <c r="C39" s="435" t="s">
        <v>637</v>
      </c>
      <c r="D39" s="423" t="s">
        <v>12</v>
      </c>
      <c r="E39" s="424"/>
      <c r="F39" s="425"/>
      <c r="G39" s="426">
        <f>E39*F39</f>
        <v>0</v>
      </c>
      <c r="H39" s="378"/>
      <c r="I39" s="378"/>
      <c r="J39" s="378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</row>
    <row r="40" spans="1:41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  <c r="AK40">
        <f>SUM(AK1:AK39)</f>
        <v>0</v>
      </c>
      <c r="AL40">
        <f>SUM(AL1:AL39)</f>
        <v>0</v>
      </c>
      <c r="AN40">
        <v>15</v>
      </c>
      <c r="AO40">
        <v>21</v>
      </c>
    </row>
    <row r="41" spans="1:41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  <c r="AN41">
        <f>SUMIF(AM8:AM40,AN40,G8:G40)</f>
        <v>0</v>
      </c>
      <c r="AO41">
        <f>SUMIF(AM8:AM40,AO40,G8:G40)</f>
        <v>0</v>
      </c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18">
    <mergeCell ref="C30:G30"/>
    <mergeCell ref="C31:G31"/>
    <mergeCell ref="C34:G34"/>
    <mergeCell ref="C35:G35"/>
    <mergeCell ref="C36:G36"/>
    <mergeCell ref="C38:G38"/>
    <mergeCell ref="C11:G11"/>
    <mergeCell ref="F12:G12"/>
    <mergeCell ref="F15:G15"/>
    <mergeCell ref="C17:G17"/>
    <mergeCell ref="C20:G20"/>
    <mergeCell ref="F26:G26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12.75">
      <c r="A2" s="111" t="s">
        <v>15</v>
      </c>
      <c r="B2" s="112"/>
      <c r="C2" s="318" t="s">
        <v>97</v>
      </c>
      <c r="D2" s="319" t="s">
        <v>98</v>
      </c>
      <c r="E2" s="249"/>
      <c r="F2" s="56" t="s">
        <v>17</v>
      </c>
      <c r="G2" s="57"/>
      <c r="H2" s="328"/>
      <c r="I2" s="329"/>
      <c r="J2" s="330" t="s">
        <v>98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5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98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107</v>
      </c>
      <c r="B8" s="358" t="s">
        <v>108</v>
      </c>
      <c r="C8" s="359"/>
      <c r="D8" s="359"/>
      <c r="E8" s="360"/>
      <c r="F8" s="361" t="s">
        <v>158</v>
      </c>
      <c r="G8" s="361"/>
      <c r="H8" s="361"/>
      <c r="I8" s="365"/>
    </row>
    <row r="9" spans="1:9" ht="11.25">
      <c r="A9" s="363" t="s">
        <v>109</v>
      </c>
      <c r="B9" s="358" t="s">
        <v>110</v>
      </c>
      <c r="C9" s="359"/>
      <c r="D9" s="359"/>
      <c r="E9" s="360"/>
      <c r="F9" s="361" t="s">
        <v>158</v>
      </c>
      <c r="G9" s="361"/>
      <c r="H9" s="361"/>
      <c r="I9" s="365"/>
    </row>
    <row r="10" spans="1:9" ht="11.25">
      <c r="A10" s="363" t="s">
        <v>113</v>
      </c>
      <c r="B10" s="358" t="s">
        <v>114</v>
      </c>
      <c r="C10" s="359"/>
      <c r="D10" s="359"/>
      <c r="E10" s="360"/>
      <c r="F10" s="361" t="s">
        <v>158</v>
      </c>
      <c r="G10" s="361"/>
      <c r="H10" s="361"/>
      <c r="I10" s="365"/>
    </row>
    <row r="11" spans="1:9" ht="11.25">
      <c r="A11" s="363" t="s">
        <v>125</v>
      </c>
      <c r="B11" s="358" t="s">
        <v>126</v>
      </c>
      <c r="C11" s="359"/>
      <c r="D11" s="359"/>
      <c r="E11" s="360"/>
      <c r="F11" s="361" t="s">
        <v>158</v>
      </c>
      <c r="G11" s="361"/>
      <c r="H11" s="361"/>
      <c r="I11" s="365"/>
    </row>
    <row r="12" spans="1:9" ht="11.25">
      <c r="A12" s="363" t="s">
        <v>129</v>
      </c>
      <c r="B12" s="358" t="s">
        <v>130</v>
      </c>
      <c r="C12" s="359"/>
      <c r="D12" s="359"/>
      <c r="E12" s="360"/>
      <c r="F12" s="361" t="s">
        <v>158</v>
      </c>
      <c r="G12" s="361"/>
      <c r="H12" s="361"/>
      <c r="I12" s="365"/>
    </row>
    <row r="13" spans="1:9" ht="11.25">
      <c r="A13" s="363" t="s">
        <v>155</v>
      </c>
      <c r="B13" s="358" t="s">
        <v>156</v>
      </c>
      <c r="C13" s="359"/>
      <c r="D13" s="359"/>
      <c r="E13" s="360"/>
      <c r="F13" s="361" t="s">
        <v>170</v>
      </c>
      <c r="G13" s="361"/>
      <c r="H13" s="361"/>
      <c r="I13" s="365"/>
    </row>
    <row r="14" spans="1:9" ht="12" thickBot="1">
      <c r="A14" s="366"/>
      <c r="B14" s="367" t="s">
        <v>171</v>
      </c>
      <c r="C14" s="368"/>
      <c r="D14" s="368"/>
      <c r="E14" s="369"/>
      <c r="F14" s="370"/>
      <c r="G14" s="370"/>
      <c r="H14" s="370"/>
      <c r="I14" s="371">
        <f>SUM(I7:I13)</f>
        <v>0</v>
      </c>
    </row>
    <row r="15" ht="11.25">
      <c r="A15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2:O87"/>
  <sheetViews>
    <sheetView showGridLines="0" tabSelected="1" zoomScaleSheetLayoutView="75" zoomScalePageLayoutView="0" workbookViewId="0" topLeftCell="B1">
      <selection activeCell="C13" sqref="C13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41738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67" t="s">
        <v>83</v>
      </c>
      <c r="F5" s="12"/>
      <c r="G5" s="13"/>
      <c r="H5" s="12"/>
      <c r="I5" s="13"/>
      <c r="O5" s="7"/>
    </row>
    <row r="7" spans="3:11" ht="25.5" customHeight="1">
      <c r="C7" s="14" t="s">
        <v>3</v>
      </c>
      <c r="D7" s="445" t="s">
        <v>701</v>
      </c>
      <c r="H7" s="16" t="s">
        <v>4</v>
      </c>
      <c r="J7" s="15"/>
      <c r="K7" s="15"/>
    </row>
    <row r="8" spans="4:11" ht="12.75">
      <c r="D8" s="445" t="s">
        <v>702</v>
      </c>
      <c r="H8" s="16" t="s">
        <v>5</v>
      </c>
      <c r="J8" s="15"/>
      <c r="K8" s="15"/>
    </row>
    <row r="9" spans="3:10" ht="12" customHeight="1">
      <c r="C9" s="16"/>
      <c r="D9" s="445" t="s">
        <v>703</v>
      </c>
      <c r="J9" s="16"/>
    </row>
    <row r="10" spans="3:10" ht="12" customHeight="1">
      <c r="C10" s="16"/>
      <c r="D10" s="445"/>
      <c r="J10" s="16"/>
    </row>
    <row r="11" spans="3:11" ht="12.75">
      <c r="C11" s="14" t="s">
        <v>6</v>
      </c>
      <c r="D11" s="445" t="s">
        <v>704</v>
      </c>
      <c r="H11" s="16" t="s">
        <v>4</v>
      </c>
      <c r="J11" s="15"/>
      <c r="K11" s="15"/>
    </row>
    <row r="12" spans="4:11" ht="12.75">
      <c r="D12" s="445" t="s">
        <v>705</v>
      </c>
      <c r="H12" s="16" t="s">
        <v>5</v>
      </c>
      <c r="J12" s="15"/>
      <c r="K12" s="15"/>
    </row>
    <row r="13" spans="3:10" ht="12.75">
      <c r="C13" s="446">
        <v>61700</v>
      </c>
      <c r="D13" s="445" t="s">
        <v>706</v>
      </c>
      <c r="H13" s="16"/>
      <c r="J13" s="15"/>
    </row>
    <row r="14" spans="3:10" ht="24.75" customHeight="1">
      <c r="C14" s="17" t="s">
        <v>7</v>
      </c>
      <c r="D14" s="444"/>
      <c r="H14" s="17" t="s">
        <v>8</v>
      </c>
      <c r="J14" s="16"/>
    </row>
    <row r="15" spans="4:10" ht="12.75" customHeight="1">
      <c r="D15" s="445" t="s">
        <v>707</v>
      </c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215">
        <f>F32</f>
        <v>0</v>
      </c>
      <c r="J19" s="216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217">
        <f>I19*D19/100</f>
        <v>0</v>
      </c>
      <c r="J20" s="218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217">
        <f>G32</f>
        <v>0</v>
      </c>
      <c r="J21" s="218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219">
        <f>I21*D21/100</f>
        <v>0</v>
      </c>
      <c r="J22" s="220"/>
      <c r="K22" s="35"/>
    </row>
    <row r="23" spans="2:11" ht="13.5" thickBot="1">
      <c r="B23" s="26" t="s">
        <v>47</v>
      </c>
      <c r="C23" s="27"/>
      <c r="D23" s="28"/>
      <c r="E23" s="121"/>
      <c r="F23" s="36"/>
      <c r="G23" s="36"/>
      <c r="H23" s="36"/>
      <c r="I23" s="221"/>
      <c r="J23" s="222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213">
        <f>SUM(I19:I23)</f>
        <v>0</v>
      </c>
      <c r="J24" s="214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70"/>
      <c r="B30" s="282" t="s">
        <v>70</v>
      </c>
      <c r="C30" s="283"/>
      <c r="D30" s="283"/>
      <c r="E30" s="284"/>
      <c r="F30" s="285" t="str">
        <f>CONCATENATE("Základ DPH ",SazbaDPH1," %")</f>
        <v>Základ DPH 15 %</v>
      </c>
      <c r="G30" s="285" t="str">
        <f>CONCATENATE("Základ DPH ",SazbaDPH2," %")</f>
        <v>Základ DPH 21 %</v>
      </c>
      <c r="H30" s="285" t="s">
        <v>84</v>
      </c>
      <c r="I30" s="285" t="s">
        <v>14</v>
      </c>
      <c r="J30" s="285" t="s">
        <v>12</v>
      </c>
    </row>
    <row r="31" spans="1:10" ht="12.75">
      <c r="A31" s="270"/>
      <c r="B31" s="286" t="s">
        <v>85</v>
      </c>
      <c r="C31" s="287" t="s">
        <v>86</v>
      </c>
      <c r="D31" s="287"/>
      <c r="E31" s="287"/>
      <c r="F31" s="288"/>
      <c r="G31" s="289"/>
      <c r="H31" s="288"/>
      <c r="I31" s="289"/>
      <c r="J31" s="289">
        <f>IF(CelkemObjekty=0,"",I31/CelkemObjekty*100)</f>
      </c>
    </row>
    <row r="32" spans="1:10" ht="12.75">
      <c r="A32" s="270"/>
      <c r="B32" s="290" t="s">
        <v>87</v>
      </c>
      <c r="C32" s="291"/>
      <c r="D32" s="291"/>
      <c r="E32" s="292"/>
      <c r="F32" s="276">
        <f>F31</f>
        <v>0</v>
      </c>
      <c r="G32" s="277">
        <f>G31</f>
        <v>0</v>
      </c>
      <c r="H32" s="276">
        <f>H31</f>
        <v>0</v>
      </c>
      <c r="I32" s="277">
        <f>I31</f>
        <v>0</v>
      </c>
      <c r="J32" s="277">
        <f>J31</f>
      </c>
    </row>
    <row r="36" ht="15.75">
      <c r="B36" s="293" t="s">
        <v>88</v>
      </c>
    </row>
    <row r="38" spans="1:11" ht="25.5" customHeight="1">
      <c r="A38" s="295"/>
      <c r="B38" s="296" t="s">
        <v>89</v>
      </c>
      <c r="C38" s="297" t="s">
        <v>65</v>
      </c>
      <c r="D38" s="297"/>
      <c r="E38" s="297"/>
      <c r="F38" s="298" t="str">
        <f>CONCATENATE("Základ DPH ",SazbaDPH1," %")</f>
        <v>Základ DPH 15 %</v>
      </c>
      <c r="G38" s="298" t="str">
        <f>CONCATENATE("Základ DPH ",SazbaDPH2," %")</f>
        <v>Základ DPH 21 %</v>
      </c>
      <c r="H38" s="298" t="s">
        <v>84</v>
      </c>
      <c r="I38" s="298" t="s">
        <v>14</v>
      </c>
      <c r="J38" s="298" t="s">
        <v>12</v>
      </c>
      <c r="K38" s="294"/>
    </row>
    <row r="39" spans="1:10" ht="12.75">
      <c r="A39" s="270"/>
      <c r="B39" s="278" t="s">
        <v>85</v>
      </c>
      <c r="C39" s="279" t="s">
        <v>90</v>
      </c>
      <c r="D39" s="279"/>
      <c r="E39" s="279"/>
      <c r="F39" s="280"/>
      <c r="G39" s="281"/>
      <c r="H39" s="280"/>
      <c r="I39" s="281"/>
      <c r="J39" s="281">
        <f>IF(CelkemObjekty=0,"",I39/CelkemObjekty*100)</f>
      </c>
    </row>
    <row r="40" spans="1:10" ht="12.75">
      <c r="A40" s="270"/>
      <c r="B40" s="270" t="s">
        <v>91</v>
      </c>
      <c r="C40" s="271" t="s">
        <v>92</v>
      </c>
      <c r="D40" s="271"/>
      <c r="E40" s="271"/>
      <c r="F40" s="274"/>
      <c r="G40" s="275"/>
      <c r="H40" s="274"/>
      <c r="I40" s="275"/>
      <c r="J40" s="275">
        <f>IF(CelkemObjekty=0,"",I40/CelkemObjekty*100)</f>
      </c>
    </row>
    <row r="41" spans="1:10" ht="12.75">
      <c r="A41" s="270"/>
      <c r="B41" s="270" t="s">
        <v>93</v>
      </c>
      <c r="C41" s="271" t="s">
        <v>94</v>
      </c>
      <c r="D41" s="271"/>
      <c r="E41" s="271"/>
      <c r="F41" s="274"/>
      <c r="G41" s="275"/>
      <c r="H41" s="274"/>
      <c r="I41" s="275"/>
      <c r="J41" s="275">
        <f>IF(CelkemObjekty=0,"",I41/CelkemObjekty*100)</f>
      </c>
    </row>
    <row r="42" spans="1:10" ht="12.75">
      <c r="A42" s="270"/>
      <c r="B42" s="270" t="s">
        <v>95</v>
      </c>
      <c r="C42" s="271" t="s">
        <v>96</v>
      </c>
      <c r="D42" s="271"/>
      <c r="E42" s="271"/>
      <c r="F42" s="274"/>
      <c r="G42" s="275"/>
      <c r="H42" s="274"/>
      <c r="I42" s="275"/>
      <c r="J42" s="275">
        <f>IF(CelkemObjekty=0,"",I42/CelkemObjekty*100)</f>
      </c>
    </row>
    <row r="43" spans="1:10" ht="12.75">
      <c r="A43" s="270"/>
      <c r="B43" s="270" t="s">
        <v>97</v>
      </c>
      <c r="C43" s="271" t="s">
        <v>98</v>
      </c>
      <c r="D43" s="271"/>
      <c r="E43" s="271"/>
      <c r="F43" s="274"/>
      <c r="G43" s="275"/>
      <c r="H43" s="274"/>
      <c r="I43" s="275"/>
      <c r="J43" s="275">
        <f>IF(CelkemObjekty=0,"",I43/CelkemObjekty*100)</f>
      </c>
    </row>
    <row r="44" spans="1:10" ht="12.75">
      <c r="A44" s="270"/>
      <c r="B44" s="270" t="s">
        <v>99</v>
      </c>
      <c r="C44" s="271" t="s">
        <v>100</v>
      </c>
      <c r="D44" s="271"/>
      <c r="E44" s="271"/>
      <c r="F44" s="274"/>
      <c r="G44" s="275"/>
      <c r="H44" s="274"/>
      <c r="I44" s="275"/>
      <c r="J44" s="275">
        <f>IF(CelkemObjekty=0,"",I44/CelkemObjekty*100)</f>
      </c>
    </row>
    <row r="45" spans="1:10" ht="12.75">
      <c r="A45" s="270"/>
      <c r="B45" s="299" t="s">
        <v>101</v>
      </c>
      <c r="C45" s="300" t="s">
        <v>102</v>
      </c>
      <c r="D45" s="300"/>
      <c r="E45" s="300"/>
      <c r="F45" s="301"/>
      <c r="G45" s="302"/>
      <c r="H45" s="301"/>
      <c r="I45" s="302"/>
      <c r="J45" s="302">
        <f>IF(CelkemObjekty=0,"",I45/CelkemObjekty*100)</f>
      </c>
    </row>
    <row r="46" spans="1:10" ht="12.75">
      <c r="A46" s="270"/>
      <c r="B46" s="290" t="s">
        <v>87</v>
      </c>
      <c r="C46" s="291"/>
      <c r="D46" s="291"/>
      <c r="E46" s="292"/>
      <c r="F46" s="276">
        <f>SUM(F39:F45)</f>
        <v>0</v>
      </c>
      <c r="G46" s="277">
        <f>SUM(G39:G45)</f>
        <v>0</v>
      </c>
      <c r="H46" s="276">
        <f>SUM(H39:H45)</f>
        <v>0</v>
      </c>
      <c r="I46" s="277">
        <f>SUM(I39:I45)</f>
        <v>0</v>
      </c>
      <c r="J46" s="277">
        <f>SUM(J39:J45)</f>
        <v>0</v>
      </c>
    </row>
    <row r="55" ht="15.75">
      <c r="B55" s="293" t="s">
        <v>103</v>
      </c>
    </row>
    <row r="57" spans="1:10" ht="25.5" customHeight="1">
      <c r="A57" s="303"/>
      <c r="B57" s="304" t="s">
        <v>89</v>
      </c>
      <c r="C57" s="305" t="s">
        <v>65</v>
      </c>
      <c r="D57" s="305"/>
      <c r="E57" s="305"/>
      <c r="F57" s="306" t="s">
        <v>104</v>
      </c>
      <c r="G57" s="306" t="s">
        <v>66</v>
      </c>
      <c r="H57" s="306" t="s">
        <v>67</v>
      </c>
      <c r="I57" s="306" t="s">
        <v>68</v>
      </c>
      <c r="J57" s="306" t="s">
        <v>12</v>
      </c>
    </row>
    <row r="58" spans="1:10" ht="25.5" customHeight="1">
      <c r="A58" s="307"/>
      <c r="B58" s="308" t="s">
        <v>105</v>
      </c>
      <c r="C58" s="309" t="s">
        <v>106</v>
      </c>
      <c r="D58" s="309"/>
      <c r="E58" s="309"/>
      <c r="F58" s="310"/>
      <c r="G58" s="310"/>
      <c r="H58" s="310"/>
      <c r="I58" s="310"/>
      <c r="J58" s="310"/>
    </row>
    <row r="59" spans="1:10" ht="25.5" customHeight="1">
      <c r="A59" s="307"/>
      <c r="B59" s="307" t="s">
        <v>107</v>
      </c>
      <c r="C59" s="311" t="s">
        <v>108</v>
      </c>
      <c r="D59" s="311"/>
      <c r="E59" s="311"/>
      <c r="F59" s="312"/>
      <c r="G59" s="312"/>
      <c r="H59" s="312"/>
      <c r="I59" s="312"/>
      <c r="J59" s="312"/>
    </row>
    <row r="60" spans="1:10" ht="25.5" customHeight="1">
      <c r="A60" s="307"/>
      <c r="B60" s="307" t="s">
        <v>109</v>
      </c>
      <c r="C60" s="311" t="s">
        <v>110</v>
      </c>
      <c r="D60" s="311"/>
      <c r="E60" s="311"/>
      <c r="F60" s="312"/>
      <c r="G60" s="312"/>
      <c r="H60" s="312"/>
      <c r="I60" s="312"/>
      <c r="J60" s="312"/>
    </row>
    <row r="61" spans="1:10" ht="25.5" customHeight="1">
      <c r="A61" s="307"/>
      <c r="B61" s="307" t="s">
        <v>111</v>
      </c>
      <c r="C61" s="311" t="s">
        <v>112</v>
      </c>
      <c r="D61" s="311"/>
      <c r="E61" s="311"/>
      <c r="F61" s="312"/>
      <c r="G61" s="312"/>
      <c r="H61" s="312"/>
      <c r="I61" s="312"/>
      <c r="J61" s="312"/>
    </row>
    <row r="62" spans="1:10" ht="25.5" customHeight="1">
      <c r="A62" s="307"/>
      <c r="B62" s="307" t="s">
        <v>113</v>
      </c>
      <c r="C62" s="311" t="s">
        <v>114</v>
      </c>
      <c r="D62" s="311"/>
      <c r="E62" s="311"/>
      <c r="F62" s="312"/>
      <c r="G62" s="312"/>
      <c r="H62" s="312"/>
      <c r="I62" s="312"/>
      <c r="J62" s="312"/>
    </row>
    <row r="63" spans="1:10" ht="25.5" customHeight="1">
      <c r="A63" s="307"/>
      <c r="B63" s="307" t="s">
        <v>115</v>
      </c>
      <c r="C63" s="311" t="s">
        <v>116</v>
      </c>
      <c r="D63" s="311"/>
      <c r="E63" s="311"/>
      <c r="F63" s="312"/>
      <c r="G63" s="312"/>
      <c r="H63" s="312"/>
      <c r="I63" s="312"/>
      <c r="J63" s="312"/>
    </row>
    <row r="64" spans="1:10" ht="25.5" customHeight="1">
      <c r="A64" s="307"/>
      <c r="B64" s="307" t="s">
        <v>117</v>
      </c>
      <c r="C64" s="311" t="s">
        <v>118</v>
      </c>
      <c r="D64" s="311"/>
      <c r="E64" s="311"/>
      <c r="F64" s="312"/>
      <c r="G64" s="312"/>
      <c r="H64" s="312"/>
      <c r="I64" s="312"/>
      <c r="J64" s="312"/>
    </row>
    <row r="65" spans="1:10" ht="25.5" customHeight="1">
      <c r="A65" s="307"/>
      <c r="B65" s="307" t="s">
        <v>119</v>
      </c>
      <c r="C65" s="311" t="s">
        <v>120</v>
      </c>
      <c r="D65" s="311"/>
      <c r="E65" s="311"/>
      <c r="F65" s="312"/>
      <c r="G65" s="312"/>
      <c r="H65" s="312"/>
      <c r="I65" s="312"/>
      <c r="J65" s="312"/>
    </row>
    <row r="66" spans="1:10" ht="25.5" customHeight="1">
      <c r="A66" s="307"/>
      <c r="B66" s="307" t="s">
        <v>121</v>
      </c>
      <c r="C66" s="311" t="s">
        <v>122</v>
      </c>
      <c r="D66" s="311"/>
      <c r="E66" s="311"/>
      <c r="F66" s="312"/>
      <c r="G66" s="312"/>
      <c r="H66" s="312"/>
      <c r="I66" s="312"/>
      <c r="J66" s="312"/>
    </row>
    <row r="67" spans="1:10" ht="25.5" customHeight="1">
      <c r="A67" s="307"/>
      <c r="B67" s="307" t="s">
        <v>123</v>
      </c>
      <c r="C67" s="311" t="s">
        <v>124</v>
      </c>
      <c r="D67" s="311"/>
      <c r="E67" s="311"/>
      <c r="F67" s="312"/>
      <c r="G67" s="312"/>
      <c r="H67" s="312"/>
      <c r="I67" s="312"/>
      <c r="J67" s="312"/>
    </row>
    <row r="68" spans="1:10" ht="25.5" customHeight="1">
      <c r="A68" s="307"/>
      <c r="B68" s="307" t="s">
        <v>125</v>
      </c>
      <c r="C68" s="311" t="s">
        <v>126</v>
      </c>
      <c r="D68" s="311"/>
      <c r="E68" s="311"/>
      <c r="F68" s="312"/>
      <c r="G68" s="312"/>
      <c r="H68" s="312"/>
      <c r="I68" s="312"/>
      <c r="J68" s="312"/>
    </row>
    <row r="69" spans="1:10" ht="25.5" customHeight="1">
      <c r="A69" s="307"/>
      <c r="B69" s="307" t="s">
        <v>127</v>
      </c>
      <c r="C69" s="311" t="s">
        <v>128</v>
      </c>
      <c r="D69" s="311"/>
      <c r="E69" s="311"/>
      <c r="F69" s="312"/>
      <c r="G69" s="312"/>
      <c r="H69" s="312"/>
      <c r="I69" s="312"/>
      <c r="J69" s="312"/>
    </row>
    <row r="70" spans="1:10" ht="25.5" customHeight="1">
      <c r="A70" s="307"/>
      <c r="B70" s="307" t="s">
        <v>129</v>
      </c>
      <c r="C70" s="311" t="s">
        <v>130</v>
      </c>
      <c r="D70" s="311"/>
      <c r="E70" s="311"/>
      <c r="F70" s="312"/>
      <c r="G70" s="312"/>
      <c r="H70" s="312"/>
      <c r="I70" s="312"/>
      <c r="J70" s="312"/>
    </row>
    <row r="71" spans="1:10" ht="25.5" customHeight="1">
      <c r="A71" s="307"/>
      <c r="B71" s="307" t="s">
        <v>131</v>
      </c>
      <c r="C71" s="311" t="s">
        <v>132</v>
      </c>
      <c r="D71" s="311"/>
      <c r="E71" s="311"/>
      <c r="F71" s="312"/>
      <c r="G71" s="312"/>
      <c r="H71" s="312"/>
      <c r="I71" s="312"/>
      <c r="J71" s="312"/>
    </row>
    <row r="72" spans="1:10" ht="25.5" customHeight="1">
      <c r="A72" s="307"/>
      <c r="B72" s="307" t="s">
        <v>133</v>
      </c>
      <c r="C72" s="311" t="s">
        <v>134</v>
      </c>
      <c r="D72" s="311"/>
      <c r="E72" s="311"/>
      <c r="F72" s="312"/>
      <c r="G72" s="312"/>
      <c r="H72" s="312"/>
      <c r="I72" s="312"/>
      <c r="J72" s="312"/>
    </row>
    <row r="73" spans="1:10" ht="25.5" customHeight="1">
      <c r="A73" s="307"/>
      <c r="B73" s="307" t="s">
        <v>135</v>
      </c>
      <c r="C73" s="311" t="s">
        <v>136</v>
      </c>
      <c r="D73" s="311"/>
      <c r="E73" s="311"/>
      <c r="F73" s="312"/>
      <c r="G73" s="312"/>
      <c r="H73" s="312"/>
      <c r="I73" s="312"/>
      <c r="J73" s="312"/>
    </row>
    <row r="74" spans="1:10" ht="25.5" customHeight="1">
      <c r="A74" s="307"/>
      <c r="B74" s="307" t="s">
        <v>137</v>
      </c>
      <c r="C74" s="311" t="s">
        <v>138</v>
      </c>
      <c r="D74" s="311"/>
      <c r="E74" s="311"/>
      <c r="F74" s="312"/>
      <c r="G74" s="312"/>
      <c r="H74" s="312"/>
      <c r="I74" s="312"/>
      <c r="J74" s="312"/>
    </row>
    <row r="75" spans="1:10" ht="25.5" customHeight="1">
      <c r="A75" s="307"/>
      <c r="B75" s="307" t="s">
        <v>139</v>
      </c>
      <c r="C75" s="311" t="s">
        <v>140</v>
      </c>
      <c r="D75" s="311"/>
      <c r="E75" s="311"/>
      <c r="F75" s="312"/>
      <c r="G75" s="312"/>
      <c r="H75" s="312"/>
      <c r="I75" s="312"/>
      <c r="J75" s="312"/>
    </row>
    <row r="76" spans="1:10" ht="25.5" customHeight="1">
      <c r="A76" s="307"/>
      <c r="B76" s="307" t="s">
        <v>141</v>
      </c>
      <c r="C76" s="311" t="s">
        <v>142</v>
      </c>
      <c r="D76" s="311"/>
      <c r="E76" s="311"/>
      <c r="F76" s="312"/>
      <c r="G76" s="312"/>
      <c r="H76" s="312"/>
      <c r="I76" s="312"/>
      <c r="J76" s="312"/>
    </row>
    <row r="77" spans="1:10" ht="25.5" customHeight="1">
      <c r="A77" s="307"/>
      <c r="B77" s="307" t="s">
        <v>143</v>
      </c>
      <c r="C77" s="311" t="s">
        <v>144</v>
      </c>
      <c r="D77" s="311"/>
      <c r="E77" s="311"/>
      <c r="F77" s="312"/>
      <c r="G77" s="312"/>
      <c r="H77" s="312"/>
      <c r="I77" s="312"/>
      <c r="J77" s="312"/>
    </row>
    <row r="78" spans="1:10" ht="25.5" customHeight="1">
      <c r="A78" s="307"/>
      <c r="B78" s="307" t="s">
        <v>145</v>
      </c>
      <c r="C78" s="311" t="s">
        <v>146</v>
      </c>
      <c r="D78" s="311"/>
      <c r="E78" s="311"/>
      <c r="F78" s="312"/>
      <c r="G78" s="312"/>
      <c r="H78" s="312"/>
      <c r="I78" s="312"/>
      <c r="J78" s="312"/>
    </row>
    <row r="79" spans="1:10" ht="25.5" customHeight="1">
      <c r="A79" s="307"/>
      <c r="B79" s="307" t="s">
        <v>147</v>
      </c>
      <c r="C79" s="311" t="s">
        <v>148</v>
      </c>
      <c r="D79" s="311"/>
      <c r="E79" s="311"/>
      <c r="F79" s="312"/>
      <c r="G79" s="312"/>
      <c r="H79" s="312"/>
      <c r="I79" s="312"/>
      <c r="J79" s="312"/>
    </row>
    <row r="80" spans="1:10" ht="25.5" customHeight="1">
      <c r="A80" s="307"/>
      <c r="B80" s="307" t="s">
        <v>149</v>
      </c>
      <c r="C80" s="311" t="s">
        <v>150</v>
      </c>
      <c r="D80" s="311"/>
      <c r="E80" s="311"/>
      <c r="F80" s="312"/>
      <c r="G80" s="312"/>
      <c r="H80" s="312"/>
      <c r="I80" s="312"/>
      <c r="J80" s="312"/>
    </row>
    <row r="81" spans="1:10" ht="25.5" customHeight="1">
      <c r="A81" s="307"/>
      <c r="B81" s="307" t="s">
        <v>151</v>
      </c>
      <c r="C81" s="311" t="s">
        <v>152</v>
      </c>
      <c r="D81" s="311"/>
      <c r="E81" s="311"/>
      <c r="F81" s="312"/>
      <c r="G81" s="312"/>
      <c r="H81" s="312"/>
      <c r="I81" s="312"/>
      <c r="J81" s="312"/>
    </row>
    <row r="82" spans="1:10" ht="25.5" customHeight="1">
      <c r="A82" s="307"/>
      <c r="B82" s="307" t="s">
        <v>153</v>
      </c>
      <c r="C82" s="311" t="s">
        <v>154</v>
      </c>
      <c r="D82" s="311"/>
      <c r="E82" s="311"/>
      <c r="F82" s="312"/>
      <c r="G82" s="312"/>
      <c r="H82" s="312"/>
      <c r="I82" s="312"/>
      <c r="J82" s="312"/>
    </row>
    <row r="83" spans="1:10" ht="25.5" customHeight="1">
      <c r="A83" s="307"/>
      <c r="B83" s="313" t="s">
        <v>155</v>
      </c>
      <c r="C83" s="314" t="s">
        <v>156</v>
      </c>
      <c r="D83" s="314"/>
      <c r="E83" s="314"/>
      <c r="F83" s="315"/>
      <c r="G83" s="315"/>
      <c r="H83" s="315"/>
      <c r="I83" s="315"/>
      <c r="J83" s="315"/>
    </row>
    <row r="84" spans="1:10" ht="12.75">
      <c r="A84" s="270"/>
      <c r="B84" s="272" t="s">
        <v>14</v>
      </c>
      <c r="C84" s="273"/>
      <c r="D84" s="273"/>
      <c r="E84" s="273"/>
      <c r="F84" s="276"/>
      <c r="G84" s="277">
        <f>SUM(G58:G83)</f>
        <v>0</v>
      </c>
      <c r="H84" s="276">
        <f>SUM(H58:H83)</f>
        <v>0</v>
      </c>
      <c r="I84" s="277">
        <f>SUM(I58:I83)</f>
        <v>0</v>
      </c>
      <c r="J84" s="277">
        <f>SUM(J58:J83)</f>
        <v>0</v>
      </c>
    </row>
    <row r="85" spans="1:10" ht="12.75">
      <c r="A85" s="268"/>
      <c r="B85" s="268"/>
      <c r="C85" s="268"/>
      <c r="D85" s="268"/>
      <c r="E85" s="268"/>
      <c r="F85" s="268"/>
      <c r="G85" s="269"/>
      <c r="H85" s="268"/>
      <c r="I85" s="269"/>
      <c r="J85" s="269"/>
    </row>
    <row r="86" spans="1:10" ht="12.75">
      <c r="A86" s="268"/>
      <c r="B86" s="268"/>
      <c r="C86" s="268"/>
      <c r="D86" s="268"/>
      <c r="E86" s="268"/>
      <c r="F86" s="268"/>
      <c r="G86" s="269"/>
      <c r="H86" s="268"/>
      <c r="I86" s="269"/>
      <c r="J86" s="269"/>
    </row>
    <row r="87" spans="1:10" ht="12.75">
      <c r="A87" s="268"/>
      <c r="B87" s="268"/>
      <c r="C87" s="268"/>
      <c r="D87" s="268"/>
      <c r="E87" s="268"/>
      <c r="F87" s="268"/>
      <c r="G87" s="269"/>
      <c r="H87" s="268"/>
      <c r="I87" s="269"/>
      <c r="J87" s="269"/>
    </row>
  </sheetData>
  <sheetProtection/>
  <mergeCells count="34">
    <mergeCell ref="C80:E80"/>
    <mergeCell ref="C81:E81"/>
    <mergeCell ref="C82:E82"/>
    <mergeCell ref="C83:E83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B32:E32"/>
    <mergeCell ref="B46:E46"/>
    <mergeCell ref="C58:E58"/>
    <mergeCell ref="C59:E59"/>
    <mergeCell ref="C60:E60"/>
    <mergeCell ref="C61:E61"/>
    <mergeCell ref="I24:J24"/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9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97</v>
      </c>
      <c r="C4" s="389" t="s">
        <v>98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608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atd., pokud není uvedeno samostatně.</v>
      </c>
      <c r="BB11" s="344"/>
      <c r="BC11" s="344"/>
      <c r="BD11" s="344"/>
      <c r="BE11" s="344"/>
      <c r="BF11" s="344"/>
      <c r="BG11" s="344"/>
      <c r="BH11" s="344"/>
    </row>
    <row r="12" spans="1:10" ht="12.75">
      <c r="A12" s="411" t="s">
        <v>172</v>
      </c>
      <c r="B12" s="391" t="s">
        <v>107</v>
      </c>
      <c r="C12" s="430" t="s">
        <v>108</v>
      </c>
      <c r="D12" s="395"/>
      <c r="E12" s="402"/>
      <c r="F12" s="409">
        <f>SUM(G13:G28)</f>
        <v>0</v>
      </c>
      <c r="G12" s="415"/>
      <c r="H12" s="176"/>
      <c r="I12" s="176"/>
      <c r="J12" s="176"/>
    </row>
    <row r="13" spans="1:60" ht="12.75" outlineLevel="1">
      <c r="A13" s="410">
        <v>2</v>
      </c>
      <c r="B13" s="390" t="s">
        <v>638</v>
      </c>
      <c r="C13" s="427" t="s">
        <v>639</v>
      </c>
      <c r="D13" s="392" t="s">
        <v>614</v>
      </c>
      <c r="E13" s="399">
        <v>14.78</v>
      </c>
      <c r="F13" s="406"/>
      <c r="G13" s="412">
        <f>E13*F13</f>
        <v>0</v>
      </c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</row>
    <row r="14" spans="1:60" ht="12.75" outlineLevel="1">
      <c r="A14" s="410"/>
      <c r="B14" s="390"/>
      <c r="C14" s="431" t="s">
        <v>640</v>
      </c>
      <c r="D14" s="396"/>
      <c r="E14" s="403">
        <v>12.78</v>
      </c>
      <c r="F14" s="406"/>
      <c r="G14" s="412"/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</row>
    <row r="15" spans="1:60" ht="12.75" outlineLevel="1">
      <c r="A15" s="410"/>
      <c r="B15" s="390"/>
      <c r="C15" s="431" t="s">
        <v>641</v>
      </c>
      <c r="D15" s="396"/>
      <c r="E15" s="403">
        <v>2</v>
      </c>
      <c r="F15" s="406"/>
      <c r="G15" s="412"/>
      <c r="H15" s="378"/>
      <c r="I15" s="378"/>
      <c r="J15" s="37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</row>
    <row r="16" spans="1:60" ht="12.75" outlineLevel="1">
      <c r="A16" s="410">
        <v>3</v>
      </c>
      <c r="B16" s="390" t="s">
        <v>642</v>
      </c>
      <c r="C16" s="427" t="s">
        <v>643</v>
      </c>
      <c r="D16" s="392" t="s">
        <v>614</v>
      </c>
      <c r="E16" s="399">
        <v>14.78</v>
      </c>
      <c r="F16" s="406"/>
      <c r="G16" s="412">
        <f>E16*F16</f>
        <v>0</v>
      </c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12.75" outlineLevel="1">
      <c r="A17" s="410"/>
      <c r="B17" s="390"/>
      <c r="C17" s="431" t="s">
        <v>644</v>
      </c>
      <c r="D17" s="396"/>
      <c r="E17" s="403">
        <v>14.78</v>
      </c>
      <c r="F17" s="406"/>
      <c r="G17" s="412"/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</row>
    <row r="18" spans="1:60" ht="12.75" outlineLevel="1">
      <c r="A18" s="410">
        <v>4</v>
      </c>
      <c r="B18" s="390" t="s">
        <v>645</v>
      </c>
      <c r="C18" s="427" t="s">
        <v>646</v>
      </c>
      <c r="D18" s="392" t="s">
        <v>614</v>
      </c>
      <c r="E18" s="399">
        <v>14.78</v>
      </c>
      <c r="F18" s="406"/>
      <c r="G18" s="412">
        <f>E18*F18</f>
        <v>0</v>
      </c>
      <c r="H18" s="378"/>
      <c r="I18" s="378"/>
      <c r="J18" s="37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</row>
    <row r="19" spans="1:60" ht="12.75" outlineLevel="1">
      <c r="A19" s="410"/>
      <c r="B19" s="390"/>
      <c r="C19" s="431" t="s">
        <v>644</v>
      </c>
      <c r="D19" s="396"/>
      <c r="E19" s="403">
        <v>14.78</v>
      </c>
      <c r="F19" s="406"/>
      <c r="G19" s="412"/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</row>
    <row r="20" spans="1:60" ht="22.5" outlineLevel="1">
      <c r="A20" s="410">
        <v>5</v>
      </c>
      <c r="B20" s="390" t="s">
        <v>647</v>
      </c>
      <c r="C20" s="427" t="s">
        <v>648</v>
      </c>
      <c r="D20" s="392" t="s">
        <v>614</v>
      </c>
      <c r="E20" s="399">
        <v>14.78</v>
      </c>
      <c r="F20" s="406"/>
      <c r="G20" s="412">
        <f>E20*F20</f>
        <v>0</v>
      </c>
      <c r="H20" s="378"/>
      <c r="I20" s="378"/>
      <c r="J20" s="37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</row>
    <row r="21" spans="1:60" ht="12.75" outlineLevel="1">
      <c r="A21" s="410"/>
      <c r="B21" s="390"/>
      <c r="C21" s="431" t="s">
        <v>644</v>
      </c>
      <c r="D21" s="396"/>
      <c r="E21" s="403">
        <v>14.78</v>
      </c>
      <c r="F21" s="406"/>
      <c r="G21" s="412"/>
      <c r="H21" s="378"/>
      <c r="I21" s="378"/>
      <c r="J21" s="37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</row>
    <row r="22" spans="1:60" ht="12.75" outlineLevel="1">
      <c r="A22" s="410">
        <v>6</v>
      </c>
      <c r="B22" s="390" t="s">
        <v>649</v>
      </c>
      <c r="C22" s="427" t="s">
        <v>650</v>
      </c>
      <c r="D22" s="392" t="s">
        <v>614</v>
      </c>
      <c r="E22" s="399">
        <v>6.39</v>
      </c>
      <c r="F22" s="406"/>
      <c r="G22" s="412">
        <f>E22*F22</f>
        <v>0</v>
      </c>
      <c r="H22" s="378"/>
      <c r="I22" s="378"/>
      <c r="J22" s="37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</row>
    <row r="23" spans="1:60" ht="12.75" outlineLevel="1">
      <c r="A23" s="410"/>
      <c r="B23" s="390"/>
      <c r="C23" s="431" t="s">
        <v>651</v>
      </c>
      <c r="D23" s="396"/>
      <c r="E23" s="403">
        <v>6.39</v>
      </c>
      <c r="F23" s="406"/>
      <c r="G23" s="412"/>
      <c r="H23" s="378"/>
      <c r="I23" s="378"/>
      <c r="J23" s="37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</row>
    <row r="24" spans="1:60" ht="12.75" outlineLevel="1">
      <c r="A24" s="410">
        <v>7</v>
      </c>
      <c r="B24" s="390" t="s">
        <v>652</v>
      </c>
      <c r="C24" s="427" t="s">
        <v>653</v>
      </c>
      <c r="D24" s="392" t="s">
        <v>614</v>
      </c>
      <c r="E24" s="399">
        <v>8.39</v>
      </c>
      <c r="F24" s="406"/>
      <c r="G24" s="412">
        <f>E24*F24</f>
        <v>0</v>
      </c>
      <c r="H24" s="378"/>
      <c r="I24" s="378"/>
      <c r="J24" s="37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</row>
    <row r="25" spans="1:60" ht="12.75" outlineLevel="1">
      <c r="A25" s="410"/>
      <c r="B25" s="390"/>
      <c r="C25" s="431" t="s">
        <v>651</v>
      </c>
      <c r="D25" s="396"/>
      <c r="E25" s="403">
        <v>6.39</v>
      </c>
      <c r="F25" s="406"/>
      <c r="G25" s="412"/>
      <c r="H25" s="378"/>
      <c r="I25" s="378"/>
      <c r="J25" s="37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</row>
    <row r="26" spans="1:60" ht="12.75" outlineLevel="1">
      <c r="A26" s="410"/>
      <c r="B26" s="390"/>
      <c r="C26" s="431" t="s">
        <v>641</v>
      </c>
      <c r="D26" s="396"/>
      <c r="E26" s="403">
        <v>2</v>
      </c>
      <c r="F26" s="406"/>
      <c r="G26" s="412"/>
      <c r="H26" s="378"/>
      <c r="I26" s="378"/>
      <c r="J26" s="37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</row>
    <row r="27" spans="1:60" ht="22.5" outlineLevel="1">
      <c r="A27" s="410">
        <v>8</v>
      </c>
      <c r="B27" s="390" t="s">
        <v>654</v>
      </c>
      <c r="C27" s="427" t="s">
        <v>655</v>
      </c>
      <c r="D27" s="392" t="s">
        <v>614</v>
      </c>
      <c r="E27" s="399">
        <v>2</v>
      </c>
      <c r="F27" s="406"/>
      <c r="G27" s="412">
        <f>E27*F27</f>
        <v>0</v>
      </c>
      <c r="H27" s="378"/>
      <c r="I27" s="378"/>
      <c r="J27" s="37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</row>
    <row r="28" spans="1:60" ht="12.75" outlineLevel="1">
      <c r="A28" s="410"/>
      <c r="B28" s="390"/>
      <c r="C28" s="431" t="s">
        <v>656</v>
      </c>
      <c r="D28" s="396"/>
      <c r="E28" s="403">
        <v>2</v>
      </c>
      <c r="F28" s="406"/>
      <c r="G28" s="412"/>
      <c r="H28" s="378"/>
      <c r="I28" s="378"/>
      <c r="J28" s="37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</row>
    <row r="29" spans="1:10" ht="12.75">
      <c r="A29" s="411" t="s">
        <v>172</v>
      </c>
      <c r="B29" s="391" t="s">
        <v>109</v>
      </c>
      <c r="C29" s="430" t="s">
        <v>110</v>
      </c>
      <c r="D29" s="395"/>
      <c r="E29" s="402"/>
      <c r="F29" s="409">
        <f>SUM(G30:G31)</f>
        <v>0</v>
      </c>
      <c r="G29" s="415"/>
      <c r="H29" s="176"/>
      <c r="I29" s="176"/>
      <c r="J29" s="176"/>
    </row>
    <row r="30" spans="1:60" ht="12.75" outlineLevel="1">
      <c r="A30" s="410">
        <v>9</v>
      </c>
      <c r="B30" s="390" t="s">
        <v>657</v>
      </c>
      <c r="C30" s="427" t="s">
        <v>658</v>
      </c>
      <c r="D30" s="392" t="s">
        <v>180</v>
      </c>
      <c r="E30" s="399">
        <v>8</v>
      </c>
      <c r="F30" s="406"/>
      <c r="G30" s="412">
        <f>E30*F30</f>
        <v>0</v>
      </c>
      <c r="H30" s="378"/>
      <c r="I30" s="378"/>
      <c r="J30" s="378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</row>
    <row r="31" spans="1:60" ht="12.75" outlineLevel="1">
      <c r="A31" s="410"/>
      <c r="B31" s="390"/>
      <c r="C31" s="431" t="s">
        <v>659</v>
      </c>
      <c r="D31" s="396"/>
      <c r="E31" s="403">
        <v>8</v>
      </c>
      <c r="F31" s="406"/>
      <c r="G31" s="412"/>
      <c r="H31" s="378"/>
      <c r="I31" s="378"/>
      <c r="J31" s="378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</row>
    <row r="32" spans="1:10" ht="12.75">
      <c r="A32" s="411" t="s">
        <v>172</v>
      </c>
      <c r="B32" s="391" t="s">
        <v>113</v>
      </c>
      <c r="C32" s="430" t="s">
        <v>114</v>
      </c>
      <c r="D32" s="395"/>
      <c r="E32" s="402"/>
      <c r="F32" s="409">
        <f>SUM(G33:G44)</f>
        <v>0</v>
      </c>
      <c r="G32" s="415"/>
      <c r="H32" s="176"/>
      <c r="I32" s="176"/>
      <c r="J32" s="176"/>
    </row>
    <row r="33" spans="1:60" ht="12.75" outlineLevel="1">
      <c r="A33" s="410">
        <v>10</v>
      </c>
      <c r="B33" s="390" t="s">
        <v>660</v>
      </c>
      <c r="C33" s="427" t="s">
        <v>661</v>
      </c>
      <c r="D33" s="392" t="s">
        <v>180</v>
      </c>
      <c r="E33" s="399">
        <v>26.625</v>
      </c>
      <c r="F33" s="406"/>
      <c r="G33" s="412">
        <f>E33*F33</f>
        <v>0</v>
      </c>
      <c r="H33" s="378"/>
      <c r="I33" s="378"/>
      <c r="J33" s="378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</row>
    <row r="34" spans="1:60" ht="12.75" outlineLevel="1">
      <c r="A34" s="410"/>
      <c r="B34" s="390"/>
      <c r="C34" s="431" t="s">
        <v>662</v>
      </c>
      <c r="D34" s="396"/>
      <c r="E34" s="403">
        <v>26.625</v>
      </c>
      <c r="F34" s="406"/>
      <c r="G34" s="412"/>
      <c r="H34" s="378"/>
      <c r="I34" s="378"/>
      <c r="J34" s="378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</row>
    <row r="35" spans="1:60" ht="12.75" outlineLevel="1">
      <c r="A35" s="410">
        <v>11</v>
      </c>
      <c r="B35" s="390" t="s">
        <v>663</v>
      </c>
      <c r="C35" s="427" t="s">
        <v>664</v>
      </c>
      <c r="D35" s="392" t="s">
        <v>614</v>
      </c>
      <c r="E35" s="399">
        <v>0.2</v>
      </c>
      <c r="F35" s="406"/>
      <c r="G35" s="412">
        <f>E35*F35</f>
        <v>0</v>
      </c>
      <c r="H35" s="378"/>
      <c r="I35" s="378"/>
      <c r="J35" s="378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</row>
    <row r="36" spans="1:60" ht="12.75" outlineLevel="1">
      <c r="A36" s="410"/>
      <c r="B36" s="390"/>
      <c r="C36" s="431" t="s">
        <v>665</v>
      </c>
      <c r="D36" s="396"/>
      <c r="E36" s="403">
        <v>0.2</v>
      </c>
      <c r="F36" s="406"/>
      <c r="G36" s="412"/>
      <c r="H36" s="378"/>
      <c r="I36" s="378"/>
      <c r="J36" s="378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</row>
    <row r="37" spans="1:60" ht="22.5" outlineLevel="1">
      <c r="A37" s="410">
        <v>12</v>
      </c>
      <c r="B37" s="390" t="s">
        <v>666</v>
      </c>
      <c r="C37" s="427" t="s">
        <v>667</v>
      </c>
      <c r="D37" s="392" t="s">
        <v>180</v>
      </c>
      <c r="E37" s="399">
        <v>26.625</v>
      </c>
      <c r="F37" s="406"/>
      <c r="G37" s="412">
        <f>E37*F37</f>
        <v>0</v>
      </c>
      <c r="H37" s="378"/>
      <c r="I37" s="378"/>
      <c r="J37" s="378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</row>
    <row r="38" spans="1:60" ht="12.75" outlineLevel="1">
      <c r="A38" s="410"/>
      <c r="B38" s="390"/>
      <c r="C38" s="428" t="s">
        <v>668</v>
      </c>
      <c r="D38" s="393"/>
      <c r="E38" s="400"/>
      <c r="F38" s="407"/>
      <c r="G38" s="413"/>
      <c r="H38" s="378"/>
      <c r="I38" s="378"/>
      <c r="J38" s="378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86" t="str">
        <f>C38</f>
        <v>Včetně dodávky dlaždic.</v>
      </c>
      <c r="BB38" s="344"/>
      <c r="BC38" s="344"/>
      <c r="BD38" s="344"/>
      <c r="BE38" s="344"/>
      <c r="BF38" s="344"/>
      <c r="BG38" s="344"/>
      <c r="BH38" s="344"/>
    </row>
    <row r="39" spans="1:60" ht="12.75" outlineLevel="1">
      <c r="A39" s="410"/>
      <c r="B39" s="390"/>
      <c r="C39" s="431" t="s">
        <v>662</v>
      </c>
      <c r="D39" s="396"/>
      <c r="E39" s="403">
        <v>26.625</v>
      </c>
      <c r="F39" s="406"/>
      <c r="G39" s="412"/>
      <c r="H39" s="378"/>
      <c r="I39" s="378"/>
      <c r="J39" s="378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</row>
    <row r="40" spans="1:60" ht="12.75" outlineLevel="1">
      <c r="A40" s="410">
        <v>13</v>
      </c>
      <c r="B40" s="390" t="s">
        <v>669</v>
      </c>
      <c r="C40" s="427" t="s">
        <v>670</v>
      </c>
      <c r="D40" s="392" t="s">
        <v>337</v>
      </c>
      <c r="E40" s="399">
        <v>15.59</v>
      </c>
      <c r="F40" s="406"/>
      <c r="G40" s="412">
        <f>E40*F40</f>
        <v>0</v>
      </c>
      <c r="H40" s="378"/>
      <c r="I40" s="378"/>
      <c r="J40" s="378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</row>
    <row r="41" spans="1:60" ht="12.75" outlineLevel="1">
      <c r="A41" s="410"/>
      <c r="B41" s="390"/>
      <c r="C41" s="431" t="s">
        <v>671</v>
      </c>
      <c r="D41" s="396"/>
      <c r="E41" s="403">
        <v>8.19</v>
      </c>
      <c r="F41" s="406"/>
      <c r="G41" s="412"/>
      <c r="H41" s="378"/>
      <c r="I41" s="378"/>
      <c r="J41" s="378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</row>
    <row r="42" spans="1:60" ht="12.75" outlineLevel="1">
      <c r="A42" s="410"/>
      <c r="B42" s="390"/>
      <c r="C42" s="431" t="s">
        <v>672</v>
      </c>
      <c r="D42" s="396"/>
      <c r="E42" s="403">
        <v>7.4</v>
      </c>
      <c r="F42" s="406"/>
      <c r="G42" s="412"/>
      <c r="H42" s="378"/>
      <c r="I42" s="378"/>
      <c r="J42" s="378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</row>
    <row r="43" spans="1:60" ht="12.75" outlineLevel="1">
      <c r="A43" s="410">
        <v>14</v>
      </c>
      <c r="B43" s="390" t="s">
        <v>673</v>
      </c>
      <c r="C43" s="427" t="s">
        <v>674</v>
      </c>
      <c r="D43" s="392" t="s">
        <v>337</v>
      </c>
      <c r="E43" s="399">
        <v>45.36</v>
      </c>
      <c r="F43" s="406"/>
      <c r="G43" s="412">
        <f>E43*F43</f>
        <v>0</v>
      </c>
      <c r="H43" s="378"/>
      <c r="I43" s="378"/>
      <c r="J43" s="378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</row>
    <row r="44" spans="1:60" ht="12.75" outlineLevel="1">
      <c r="A44" s="410"/>
      <c r="B44" s="390"/>
      <c r="C44" s="431" t="s">
        <v>675</v>
      </c>
      <c r="D44" s="396"/>
      <c r="E44" s="403">
        <v>45.36</v>
      </c>
      <c r="F44" s="406"/>
      <c r="G44" s="412"/>
      <c r="H44" s="378"/>
      <c r="I44" s="378"/>
      <c r="J44" s="378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</row>
    <row r="45" spans="1:10" ht="12.75">
      <c r="A45" s="411" t="s">
        <v>172</v>
      </c>
      <c r="B45" s="391" t="s">
        <v>125</v>
      </c>
      <c r="C45" s="430" t="s">
        <v>126</v>
      </c>
      <c r="D45" s="395"/>
      <c r="E45" s="402"/>
      <c r="F45" s="409">
        <f>SUM(G46:G47)</f>
        <v>0</v>
      </c>
      <c r="G45" s="415"/>
      <c r="H45" s="176"/>
      <c r="I45" s="176"/>
      <c r="J45" s="176"/>
    </row>
    <row r="46" spans="1:60" ht="22.5" outlineLevel="1">
      <c r="A46" s="410">
        <v>15</v>
      </c>
      <c r="B46" s="390" t="s">
        <v>676</v>
      </c>
      <c r="C46" s="427" t="s">
        <v>677</v>
      </c>
      <c r="D46" s="392" t="s">
        <v>614</v>
      </c>
      <c r="E46" s="399">
        <v>3.045</v>
      </c>
      <c r="F46" s="406"/>
      <c r="G46" s="412">
        <f>E46*F46</f>
        <v>0</v>
      </c>
      <c r="H46" s="378"/>
      <c r="I46" s="378"/>
      <c r="J46" s="378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</row>
    <row r="47" spans="1:60" ht="12.75" outlineLevel="1">
      <c r="A47" s="410"/>
      <c r="B47" s="390"/>
      <c r="C47" s="431" t="s">
        <v>678</v>
      </c>
      <c r="D47" s="396"/>
      <c r="E47" s="403">
        <v>3.045</v>
      </c>
      <c r="F47" s="406"/>
      <c r="G47" s="412"/>
      <c r="H47" s="378"/>
      <c r="I47" s="378"/>
      <c r="J47" s="378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</row>
    <row r="48" spans="1:10" ht="12.75">
      <c r="A48" s="411" t="s">
        <v>172</v>
      </c>
      <c r="B48" s="391" t="s">
        <v>129</v>
      </c>
      <c r="C48" s="430" t="s">
        <v>130</v>
      </c>
      <c r="D48" s="395"/>
      <c r="E48" s="402"/>
      <c r="F48" s="409">
        <f>SUM(G49:G49)</f>
        <v>0</v>
      </c>
      <c r="G48" s="415"/>
      <c r="H48" s="176"/>
      <c r="I48" s="176"/>
      <c r="J48" s="176"/>
    </row>
    <row r="49" spans="1:60" ht="12.75" outlineLevel="1">
      <c r="A49" s="410">
        <v>16</v>
      </c>
      <c r="B49" s="390" t="s">
        <v>679</v>
      </c>
      <c r="C49" s="427" t="s">
        <v>680</v>
      </c>
      <c r="D49" s="392" t="s">
        <v>253</v>
      </c>
      <c r="E49" s="399">
        <v>16.99213</v>
      </c>
      <c r="F49" s="406"/>
      <c r="G49" s="412">
        <f>E49*F49</f>
        <v>0</v>
      </c>
      <c r="H49" s="378"/>
      <c r="I49" s="378"/>
      <c r="J49" s="378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</row>
    <row r="50" spans="1:10" ht="12.75">
      <c r="A50" s="411" t="s">
        <v>172</v>
      </c>
      <c r="B50" s="391" t="s">
        <v>155</v>
      </c>
      <c r="C50" s="430" t="s">
        <v>156</v>
      </c>
      <c r="D50" s="395"/>
      <c r="E50" s="402"/>
      <c r="F50" s="409">
        <f>SUM(G51:G57)</f>
        <v>0</v>
      </c>
      <c r="G50" s="415"/>
      <c r="H50" s="176"/>
      <c r="I50" s="176"/>
      <c r="J50" s="176"/>
    </row>
    <row r="51" spans="1:60" ht="12.75" outlineLevel="1">
      <c r="A51" s="410">
        <v>17</v>
      </c>
      <c r="B51" s="390" t="s">
        <v>254</v>
      </c>
      <c r="C51" s="427" t="s">
        <v>255</v>
      </c>
      <c r="D51" s="392" t="s">
        <v>253</v>
      </c>
      <c r="E51" s="399">
        <v>6.699</v>
      </c>
      <c r="F51" s="406"/>
      <c r="G51" s="412">
        <f>E51*F51</f>
        <v>0</v>
      </c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</row>
    <row r="52" spans="1:60" ht="12.75" outlineLevel="1">
      <c r="A52" s="410"/>
      <c r="B52" s="390"/>
      <c r="C52" s="428" t="s">
        <v>681</v>
      </c>
      <c r="D52" s="393"/>
      <c r="E52" s="400"/>
      <c r="F52" s="407"/>
      <c r="G52" s="413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86" t="str">
        <f>C52</f>
        <v>Včetně naložení na dopravní prostředek a složení na skládku, bez poplatku za skládku.</v>
      </c>
      <c r="BB52" s="344"/>
      <c r="BC52" s="344"/>
      <c r="BD52" s="344"/>
      <c r="BE52" s="344"/>
      <c r="BF52" s="344"/>
      <c r="BG52" s="344"/>
      <c r="BH52" s="344"/>
    </row>
    <row r="53" spans="1:60" ht="12.75" outlineLevel="1">
      <c r="A53" s="410">
        <v>18</v>
      </c>
      <c r="B53" s="390" t="s">
        <v>256</v>
      </c>
      <c r="C53" s="427" t="s">
        <v>257</v>
      </c>
      <c r="D53" s="392" t="s">
        <v>253</v>
      </c>
      <c r="E53" s="399">
        <v>6.699</v>
      </c>
      <c r="F53" s="406"/>
      <c r="G53" s="412">
        <f>E53*F53</f>
        <v>0</v>
      </c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</row>
    <row r="54" spans="1:60" ht="12.75" outlineLevel="1">
      <c r="A54" s="410">
        <v>19</v>
      </c>
      <c r="B54" s="390" t="s">
        <v>258</v>
      </c>
      <c r="C54" s="427" t="s">
        <v>259</v>
      </c>
      <c r="D54" s="392" t="s">
        <v>253</v>
      </c>
      <c r="E54" s="399">
        <v>6.699</v>
      </c>
      <c r="F54" s="406"/>
      <c r="G54" s="412">
        <f>E54*F54</f>
        <v>0</v>
      </c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</row>
    <row r="55" spans="1:60" ht="12.75" outlineLevel="1">
      <c r="A55" s="410"/>
      <c r="B55" s="390"/>
      <c r="C55" s="428" t="s">
        <v>682</v>
      </c>
      <c r="D55" s="393"/>
      <c r="E55" s="400"/>
      <c r="F55" s="407"/>
      <c r="G55" s="413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86" t="str">
        <f>C55</f>
        <v>Včetně případného složení na staveništní deponii.</v>
      </c>
      <c r="BB55" s="344"/>
      <c r="BC55" s="344"/>
      <c r="BD55" s="344"/>
      <c r="BE55" s="344"/>
      <c r="BF55" s="344"/>
      <c r="BG55" s="344"/>
      <c r="BH55" s="344"/>
    </row>
    <row r="56" spans="1:60" ht="12.75" outlineLevel="1">
      <c r="A56" s="410">
        <v>20</v>
      </c>
      <c r="B56" s="390" t="s">
        <v>260</v>
      </c>
      <c r="C56" s="427" t="s">
        <v>261</v>
      </c>
      <c r="D56" s="392" t="s">
        <v>253</v>
      </c>
      <c r="E56" s="399">
        <v>6.699</v>
      </c>
      <c r="F56" s="406"/>
      <c r="G56" s="412">
        <f>E56*F56</f>
        <v>0</v>
      </c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</row>
    <row r="57" spans="1:60" ht="13.5" outlineLevel="1" thickBot="1">
      <c r="A57" s="421">
        <v>21</v>
      </c>
      <c r="B57" s="422" t="s">
        <v>262</v>
      </c>
      <c r="C57" s="435" t="s">
        <v>263</v>
      </c>
      <c r="D57" s="423" t="s">
        <v>253</v>
      </c>
      <c r="E57" s="424">
        <v>6.699</v>
      </c>
      <c r="F57" s="425"/>
      <c r="G57" s="426">
        <f>E57*F57</f>
        <v>0</v>
      </c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</row>
    <row r="58" spans="37:41" ht="12.75">
      <c r="AK58">
        <f>SUM(AK1:AK57)</f>
        <v>0</v>
      </c>
      <c r="AL58">
        <f>SUM(AL1:AL57)</f>
        <v>0</v>
      </c>
      <c r="AN58">
        <v>15</v>
      </c>
      <c r="AO58">
        <v>21</v>
      </c>
    </row>
    <row r="59" spans="40:41" ht="12.75">
      <c r="AN59">
        <f>SUMIF(AM8:AM58,AN58,G8:G58)</f>
        <v>0</v>
      </c>
      <c r="AO59">
        <f>SUMIF(AM8:AM58,AO58,G8:G58)</f>
        <v>0</v>
      </c>
    </row>
  </sheetData>
  <sheetProtection/>
  <mergeCells count="16">
    <mergeCell ref="F48:G48"/>
    <mergeCell ref="F50:G50"/>
    <mergeCell ref="C52:G52"/>
    <mergeCell ref="C55:G55"/>
    <mergeCell ref="C11:G11"/>
    <mergeCell ref="F12:G12"/>
    <mergeCell ref="F29:G29"/>
    <mergeCell ref="F32:G32"/>
    <mergeCell ref="C38:G38"/>
    <mergeCell ref="F45:G45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25.5">
      <c r="A2" s="111" t="s">
        <v>15</v>
      </c>
      <c r="B2" s="112"/>
      <c r="C2" s="318" t="s">
        <v>99</v>
      </c>
      <c r="D2" s="319" t="s">
        <v>100</v>
      </c>
      <c r="E2" s="249"/>
      <c r="F2" s="56" t="s">
        <v>17</v>
      </c>
      <c r="G2" s="57"/>
      <c r="H2" s="328"/>
      <c r="I2" s="329"/>
      <c r="J2" s="330" t="s">
        <v>100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6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100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153</v>
      </c>
      <c r="B8" s="358" t="s">
        <v>154</v>
      </c>
      <c r="C8" s="359"/>
      <c r="D8" s="359"/>
      <c r="E8" s="360"/>
      <c r="F8" s="361" t="s">
        <v>160</v>
      </c>
      <c r="G8" s="361"/>
      <c r="H8" s="361"/>
      <c r="I8" s="365"/>
    </row>
    <row r="9" spans="1:9" ht="12" thickBot="1">
      <c r="A9" s="366"/>
      <c r="B9" s="367" t="s">
        <v>171</v>
      </c>
      <c r="C9" s="368"/>
      <c r="D9" s="368"/>
      <c r="E9" s="369"/>
      <c r="F9" s="370"/>
      <c r="G9" s="370"/>
      <c r="H9" s="370"/>
      <c r="I9" s="371">
        <f>SUM(I7:I8)</f>
        <v>0</v>
      </c>
    </row>
    <row r="10" ht="11.25">
      <c r="A10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99</v>
      </c>
      <c r="C4" s="389" t="s">
        <v>100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608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atd., pokud není uvedeno samostatně.</v>
      </c>
      <c r="BB11" s="344"/>
      <c r="BC11" s="344"/>
      <c r="BD11" s="344"/>
      <c r="BE11" s="344"/>
      <c r="BF11" s="344"/>
      <c r="BG11" s="344"/>
      <c r="BH11" s="344"/>
    </row>
    <row r="12" spans="1:10" ht="12.75">
      <c r="A12" s="411" t="s">
        <v>172</v>
      </c>
      <c r="B12" s="391" t="s">
        <v>153</v>
      </c>
      <c r="C12" s="430" t="s">
        <v>154</v>
      </c>
      <c r="D12" s="395"/>
      <c r="E12" s="402"/>
      <c r="F12" s="409">
        <f>SUM(G13:G14)</f>
        <v>0</v>
      </c>
      <c r="G12" s="415"/>
      <c r="H12" s="176"/>
      <c r="I12" s="176"/>
      <c r="J12" s="176"/>
    </row>
    <row r="13" spans="1:60" ht="12.75" outlineLevel="1">
      <c r="A13" s="410">
        <v>2</v>
      </c>
      <c r="B13" s="390" t="s">
        <v>683</v>
      </c>
      <c r="C13" s="427" t="s">
        <v>684</v>
      </c>
      <c r="D13" s="392" t="s">
        <v>635</v>
      </c>
      <c r="E13" s="399">
        <v>35</v>
      </c>
      <c r="F13" s="406"/>
      <c r="G13" s="412">
        <f>E13*F13</f>
        <v>0</v>
      </c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</row>
    <row r="14" spans="1:60" ht="45.75" outlineLevel="1" thickBot="1">
      <c r="A14" s="421"/>
      <c r="B14" s="422"/>
      <c r="C14" s="443" t="s">
        <v>685</v>
      </c>
      <c r="D14" s="439"/>
      <c r="E14" s="440"/>
      <c r="F14" s="441"/>
      <c r="G14" s="442"/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86" t="str">
        <f>C14</f>
        <v>Vzhledem k revitalizaci objektu, se předpokládá kompletní výměna svislých částí hromosvodu z důvodu zateplení. Bude provedeno osazení nových svodných vodičů na fasádu na povrchu ETICS s napojením na jímací soustavu střechy. V úrovni do 2,0 m nad terénem bude přechod na tyčové vedení, které bude napojeno na zemnící rozvod.</v>
      </c>
      <c r="BB14" s="344"/>
      <c r="BC14" s="344"/>
      <c r="BD14" s="344"/>
      <c r="BE14" s="344"/>
      <c r="BF14" s="344"/>
      <c r="BG14" s="344"/>
      <c r="BH14" s="344"/>
    </row>
    <row r="15" spans="1:41" ht="12.75" customHeight="1">
      <c r="A15" s="176"/>
      <c r="B15" s="183"/>
      <c r="C15" s="184"/>
      <c r="D15" s="176"/>
      <c r="E15" s="176"/>
      <c r="F15" s="176"/>
      <c r="G15" s="176"/>
      <c r="H15" s="176"/>
      <c r="I15" s="176"/>
      <c r="J15" s="176"/>
      <c r="AK15">
        <f>SUM(AK1:AK14)</f>
        <v>0</v>
      </c>
      <c r="AL15">
        <f>SUM(AL1:AL14)</f>
        <v>0</v>
      </c>
      <c r="AN15">
        <v>15</v>
      </c>
      <c r="AO15">
        <v>21</v>
      </c>
    </row>
    <row r="16" spans="1:41" ht="12.75" customHeight="1">
      <c r="A16" s="176"/>
      <c r="B16" s="183"/>
      <c r="C16" s="184"/>
      <c r="D16" s="176"/>
      <c r="E16" s="176"/>
      <c r="F16" s="176"/>
      <c r="G16" s="176"/>
      <c r="H16" s="176"/>
      <c r="I16" s="176"/>
      <c r="J16" s="176"/>
      <c r="AN16">
        <f>SUMIF(AM8:AM15,AN15,G8:G15)</f>
        <v>0</v>
      </c>
      <c r="AO16">
        <f>SUMIF(AM8:AM15,AO15,G8:G15)</f>
        <v>0</v>
      </c>
    </row>
    <row r="17" spans="1:10" ht="12.75" customHeight="1">
      <c r="A17" s="176"/>
      <c r="B17" s="183"/>
      <c r="C17" s="184"/>
      <c r="D17" s="176"/>
      <c r="E17" s="176"/>
      <c r="F17" s="176"/>
      <c r="G17" s="176"/>
      <c r="H17" s="176"/>
      <c r="I17" s="176"/>
      <c r="J17" s="176"/>
    </row>
    <row r="18" spans="1:10" ht="12.75" customHeight="1">
      <c r="A18" s="176"/>
      <c r="B18" s="183"/>
      <c r="C18" s="184"/>
      <c r="D18" s="176"/>
      <c r="E18" s="176"/>
      <c r="F18" s="176"/>
      <c r="G18" s="176"/>
      <c r="H18" s="176"/>
      <c r="I18" s="176"/>
      <c r="J18" s="176"/>
    </row>
    <row r="19" spans="1:10" ht="12.75" customHeight="1">
      <c r="A19" s="176"/>
      <c r="B19" s="183"/>
      <c r="C19" s="184"/>
      <c r="D19" s="176"/>
      <c r="E19" s="176"/>
      <c r="F19" s="176"/>
      <c r="G19" s="176"/>
      <c r="H19" s="176"/>
      <c r="I19" s="176"/>
      <c r="J19" s="176"/>
    </row>
    <row r="20" spans="1:10" ht="12.75" customHeight="1">
      <c r="A20" s="176"/>
      <c r="B20" s="183"/>
      <c r="C20" s="184"/>
      <c r="D20" s="176"/>
      <c r="E20" s="176"/>
      <c r="F20" s="176"/>
      <c r="G20" s="176"/>
      <c r="H20" s="176"/>
      <c r="I20" s="176"/>
      <c r="J20" s="176"/>
    </row>
    <row r="21" spans="1:10" ht="12.75" customHeight="1">
      <c r="A21" s="176"/>
      <c r="B21" s="183"/>
      <c r="C21" s="184"/>
      <c r="D21" s="176"/>
      <c r="E21" s="176"/>
      <c r="F21" s="176"/>
      <c r="G21" s="176"/>
      <c r="H21" s="176"/>
      <c r="I21" s="176"/>
      <c r="J21" s="176"/>
    </row>
    <row r="22" spans="1:10" ht="12.75" customHeight="1">
      <c r="A22" s="176"/>
      <c r="B22" s="183"/>
      <c r="C22" s="184"/>
      <c r="D22" s="176"/>
      <c r="E22" s="176"/>
      <c r="F22" s="176"/>
      <c r="G22" s="176"/>
      <c r="H22" s="176"/>
      <c r="I22" s="176"/>
      <c r="J22" s="176"/>
    </row>
    <row r="23" spans="1:10" ht="12.75" customHeight="1">
      <c r="A23" s="176"/>
      <c r="B23" s="183"/>
      <c r="C23" s="184"/>
      <c r="D23" s="176"/>
      <c r="E23" s="176"/>
      <c r="F23" s="176"/>
      <c r="G23" s="176"/>
      <c r="H23" s="176"/>
      <c r="I23" s="176"/>
      <c r="J23" s="176"/>
    </row>
    <row r="24" spans="1:10" ht="12.75" customHeight="1">
      <c r="A24" s="176"/>
      <c r="B24" s="183"/>
      <c r="C24" s="184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176"/>
      <c r="B25" s="183"/>
      <c r="C25" s="184"/>
      <c r="D25" s="176"/>
      <c r="E25" s="176"/>
      <c r="F25" s="176"/>
      <c r="G25" s="176"/>
      <c r="H25" s="176"/>
      <c r="I25" s="176"/>
      <c r="J25" s="176"/>
    </row>
    <row r="26" spans="1:10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</row>
    <row r="27" spans="1:10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9">
    <mergeCell ref="C11:G11"/>
    <mergeCell ref="F12:G12"/>
    <mergeCell ref="C14:G14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12.75">
      <c r="A2" s="111" t="s">
        <v>15</v>
      </c>
      <c r="B2" s="112"/>
      <c r="C2" s="318" t="s">
        <v>101</v>
      </c>
      <c r="D2" s="319" t="s">
        <v>102</v>
      </c>
      <c r="E2" s="249"/>
      <c r="F2" s="56" t="s">
        <v>17</v>
      </c>
      <c r="G2" s="57"/>
      <c r="H2" s="328"/>
      <c r="I2" s="329"/>
      <c r="J2" s="330" t="s">
        <v>102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7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102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119</v>
      </c>
      <c r="B8" s="358" t="s">
        <v>120</v>
      </c>
      <c r="C8" s="359"/>
      <c r="D8" s="359"/>
      <c r="E8" s="360"/>
      <c r="F8" s="361" t="s">
        <v>158</v>
      </c>
      <c r="G8" s="361"/>
      <c r="H8" s="361"/>
      <c r="I8" s="365"/>
    </row>
    <row r="9" spans="1:9" ht="12" thickBot="1">
      <c r="A9" s="366"/>
      <c r="B9" s="367" t="s">
        <v>171</v>
      </c>
      <c r="C9" s="368"/>
      <c r="D9" s="368"/>
      <c r="E9" s="369"/>
      <c r="F9" s="370"/>
      <c r="G9" s="370"/>
      <c r="H9" s="370"/>
      <c r="I9" s="371">
        <f>SUM(I7:I8)</f>
        <v>0</v>
      </c>
    </row>
    <row r="10" ht="11.25">
      <c r="A10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50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101</v>
      </c>
      <c r="C4" s="389" t="s">
        <v>102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608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atd., pokud není uvedeno samostatně.</v>
      </c>
      <c r="BB11" s="344"/>
      <c r="BC11" s="344"/>
      <c r="BD11" s="344"/>
      <c r="BE11" s="344"/>
      <c r="BF11" s="344"/>
      <c r="BG11" s="344"/>
      <c r="BH11" s="344"/>
    </row>
    <row r="12" spans="1:10" ht="12.75">
      <c r="A12" s="411" t="s">
        <v>172</v>
      </c>
      <c r="B12" s="391" t="s">
        <v>119</v>
      </c>
      <c r="C12" s="430" t="s">
        <v>120</v>
      </c>
      <c r="D12" s="395"/>
      <c r="E12" s="402"/>
      <c r="F12" s="409">
        <f>SUM(G13:G19)</f>
        <v>0</v>
      </c>
      <c r="G12" s="415"/>
      <c r="H12" s="176"/>
      <c r="I12" s="176"/>
      <c r="J12" s="176"/>
    </row>
    <row r="13" spans="1:60" ht="22.5" outlineLevel="1">
      <c r="A13" s="410">
        <v>2</v>
      </c>
      <c r="B13" s="390" t="s">
        <v>686</v>
      </c>
      <c r="C13" s="427" t="s">
        <v>687</v>
      </c>
      <c r="D13" s="392" t="s">
        <v>688</v>
      </c>
      <c r="E13" s="399">
        <v>1</v>
      </c>
      <c r="F13" s="406"/>
      <c r="G13" s="412">
        <f>E13*F13</f>
        <v>0</v>
      </c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</row>
    <row r="14" spans="1:60" ht="12.75" outlineLevel="1">
      <c r="A14" s="410">
        <v>3</v>
      </c>
      <c r="B14" s="390" t="s">
        <v>689</v>
      </c>
      <c r="C14" s="427" t="s">
        <v>690</v>
      </c>
      <c r="D14" s="392" t="s">
        <v>688</v>
      </c>
      <c r="E14" s="399">
        <v>1</v>
      </c>
      <c r="F14" s="406"/>
      <c r="G14" s="412">
        <f>E14*F14</f>
        <v>0</v>
      </c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</row>
    <row r="15" spans="1:60" ht="12.75" outlineLevel="1">
      <c r="A15" s="410">
        <v>4</v>
      </c>
      <c r="B15" s="390" t="s">
        <v>691</v>
      </c>
      <c r="C15" s="427" t="s">
        <v>692</v>
      </c>
      <c r="D15" s="392" t="s">
        <v>688</v>
      </c>
      <c r="E15" s="399">
        <v>1</v>
      </c>
      <c r="F15" s="406"/>
      <c r="G15" s="412">
        <f>E15*F15</f>
        <v>0</v>
      </c>
      <c r="H15" s="378"/>
      <c r="I15" s="378"/>
      <c r="J15" s="378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</row>
    <row r="16" spans="1:60" ht="12.75" outlineLevel="1">
      <c r="A16" s="410">
        <v>5</v>
      </c>
      <c r="B16" s="390" t="s">
        <v>693</v>
      </c>
      <c r="C16" s="427" t="s">
        <v>694</v>
      </c>
      <c r="D16" s="392" t="s">
        <v>688</v>
      </c>
      <c r="E16" s="399">
        <v>1</v>
      </c>
      <c r="F16" s="406"/>
      <c r="G16" s="412">
        <f>E16*F16</f>
        <v>0</v>
      </c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12.75" outlineLevel="1">
      <c r="A17" s="410">
        <v>6</v>
      </c>
      <c r="B17" s="390" t="s">
        <v>695</v>
      </c>
      <c r="C17" s="427" t="s">
        <v>696</v>
      </c>
      <c r="D17" s="392" t="s">
        <v>688</v>
      </c>
      <c r="E17" s="399">
        <v>1</v>
      </c>
      <c r="F17" s="406"/>
      <c r="G17" s="412">
        <f>E17*F17</f>
        <v>0</v>
      </c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</row>
    <row r="18" spans="1:60" ht="12.75" outlineLevel="1">
      <c r="A18" s="410">
        <v>7</v>
      </c>
      <c r="B18" s="390" t="s">
        <v>697</v>
      </c>
      <c r="C18" s="427" t="s">
        <v>698</v>
      </c>
      <c r="D18" s="392" t="s">
        <v>688</v>
      </c>
      <c r="E18" s="399">
        <v>1</v>
      </c>
      <c r="F18" s="406"/>
      <c r="G18" s="412">
        <f>E18*F18</f>
        <v>0</v>
      </c>
      <c r="H18" s="378"/>
      <c r="I18" s="378"/>
      <c r="J18" s="37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</row>
    <row r="19" spans="1:60" ht="23.25" outlineLevel="1" thickBot="1">
      <c r="A19" s="421">
        <v>8</v>
      </c>
      <c r="B19" s="422" t="s">
        <v>699</v>
      </c>
      <c r="C19" s="435" t="s">
        <v>700</v>
      </c>
      <c r="D19" s="423" t="s">
        <v>688</v>
      </c>
      <c r="E19" s="424">
        <v>1</v>
      </c>
      <c r="F19" s="425"/>
      <c r="G19" s="426">
        <f>E19*F19</f>
        <v>0</v>
      </c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</row>
    <row r="20" spans="1:41" ht="12.75" customHeight="1">
      <c r="A20" s="176"/>
      <c r="B20" s="183"/>
      <c r="C20" s="184"/>
      <c r="D20" s="176"/>
      <c r="E20" s="176"/>
      <c r="F20" s="176"/>
      <c r="G20" s="176"/>
      <c r="H20" s="176"/>
      <c r="I20" s="176"/>
      <c r="J20" s="176"/>
      <c r="AK20">
        <f>SUM(AK1:AK19)</f>
        <v>0</v>
      </c>
      <c r="AL20">
        <f>SUM(AL1:AL19)</f>
        <v>0</v>
      </c>
      <c r="AN20">
        <v>15</v>
      </c>
      <c r="AO20">
        <v>21</v>
      </c>
    </row>
    <row r="21" spans="1:41" ht="12.75" customHeight="1">
      <c r="A21" s="176"/>
      <c r="B21" s="183"/>
      <c r="C21" s="184"/>
      <c r="D21" s="176"/>
      <c r="E21" s="176"/>
      <c r="F21" s="176"/>
      <c r="G21" s="176"/>
      <c r="H21" s="176"/>
      <c r="I21" s="176"/>
      <c r="J21" s="176"/>
      <c r="AN21">
        <f>SUMIF(AM8:AM20,AN20,G8:G20)</f>
        <v>0</v>
      </c>
      <c r="AO21">
        <f>SUMIF(AM8:AM20,AO20,G8:G20)</f>
        <v>0</v>
      </c>
    </row>
    <row r="22" spans="1:10" ht="12.75" customHeight="1">
      <c r="A22" s="176"/>
      <c r="B22" s="183"/>
      <c r="C22" s="184"/>
      <c r="D22" s="176"/>
      <c r="E22" s="176"/>
      <c r="F22" s="176"/>
      <c r="G22" s="176"/>
      <c r="H22" s="176"/>
      <c r="I22" s="176"/>
      <c r="J22" s="176"/>
    </row>
    <row r="23" spans="1:10" ht="12.75" customHeight="1">
      <c r="A23" s="176"/>
      <c r="B23" s="183"/>
      <c r="C23" s="184"/>
      <c r="D23" s="176"/>
      <c r="E23" s="176"/>
      <c r="F23" s="176"/>
      <c r="G23" s="176"/>
      <c r="H23" s="176"/>
      <c r="I23" s="176"/>
      <c r="J23" s="176"/>
    </row>
    <row r="24" spans="1:10" ht="12.75" customHeight="1">
      <c r="A24" s="176"/>
      <c r="B24" s="183"/>
      <c r="C24" s="184"/>
      <c r="D24" s="176"/>
      <c r="E24" s="176"/>
      <c r="F24" s="176"/>
      <c r="G24" s="176"/>
      <c r="H24" s="176"/>
      <c r="I24" s="176"/>
      <c r="J24" s="176"/>
    </row>
    <row r="25" spans="1:10" ht="12.75" customHeight="1">
      <c r="A25" s="176"/>
      <c r="B25" s="183"/>
      <c r="C25" s="184"/>
      <c r="D25" s="176"/>
      <c r="E25" s="176"/>
      <c r="F25" s="176"/>
      <c r="G25" s="176"/>
      <c r="H25" s="176"/>
      <c r="I25" s="176"/>
      <c r="J25" s="176"/>
    </row>
    <row r="26" spans="1:10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</row>
    <row r="27" spans="1:10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sheetProtection/>
  <mergeCells count="8">
    <mergeCell ref="C11:G11"/>
    <mergeCell ref="F12:G12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992"/>
  <sheetViews>
    <sheetView zoomScalePageLayoutView="0"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DEA14062</v>
      </c>
      <c r="C1" s="144" t="str">
        <f>Stavba!NazevStavby</f>
        <v>SNÍŽENÍ ENERGETICKÉ NÁROČNOSTI OBJEKTU ZUŠ VE ZNOJMĚ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224"/>
      <c r="D2" s="224"/>
      <c r="E2" s="224"/>
      <c r="F2" s="224"/>
      <c r="G2" s="139" t="s">
        <v>61</v>
      </c>
      <c r="H2" s="147" t="s">
        <v>62</v>
      </c>
    </row>
    <row r="3" ht="13.5" thickTop="1"/>
    <row r="4" spans="1:8" ht="18">
      <c r="A4" s="223" t="s">
        <v>63</v>
      </c>
      <c r="B4" s="223"/>
      <c r="C4" s="223"/>
      <c r="D4" s="223"/>
      <c r="E4" s="223"/>
      <c r="F4" s="223"/>
      <c r="G4" s="223"/>
      <c r="H4" s="223"/>
    </row>
    <row r="6" spans="1:8" ht="15.75">
      <c r="A6" s="140" t="s">
        <v>18</v>
      </c>
      <c r="B6" s="142">
        <f>B2</f>
        <v>0</v>
      </c>
      <c r="C6" s="225">
        <f>C2</f>
        <v>0</v>
      </c>
      <c r="D6" s="226"/>
      <c r="E6" s="226"/>
      <c r="F6" s="226"/>
      <c r="G6" s="226"/>
      <c r="H6" s="226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sheetProtection/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248"/>
      <c r="E2" s="249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75" customHeight="1">
      <c r="A5" s="63"/>
      <c r="B5" s="64"/>
      <c r="C5" s="257"/>
      <c r="D5" s="241"/>
      <c r="E5" s="258"/>
      <c r="F5" s="54" t="s">
        <v>21</v>
      </c>
      <c r="G5" s="55"/>
      <c r="H5" s="107"/>
      <c r="I5" s="108"/>
      <c r="J5" s="115"/>
    </row>
    <row r="6" spans="1:15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75" customHeight="1">
      <c r="A7" s="63"/>
      <c r="B7" s="69"/>
      <c r="C7" s="241"/>
      <c r="D7" s="242"/>
      <c r="E7" s="243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244"/>
      <c r="D8" s="244"/>
      <c r="E8" s="245"/>
      <c r="F8" s="72" t="s">
        <v>27</v>
      </c>
      <c r="G8" s="55"/>
      <c r="H8" s="73"/>
      <c r="I8" s="74"/>
    </row>
    <row r="9" spans="1:8" ht="12.75">
      <c r="A9" s="71"/>
      <c r="B9" s="54"/>
      <c r="C9" s="244"/>
      <c r="D9" s="244"/>
      <c r="E9" s="245"/>
      <c r="F9" s="47"/>
      <c r="G9" s="75"/>
      <c r="H9" s="47"/>
    </row>
    <row r="10" spans="1:10" ht="12.75">
      <c r="A10" s="71" t="s">
        <v>28</v>
      </c>
      <c r="B10" s="54"/>
      <c r="C10" s="244"/>
      <c r="D10" s="244"/>
      <c r="E10" s="244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245"/>
      <c r="D12" s="253"/>
      <c r="E12" s="254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75" customHeight="1">
      <c r="A15" s="160"/>
      <c r="B15" s="161"/>
      <c r="C15" s="162"/>
      <c r="D15" s="237"/>
      <c r="E15" s="238"/>
      <c r="F15" s="163"/>
      <c r="G15" s="164"/>
    </row>
    <row r="16" spans="1:7" ht="15.75" customHeight="1">
      <c r="A16" s="160"/>
      <c r="B16" s="165"/>
      <c r="C16" s="166"/>
      <c r="D16" s="239"/>
      <c r="E16" s="240"/>
      <c r="F16" s="168"/>
      <c r="G16" s="164"/>
    </row>
    <row r="17" spans="1:7" ht="15.75" customHeight="1">
      <c r="A17" s="160"/>
      <c r="B17" s="165"/>
      <c r="C17" s="166"/>
      <c r="D17" s="239"/>
      <c r="E17" s="240"/>
      <c r="F17" s="168"/>
      <c r="G17" s="164"/>
    </row>
    <row r="18" spans="1:7" ht="15.75" customHeight="1">
      <c r="A18" s="160"/>
      <c r="B18" s="169"/>
      <c r="C18" s="166"/>
      <c r="D18" s="239"/>
      <c r="E18" s="240"/>
      <c r="F18" s="168"/>
      <c r="G18" s="164"/>
    </row>
    <row r="19" spans="1:7" ht="15.75" customHeight="1">
      <c r="A19" s="160"/>
      <c r="B19" s="165"/>
      <c r="C19" s="166"/>
      <c r="D19" s="246"/>
      <c r="E19" s="247"/>
      <c r="F19" s="168"/>
      <c r="G19" s="164"/>
    </row>
    <row r="20" spans="1:7" ht="15.75" customHeight="1">
      <c r="A20" s="160"/>
      <c r="B20" s="165"/>
      <c r="C20" s="166"/>
      <c r="D20" s="239"/>
      <c r="E20" s="240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255"/>
      <c r="B23" s="256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229"/>
      <c r="B27" s="230"/>
      <c r="C27" s="231"/>
      <c r="D27" s="232"/>
      <c r="E27" s="231"/>
      <c r="F27" s="251"/>
      <c r="G27" s="252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</row>
    <row r="32" spans="1:7" ht="12.75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</row>
    <row r="34" spans="1:7" ht="12.75" hidden="1">
      <c r="A34" s="95" t="s">
        <v>47</v>
      </c>
      <c r="B34" s="96"/>
      <c r="C34" s="127"/>
      <c r="D34" s="96"/>
      <c r="E34" s="98"/>
      <c r="F34" s="235">
        <v>0</v>
      </c>
      <c r="G34" s="236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J35" s="117"/>
      <c r="K35" s="117"/>
    </row>
    <row r="36" ht="16.5" customHeight="1">
      <c r="A36" s="102" t="s">
        <v>44</v>
      </c>
    </row>
    <row r="37" spans="2:8" ht="12.75">
      <c r="B37" s="227"/>
      <c r="C37" s="227"/>
      <c r="D37" s="227"/>
      <c r="E37" s="227"/>
      <c r="F37" s="227"/>
      <c r="G37" s="227"/>
      <c r="H37" s="46" t="s">
        <v>1</v>
      </c>
    </row>
    <row r="38" spans="1:8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</row>
    <row r="39" spans="1:8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</row>
    <row r="40" spans="1:8" ht="12.75">
      <c r="A40" s="103"/>
      <c r="B40" s="227"/>
      <c r="C40" s="227"/>
      <c r="D40" s="227"/>
      <c r="E40" s="227"/>
      <c r="F40" s="227"/>
      <c r="G40" s="227"/>
      <c r="H40" s="46" t="s">
        <v>1</v>
      </c>
    </row>
    <row r="41" spans="1:8" ht="12.75">
      <c r="A41" s="103"/>
      <c r="B41" s="227"/>
      <c r="C41" s="227"/>
      <c r="D41" s="227"/>
      <c r="E41" s="227"/>
      <c r="F41" s="227"/>
      <c r="G41" s="227"/>
      <c r="H41" s="46" t="s">
        <v>1</v>
      </c>
    </row>
    <row r="42" spans="1:8" ht="12.75">
      <c r="A42" s="103"/>
      <c r="B42" s="227"/>
      <c r="C42" s="227"/>
      <c r="D42" s="227"/>
      <c r="E42" s="227"/>
      <c r="F42" s="227"/>
      <c r="G42" s="227"/>
      <c r="H42" s="46" t="s">
        <v>1</v>
      </c>
    </row>
    <row r="43" spans="1:8" ht="12.75">
      <c r="A43" s="103"/>
      <c r="B43" s="227"/>
      <c r="C43" s="227"/>
      <c r="D43" s="227"/>
      <c r="E43" s="227"/>
      <c r="F43" s="227"/>
      <c r="G43" s="227"/>
      <c r="H43" s="46" t="s">
        <v>1</v>
      </c>
    </row>
    <row r="44" spans="1:8" ht="12.75">
      <c r="A44" s="103"/>
      <c r="B44" s="227"/>
      <c r="C44" s="227"/>
      <c r="D44" s="227"/>
      <c r="E44" s="227"/>
      <c r="F44" s="227"/>
      <c r="G44" s="227"/>
      <c r="H44" s="46" t="s">
        <v>1</v>
      </c>
    </row>
    <row r="45" spans="1:8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</row>
    <row r="46" spans="2:7" ht="12.75">
      <c r="B46" s="228"/>
      <c r="C46" s="228"/>
      <c r="D46" s="228"/>
      <c r="E46" s="228"/>
      <c r="F46" s="228"/>
      <c r="G46" s="228"/>
    </row>
    <row r="47" spans="2:7" ht="12.75">
      <c r="B47" s="228"/>
      <c r="C47" s="228"/>
      <c r="D47" s="228"/>
      <c r="E47" s="228"/>
      <c r="F47" s="228"/>
      <c r="G47" s="228"/>
    </row>
    <row r="48" spans="2:7" ht="12.75">
      <c r="B48" s="228"/>
      <c r="C48" s="228"/>
      <c r="D48" s="228"/>
      <c r="E48" s="228"/>
      <c r="F48" s="228"/>
      <c r="G48" s="228"/>
    </row>
    <row r="49" spans="2:7" ht="12.75">
      <c r="B49" s="228"/>
      <c r="C49" s="228"/>
      <c r="D49" s="228"/>
      <c r="E49" s="228"/>
      <c r="F49" s="228"/>
      <c r="G49" s="228"/>
    </row>
    <row r="50" spans="2:7" ht="12.75">
      <c r="B50" s="228"/>
      <c r="C50" s="228"/>
      <c r="D50" s="228"/>
      <c r="E50" s="228"/>
      <c r="F50" s="228"/>
      <c r="G50" s="228"/>
    </row>
    <row r="51" spans="2:7" ht="12.75">
      <c r="B51" s="250"/>
      <c r="C51" s="250"/>
      <c r="D51" s="250"/>
      <c r="E51" s="250"/>
      <c r="F51" s="250"/>
      <c r="G51" s="250"/>
    </row>
    <row r="52" spans="2:7" ht="12.75">
      <c r="B52" s="250"/>
      <c r="C52" s="250"/>
      <c r="D52" s="250"/>
      <c r="E52" s="250"/>
      <c r="F52" s="250"/>
      <c r="G52" s="250"/>
    </row>
    <row r="53" spans="2:7" ht="12.75">
      <c r="B53" s="250"/>
      <c r="C53" s="250"/>
      <c r="D53" s="250"/>
      <c r="E53" s="250"/>
      <c r="F53" s="250"/>
      <c r="G53" s="250"/>
    </row>
  </sheetData>
  <sheetProtection/>
  <mergeCells count="28"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66"/>
  </sheetPr>
  <dimension ref="A1:G7"/>
  <sheetViews>
    <sheetView zoomScalePageLayoutView="0"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259" t="s">
        <v>71</v>
      </c>
      <c r="B1" s="259"/>
      <c r="C1" s="260"/>
      <c r="D1" s="259"/>
      <c r="E1" s="259"/>
      <c r="F1" s="259"/>
      <c r="G1" s="259"/>
    </row>
    <row r="2" spans="1:7" ht="13.5" thickTop="1">
      <c r="A2" s="177" t="s">
        <v>72</v>
      </c>
      <c r="B2" s="178"/>
      <c r="C2" s="261"/>
      <c r="D2" s="261"/>
      <c r="E2" s="261"/>
      <c r="F2" s="261"/>
      <c r="G2" s="262"/>
    </row>
    <row r="3" spans="1:7" ht="12.75">
      <c r="A3" s="179" t="s">
        <v>73</v>
      </c>
      <c r="B3" s="180"/>
      <c r="C3" s="263"/>
      <c r="D3" s="263"/>
      <c r="E3" s="263"/>
      <c r="F3" s="263"/>
      <c r="G3" s="264"/>
    </row>
    <row r="4" spans="1:7" ht="13.5" thickBot="1">
      <c r="A4" s="181" t="s">
        <v>74</v>
      </c>
      <c r="B4" s="182"/>
      <c r="C4" s="265"/>
      <c r="D4" s="265"/>
      <c r="E4" s="265"/>
      <c r="F4" s="265"/>
      <c r="G4" s="266"/>
    </row>
    <row r="5" spans="2:4" ht="14.25" thickBot="1" thickTop="1">
      <c r="B5" s="183"/>
      <c r="C5" s="184"/>
      <c r="D5" s="185"/>
    </row>
    <row r="6" spans="1:7" ht="13.5" thickBot="1">
      <c r="A6" s="186" t="s">
        <v>75</v>
      </c>
      <c r="B6" s="187" t="s">
        <v>76</v>
      </c>
      <c r="C6" s="188" t="s">
        <v>77</v>
      </c>
      <c r="D6" s="189" t="s">
        <v>78</v>
      </c>
      <c r="E6" s="190" t="s">
        <v>79</v>
      </c>
      <c r="F6" s="191" t="s">
        <v>80</v>
      </c>
      <c r="G6" s="192" t="s">
        <v>81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25.5">
      <c r="A2" s="111" t="s">
        <v>15</v>
      </c>
      <c r="B2" s="112"/>
      <c r="C2" s="318" t="s">
        <v>85</v>
      </c>
      <c r="D2" s="319" t="s">
        <v>90</v>
      </c>
      <c r="E2" s="249"/>
      <c r="F2" s="56" t="s">
        <v>17</v>
      </c>
      <c r="G2" s="57"/>
      <c r="H2" s="328"/>
      <c r="I2" s="329"/>
      <c r="J2" s="330" t="s">
        <v>90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345" customWidth="1"/>
    <col min="2" max="2" width="6.125" style="345" customWidth="1"/>
    <col min="3" max="3" width="11.375" style="345" customWidth="1"/>
    <col min="4" max="4" width="15.875" style="345" customWidth="1"/>
    <col min="5" max="5" width="11.25390625" style="345" customWidth="1"/>
    <col min="6" max="6" width="10.875" style="345" customWidth="1"/>
    <col min="7" max="7" width="11.00390625" style="345" customWidth="1"/>
    <col min="8" max="8" width="11.125" style="345" customWidth="1"/>
    <col min="9" max="9" width="10.75390625" style="345" customWidth="1"/>
    <col min="10" max="16384" width="9.125" style="345" customWidth="1"/>
  </cols>
  <sheetData>
    <row r="1" spans="1:9" ht="12" thickTop="1">
      <c r="A1" s="346" t="s">
        <v>2</v>
      </c>
      <c r="B1" s="347"/>
      <c r="C1" s="346" t="s">
        <v>168</v>
      </c>
      <c r="D1" s="347"/>
      <c r="E1" s="347"/>
      <c r="F1" s="347"/>
      <c r="G1" s="346" t="s">
        <v>165</v>
      </c>
      <c r="H1" s="347">
        <v>1</v>
      </c>
      <c r="I1" s="348"/>
    </row>
    <row r="2" spans="1:9" ht="12" thickBot="1">
      <c r="A2" s="349" t="s">
        <v>164</v>
      </c>
      <c r="B2" s="350"/>
      <c r="C2" s="349" t="s">
        <v>169</v>
      </c>
      <c r="D2" s="350"/>
      <c r="E2" s="350"/>
      <c r="F2" s="350"/>
      <c r="G2" s="349" t="s">
        <v>90</v>
      </c>
      <c r="H2" s="350"/>
      <c r="I2" s="351"/>
    </row>
    <row r="3" ht="12" thickTop="1"/>
    <row r="4" spans="1:9" ht="18">
      <c r="A4" s="352" t="s">
        <v>166</v>
      </c>
      <c r="B4" s="352"/>
      <c r="C4" s="352"/>
      <c r="D4" s="352"/>
      <c r="E4" s="352"/>
      <c r="F4" s="352"/>
      <c r="G4" s="352"/>
      <c r="H4" s="352"/>
      <c r="I4" s="352"/>
    </row>
    <row r="5" ht="12" thickBot="1"/>
    <row r="6" spans="1:9" ht="11.25">
      <c r="A6" s="362" t="s">
        <v>167</v>
      </c>
      <c r="B6" s="355"/>
      <c r="C6" s="354"/>
      <c r="D6" s="354"/>
      <c r="E6" s="356"/>
      <c r="F6" s="357" t="s">
        <v>104</v>
      </c>
      <c r="G6" s="357"/>
      <c r="H6" s="357"/>
      <c r="I6" s="364" t="s">
        <v>68</v>
      </c>
    </row>
    <row r="7" spans="1:9" ht="11.25">
      <c r="A7" s="363" t="s">
        <v>105</v>
      </c>
      <c r="B7" s="358" t="s">
        <v>106</v>
      </c>
      <c r="C7" s="359"/>
      <c r="D7" s="359"/>
      <c r="E7" s="360"/>
      <c r="F7" s="361" t="s">
        <v>158</v>
      </c>
      <c r="G7" s="361"/>
      <c r="H7" s="361"/>
      <c r="I7" s="365"/>
    </row>
    <row r="8" spans="1:9" ht="11.25">
      <c r="A8" s="363" t="s">
        <v>111</v>
      </c>
      <c r="B8" s="358" t="s">
        <v>112</v>
      </c>
      <c r="C8" s="359"/>
      <c r="D8" s="359"/>
      <c r="E8" s="360"/>
      <c r="F8" s="361" t="s">
        <v>158</v>
      </c>
      <c r="G8" s="361"/>
      <c r="H8" s="361"/>
      <c r="I8" s="365"/>
    </row>
    <row r="9" spans="1:9" ht="11.25">
      <c r="A9" s="363" t="s">
        <v>117</v>
      </c>
      <c r="B9" s="358" t="s">
        <v>118</v>
      </c>
      <c r="C9" s="359"/>
      <c r="D9" s="359"/>
      <c r="E9" s="360"/>
      <c r="F9" s="361" t="s">
        <v>158</v>
      </c>
      <c r="G9" s="361"/>
      <c r="H9" s="361"/>
      <c r="I9" s="365"/>
    </row>
    <row r="10" spans="1:9" ht="11.25">
      <c r="A10" s="363" t="s">
        <v>125</v>
      </c>
      <c r="B10" s="358" t="s">
        <v>126</v>
      </c>
      <c r="C10" s="359"/>
      <c r="D10" s="359"/>
      <c r="E10" s="360"/>
      <c r="F10" s="361" t="s">
        <v>158</v>
      </c>
      <c r="G10" s="361"/>
      <c r="H10" s="361"/>
      <c r="I10" s="365"/>
    </row>
    <row r="11" spans="1:9" ht="11.25">
      <c r="A11" s="363" t="s">
        <v>127</v>
      </c>
      <c r="B11" s="358" t="s">
        <v>128</v>
      </c>
      <c r="C11" s="359"/>
      <c r="D11" s="359"/>
      <c r="E11" s="360"/>
      <c r="F11" s="361" t="s">
        <v>158</v>
      </c>
      <c r="G11" s="361"/>
      <c r="H11" s="361"/>
      <c r="I11" s="365"/>
    </row>
    <row r="12" spans="1:9" ht="11.25">
      <c r="A12" s="363" t="s">
        <v>131</v>
      </c>
      <c r="B12" s="358" t="s">
        <v>132</v>
      </c>
      <c r="C12" s="359"/>
      <c r="D12" s="359"/>
      <c r="E12" s="360"/>
      <c r="F12" s="361" t="s">
        <v>159</v>
      </c>
      <c r="G12" s="361"/>
      <c r="H12" s="361"/>
      <c r="I12" s="365"/>
    </row>
    <row r="13" spans="1:9" ht="11.25">
      <c r="A13" s="363" t="s">
        <v>141</v>
      </c>
      <c r="B13" s="358" t="s">
        <v>142</v>
      </c>
      <c r="C13" s="359"/>
      <c r="D13" s="359"/>
      <c r="E13" s="360"/>
      <c r="F13" s="361" t="s">
        <v>159</v>
      </c>
      <c r="G13" s="361"/>
      <c r="H13" s="361"/>
      <c r="I13" s="365"/>
    </row>
    <row r="14" spans="1:9" ht="11.25">
      <c r="A14" s="363" t="s">
        <v>155</v>
      </c>
      <c r="B14" s="358" t="s">
        <v>156</v>
      </c>
      <c r="C14" s="359"/>
      <c r="D14" s="359"/>
      <c r="E14" s="360"/>
      <c r="F14" s="361" t="s">
        <v>170</v>
      </c>
      <c r="G14" s="361"/>
      <c r="H14" s="361"/>
      <c r="I14" s="365"/>
    </row>
    <row r="15" spans="1:9" ht="12" thickBot="1">
      <c r="A15" s="366"/>
      <c r="B15" s="367" t="s">
        <v>171</v>
      </c>
      <c r="C15" s="368"/>
      <c r="D15" s="368"/>
      <c r="E15" s="369"/>
      <c r="F15" s="370"/>
      <c r="G15" s="370"/>
      <c r="H15" s="370"/>
      <c r="I15" s="371">
        <f>SUM(I7:I14)</f>
        <v>0</v>
      </c>
    </row>
    <row r="16" ht="11.25">
      <c r="A16" s="353"/>
    </row>
  </sheetData>
  <sheetProtection/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9966"/>
    <outlinePr summaryBelow="0"/>
  </sheetPr>
  <dimension ref="A1:BH106"/>
  <sheetViews>
    <sheetView showGridLines="0" zoomScalePageLayoutView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41" width="0" style="0" hidden="1" customWidth="1"/>
    <col min="53" max="53" width="73.375" style="0" customWidth="1"/>
  </cols>
  <sheetData>
    <row r="1" spans="1:10" ht="16.5" thickBot="1">
      <c r="A1" s="259" t="s">
        <v>71</v>
      </c>
      <c r="B1" s="259"/>
      <c r="C1" s="260"/>
      <c r="D1" s="259"/>
      <c r="E1" s="259"/>
      <c r="F1" s="259"/>
      <c r="G1" s="259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387" t="s">
        <v>83</v>
      </c>
      <c r="D2" s="261"/>
      <c r="E2" s="261"/>
      <c r="F2" s="261"/>
      <c r="G2" s="262"/>
      <c r="H2" s="176"/>
      <c r="I2" s="176"/>
      <c r="J2" s="176"/>
    </row>
    <row r="3" spans="1:10" ht="12.75">
      <c r="A3" s="179" t="s">
        <v>73</v>
      </c>
      <c r="B3" s="180" t="s">
        <v>85</v>
      </c>
      <c r="C3" s="388" t="s">
        <v>86</v>
      </c>
      <c r="D3" s="263"/>
      <c r="E3" s="263"/>
      <c r="F3" s="263"/>
      <c r="G3" s="264"/>
      <c r="H3" s="176"/>
      <c r="I3" s="176"/>
      <c r="J3" s="176"/>
    </row>
    <row r="4" spans="1:10" ht="13.5" thickBot="1">
      <c r="A4" s="372" t="s">
        <v>74</v>
      </c>
      <c r="B4" s="373" t="s">
        <v>85</v>
      </c>
      <c r="C4" s="389" t="s">
        <v>90</v>
      </c>
      <c r="D4" s="374"/>
      <c r="E4" s="374"/>
      <c r="F4" s="374"/>
      <c r="G4" s="375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84" t="s">
        <v>75</v>
      </c>
      <c r="B6" s="385" t="s">
        <v>76</v>
      </c>
      <c r="C6" s="379" t="s">
        <v>77</v>
      </c>
      <c r="D6" s="380" t="s">
        <v>78</v>
      </c>
      <c r="E6" s="381" t="s">
        <v>79</v>
      </c>
      <c r="F6" s="382" t="s">
        <v>80</v>
      </c>
      <c r="G6" s="383" t="s">
        <v>81</v>
      </c>
      <c r="H6" s="176"/>
      <c r="I6" s="176"/>
      <c r="J6" s="176"/>
    </row>
    <row r="7" spans="1:10" ht="12.75">
      <c r="A7" s="416" t="s">
        <v>172</v>
      </c>
      <c r="B7" s="417" t="s">
        <v>105</v>
      </c>
      <c r="C7" s="418" t="s">
        <v>106</v>
      </c>
      <c r="D7" s="376"/>
      <c r="E7" s="377"/>
      <c r="F7" s="419">
        <f>SUM(G8:G11)</f>
        <v>0</v>
      </c>
      <c r="G7" s="420"/>
      <c r="H7" s="176"/>
      <c r="I7" s="176"/>
      <c r="J7" s="176"/>
    </row>
    <row r="8" spans="1:60" ht="22.5" outlineLevel="1">
      <c r="A8" s="410">
        <v>1</v>
      </c>
      <c r="B8" s="390" t="s">
        <v>173</v>
      </c>
      <c r="C8" s="427" t="s">
        <v>174</v>
      </c>
      <c r="D8" s="392"/>
      <c r="E8" s="399">
        <v>0</v>
      </c>
      <c r="F8" s="406"/>
      <c r="G8" s="412">
        <f>E8*F8</f>
        <v>0</v>
      </c>
      <c r="H8" s="378"/>
      <c r="I8" s="378"/>
      <c r="J8" s="378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</row>
    <row r="9" spans="1:60" ht="22.5" outlineLevel="1">
      <c r="A9" s="410"/>
      <c r="B9" s="390"/>
      <c r="C9" s="428" t="s">
        <v>175</v>
      </c>
      <c r="D9" s="393"/>
      <c r="E9" s="400"/>
      <c r="F9" s="407"/>
      <c r="G9" s="413"/>
      <c r="H9" s="378"/>
      <c r="I9" s="378"/>
      <c r="J9" s="378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86" t="str">
        <f>C9</f>
        <v>Rozpočet je zpracován dle projektové dokumentace "SNÍŽENÍ ENERGETICKÉ NÁROČNOSTI OBJEKTU ZUŠ VE ZNOJMĚ" - technické zprávy, výkresové dokumentace, požárně bezpečnostního řešení.</v>
      </c>
      <c r="BB9" s="344"/>
      <c r="BC9" s="344"/>
      <c r="BD9" s="344"/>
      <c r="BE9" s="344"/>
      <c r="BF9" s="344"/>
      <c r="BG9" s="344"/>
      <c r="BH9" s="344"/>
    </row>
    <row r="10" spans="1:60" ht="12.75" outlineLevel="1">
      <c r="A10" s="410"/>
      <c r="B10" s="390"/>
      <c r="C10" s="429" t="s">
        <v>176</v>
      </c>
      <c r="D10" s="394"/>
      <c r="E10" s="401"/>
      <c r="F10" s="408"/>
      <c r="G10" s="414"/>
      <c r="H10" s="378"/>
      <c r="I10" s="378"/>
      <c r="J10" s="378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  <c r="AV10" s="344"/>
      <c r="AW10" s="344"/>
      <c r="AX10" s="344"/>
      <c r="AY10" s="344"/>
      <c r="AZ10" s="344"/>
      <c r="BA10" s="344"/>
      <c r="BB10" s="344"/>
      <c r="BC10" s="344"/>
      <c r="BD10" s="344"/>
      <c r="BE10" s="344"/>
      <c r="BF10" s="344"/>
      <c r="BG10" s="344"/>
      <c r="BH10" s="344"/>
    </row>
    <row r="11" spans="1:60" ht="22.5" outlineLevel="1">
      <c r="A11" s="410"/>
      <c r="B11" s="390"/>
      <c r="C11" s="428" t="s">
        <v>177</v>
      </c>
      <c r="D11" s="393"/>
      <c r="E11" s="400"/>
      <c r="F11" s="407"/>
      <c r="G11" s="413"/>
      <c r="H11" s="378"/>
      <c r="I11" s="378"/>
      <c r="J11" s="378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  <c r="AV11" s="344"/>
      <c r="AW11" s="344"/>
      <c r="AX11" s="344"/>
      <c r="AY11" s="344"/>
      <c r="AZ11" s="344"/>
      <c r="BA11" s="386" t="str">
        <f>C11</f>
        <v>Všechny R-položky jsou oceněny jako kompletizované, včetně všech potřebných prací a materiálů, včetně lešení, přesunu hmot, likvidace suti atd.</v>
      </c>
      <c r="BB11" s="344"/>
      <c r="BC11" s="344"/>
      <c r="BD11" s="344"/>
      <c r="BE11" s="344"/>
      <c r="BF11" s="344"/>
      <c r="BG11" s="344"/>
      <c r="BH11" s="344"/>
    </row>
    <row r="12" spans="1:10" ht="12.75">
      <c r="A12" s="411" t="s">
        <v>172</v>
      </c>
      <c r="B12" s="391" t="s">
        <v>111</v>
      </c>
      <c r="C12" s="430" t="s">
        <v>112</v>
      </c>
      <c r="D12" s="395"/>
      <c r="E12" s="402"/>
      <c r="F12" s="409">
        <f>SUM(G13:G14)</f>
        <v>0</v>
      </c>
      <c r="G12" s="415"/>
      <c r="H12" s="176"/>
      <c r="I12" s="176"/>
      <c r="J12" s="176"/>
    </row>
    <row r="13" spans="1:60" ht="12.75" outlineLevel="1">
      <c r="A13" s="410">
        <v>2</v>
      </c>
      <c r="B13" s="390" t="s">
        <v>178</v>
      </c>
      <c r="C13" s="427" t="s">
        <v>179</v>
      </c>
      <c r="D13" s="392" t="s">
        <v>180</v>
      </c>
      <c r="E13" s="399">
        <v>30.012</v>
      </c>
      <c r="F13" s="406"/>
      <c r="G13" s="412">
        <f>E13*F13</f>
        <v>0</v>
      </c>
      <c r="H13" s="378"/>
      <c r="I13" s="378"/>
      <c r="J13" s="378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344"/>
      <c r="BC13" s="344"/>
      <c r="BD13" s="344"/>
      <c r="BE13" s="344"/>
      <c r="BF13" s="344"/>
      <c r="BG13" s="344"/>
      <c r="BH13" s="344"/>
    </row>
    <row r="14" spans="1:60" ht="12.75" outlineLevel="1">
      <c r="A14" s="410"/>
      <c r="B14" s="390"/>
      <c r="C14" s="431" t="s">
        <v>181</v>
      </c>
      <c r="D14" s="396"/>
      <c r="E14" s="403">
        <v>30.012</v>
      </c>
      <c r="F14" s="406"/>
      <c r="G14" s="412"/>
      <c r="H14" s="378"/>
      <c r="I14" s="378"/>
      <c r="J14" s="378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</row>
    <row r="15" spans="1:10" ht="12.75">
      <c r="A15" s="411" t="s">
        <v>172</v>
      </c>
      <c r="B15" s="391" t="s">
        <v>117</v>
      </c>
      <c r="C15" s="430" t="s">
        <v>118</v>
      </c>
      <c r="D15" s="395"/>
      <c r="E15" s="402"/>
      <c r="F15" s="409">
        <f>SUM(G16:G68)</f>
        <v>0</v>
      </c>
      <c r="G15" s="415"/>
      <c r="H15" s="176"/>
      <c r="I15" s="176"/>
      <c r="J15" s="176"/>
    </row>
    <row r="16" spans="1:60" ht="12.75" outlineLevel="1">
      <c r="A16" s="410">
        <v>3</v>
      </c>
      <c r="B16" s="390" t="s">
        <v>182</v>
      </c>
      <c r="C16" s="427" t="s">
        <v>183</v>
      </c>
      <c r="D16" s="392" t="s">
        <v>180</v>
      </c>
      <c r="E16" s="399">
        <v>60.224</v>
      </c>
      <c r="F16" s="406"/>
      <c r="G16" s="412">
        <f>E16*F16</f>
        <v>0</v>
      </c>
      <c r="H16" s="378"/>
      <c r="I16" s="378"/>
      <c r="J16" s="378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</row>
    <row r="17" spans="1:60" ht="12.75" outlineLevel="1">
      <c r="A17" s="410"/>
      <c r="B17" s="390"/>
      <c r="C17" s="432" t="s">
        <v>184</v>
      </c>
      <c r="D17" s="397"/>
      <c r="E17" s="404"/>
      <c r="F17" s="406"/>
      <c r="G17" s="412"/>
      <c r="H17" s="378"/>
      <c r="I17" s="378"/>
      <c r="J17" s="378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344"/>
      <c r="W17" s="344"/>
      <c r="X17" s="344"/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</row>
    <row r="18" spans="1:60" ht="12.75" outlineLevel="1">
      <c r="A18" s="410"/>
      <c r="B18" s="390"/>
      <c r="C18" s="433" t="s">
        <v>185</v>
      </c>
      <c r="D18" s="397"/>
      <c r="E18" s="404">
        <v>216.78</v>
      </c>
      <c r="F18" s="406"/>
      <c r="G18" s="412"/>
      <c r="H18" s="378"/>
      <c r="I18" s="378"/>
      <c r="J18" s="378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4"/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</row>
    <row r="19" spans="1:60" ht="12.75" outlineLevel="1">
      <c r="A19" s="410"/>
      <c r="B19" s="390"/>
      <c r="C19" s="433" t="s">
        <v>186</v>
      </c>
      <c r="D19" s="397"/>
      <c r="E19" s="404">
        <v>7.81</v>
      </c>
      <c r="F19" s="406"/>
      <c r="G19" s="412"/>
      <c r="H19" s="378"/>
      <c r="I19" s="378"/>
      <c r="J19" s="378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</row>
    <row r="20" spans="1:60" ht="12.75" outlineLevel="1">
      <c r="A20" s="410"/>
      <c r="B20" s="390"/>
      <c r="C20" s="433" t="s">
        <v>187</v>
      </c>
      <c r="D20" s="397"/>
      <c r="E20" s="404">
        <v>4.63</v>
      </c>
      <c r="F20" s="406"/>
      <c r="G20" s="412"/>
      <c r="H20" s="378"/>
      <c r="I20" s="378"/>
      <c r="J20" s="378"/>
      <c r="K20" s="34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</row>
    <row r="21" spans="1:60" ht="12.75" outlineLevel="1">
      <c r="A21" s="410"/>
      <c r="B21" s="390"/>
      <c r="C21" s="433" t="s">
        <v>188</v>
      </c>
      <c r="D21" s="397"/>
      <c r="E21" s="404">
        <v>28.44</v>
      </c>
      <c r="F21" s="406"/>
      <c r="G21" s="412"/>
      <c r="H21" s="378"/>
      <c r="I21" s="378"/>
      <c r="J21" s="378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</row>
    <row r="22" spans="1:60" ht="12.75" outlineLevel="1">
      <c r="A22" s="410"/>
      <c r="B22" s="390"/>
      <c r="C22" s="433" t="s">
        <v>189</v>
      </c>
      <c r="D22" s="397"/>
      <c r="E22" s="404">
        <v>1.22</v>
      </c>
      <c r="F22" s="406"/>
      <c r="G22" s="412"/>
      <c r="H22" s="378"/>
      <c r="I22" s="378"/>
      <c r="J22" s="378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4"/>
      <c r="BC22" s="344"/>
      <c r="BD22" s="344"/>
      <c r="BE22" s="344"/>
      <c r="BF22" s="344"/>
      <c r="BG22" s="344"/>
      <c r="BH22" s="344"/>
    </row>
    <row r="23" spans="1:60" ht="12.75" outlineLevel="1">
      <c r="A23" s="410"/>
      <c r="B23" s="390"/>
      <c r="C23" s="433" t="s">
        <v>190</v>
      </c>
      <c r="D23" s="397"/>
      <c r="E23" s="404">
        <v>15.73</v>
      </c>
      <c r="F23" s="406"/>
      <c r="G23" s="412"/>
      <c r="H23" s="378"/>
      <c r="I23" s="378"/>
      <c r="J23" s="378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4"/>
      <c r="BC23" s="344"/>
      <c r="BD23" s="344"/>
      <c r="BE23" s="344"/>
      <c r="BF23" s="344"/>
      <c r="BG23" s="344"/>
      <c r="BH23" s="344"/>
    </row>
    <row r="24" spans="1:60" ht="12.75" outlineLevel="1">
      <c r="A24" s="410"/>
      <c r="B24" s="390"/>
      <c r="C24" s="433" t="s">
        <v>191</v>
      </c>
      <c r="D24" s="397"/>
      <c r="E24" s="404">
        <v>19.2</v>
      </c>
      <c r="F24" s="406"/>
      <c r="G24" s="412"/>
      <c r="H24" s="378"/>
      <c r="I24" s="378"/>
      <c r="J24" s="378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44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4"/>
      <c r="BC24" s="344"/>
      <c r="BD24" s="344"/>
      <c r="BE24" s="344"/>
      <c r="BF24" s="344"/>
      <c r="BG24" s="344"/>
      <c r="BH24" s="344"/>
    </row>
    <row r="25" spans="1:60" ht="12.75" outlineLevel="1">
      <c r="A25" s="410"/>
      <c r="B25" s="390"/>
      <c r="C25" s="433" t="s">
        <v>192</v>
      </c>
      <c r="D25" s="397"/>
      <c r="E25" s="404">
        <v>7.31</v>
      </c>
      <c r="F25" s="406"/>
      <c r="G25" s="412"/>
      <c r="H25" s="378"/>
      <c r="I25" s="378"/>
      <c r="J25" s="378"/>
      <c r="K25" s="34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4"/>
      <c r="BC25" s="344"/>
      <c r="BD25" s="344"/>
      <c r="BE25" s="344"/>
      <c r="BF25" s="344"/>
      <c r="BG25" s="344"/>
      <c r="BH25" s="344"/>
    </row>
    <row r="26" spans="1:60" ht="12.75" outlineLevel="1">
      <c r="A26" s="410"/>
      <c r="B26" s="390"/>
      <c r="C26" s="434" t="s">
        <v>193</v>
      </c>
      <c r="D26" s="398"/>
      <c r="E26" s="405">
        <v>301.12</v>
      </c>
      <c r="F26" s="406"/>
      <c r="G26" s="412"/>
      <c r="H26" s="378"/>
      <c r="I26" s="378"/>
      <c r="J26" s="378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4"/>
      <c r="AV26" s="344"/>
      <c r="AW26" s="344"/>
      <c r="AX26" s="344"/>
      <c r="AY26" s="344"/>
      <c r="AZ26" s="344"/>
      <c r="BA26" s="344"/>
      <c r="BB26" s="344"/>
      <c r="BC26" s="344"/>
      <c r="BD26" s="344"/>
      <c r="BE26" s="344"/>
      <c r="BF26" s="344"/>
      <c r="BG26" s="344"/>
      <c r="BH26" s="344"/>
    </row>
    <row r="27" spans="1:60" ht="12.75" outlineLevel="1">
      <c r="A27" s="410"/>
      <c r="B27" s="390"/>
      <c r="C27" s="432" t="s">
        <v>194</v>
      </c>
      <c r="D27" s="397"/>
      <c r="E27" s="404"/>
      <c r="F27" s="406"/>
      <c r="G27" s="412"/>
      <c r="H27" s="378"/>
      <c r="I27" s="378"/>
      <c r="J27" s="378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</row>
    <row r="28" spans="1:60" ht="12.75" outlineLevel="1">
      <c r="A28" s="410"/>
      <c r="B28" s="390"/>
      <c r="C28" s="431" t="s">
        <v>195</v>
      </c>
      <c r="D28" s="396"/>
      <c r="E28" s="403">
        <v>60.224</v>
      </c>
      <c r="F28" s="406"/>
      <c r="G28" s="412"/>
      <c r="H28" s="378"/>
      <c r="I28" s="378"/>
      <c r="J28" s="378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  <c r="BC28" s="344"/>
      <c r="BD28" s="344"/>
      <c r="BE28" s="344"/>
      <c r="BF28" s="344"/>
      <c r="BG28" s="344"/>
      <c r="BH28" s="344"/>
    </row>
    <row r="29" spans="1:60" ht="12.75" outlineLevel="1">
      <c r="A29" s="410">
        <v>4</v>
      </c>
      <c r="B29" s="390" t="s">
        <v>196</v>
      </c>
      <c r="C29" s="427" t="s">
        <v>197</v>
      </c>
      <c r="D29" s="392" t="s">
        <v>180</v>
      </c>
      <c r="E29" s="399">
        <v>301.12</v>
      </c>
      <c r="F29" s="406"/>
      <c r="G29" s="412">
        <f>E29*F29</f>
        <v>0</v>
      </c>
      <c r="H29" s="378"/>
      <c r="I29" s="378"/>
      <c r="J29" s="378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4"/>
      <c r="BC29" s="344"/>
      <c r="BD29" s="344"/>
      <c r="BE29" s="344"/>
      <c r="BF29" s="344"/>
      <c r="BG29" s="344"/>
      <c r="BH29" s="344"/>
    </row>
    <row r="30" spans="1:60" ht="12.75" outlineLevel="1">
      <c r="A30" s="410"/>
      <c r="B30" s="390"/>
      <c r="C30" s="431" t="s">
        <v>198</v>
      </c>
      <c r="D30" s="396"/>
      <c r="E30" s="403">
        <v>216.78</v>
      </c>
      <c r="F30" s="406"/>
      <c r="G30" s="412"/>
      <c r="H30" s="378"/>
      <c r="I30" s="378"/>
      <c r="J30" s="378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4"/>
      <c r="BC30" s="344"/>
      <c r="BD30" s="344"/>
      <c r="BE30" s="344"/>
      <c r="BF30" s="344"/>
      <c r="BG30" s="344"/>
      <c r="BH30" s="344"/>
    </row>
    <row r="31" spans="1:60" ht="12.75" outlineLevel="1">
      <c r="A31" s="410"/>
      <c r="B31" s="390"/>
      <c r="C31" s="431" t="s">
        <v>199</v>
      </c>
      <c r="D31" s="396"/>
      <c r="E31" s="403">
        <v>7.81</v>
      </c>
      <c r="F31" s="406"/>
      <c r="G31" s="412"/>
      <c r="H31" s="378"/>
      <c r="I31" s="378"/>
      <c r="J31" s="378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4"/>
      <c r="BC31" s="344"/>
      <c r="BD31" s="344"/>
      <c r="BE31" s="344"/>
      <c r="BF31" s="344"/>
      <c r="BG31" s="344"/>
      <c r="BH31" s="344"/>
    </row>
    <row r="32" spans="1:60" ht="12.75" outlineLevel="1">
      <c r="A32" s="410"/>
      <c r="B32" s="390"/>
      <c r="C32" s="431" t="s">
        <v>200</v>
      </c>
      <c r="D32" s="396"/>
      <c r="E32" s="403">
        <v>4.63</v>
      </c>
      <c r="F32" s="406"/>
      <c r="G32" s="412"/>
      <c r="H32" s="378"/>
      <c r="I32" s="378"/>
      <c r="J32" s="378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4"/>
      <c r="BC32" s="344"/>
      <c r="BD32" s="344"/>
      <c r="BE32" s="344"/>
      <c r="BF32" s="344"/>
      <c r="BG32" s="344"/>
      <c r="BH32" s="344"/>
    </row>
    <row r="33" spans="1:60" ht="12.75" outlineLevel="1">
      <c r="A33" s="410"/>
      <c r="B33" s="390"/>
      <c r="C33" s="431" t="s">
        <v>201</v>
      </c>
      <c r="D33" s="396"/>
      <c r="E33" s="403">
        <v>28.44</v>
      </c>
      <c r="F33" s="406"/>
      <c r="G33" s="412"/>
      <c r="H33" s="378"/>
      <c r="I33" s="378"/>
      <c r="J33" s="378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</row>
    <row r="34" spans="1:60" ht="12.75" outlineLevel="1">
      <c r="A34" s="410"/>
      <c r="B34" s="390"/>
      <c r="C34" s="431" t="s">
        <v>202</v>
      </c>
      <c r="D34" s="396"/>
      <c r="E34" s="403">
        <v>1.22</v>
      </c>
      <c r="F34" s="406"/>
      <c r="G34" s="412"/>
      <c r="H34" s="378"/>
      <c r="I34" s="378"/>
      <c r="J34" s="378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</row>
    <row r="35" spans="1:60" ht="12.75" outlineLevel="1">
      <c r="A35" s="410"/>
      <c r="B35" s="390"/>
      <c r="C35" s="431" t="s">
        <v>203</v>
      </c>
      <c r="D35" s="396"/>
      <c r="E35" s="403">
        <v>15.73</v>
      </c>
      <c r="F35" s="406"/>
      <c r="G35" s="412"/>
      <c r="H35" s="378"/>
      <c r="I35" s="378"/>
      <c r="J35" s="378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4"/>
      <c r="BF35" s="344"/>
      <c r="BG35" s="344"/>
      <c r="BH35" s="344"/>
    </row>
    <row r="36" spans="1:60" ht="12.75" outlineLevel="1">
      <c r="A36" s="410"/>
      <c r="B36" s="390"/>
      <c r="C36" s="431" t="s">
        <v>204</v>
      </c>
      <c r="D36" s="396"/>
      <c r="E36" s="403">
        <v>19.2</v>
      </c>
      <c r="F36" s="406"/>
      <c r="G36" s="412"/>
      <c r="H36" s="378"/>
      <c r="I36" s="378"/>
      <c r="J36" s="378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  <c r="BF36" s="344"/>
      <c r="BG36" s="344"/>
      <c r="BH36" s="344"/>
    </row>
    <row r="37" spans="1:60" ht="12.75" outlineLevel="1">
      <c r="A37" s="410"/>
      <c r="B37" s="390"/>
      <c r="C37" s="431" t="s">
        <v>205</v>
      </c>
      <c r="D37" s="396"/>
      <c r="E37" s="403">
        <v>7.31</v>
      </c>
      <c r="F37" s="406"/>
      <c r="G37" s="412"/>
      <c r="H37" s="378"/>
      <c r="I37" s="378"/>
      <c r="J37" s="378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  <c r="BH37" s="344"/>
    </row>
    <row r="38" spans="1:60" ht="12.75" outlineLevel="1">
      <c r="A38" s="410">
        <v>5</v>
      </c>
      <c r="B38" s="390" t="s">
        <v>206</v>
      </c>
      <c r="C38" s="427" t="s">
        <v>207</v>
      </c>
      <c r="D38" s="392" t="s">
        <v>180</v>
      </c>
      <c r="E38" s="399">
        <v>301.12</v>
      </c>
      <c r="F38" s="406"/>
      <c r="G38" s="412">
        <f>E38*F38</f>
        <v>0</v>
      </c>
      <c r="H38" s="378"/>
      <c r="I38" s="378"/>
      <c r="J38" s="378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  <c r="BH38" s="344"/>
    </row>
    <row r="39" spans="1:60" ht="12.75" outlineLevel="1">
      <c r="A39" s="410"/>
      <c r="B39" s="390"/>
      <c r="C39" s="431" t="s">
        <v>208</v>
      </c>
      <c r="D39" s="396"/>
      <c r="E39" s="403">
        <v>301.12</v>
      </c>
      <c r="F39" s="406"/>
      <c r="G39" s="412"/>
      <c r="H39" s="378"/>
      <c r="I39" s="378"/>
      <c r="J39" s="378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4"/>
      <c r="BD39" s="344"/>
      <c r="BE39" s="344"/>
      <c r="BF39" s="344"/>
      <c r="BG39" s="344"/>
      <c r="BH39" s="344"/>
    </row>
    <row r="40" spans="1:60" ht="12.75" outlineLevel="1">
      <c r="A40" s="410">
        <v>6</v>
      </c>
      <c r="B40" s="390" t="s">
        <v>209</v>
      </c>
      <c r="C40" s="427" t="s">
        <v>210</v>
      </c>
      <c r="D40" s="392" t="s">
        <v>180</v>
      </c>
      <c r="E40" s="399">
        <v>7.394</v>
      </c>
      <c r="F40" s="406"/>
      <c r="G40" s="412">
        <f>E40*F40</f>
        <v>0</v>
      </c>
      <c r="H40" s="378"/>
      <c r="I40" s="378"/>
      <c r="J40" s="378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4"/>
      <c r="BD40" s="344"/>
      <c r="BE40" s="344"/>
      <c r="BF40" s="344"/>
      <c r="BG40" s="344"/>
      <c r="BH40" s="344"/>
    </row>
    <row r="41" spans="1:60" ht="12.75" outlineLevel="1">
      <c r="A41" s="410"/>
      <c r="B41" s="390"/>
      <c r="C41" s="432" t="s">
        <v>184</v>
      </c>
      <c r="D41" s="397"/>
      <c r="E41" s="404"/>
      <c r="F41" s="406"/>
      <c r="G41" s="412"/>
      <c r="H41" s="378"/>
      <c r="I41" s="378"/>
      <c r="J41" s="378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4"/>
      <c r="AD41" s="344"/>
      <c r="AE41" s="344"/>
      <c r="AF41" s="344"/>
      <c r="AG41" s="344"/>
      <c r="AH41" s="344"/>
      <c r="AI41" s="344"/>
      <c r="AJ41" s="344"/>
      <c r="AK41" s="344"/>
      <c r="AL41" s="344"/>
      <c r="AM41" s="344"/>
      <c r="AN41" s="344"/>
      <c r="AO41" s="344"/>
      <c r="AP41" s="344"/>
      <c r="AQ41" s="344"/>
      <c r="AR41" s="344"/>
      <c r="AS41" s="344"/>
      <c r="AT41" s="344"/>
      <c r="AU41" s="344"/>
      <c r="AV41" s="344"/>
      <c r="AW41" s="344"/>
      <c r="AX41" s="344"/>
      <c r="AY41" s="344"/>
      <c r="AZ41" s="344"/>
      <c r="BA41" s="344"/>
      <c r="BB41" s="344"/>
      <c r="BC41" s="344"/>
      <c r="BD41" s="344"/>
      <c r="BE41" s="344"/>
      <c r="BF41" s="344"/>
      <c r="BG41" s="344"/>
      <c r="BH41" s="344"/>
    </row>
    <row r="42" spans="1:60" ht="12.75" outlineLevel="1">
      <c r="A42" s="410"/>
      <c r="B42" s="390"/>
      <c r="C42" s="433" t="s">
        <v>188</v>
      </c>
      <c r="D42" s="397"/>
      <c r="E42" s="404">
        <v>28.44</v>
      </c>
      <c r="F42" s="406"/>
      <c r="G42" s="412"/>
      <c r="H42" s="378"/>
      <c r="I42" s="378"/>
      <c r="J42" s="378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</row>
    <row r="43" spans="1:60" ht="12.75" outlineLevel="1">
      <c r="A43" s="410"/>
      <c r="B43" s="390"/>
      <c r="C43" s="433" t="s">
        <v>189</v>
      </c>
      <c r="D43" s="397"/>
      <c r="E43" s="404">
        <v>1.22</v>
      </c>
      <c r="F43" s="406"/>
      <c r="G43" s="412"/>
      <c r="H43" s="378"/>
      <c r="I43" s="378"/>
      <c r="J43" s="378"/>
      <c r="K43" s="344"/>
      <c r="L43" s="344"/>
      <c r="M43" s="344"/>
      <c r="N43" s="344"/>
      <c r="O43" s="344"/>
      <c r="P43" s="344"/>
      <c r="Q43" s="344"/>
      <c r="R43" s="344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  <c r="AC43" s="344"/>
      <c r="AD43" s="344"/>
      <c r="AE43" s="344"/>
      <c r="AF43" s="344"/>
      <c r="AG43" s="344"/>
      <c r="AH43" s="344"/>
      <c r="AI43" s="344"/>
      <c r="AJ43" s="344"/>
      <c r="AK43" s="344"/>
      <c r="AL43" s="344"/>
      <c r="AM43" s="344"/>
      <c r="AN43" s="344"/>
      <c r="AO43" s="344"/>
      <c r="AP43" s="344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4"/>
      <c r="BF43" s="344"/>
      <c r="BG43" s="344"/>
      <c r="BH43" s="344"/>
    </row>
    <row r="44" spans="1:60" ht="12.75" outlineLevel="1">
      <c r="A44" s="410"/>
      <c r="B44" s="390"/>
      <c r="C44" s="433" t="s">
        <v>192</v>
      </c>
      <c r="D44" s="397"/>
      <c r="E44" s="404">
        <v>7.31</v>
      </c>
      <c r="F44" s="406"/>
      <c r="G44" s="412"/>
      <c r="H44" s="378"/>
      <c r="I44" s="378"/>
      <c r="J44" s="378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  <c r="AC44" s="344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4"/>
      <c r="BC44" s="344"/>
      <c r="BD44" s="344"/>
      <c r="BE44" s="344"/>
      <c r="BF44" s="344"/>
      <c r="BG44" s="344"/>
      <c r="BH44" s="344"/>
    </row>
    <row r="45" spans="1:60" ht="12.75" outlineLevel="1">
      <c r="A45" s="410"/>
      <c r="B45" s="390"/>
      <c r="C45" s="434" t="s">
        <v>193</v>
      </c>
      <c r="D45" s="398"/>
      <c r="E45" s="405">
        <v>36.97</v>
      </c>
      <c r="F45" s="406"/>
      <c r="G45" s="412"/>
      <c r="H45" s="378"/>
      <c r="I45" s="378"/>
      <c r="J45" s="378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</row>
    <row r="46" spans="1:60" ht="12.75" outlineLevel="1">
      <c r="A46" s="410"/>
      <c r="B46" s="390"/>
      <c r="C46" s="432" t="s">
        <v>194</v>
      </c>
      <c r="D46" s="397"/>
      <c r="E46" s="404"/>
      <c r="F46" s="406"/>
      <c r="G46" s="412"/>
      <c r="H46" s="378"/>
      <c r="I46" s="378"/>
      <c r="J46" s="378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</row>
    <row r="47" spans="1:60" ht="12.75" outlineLevel="1">
      <c r="A47" s="410"/>
      <c r="B47" s="390"/>
      <c r="C47" s="431" t="s">
        <v>211</v>
      </c>
      <c r="D47" s="396"/>
      <c r="E47" s="403">
        <v>7.394</v>
      </c>
      <c r="F47" s="406"/>
      <c r="G47" s="412"/>
      <c r="H47" s="378"/>
      <c r="I47" s="378"/>
      <c r="J47" s="378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4"/>
      <c r="BC47" s="344"/>
      <c r="BD47" s="344"/>
      <c r="BE47" s="344"/>
      <c r="BF47" s="344"/>
      <c r="BG47" s="344"/>
      <c r="BH47" s="344"/>
    </row>
    <row r="48" spans="1:60" ht="12.75" outlineLevel="1">
      <c r="A48" s="410">
        <v>7</v>
      </c>
      <c r="B48" s="390" t="s">
        <v>212</v>
      </c>
      <c r="C48" s="427" t="s">
        <v>213</v>
      </c>
      <c r="D48" s="392" t="s">
        <v>180</v>
      </c>
      <c r="E48" s="399">
        <v>49.684</v>
      </c>
      <c r="F48" s="406"/>
      <c r="G48" s="412">
        <f>E48*F48</f>
        <v>0</v>
      </c>
      <c r="H48" s="378"/>
      <c r="I48" s="378"/>
      <c r="J48" s="378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4"/>
      <c r="AL48" s="344"/>
      <c r="AM48" s="344"/>
      <c r="AN48" s="344"/>
      <c r="AO48" s="344"/>
      <c r="AP48" s="344"/>
      <c r="AQ48" s="344"/>
      <c r="AR48" s="344"/>
      <c r="AS48" s="344"/>
      <c r="AT48" s="344"/>
      <c r="AU48" s="344"/>
      <c r="AV48" s="344"/>
      <c r="AW48" s="344"/>
      <c r="AX48" s="344"/>
      <c r="AY48" s="344"/>
      <c r="AZ48" s="344"/>
      <c r="BA48" s="344"/>
      <c r="BB48" s="344"/>
      <c r="BC48" s="344"/>
      <c r="BD48" s="344"/>
      <c r="BE48" s="344"/>
      <c r="BF48" s="344"/>
      <c r="BG48" s="344"/>
      <c r="BH48" s="344"/>
    </row>
    <row r="49" spans="1:60" ht="12.75" outlineLevel="1">
      <c r="A49" s="410"/>
      <c r="B49" s="390"/>
      <c r="C49" s="432" t="s">
        <v>184</v>
      </c>
      <c r="D49" s="397"/>
      <c r="E49" s="404"/>
      <c r="F49" s="406"/>
      <c r="G49" s="412"/>
      <c r="H49" s="378"/>
      <c r="I49" s="378"/>
      <c r="J49" s="378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344"/>
      <c r="AT49" s="344"/>
      <c r="AU49" s="344"/>
      <c r="AV49" s="344"/>
      <c r="AW49" s="344"/>
      <c r="AX49" s="344"/>
      <c r="AY49" s="344"/>
      <c r="AZ49" s="344"/>
      <c r="BA49" s="344"/>
      <c r="BB49" s="344"/>
      <c r="BC49" s="344"/>
      <c r="BD49" s="344"/>
      <c r="BE49" s="344"/>
      <c r="BF49" s="344"/>
      <c r="BG49" s="344"/>
      <c r="BH49" s="344"/>
    </row>
    <row r="50" spans="1:60" ht="12.75" outlineLevel="1">
      <c r="A50" s="410"/>
      <c r="B50" s="390"/>
      <c r="C50" s="433" t="s">
        <v>185</v>
      </c>
      <c r="D50" s="397"/>
      <c r="E50" s="404">
        <v>216.78</v>
      </c>
      <c r="F50" s="406"/>
      <c r="G50" s="412"/>
      <c r="H50" s="378"/>
      <c r="I50" s="378"/>
      <c r="J50" s="378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</row>
    <row r="51" spans="1:60" ht="12.75" outlineLevel="1">
      <c r="A51" s="410"/>
      <c r="B51" s="390"/>
      <c r="C51" s="433" t="s">
        <v>186</v>
      </c>
      <c r="D51" s="397"/>
      <c r="E51" s="404">
        <v>7.81</v>
      </c>
      <c r="F51" s="406"/>
      <c r="G51" s="412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  <c r="BC51" s="344"/>
      <c r="BD51" s="344"/>
      <c r="BE51" s="344"/>
      <c r="BF51" s="344"/>
      <c r="BG51" s="344"/>
      <c r="BH51" s="344"/>
    </row>
    <row r="52" spans="1:60" ht="12.75" outlineLevel="1">
      <c r="A52" s="410"/>
      <c r="B52" s="390"/>
      <c r="C52" s="433" t="s">
        <v>187</v>
      </c>
      <c r="D52" s="397"/>
      <c r="E52" s="404">
        <v>4.63</v>
      </c>
      <c r="F52" s="406"/>
      <c r="G52" s="412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4"/>
      <c r="AL52" s="344"/>
      <c r="AM52" s="344"/>
      <c r="AN52" s="344"/>
      <c r="AO52" s="344"/>
      <c r="AP52" s="344"/>
      <c r="AQ52" s="344"/>
      <c r="AR52" s="344"/>
      <c r="AS52" s="344"/>
      <c r="AT52" s="344"/>
      <c r="AU52" s="344"/>
      <c r="AV52" s="344"/>
      <c r="AW52" s="344"/>
      <c r="AX52" s="344"/>
      <c r="AY52" s="344"/>
      <c r="AZ52" s="344"/>
      <c r="BA52" s="344"/>
      <c r="BB52" s="344"/>
      <c r="BC52" s="344"/>
      <c r="BD52" s="344"/>
      <c r="BE52" s="344"/>
      <c r="BF52" s="344"/>
      <c r="BG52" s="344"/>
      <c r="BH52" s="344"/>
    </row>
    <row r="53" spans="1:60" ht="12.75" outlineLevel="1">
      <c r="A53" s="410"/>
      <c r="B53" s="390"/>
      <c r="C53" s="433" t="s">
        <v>191</v>
      </c>
      <c r="D53" s="397"/>
      <c r="E53" s="404">
        <v>19.2</v>
      </c>
      <c r="F53" s="406"/>
      <c r="G53" s="412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4"/>
      <c r="AL53" s="344"/>
      <c r="AM53" s="344"/>
      <c r="AN53" s="344"/>
      <c r="AO53" s="344"/>
      <c r="AP53" s="344"/>
      <c r="AQ53" s="344"/>
      <c r="AR53" s="344"/>
      <c r="AS53" s="344"/>
      <c r="AT53" s="344"/>
      <c r="AU53" s="344"/>
      <c r="AV53" s="344"/>
      <c r="AW53" s="344"/>
      <c r="AX53" s="344"/>
      <c r="AY53" s="344"/>
      <c r="AZ53" s="344"/>
      <c r="BA53" s="344"/>
      <c r="BB53" s="344"/>
      <c r="BC53" s="344"/>
      <c r="BD53" s="344"/>
      <c r="BE53" s="344"/>
      <c r="BF53" s="344"/>
      <c r="BG53" s="344"/>
      <c r="BH53" s="344"/>
    </row>
    <row r="54" spans="1:60" ht="12.75" outlineLevel="1">
      <c r="A54" s="410"/>
      <c r="B54" s="390"/>
      <c r="C54" s="434" t="s">
        <v>193</v>
      </c>
      <c r="D54" s="398"/>
      <c r="E54" s="405">
        <v>248.42</v>
      </c>
      <c r="F54" s="406"/>
      <c r="G54" s="412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4"/>
      <c r="AL54" s="344"/>
      <c r="AM54" s="344"/>
      <c r="AN54" s="344"/>
      <c r="AO54" s="344"/>
      <c r="AP54" s="344"/>
      <c r="AQ54" s="344"/>
      <c r="AR54" s="344"/>
      <c r="AS54" s="344"/>
      <c r="AT54" s="344"/>
      <c r="AU54" s="344"/>
      <c r="AV54" s="344"/>
      <c r="AW54" s="344"/>
      <c r="AX54" s="344"/>
      <c r="AY54" s="344"/>
      <c r="AZ54" s="344"/>
      <c r="BA54" s="344"/>
      <c r="BB54" s="344"/>
      <c r="BC54" s="344"/>
      <c r="BD54" s="344"/>
      <c r="BE54" s="344"/>
      <c r="BF54" s="344"/>
      <c r="BG54" s="344"/>
      <c r="BH54" s="344"/>
    </row>
    <row r="55" spans="1:60" ht="12.75" outlineLevel="1">
      <c r="A55" s="410"/>
      <c r="B55" s="390"/>
      <c r="C55" s="432" t="s">
        <v>194</v>
      </c>
      <c r="D55" s="397"/>
      <c r="E55" s="404"/>
      <c r="F55" s="406"/>
      <c r="G55" s="412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4"/>
      <c r="AL55" s="344"/>
      <c r="AM55" s="344"/>
      <c r="AN55" s="344"/>
      <c r="AO55" s="344"/>
      <c r="AP55" s="344"/>
      <c r="AQ55" s="344"/>
      <c r="AR55" s="344"/>
      <c r="AS55" s="344"/>
      <c r="AT55" s="344"/>
      <c r="AU55" s="344"/>
      <c r="AV55" s="344"/>
      <c r="AW55" s="344"/>
      <c r="AX55" s="344"/>
      <c r="AY55" s="344"/>
      <c r="AZ55" s="344"/>
      <c r="BA55" s="344"/>
      <c r="BB55" s="344"/>
      <c r="BC55" s="344"/>
      <c r="BD55" s="344"/>
      <c r="BE55" s="344"/>
      <c r="BF55" s="344"/>
      <c r="BG55" s="344"/>
      <c r="BH55" s="344"/>
    </row>
    <row r="56" spans="1:60" ht="12.75" outlineLevel="1">
      <c r="A56" s="410"/>
      <c r="B56" s="390"/>
      <c r="C56" s="431" t="s">
        <v>214</v>
      </c>
      <c r="D56" s="396"/>
      <c r="E56" s="403">
        <v>49.684</v>
      </c>
      <c r="F56" s="406"/>
      <c r="G56" s="412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</row>
    <row r="57" spans="1:60" ht="22.5" outlineLevel="1">
      <c r="A57" s="410">
        <v>8</v>
      </c>
      <c r="B57" s="390" t="s">
        <v>215</v>
      </c>
      <c r="C57" s="427" t="s">
        <v>216</v>
      </c>
      <c r="D57" s="392" t="s">
        <v>180</v>
      </c>
      <c r="E57" s="399">
        <v>67.377</v>
      </c>
      <c r="F57" s="406"/>
      <c r="G57" s="412">
        <f>E57*F57</f>
        <v>0</v>
      </c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4"/>
      <c r="AN57" s="344"/>
      <c r="AO57" s="344"/>
      <c r="AP57" s="344"/>
      <c r="AQ57" s="344"/>
      <c r="AR57" s="344"/>
      <c r="AS57" s="344"/>
      <c r="AT57" s="344"/>
      <c r="AU57" s="344"/>
      <c r="AV57" s="344"/>
      <c r="AW57" s="344"/>
      <c r="AX57" s="344"/>
      <c r="AY57" s="344"/>
      <c r="AZ57" s="344"/>
      <c r="BA57" s="344"/>
      <c r="BB57" s="344"/>
      <c r="BC57" s="344"/>
      <c r="BD57" s="344"/>
      <c r="BE57" s="344"/>
      <c r="BF57" s="344"/>
      <c r="BG57" s="344"/>
      <c r="BH57" s="344"/>
    </row>
    <row r="58" spans="1:60" ht="12.75" outlineLevel="1">
      <c r="A58" s="410"/>
      <c r="B58" s="390"/>
      <c r="C58" s="428" t="s">
        <v>264</v>
      </c>
      <c r="D58" s="393"/>
      <c r="E58" s="400"/>
      <c r="F58" s="407"/>
      <c r="G58" s="413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4"/>
      <c r="AL58" s="344"/>
      <c r="AM58" s="344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86" t="str">
        <f>C58</f>
        <v>Rozsah těchto prací bude před jejich zahájením přesně stanoven na místě stavby prohlídkou z lešení</v>
      </c>
      <c r="BB58" s="344"/>
      <c r="BC58" s="344"/>
      <c r="BD58" s="344"/>
      <c r="BE58" s="344"/>
      <c r="BF58" s="344"/>
      <c r="BG58" s="344"/>
      <c r="BH58" s="344"/>
    </row>
    <row r="59" spans="1:60" ht="12.75" outlineLevel="1">
      <c r="A59" s="410"/>
      <c r="B59" s="390"/>
      <c r="C59" s="428" t="s">
        <v>217</v>
      </c>
      <c r="D59" s="393"/>
      <c r="E59" s="400"/>
      <c r="F59" s="407"/>
      <c r="G59" s="413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4"/>
      <c r="Y59" s="344"/>
      <c r="Z59" s="344"/>
      <c r="AA59" s="344"/>
      <c r="AB59" s="344"/>
      <c r="AC59" s="344"/>
      <c r="AD59" s="344"/>
      <c r="AE59" s="344"/>
      <c r="AF59" s="344"/>
      <c r="AG59" s="344"/>
      <c r="AH59" s="344"/>
      <c r="AI59" s="344"/>
      <c r="AJ59" s="344"/>
      <c r="AK59" s="344"/>
      <c r="AL59" s="344"/>
      <c r="AM59" s="344"/>
      <c r="AN59" s="344"/>
      <c r="AO59" s="344"/>
      <c r="AP59" s="344"/>
      <c r="AQ59" s="344"/>
      <c r="AR59" s="344"/>
      <c r="AS59" s="344"/>
      <c r="AT59" s="344"/>
      <c r="AU59" s="344"/>
      <c r="AV59" s="344"/>
      <c r="AW59" s="344"/>
      <c r="AX59" s="344"/>
      <c r="AY59" s="344"/>
      <c r="AZ59" s="344"/>
      <c r="BA59" s="386" t="str">
        <f>C59</f>
        <v>postup prací:</v>
      </c>
      <c r="BB59" s="344"/>
      <c r="BC59" s="344"/>
      <c r="BD59" s="344"/>
      <c r="BE59" s="344"/>
      <c r="BF59" s="344"/>
      <c r="BG59" s="344"/>
      <c r="BH59" s="344"/>
    </row>
    <row r="60" spans="1:60" ht="12.75" outlineLevel="1">
      <c r="A60" s="410"/>
      <c r="B60" s="390"/>
      <c r="C60" s="428" t="s">
        <v>218</v>
      </c>
      <c r="D60" s="393"/>
      <c r="E60" s="400"/>
      <c r="F60" s="407"/>
      <c r="G60" s="413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4"/>
      <c r="W60" s="344"/>
      <c r="X60" s="344"/>
      <c r="Y60" s="344"/>
      <c r="Z60" s="344"/>
      <c r="AA60" s="344"/>
      <c r="AB60" s="344"/>
      <c r="AC60" s="344"/>
      <c r="AD60" s="344"/>
      <c r="AE60" s="344"/>
      <c r="AF60" s="344"/>
      <c r="AG60" s="344"/>
      <c r="AH60" s="344"/>
      <c r="AI60" s="344"/>
      <c r="AJ60" s="344"/>
      <c r="AK60" s="344"/>
      <c r="AL60" s="344"/>
      <c r="AM60" s="344"/>
      <c r="AN60" s="344"/>
      <c r="AO60" s="344"/>
      <c r="AP60" s="344"/>
      <c r="AQ60" s="344"/>
      <c r="AR60" s="344"/>
      <c r="AS60" s="344"/>
      <c r="AT60" s="344"/>
      <c r="AU60" s="344"/>
      <c r="AV60" s="344"/>
      <c r="AW60" s="344"/>
      <c r="AX60" s="344"/>
      <c r="AY60" s="344"/>
      <c r="AZ60" s="344"/>
      <c r="BA60" s="386" t="str">
        <f>C60</f>
        <v>- nepevné části se odstraní na nosný podklad</v>
      </c>
      <c r="BB60" s="344"/>
      <c r="BC60" s="344"/>
      <c r="BD60" s="344"/>
      <c r="BE60" s="344"/>
      <c r="BF60" s="344"/>
      <c r="BG60" s="344"/>
      <c r="BH60" s="344"/>
    </row>
    <row r="61" spans="1:60" ht="12.75" outlineLevel="1">
      <c r="A61" s="410"/>
      <c r="B61" s="390"/>
      <c r="C61" s="428" t="s">
        <v>219</v>
      </c>
      <c r="D61" s="393"/>
      <c r="E61" s="400"/>
      <c r="F61" s="407"/>
      <c r="G61" s="413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4"/>
      <c r="W61" s="344"/>
      <c r="X61" s="344"/>
      <c r="Y61" s="344"/>
      <c r="Z61" s="344"/>
      <c r="AA61" s="344"/>
      <c r="AB61" s="344"/>
      <c r="AC61" s="344"/>
      <c r="AD61" s="344"/>
      <c r="AE61" s="344"/>
      <c r="AF61" s="344"/>
      <c r="AG61" s="344"/>
      <c r="AH61" s="344"/>
      <c r="AI61" s="344"/>
      <c r="AJ61" s="344"/>
      <c r="AK61" s="344"/>
      <c r="AL61" s="344"/>
      <c r="AM61" s="344"/>
      <c r="AN61" s="344"/>
      <c r="AO61" s="344"/>
      <c r="AP61" s="344"/>
      <c r="AQ61" s="344"/>
      <c r="AR61" s="344"/>
      <c r="AS61" s="344"/>
      <c r="AT61" s="344"/>
      <c r="AU61" s="344"/>
      <c r="AV61" s="344"/>
      <c r="AW61" s="344"/>
      <c r="AX61" s="344"/>
      <c r="AY61" s="344"/>
      <c r="AZ61" s="344"/>
      <c r="BA61" s="386" t="str">
        <f>C61</f>
        <v>- provede se očištění tlakovou vodou</v>
      </c>
      <c r="BB61" s="344"/>
      <c r="BC61" s="344"/>
      <c r="BD61" s="344"/>
      <c r="BE61" s="344"/>
      <c r="BF61" s="344"/>
      <c r="BG61" s="344"/>
      <c r="BH61" s="344"/>
    </row>
    <row r="62" spans="1:60" ht="12.75" outlineLevel="1">
      <c r="A62" s="410"/>
      <c r="B62" s="390"/>
      <c r="C62" s="428" t="s">
        <v>220</v>
      </c>
      <c r="D62" s="393"/>
      <c r="E62" s="400"/>
      <c r="F62" s="407"/>
      <c r="G62" s="413"/>
      <c r="H62" s="344"/>
      <c r="I62" s="344"/>
      <c r="J62" s="344"/>
      <c r="K62" s="344"/>
      <c r="L62" s="344"/>
      <c r="M62" s="344"/>
      <c r="N62" s="344"/>
      <c r="O62" s="344"/>
      <c r="P62" s="344"/>
      <c r="Q62" s="344"/>
      <c r="R62" s="344"/>
      <c r="S62" s="344"/>
      <c r="T62" s="344"/>
      <c r="U62" s="344"/>
      <c r="V62" s="344"/>
      <c r="W62" s="344"/>
      <c r="X62" s="344"/>
      <c r="Y62" s="344"/>
      <c r="Z62" s="344"/>
      <c r="AA62" s="344"/>
      <c r="AB62" s="344"/>
      <c r="AC62" s="344"/>
      <c r="AD62" s="344"/>
      <c r="AE62" s="344"/>
      <c r="AF62" s="344"/>
      <c r="AG62" s="344"/>
      <c r="AH62" s="344"/>
      <c r="AI62" s="344"/>
      <c r="AJ62" s="344"/>
      <c r="AK62" s="344"/>
      <c r="AL62" s="344"/>
      <c r="AM62" s="344"/>
      <c r="AN62" s="344"/>
      <c r="AO62" s="344"/>
      <c r="AP62" s="344"/>
      <c r="AQ62" s="344"/>
      <c r="AR62" s="344"/>
      <c r="AS62" s="344"/>
      <c r="AT62" s="344"/>
      <c r="AU62" s="344"/>
      <c r="AV62" s="344"/>
      <c r="AW62" s="344"/>
      <c r="AX62" s="344"/>
      <c r="AY62" s="344"/>
      <c r="AZ62" s="344"/>
      <c r="BA62" s="386" t="str">
        <f>C62</f>
        <v>- povrch se napenetruje a doplní opravnou vyrovnávací hmotou, popř. stěrkou v příslušných vrstvách</v>
      </c>
      <c r="BB62" s="344"/>
      <c r="BC62" s="344"/>
      <c r="BD62" s="344"/>
      <c r="BE62" s="344"/>
      <c r="BF62" s="344"/>
      <c r="BG62" s="344"/>
      <c r="BH62" s="344"/>
    </row>
    <row r="63" spans="1:60" ht="12.75" outlineLevel="1">
      <c r="A63" s="410"/>
      <c r="B63" s="390"/>
      <c r="C63" s="432" t="s">
        <v>184</v>
      </c>
      <c r="D63" s="397"/>
      <c r="E63" s="404"/>
      <c r="F63" s="406"/>
      <c r="G63" s="412"/>
      <c r="H63" s="344"/>
      <c r="I63" s="344"/>
      <c r="J63" s="344"/>
      <c r="K63" s="344"/>
      <c r="L63" s="344"/>
      <c r="M63" s="344"/>
      <c r="N63" s="344"/>
      <c r="O63" s="344"/>
      <c r="P63" s="344"/>
      <c r="Q63" s="344"/>
      <c r="R63" s="344"/>
      <c r="S63" s="344"/>
      <c r="T63" s="344"/>
      <c r="U63" s="344"/>
      <c r="V63" s="344"/>
      <c r="W63" s="344"/>
      <c r="X63" s="344"/>
      <c r="Y63" s="344"/>
      <c r="Z63" s="344"/>
      <c r="AA63" s="344"/>
      <c r="AB63" s="344"/>
      <c r="AC63" s="344"/>
      <c r="AD63" s="344"/>
      <c r="AE63" s="344"/>
      <c r="AF63" s="344"/>
      <c r="AG63" s="344"/>
      <c r="AH63" s="344"/>
      <c r="AI63" s="344"/>
      <c r="AJ63" s="344"/>
      <c r="AK63" s="344"/>
      <c r="AL63" s="344"/>
      <c r="AM63" s="344"/>
      <c r="AN63" s="344"/>
      <c r="AO63" s="344"/>
      <c r="AP63" s="344"/>
      <c r="AQ63" s="344"/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</row>
    <row r="64" spans="1:60" ht="12.75" outlineLevel="1">
      <c r="A64" s="410"/>
      <c r="B64" s="390"/>
      <c r="C64" s="433" t="s">
        <v>185</v>
      </c>
      <c r="D64" s="397"/>
      <c r="E64" s="404">
        <v>216.78</v>
      </c>
      <c r="F64" s="406"/>
      <c r="G64" s="412"/>
      <c r="H64" s="344"/>
      <c r="I64" s="344"/>
      <c r="J64" s="344"/>
      <c r="K64" s="344"/>
      <c r="L64" s="344"/>
      <c r="M64" s="344"/>
      <c r="N64" s="344"/>
      <c r="O64" s="344"/>
      <c r="P64" s="344"/>
      <c r="Q64" s="344"/>
      <c r="R64" s="344"/>
      <c r="S64" s="344"/>
      <c r="T64" s="344"/>
      <c r="U64" s="344"/>
      <c r="V64" s="344"/>
      <c r="W64" s="344"/>
      <c r="X64" s="344"/>
      <c r="Y64" s="344"/>
      <c r="Z64" s="344"/>
      <c r="AA64" s="344"/>
      <c r="AB64" s="344"/>
      <c r="AC64" s="344"/>
      <c r="AD64" s="344"/>
      <c r="AE64" s="344"/>
      <c r="AF64" s="344"/>
      <c r="AG64" s="344"/>
      <c r="AH64" s="344"/>
      <c r="AI64" s="344"/>
      <c r="AJ64" s="344"/>
      <c r="AK64" s="344"/>
      <c r="AL64" s="344"/>
      <c r="AM64" s="344"/>
      <c r="AN64" s="344"/>
      <c r="AO64" s="344"/>
      <c r="AP64" s="344"/>
      <c r="AQ64" s="344"/>
      <c r="AR64" s="344"/>
      <c r="AS64" s="344"/>
      <c r="AT64" s="344"/>
      <c r="AU64" s="344"/>
      <c r="AV64" s="344"/>
      <c r="AW64" s="344"/>
      <c r="AX64" s="344"/>
      <c r="AY64" s="344"/>
      <c r="AZ64" s="344"/>
      <c r="BA64" s="344"/>
      <c r="BB64" s="344"/>
      <c r="BC64" s="344"/>
      <c r="BD64" s="344"/>
      <c r="BE64" s="344"/>
      <c r="BF64" s="344"/>
      <c r="BG64" s="344"/>
      <c r="BH64" s="344"/>
    </row>
    <row r="65" spans="1:60" ht="12.75" outlineLevel="1">
      <c r="A65" s="410"/>
      <c r="B65" s="390"/>
      <c r="C65" s="433" t="s">
        <v>186</v>
      </c>
      <c r="D65" s="397"/>
      <c r="E65" s="404">
        <v>7.81</v>
      </c>
      <c r="F65" s="406"/>
      <c r="G65" s="412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44"/>
      <c r="AS65" s="344"/>
      <c r="AT65" s="344"/>
      <c r="AU65" s="344"/>
      <c r="AV65" s="344"/>
      <c r="AW65" s="344"/>
      <c r="AX65" s="344"/>
      <c r="AY65" s="344"/>
      <c r="AZ65" s="344"/>
      <c r="BA65" s="344"/>
      <c r="BB65" s="344"/>
      <c r="BC65" s="344"/>
      <c r="BD65" s="344"/>
      <c r="BE65" s="344"/>
      <c r="BF65" s="344"/>
      <c r="BG65" s="344"/>
      <c r="BH65" s="344"/>
    </row>
    <row r="66" spans="1:60" ht="12.75" outlineLevel="1">
      <c r="A66" s="410"/>
      <c r="B66" s="390"/>
      <c r="C66" s="434" t="s">
        <v>193</v>
      </c>
      <c r="D66" s="398"/>
      <c r="E66" s="405">
        <v>224.59</v>
      </c>
      <c r="F66" s="406"/>
      <c r="G66" s="412"/>
      <c r="H66" s="344"/>
      <c r="I66" s="344"/>
      <c r="J66" s="344"/>
      <c r="K66" s="344"/>
      <c r="L66" s="344"/>
      <c r="M66" s="344"/>
      <c r="N66" s="344"/>
      <c r="O66" s="344"/>
      <c r="P66" s="344"/>
      <c r="Q66" s="344"/>
      <c r="R66" s="344"/>
      <c r="S66" s="344"/>
      <c r="T66" s="344"/>
      <c r="U66" s="344"/>
      <c r="V66" s="344"/>
      <c r="W66" s="344"/>
      <c r="X66" s="344"/>
      <c r="Y66" s="344"/>
      <c r="Z66" s="344"/>
      <c r="AA66" s="344"/>
      <c r="AB66" s="344"/>
      <c r="AC66" s="344"/>
      <c r="AD66" s="344"/>
      <c r="AE66" s="344"/>
      <c r="AF66" s="344"/>
      <c r="AG66" s="344"/>
      <c r="AH66" s="344"/>
      <c r="AI66" s="344"/>
      <c r="AJ66" s="344"/>
      <c r="AK66" s="344"/>
      <c r="AL66" s="344"/>
      <c r="AM66" s="344"/>
      <c r="AN66" s="344"/>
      <c r="AO66" s="344"/>
      <c r="AP66" s="344"/>
      <c r="AQ66" s="344"/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4"/>
      <c r="BD66" s="344"/>
      <c r="BE66" s="344"/>
      <c r="BF66" s="344"/>
      <c r="BG66" s="344"/>
      <c r="BH66" s="344"/>
    </row>
    <row r="67" spans="1:60" ht="12.75" outlineLevel="1">
      <c r="A67" s="410"/>
      <c r="B67" s="390"/>
      <c r="C67" s="432" t="s">
        <v>194</v>
      </c>
      <c r="D67" s="397"/>
      <c r="E67" s="404"/>
      <c r="F67" s="406"/>
      <c r="G67" s="412"/>
      <c r="H67" s="344"/>
      <c r="I67" s="344"/>
      <c r="J67" s="344"/>
      <c r="K67" s="344"/>
      <c r="L67" s="344"/>
      <c r="M67" s="344"/>
      <c r="N67" s="344"/>
      <c r="O67" s="344"/>
      <c r="P67" s="344"/>
      <c r="Q67" s="344"/>
      <c r="R67" s="344"/>
      <c r="S67" s="344"/>
      <c r="T67" s="344"/>
      <c r="U67" s="344"/>
      <c r="V67" s="344"/>
      <c r="W67" s="344"/>
      <c r="X67" s="344"/>
      <c r="Y67" s="344"/>
      <c r="Z67" s="344"/>
      <c r="AA67" s="344"/>
      <c r="AB67" s="344"/>
      <c r="AC67" s="344"/>
      <c r="AD67" s="344"/>
      <c r="AE67" s="344"/>
      <c r="AF67" s="344"/>
      <c r="AG67" s="344"/>
      <c r="AH67" s="344"/>
      <c r="AI67" s="344"/>
      <c r="AJ67" s="344"/>
      <c r="AK67" s="344"/>
      <c r="AL67" s="344"/>
      <c r="AM67" s="344"/>
      <c r="AN67" s="344"/>
      <c r="AO67" s="344"/>
      <c r="AP67" s="344"/>
      <c r="AQ67" s="344"/>
      <c r="AR67" s="344"/>
      <c r="AS67" s="344"/>
      <c r="AT67" s="344"/>
      <c r="AU67" s="344"/>
      <c r="AV67" s="344"/>
      <c r="AW67" s="344"/>
      <c r="AX67" s="344"/>
      <c r="AY67" s="344"/>
      <c r="AZ67" s="344"/>
      <c r="BA67" s="344"/>
      <c r="BB67" s="344"/>
      <c r="BC67" s="344"/>
      <c r="BD67" s="344"/>
      <c r="BE67" s="344"/>
      <c r="BF67" s="344"/>
      <c r="BG67" s="344"/>
      <c r="BH67" s="344"/>
    </row>
    <row r="68" spans="1:60" ht="12.75" outlineLevel="1">
      <c r="A68" s="410"/>
      <c r="B68" s="390"/>
      <c r="C68" s="431" t="s">
        <v>221</v>
      </c>
      <c r="D68" s="396"/>
      <c r="E68" s="403">
        <v>67.377</v>
      </c>
      <c r="F68" s="406"/>
      <c r="G68" s="412"/>
      <c r="H68" s="344"/>
      <c r="I68" s="344"/>
      <c r="J68" s="344"/>
      <c r="K68" s="344"/>
      <c r="L68" s="344"/>
      <c r="M68" s="344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4"/>
      <c r="AB68" s="344"/>
      <c r="AC68" s="344"/>
      <c r="AD68" s="344"/>
      <c r="AE68" s="344"/>
      <c r="AF68" s="344"/>
      <c r="AG68" s="344"/>
      <c r="AH68" s="344"/>
      <c r="AI68" s="344"/>
      <c r="AJ68" s="344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4"/>
      <c r="AY68" s="344"/>
      <c r="AZ68" s="344"/>
      <c r="BA68" s="344"/>
      <c r="BB68" s="344"/>
      <c r="BC68" s="344"/>
      <c r="BD68" s="344"/>
      <c r="BE68" s="344"/>
      <c r="BF68" s="344"/>
      <c r="BG68" s="344"/>
      <c r="BH68" s="344"/>
    </row>
    <row r="69" spans="1:7" ht="12.75">
      <c r="A69" s="411" t="s">
        <v>172</v>
      </c>
      <c r="B69" s="391" t="s">
        <v>125</v>
      </c>
      <c r="C69" s="430" t="s">
        <v>126</v>
      </c>
      <c r="D69" s="395"/>
      <c r="E69" s="402"/>
      <c r="F69" s="409">
        <f>SUM(G70:G71)</f>
        <v>0</v>
      </c>
      <c r="G69" s="415"/>
    </row>
    <row r="70" spans="1:60" ht="12.75" outlineLevel="1">
      <c r="A70" s="410">
        <v>9</v>
      </c>
      <c r="B70" s="390" t="s">
        <v>222</v>
      </c>
      <c r="C70" s="427" t="s">
        <v>223</v>
      </c>
      <c r="D70" s="392" t="s">
        <v>180</v>
      </c>
      <c r="E70" s="399">
        <v>15.36</v>
      </c>
      <c r="F70" s="406"/>
      <c r="G70" s="412">
        <f>E70*F70</f>
        <v>0</v>
      </c>
      <c r="H70" s="344"/>
      <c r="I70" s="344"/>
      <c r="J70" s="344"/>
      <c r="K70" s="344"/>
      <c r="L70" s="344"/>
      <c r="M70" s="344"/>
      <c r="N70" s="344"/>
      <c r="O70" s="344"/>
      <c r="P70" s="344"/>
      <c r="Q70" s="344"/>
      <c r="R70" s="344"/>
      <c r="S70" s="344"/>
      <c r="T70" s="344"/>
      <c r="U70" s="344"/>
      <c r="V70" s="344"/>
      <c r="W70" s="344"/>
      <c r="X70" s="344"/>
      <c r="Y70" s="344"/>
      <c r="Z70" s="344"/>
      <c r="AA70" s="344"/>
      <c r="AB70" s="344"/>
      <c r="AC70" s="344"/>
      <c r="AD70" s="344"/>
      <c r="AE70" s="344"/>
      <c r="AF70" s="344"/>
      <c r="AG70" s="344"/>
      <c r="AH70" s="344"/>
      <c r="AI70" s="344"/>
      <c r="AJ70" s="344"/>
      <c r="AK70" s="344"/>
      <c r="AL70" s="344"/>
      <c r="AM70" s="344"/>
      <c r="AN70" s="344"/>
      <c r="AO70" s="344"/>
      <c r="AP70" s="344"/>
      <c r="AQ70" s="344"/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4"/>
      <c r="BD70" s="344"/>
      <c r="BE70" s="344"/>
      <c r="BF70" s="344"/>
      <c r="BG70" s="344"/>
      <c r="BH70" s="344"/>
    </row>
    <row r="71" spans="1:60" ht="12.75" outlineLevel="1">
      <c r="A71" s="410"/>
      <c r="B71" s="390"/>
      <c r="C71" s="431" t="s">
        <v>224</v>
      </c>
      <c r="D71" s="396"/>
      <c r="E71" s="403">
        <v>15.36</v>
      </c>
      <c r="F71" s="406"/>
      <c r="G71" s="412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344"/>
      <c r="X71" s="344"/>
      <c r="Y71" s="344"/>
      <c r="Z71" s="344"/>
      <c r="AA71" s="344"/>
      <c r="AB71" s="344"/>
      <c r="AC71" s="344"/>
      <c r="AD71" s="344"/>
      <c r="AE71" s="344"/>
      <c r="AF71" s="344"/>
      <c r="AG71" s="344"/>
      <c r="AH71" s="344"/>
      <c r="AI71" s="344"/>
      <c r="AJ71" s="344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4"/>
      <c r="AY71" s="344"/>
      <c r="AZ71" s="344"/>
      <c r="BA71" s="344"/>
      <c r="BB71" s="344"/>
      <c r="BC71" s="344"/>
      <c r="BD71" s="344"/>
      <c r="BE71" s="344"/>
      <c r="BF71" s="344"/>
      <c r="BG71" s="344"/>
      <c r="BH71" s="344"/>
    </row>
    <row r="72" spans="1:7" ht="12.75">
      <c r="A72" s="411" t="s">
        <v>172</v>
      </c>
      <c r="B72" s="391" t="s">
        <v>127</v>
      </c>
      <c r="C72" s="430" t="s">
        <v>128</v>
      </c>
      <c r="D72" s="395"/>
      <c r="E72" s="402"/>
      <c r="F72" s="409">
        <f>SUM(G73:G77)</f>
        <v>0</v>
      </c>
      <c r="G72" s="415"/>
    </row>
    <row r="73" spans="1:60" ht="12.75" outlineLevel="1">
      <c r="A73" s="410">
        <v>10</v>
      </c>
      <c r="B73" s="390" t="s">
        <v>225</v>
      </c>
      <c r="C73" s="427" t="s">
        <v>226</v>
      </c>
      <c r="D73" s="392" t="s">
        <v>180</v>
      </c>
      <c r="E73" s="399">
        <v>18.51</v>
      </c>
      <c r="F73" s="406"/>
      <c r="G73" s="412">
        <f>E73*F73</f>
        <v>0</v>
      </c>
      <c r="H73" s="344"/>
      <c r="I73" s="344"/>
      <c r="J73" s="344"/>
      <c r="K73" s="344"/>
      <c r="L73" s="344"/>
      <c r="M73" s="344"/>
      <c r="N73" s="344"/>
      <c r="O73" s="344"/>
      <c r="P73" s="344"/>
      <c r="Q73" s="344"/>
      <c r="R73" s="344"/>
      <c r="S73" s="344"/>
      <c r="T73" s="344"/>
      <c r="U73" s="344"/>
      <c r="V73" s="344"/>
      <c r="W73" s="344"/>
      <c r="X73" s="344"/>
      <c r="Y73" s="344"/>
      <c r="Z73" s="344"/>
      <c r="AA73" s="344"/>
      <c r="AB73" s="344"/>
      <c r="AC73" s="344"/>
      <c r="AD73" s="344"/>
      <c r="AE73" s="344"/>
      <c r="AF73" s="344"/>
      <c r="AG73" s="344"/>
      <c r="AH73" s="344"/>
      <c r="AI73" s="344"/>
      <c r="AJ73" s="344"/>
      <c r="AK73" s="344"/>
      <c r="AL73" s="344"/>
      <c r="AM73" s="344"/>
      <c r="AN73" s="344"/>
      <c r="AO73" s="344"/>
      <c r="AP73" s="344"/>
      <c r="AQ73" s="344"/>
      <c r="AR73" s="344"/>
      <c r="AS73" s="344"/>
      <c r="AT73" s="344"/>
      <c r="AU73" s="344"/>
      <c r="AV73" s="344"/>
      <c r="AW73" s="344"/>
      <c r="AX73" s="344"/>
      <c r="AY73" s="344"/>
      <c r="AZ73" s="344"/>
      <c r="BA73" s="344"/>
      <c r="BB73" s="344"/>
      <c r="BC73" s="344"/>
      <c r="BD73" s="344"/>
      <c r="BE73" s="344"/>
      <c r="BF73" s="344"/>
      <c r="BG73" s="344"/>
      <c r="BH73" s="344"/>
    </row>
    <row r="74" spans="1:60" ht="12.75" outlineLevel="1">
      <c r="A74" s="410"/>
      <c r="B74" s="390"/>
      <c r="C74" s="431" t="s">
        <v>227</v>
      </c>
      <c r="D74" s="396"/>
      <c r="E74" s="403">
        <v>4.7</v>
      </c>
      <c r="F74" s="406"/>
      <c r="G74" s="412"/>
      <c r="H74" s="344"/>
      <c r="I74" s="344"/>
      <c r="J74" s="344"/>
      <c r="K74" s="344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4"/>
      <c r="AD74" s="344"/>
      <c r="AE74" s="344"/>
      <c r="AF74" s="344"/>
      <c r="AG74" s="344"/>
      <c r="AH74" s="344"/>
      <c r="AI74" s="344"/>
      <c r="AJ74" s="344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4"/>
      <c r="AY74" s="344"/>
      <c r="AZ74" s="344"/>
      <c r="BA74" s="344"/>
      <c r="BB74" s="344"/>
      <c r="BC74" s="344"/>
      <c r="BD74" s="344"/>
      <c r="BE74" s="344"/>
      <c r="BF74" s="344"/>
      <c r="BG74" s="344"/>
      <c r="BH74" s="344"/>
    </row>
    <row r="75" spans="1:60" ht="12.75" outlineLevel="1">
      <c r="A75" s="410"/>
      <c r="B75" s="390"/>
      <c r="C75" s="431" t="s">
        <v>228</v>
      </c>
      <c r="D75" s="396"/>
      <c r="E75" s="403">
        <v>6.06</v>
      </c>
      <c r="F75" s="406"/>
      <c r="G75" s="412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4"/>
      <c r="AO75" s="344"/>
      <c r="AP75" s="344"/>
      <c r="AQ75" s="344"/>
      <c r="AR75" s="344"/>
      <c r="AS75" s="344"/>
      <c r="AT75" s="344"/>
      <c r="AU75" s="344"/>
      <c r="AV75" s="344"/>
      <c r="AW75" s="344"/>
      <c r="AX75" s="344"/>
      <c r="AY75" s="344"/>
      <c r="AZ75" s="344"/>
      <c r="BA75" s="344"/>
      <c r="BB75" s="344"/>
      <c r="BC75" s="344"/>
      <c r="BD75" s="344"/>
      <c r="BE75" s="344"/>
      <c r="BF75" s="344"/>
      <c r="BG75" s="344"/>
      <c r="BH75" s="344"/>
    </row>
    <row r="76" spans="1:60" ht="12.75" outlineLevel="1">
      <c r="A76" s="410"/>
      <c r="B76" s="390"/>
      <c r="C76" s="431" t="s">
        <v>229</v>
      </c>
      <c r="D76" s="396"/>
      <c r="E76" s="403">
        <v>4.6</v>
      </c>
      <c r="F76" s="406"/>
      <c r="G76" s="412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  <c r="AF76" s="344"/>
      <c r="AG76" s="344"/>
      <c r="AH76" s="344"/>
      <c r="AI76" s="344"/>
      <c r="AJ76" s="344"/>
      <c r="AK76" s="344"/>
      <c r="AL76" s="344"/>
      <c r="AM76" s="344"/>
      <c r="AN76" s="344"/>
      <c r="AO76" s="344"/>
      <c r="AP76" s="344"/>
      <c r="AQ76" s="344"/>
      <c r="AR76" s="344"/>
      <c r="AS76" s="344"/>
      <c r="AT76" s="344"/>
      <c r="AU76" s="344"/>
      <c r="AV76" s="344"/>
      <c r="AW76" s="344"/>
      <c r="AX76" s="344"/>
      <c r="AY76" s="344"/>
      <c r="AZ76" s="344"/>
      <c r="BA76" s="344"/>
      <c r="BB76" s="344"/>
      <c r="BC76" s="344"/>
      <c r="BD76" s="344"/>
      <c r="BE76" s="344"/>
      <c r="BF76" s="344"/>
      <c r="BG76" s="344"/>
      <c r="BH76" s="344"/>
    </row>
    <row r="77" spans="1:60" ht="12.75" outlineLevel="1">
      <c r="A77" s="410"/>
      <c r="B77" s="390"/>
      <c r="C77" s="431" t="s">
        <v>230</v>
      </c>
      <c r="D77" s="396"/>
      <c r="E77" s="403">
        <v>3.15</v>
      </c>
      <c r="F77" s="406"/>
      <c r="G77" s="412"/>
      <c r="H77" s="344"/>
      <c r="I77" s="344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  <c r="AF77" s="344"/>
      <c r="AG77" s="344"/>
      <c r="AH77" s="344"/>
      <c r="AI77" s="344"/>
      <c r="AJ77" s="344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4"/>
      <c r="AY77" s="344"/>
      <c r="AZ77" s="344"/>
      <c r="BA77" s="344"/>
      <c r="BB77" s="344"/>
      <c r="BC77" s="344"/>
      <c r="BD77" s="344"/>
      <c r="BE77" s="344"/>
      <c r="BF77" s="344"/>
      <c r="BG77" s="344"/>
      <c r="BH77" s="344"/>
    </row>
    <row r="78" spans="1:7" ht="12.75">
      <c r="A78" s="411" t="s">
        <v>172</v>
      </c>
      <c r="B78" s="391" t="s">
        <v>131</v>
      </c>
      <c r="C78" s="430" t="s">
        <v>132</v>
      </c>
      <c r="D78" s="395"/>
      <c r="E78" s="402"/>
      <c r="F78" s="409">
        <f>SUM(G79:G92)</f>
        <v>0</v>
      </c>
      <c r="G78" s="415"/>
    </row>
    <row r="79" spans="1:60" ht="12.75" outlineLevel="1">
      <c r="A79" s="410">
        <v>11</v>
      </c>
      <c r="B79" s="390" t="s">
        <v>231</v>
      </c>
      <c r="C79" s="427" t="s">
        <v>232</v>
      </c>
      <c r="D79" s="392" t="s">
        <v>180</v>
      </c>
      <c r="E79" s="399">
        <v>30.012</v>
      </c>
      <c r="F79" s="406"/>
      <c r="G79" s="412">
        <f>E79*F79</f>
        <v>0</v>
      </c>
      <c r="H79" s="344"/>
      <c r="I79" s="344"/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  <c r="AF79" s="344"/>
      <c r="AG79" s="344"/>
      <c r="AH79" s="344"/>
      <c r="AI79" s="344"/>
      <c r="AJ79" s="344"/>
      <c r="AK79" s="344"/>
      <c r="AL79" s="344"/>
      <c r="AM79" s="344"/>
      <c r="AN79" s="344"/>
      <c r="AO79" s="344"/>
      <c r="AP79" s="344"/>
      <c r="AQ79" s="344"/>
      <c r="AR79" s="344"/>
      <c r="AS79" s="344"/>
      <c r="AT79" s="344"/>
      <c r="AU79" s="344"/>
      <c r="AV79" s="344"/>
      <c r="AW79" s="344"/>
      <c r="AX79" s="344"/>
      <c r="AY79" s="344"/>
      <c r="AZ79" s="344"/>
      <c r="BA79" s="344"/>
      <c r="BB79" s="344"/>
      <c r="BC79" s="344"/>
      <c r="BD79" s="344"/>
      <c r="BE79" s="344"/>
      <c r="BF79" s="344"/>
      <c r="BG79" s="344"/>
      <c r="BH79" s="344"/>
    </row>
    <row r="80" spans="1:60" ht="12.75" outlineLevel="1">
      <c r="A80" s="410"/>
      <c r="B80" s="390"/>
      <c r="C80" s="431" t="s">
        <v>181</v>
      </c>
      <c r="D80" s="396"/>
      <c r="E80" s="403">
        <v>30.012</v>
      </c>
      <c r="F80" s="406"/>
      <c r="G80" s="412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  <c r="AF80" s="344"/>
      <c r="AG80" s="344"/>
      <c r="AH80" s="344"/>
      <c r="AI80" s="344"/>
      <c r="AJ80" s="344"/>
      <c r="AK80" s="344"/>
      <c r="AL80" s="344"/>
      <c r="AM80" s="344"/>
      <c r="AN80" s="344"/>
      <c r="AO80" s="344"/>
      <c r="AP80" s="344"/>
      <c r="AQ80" s="344"/>
      <c r="AR80" s="344"/>
      <c r="AS80" s="344"/>
      <c r="AT80" s="344"/>
      <c r="AU80" s="344"/>
      <c r="AV80" s="344"/>
      <c r="AW80" s="344"/>
      <c r="AX80" s="344"/>
      <c r="AY80" s="344"/>
      <c r="AZ80" s="344"/>
      <c r="BA80" s="344"/>
      <c r="BB80" s="344"/>
      <c r="BC80" s="344"/>
      <c r="BD80" s="344"/>
      <c r="BE80" s="344"/>
      <c r="BF80" s="344"/>
      <c r="BG80" s="344"/>
      <c r="BH80" s="344"/>
    </row>
    <row r="81" spans="1:60" ht="12.75" outlineLevel="1">
      <c r="A81" s="410">
        <v>12</v>
      </c>
      <c r="B81" s="390" t="s">
        <v>233</v>
      </c>
      <c r="C81" s="427" t="s">
        <v>234</v>
      </c>
      <c r="D81" s="392" t="s">
        <v>180</v>
      </c>
      <c r="E81" s="399">
        <v>30.012</v>
      </c>
      <c r="F81" s="406"/>
      <c r="G81" s="412">
        <f>E81*F81</f>
        <v>0</v>
      </c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  <c r="AF81" s="344"/>
      <c r="AG81" s="344"/>
      <c r="AH81" s="344"/>
      <c r="AI81" s="344"/>
      <c r="AJ81" s="344"/>
      <c r="AK81" s="344"/>
      <c r="AL81" s="344"/>
      <c r="AM81" s="344"/>
      <c r="AN81" s="344"/>
      <c r="AO81" s="344"/>
      <c r="AP81" s="344"/>
      <c r="AQ81" s="344"/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4"/>
      <c r="BD81" s="344"/>
      <c r="BE81" s="344"/>
      <c r="BF81" s="344"/>
      <c r="BG81" s="344"/>
      <c r="BH81" s="344"/>
    </row>
    <row r="82" spans="1:60" ht="12.75" outlineLevel="1">
      <c r="A82" s="410"/>
      <c r="B82" s="390"/>
      <c r="C82" s="431" t="s">
        <v>181</v>
      </c>
      <c r="D82" s="396"/>
      <c r="E82" s="403">
        <v>30.012</v>
      </c>
      <c r="F82" s="406"/>
      <c r="G82" s="412"/>
      <c r="H82" s="344"/>
      <c r="I82" s="344"/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  <c r="AF82" s="344"/>
      <c r="AG82" s="344"/>
      <c r="AH82" s="344"/>
      <c r="AI82" s="344"/>
      <c r="AJ82" s="344"/>
      <c r="AK82" s="344"/>
      <c r="AL82" s="344"/>
      <c r="AM82" s="344"/>
      <c r="AN82" s="344"/>
      <c r="AO82" s="344"/>
      <c r="AP82" s="344"/>
      <c r="AQ82" s="344"/>
      <c r="AR82" s="344"/>
      <c r="AS82" s="344"/>
      <c r="AT82" s="344"/>
      <c r="AU82" s="344"/>
      <c r="AV82" s="344"/>
      <c r="AW82" s="344"/>
      <c r="AX82" s="344"/>
      <c r="AY82" s="344"/>
      <c r="AZ82" s="344"/>
      <c r="BA82" s="344"/>
      <c r="BB82" s="344"/>
      <c r="BC82" s="344"/>
      <c r="BD82" s="344"/>
      <c r="BE82" s="344"/>
      <c r="BF82" s="344"/>
      <c r="BG82" s="344"/>
      <c r="BH82" s="344"/>
    </row>
    <row r="83" spans="1:60" ht="22.5" outlineLevel="1">
      <c r="A83" s="410">
        <v>13</v>
      </c>
      <c r="B83" s="390" t="s">
        <v>235</v>
      </c>
      <c r="C83" s="427" t="s">
        <v>236</v>
      </c>
      <c r="D83" s="392" t="s">
        <v>180</v>
      </c>
      <c r="E83" s="399">
        <v>30.012</v>
      </c>
      <c r="F83" s="406"/>
      <c r="G83" s="412">
        <f>E83*F83</f>
        <v>0</v>
      </c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  <c r="AF83" s="344"/>
      <c r="AG83" s="344"/>
      <c r="AH83" s="344"/>
      <c r="AI83" s="344"/>
      <c r="AJ83" s="344"/>
      <c r="AK83" s="344"/>
      <c r="AL83" s="344"/>
      <c r="AM83" s="344"/>
      <c r="AN83" s="344"/>
      <c r="AO83" s="344"/>
      <c r="AP83" s="344"/>
      <c r="AQ83" s="344"/>
      <c r="AR83" s="344"/>
      <c r="AS83" s="344"/>
      <c r="AT83" s="344"/>
      <c r="AU83" s="344"/>
      <c r="AV83" s="344"/>
      <c r="AW83" s="344"/>
      <c r="AX83" s="344"/>
      <c r="AY83" s="344"/>
      <c r="AZ83" s="344"/>
      <c r="BA83" s="344"/>
      <c r="BB83" s="344"/>
      <c r="BC83" s="344"/>
      <c r="BD83" s="344"/>
      <c r="BE83" s="344"/>
      <c r="BF83" s="344"/>
      <c r="BG83" s="344"/>
      <c r="BH83" s="344"/>
    </row>
    <row r="84" spans="1:60" ht="12.75" outlineLevel="1">
      <c r="A84" s="410"/>
      <c r="B84" s="390"/>
      <c r="C84" s="431" t="s">
        <v>181</v>
      </c>
      <c r="D84" s="396"/>
      <c r="E84" s="403">
        <v>30.012</v>
      </c>
      <c r="F84" s="406"/>
      <c r="G84" s="412"/>
      <c r="H84" s="344"/>
      <c r="I84" s="344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  <c r="AF84" s="344"/>
      <c r="AG84" s="344"/>
      <c r="AH84" s="344"/>
      <c r="AI84" s="344"/>
      <c r="AJ84" s="344"/>
      <c r="AK84" s="344"/>
      <c r="AL84" s="344"/>
      <c r="AM84" s="344"/>
      <c r="AN84" s="344"/>
      <c r="AO84" s="344"/>
      <c r="AP84" s="344"/>
      <c r="AQ84" s="344"/>
      <c r="AR84" s="344"/>
      <c r="AS84" s="344"/>
      <c r="AT84" s="344"/>
      <c r="AU84" s="344"/>
      <c r="AV84" s="344"/>
      <c r="AW84" s="344"/>
      <c r="AX84" s="344"/>
      <c r="AY84" s="344"/>
      <c r="AZ84" s="344"/>
      <c r="BA84" s="344"/>
      <c r="BB84" s="344"/>
      <c r="BC84" s="344"/>
      <c r="BD84" s="344"/>
      <c r="BE84" s="344"/>
      <c r="BF84" s="344"/>
      <c r="BG84" s="344"/>
      <c r="BH84" s="344"/>
    </row>
    <row r="85" spans="1:60" ht="22.5" outlineLevel="1">
      <c r="A85" s="410">
        <v>14</v>
      </c>
      <c r="B85" s="390" t="s">
        <v>237</v>
      </c>
      <c r="C85" s="427" t="s">
        <v>238</v>
      </c>
      <c r="D85" s="392" t="s">
        <v>180</v>
      </c>
      <c r="E85" s="399">
        <v>30.012</v>
      </c>
      <c r="F85" s="406"/>
      <c r="G85" s="412">
        <f>E85*F85</f>
        <v>0</v>
      </c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44"/>
      <c r="AM85" s="344"/>
      <c r="AN85" s="344"/>
      <c r="AO85" s="344"/>
      <c r="AP85" s="344"/>
      <c r="AQ85" s="344"/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4"/>
      <c r="BD85" s="344"/>
      <c r="BE85" s="344"/>
      <c r="BF85" s="344"/>
      <c r="BG85" s="344"/>
      <c r="BH85" s="344"/>
    </row>
    <row r="86" spans="1:60" ht="12.75" outlineLevel="1">
      <c r="A86" s="410"/>
      <c r="B86" s="390"/>
      <c r="C86" s="431" t="s">
        <v>181</v>
      </c>
      <c r="D86" s="396"/>
      <c r="E86" s="403">
        <v>30.012</v>
      </c>
      <c r="F86" s="406"/>
      <c r="G86" s="412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</row>
    <row r="87" spans="1:60" ht="22.5" outlineLevel="1">
      <c r="A87" s="410">
        <v>15</v>
      </c>
      <c r="B87" s="390" t="s">
        <v>239</v>
      </c>
      <c r="C87" s="427" t="s">
        <v>240</v>
      </c>
      <c r="D87" s="392" t="s">
        <v>241</v>
      </c>
      <c r="E87" s="399">
        <v>135.054</v>
      </c>
      <c r="F87" s="406"/>
      <c r="G87" s="412">
        <f>E87*F87</f>
        <v>0</v>
      </c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4"/>
      <c r="AR87" s="344"/>
      <c r="AS87" s="344"/>
      <c r="AT87" s="344"/>
      <c r="AU87" s="344"/>
      <c r="AV87" s="344"/>
      <c r="AW87" s="344"/>
      <c r="AX87" s="344"/>
      <c r="AY87" s="344"/>
      <c r="AZ87" s="344"/>
      <c r="BA87" s="344"/>
      <c r="BB87" s="344"/>
      <c r="BC87" s="344"/>
      <c r="BD87" s="344"/>
      <c r="BE87" s="344"/>
      <c r="BF87" s="344"/>
      <c r="BG87" s="344"/>
      <c r="BH87" s="344"/>
    </row>
    <row r="88" spans="1:60" ht="12.75" outlineLevel="1">
      <c r="A88" s="410"/>
      <c r="B88" s="390"/>
      <c r="C88" s="432" t="s">
        <v>184</v>
      </c>
      <c r="D88" s="397"/>
      <c r="E88" s="404"/>
      <c r="F88" s="406"/>
      <c r="G88" s="412"/>
      <c r="H88" s="344"/>
      <c r="I88" s="344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  <c r="AF88" s="344"/>
      <c r="AG88" s="344"/>
      <c r="AH88" s="344"/>
      <c r="AI88" s="344"/>
      <c r="AJ88" s="344"/>
      <c r="AK88" s="344"/>
      <c r="AL88" s="344"/>
      <c r="AM88" s="344"/>
      <c r="AN88" s="344"/>
      <c r="AO88" s="344"/>
      <c r="AP88" s="344"/>
      <c r="AQ88" s="344"/>
      <c r="AR88" s="344"/>
      <c r="AS88" s="344"/>
      <c r="AT88" s="344"/>
      <c r="AU88" s="344"/>
      <c r="AV88" s="344"/>
      <c r="AW88" s="344"/>
      <c r="AX88" s="344"/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</row>
    <row r="89" spans="1:60" ht="12.75" outlineLevel="1">
      <c r="A89" s="410"/>
      <c r="B89" s="390"/>
      <c r="C89" s="433" t="s">
        <v>242</v>
      </c>
      <c r="D89" s="397"/>
      <c r="E89" s="404">
        <v>30.012</v>
      </c>
      <c r="F89" s="406"/>
      <c r="G89" s="412"/>
      <c r="H89" s="344"/>
      <c r="I89" s="344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  <c r="AF89" s="344"/>
      <c r="AG89" s="344"/>
      <c r="AH89" s="344"/>
      <c r="AI89" s="344"/>
      <c r="AJ89" s="344"/>
      <c r="AK89" s="344"/>
      <c r="AL89" s="344"/>
      <c r="AM89" s="344"/>
      <c r="AN89" s="344"/>
      <c r="AO89" s="344"/>
      <c r="AP89" s="344"/>
      <c r="AQ89" s="344"/>
      <c r="AR89" s="344"/>
      <c r="AS89" s="344"/>
      <c r="AT89" s="344"/>
      <c r="AU89" s="344"/>
      <c r="AV89" s="344"/>
      <c r="AW89" s="344"/>
      <c r="AX89" s="344"/>
      <c r="AY89" s="344"/>
      <c r="AZ89" s="344"/>
      <c r="BA89" s="344"/>
      <c r="BB89" s="344"/>
      <c r="BC89" s="344"/>
      <c r="BD89" s="344"/>
      <c r="BE89" s="344"/>
      <c r="BF89" s="344"/>
      <c r="BG89" s="344"/>
      <c r="BH89" s="344"/>
    </row>
    <row r="90" spans="1:60" ht="12.75" outlineLevel="1">
      <c r="A90" s="410"/>
      <c r="B90" s="390"/>
      <c r="C90" s="432" t="s">
        <v>194</v>
      </c>
      <c r="D90" s="397"/>
      <c r="E90" s="404"/>
      <c r="F90" s="406"/>
      <c r="G90" s="412"/>
      <c r="H90" s="344"/>
      <c r="I90" s="344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  <c r="AF90" s="344"/>
      <c r="AG90" s="344"/>
      <c r="AH90" s="344"/>
      <c r="AI90" s="344"/>
      <c r="AJ90" s="344"/>
      <c r="AK90" s="344"/>
      <c r="AL90" s="344"/>
      <c r="AM90" s="344"/>
      <c r="AN90" s="344"/>
      <c r="AO90" s="344"/>
      <c r="AP90" s="344"/>
      <c r="AQ90" s="344"/>
      <c r="AR90" s="344"/>
      <c r="AS90" s="344"/>
      <c r="AT90" s="344"/>
      <c r="AU90" s="344"/>
      <c r="AV90" s="344"/>
      <c r="AW90" s="344"/>
      <c r="AX90" s="344"/>
      <c r="AY90" s="344"/>
      <c r="AZ90" s="344"/>
      <c r="BA90" s="344"/>
      <c r="BB90" s="344"/>
      <c r="BC90" s="344"/>
      <c r="BD90" s="344"/>
      <c r="BE90" s="344"/>
      <c r="BF90" s="344"/>
      <c r="BG90" s="344"/>
      <c r="BH90" s="344"/>
    </row>
    <row r="91" spans="1:60" ht="12.75" outlineLevel="1">
      <c r="A91" s="410"/>
      <c r="B91" s="390"/>
      <c r="C91" s="431" t="s">
        <v>243</v>
      </c>
      <c r="D91" s="396"/>
      <c r="E91" s="403">
        <v>135.054</v>
      </c>
      <c r="F91" s="406"/>
      <c r="G91" s="412"/>
      <c r="H91" s="344"/>
      <c r="I91" s="344"/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  <c r="AF91" s="344"/>
      <c r="AG91" s="344"/>
      <c r="AH91" s="344"/>
      <c r="AI91" s="344"/>
      <c r="AJ91" s="344"/>
      <c r="AK91" s="344"/>
      <c r="AL91" s="344"/>
      <c r="AM91" s="344"/>
      <c r="AN91" s="344"/>
      <c r="AO91" s="344"/>
      <c r="AP91" s="344"/>
      <c r="AQ91" s="344"/>
      <c r="AR91" s="344"/>
      <c r="AS91" s="344"/>
      <c r="AT91" s="344"/>
      <c r="AU91" s="344"/>
      <c r="AV91" s="344"/>
      <c r="AW91" s="344"/>
      <c r="AX91" s="344"/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</row>
    <row r="92" spans="1:60" ht="12.75" outlineLevel="1">
      <c r="A92" s="410">
        <v>16</v>
      </c>
      <c r="B92" s="390" t="s">
        <v>244</v>
      </c>
      <c r="C92" s="427" t="s">
        <v>245</v>
      </c>
      <c r="D92" s="392" t="s">
        <v>12</v>
      </c>
      <c r="E92" s="399"/>
      <c r="F92" s="406"/>
      <c r="G92" s="412">
        <f>E92*F92</f>
        <v>0</v>
      </c>
      <c r="H92" s="344"/>
      <c r="I92" s="344"/>
      <c r="J92" s="344"/>
      <c r="K92" s="344"/>
      <c r="L92" s="344"/>
      <c r="M92" s="344"/>
      <c r="N92" s="344"/>
      <c r="O92" s="344"/>
      <c r="P92" s="344"/>
      <c r="Q92" s="344"/>
      <c r="R92" s="344"/>
      <c r="S92" s="344"/>
      <c r="T92" s="344"/>
      <c r="U92" s="344"/>
      <c r="V92" s="344"/>
      <c r="W92" s="344"/>
      <c r="X92" s="344"/>
      <c r="Y92" s="344"/>
      <c r="Z92" s="344"/>
      <c r="AA92" s="344"/>
      <c r="AB92" s="344"/>
      <c r="AC92" s="344"/>
      <c r="AD92" s="344"/>
      <c r="AE92" s="344"/>
      <c r="AF92" s="344"/>
      <c r="AG92" s="344"/>
      <c r="AH92" s="344"/>
      <c r="AI92" s="344"/>
      <c r="AJ92" s="344"/>
      <c r="AK92" s="344"/>
      <c r="AL92" s="344"/>
      <c r="AM92" s="344"/>
      <c r="AN92" s="344"/>
      <c r="AO92" s="344"/>
      <c r="AP92" s="344"/>
      <c r="AQ92" s="344"/>
      <c r="AR92" s="344"/>
      <c r="AS92" s="344"/>
      <c r="AT92" s="344"/>
      <c r="AU92" s="344"/>
      <c r="AV92" s="344"/>
      <c r="AW92" s="344"/>
      <c r="AX92" s="344"/>
      <c r="AY92" s="344"/>
      <c r="AZ92" s="344"/>
      <c r="BA92" s="344"/>
      <c r="BB92" s="344"/>
      <c r="BC92" s="344"/>
      <c r="BD92" s="344"/>
      <c r="BE92" s="344"/>
      <c r="BF92" s="344"/>
      <c r="BG92" s="344"/>
      <c r="BH92" s="344"/>
    </row>
    <row r="93" spans="1:7" ht="12.75">
      <c r="A93" s="411" t="s">
        <v>172</v>
      </c>
      <c r="B93" s="391" t="s">
        <v>141</v>
      </c>
      <c r="C93" s="430" t="s">
        <v>142</v>
      </c>
      <c r="D93" s="395"/>
      <c r="E93" s="402"/>
      <c r="F93" s="409">
        <f>SUM(G94:G97)</f>
        <v>0</v>
      </c>
      <c r="G93" s="415"/>
    </row>
    <row r="94" spans="1:60" ht="12.75" outlineLevel="1">
      <c r="A94" s="410">
        <v>17</v>
      </c>
      <c r="B94" s="390" t="s">
        <v>246</v>
      </c>
      <c r="C94" s="427" t="s">
        <v>247</v>
      </c>
      <c r="D94" s="392" t="s">
        <v>180</v>
      </c>
      <c r="E94" s="399">
        <v>52.89</v>
      </c>
      <c r="F94" s="406"/>
      <c r="G94" s="412">
        <f>E94*F94</f>
        <v>0</v>
      </c>
      <c r="H94" s="344"/>
      <c r="I94" s="344"/>
      <c r="J94" s="344"/>
      <c r="K94" s="344"/>
      <c r="L94" s="344"/>
      <c r="M94" s="344"/>
      <c r="N94" s="344"/>
      <c r="O94" s="344"/>
      <c r="P94" s="344"/>
      <c r="Q94" s="344"/>
      <c r="R94" s="344"/>
      <c r="S94" s="344"/>
      <c r="T94" s="344"/>
      <c r="U94" s="344"/>
      <c r="V94" s="344"/>
      <c r="W94" s="344"/>
      <c r="X94" s="344"/>
      <c r="Y94" s="344"/>
      <c r="Z94" s="344"/>
      <c r="AA94" s="344"/>
      <c r="AB94" s="344"/>
      <c r="AC94" s="344"/>
      <c r="AD94" s="344"/>
      <c r="AE94" s="344"/>
      <c r="AF94" s="344"/>
      <c r="AG94" s="344"/>
      <c r="AH94" s="344"/>
      <c r="AI94" s="344"/>
      <c r="AJ94" s="344"/>
      <c r="AK94" s="344"/>
      <c r="AL94" s="344"/>
      <c r="AM94" s="344"/>
      <c r="AN94" s="344"/>
      <c r="AO94" s="344"/>
      <c r="AP94" s="344"/>
      <c r="AQ94" s="344"/>
      <c r="AR94" s="344"/>
      <c r="AS94" s="344"/>
      <c r="AT94" s="344"/>
      <c r="AU94" s="344"/>
      <c r="AV94" s="344"/>
      <c r="AW94" s="344"/>
      <c r="AX94" s="344"/>
      <c r="AY94" s="344"/>
      <c r="AZ94" s="344"/>
      <c r="BA94" s="344"/>
      <c r="BB94" s="344"/>
      <c r="BC94" s="344"/>
      <c r="BD94" s="344"/>
      <c r="BE94" s="344"/>
      <c r="BF94" s="344"/>
      <c r="BG94" s="344"/>
      <c r="BH94" s="344"/>
    </row>
    <row r="95" spans="1:60" ht="12.75" outlineLevel="1">
      <c r="A95" s="410"/>
      <c r="B95" s="390"/>
      <c r="C95" s="431" t="s">
        <v>248</v>
      </c>
      <c r="D95" s="396"/>
      <c r="E95" s="403">
        <v>24.27</v>
      </c>
      <c r="F95" s="406"/>
      <c r="G95" s="412"/>
      <c r="H95" s="344"/>
      <c r="I95" s="344"/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  <c r="AF95" s="344"/>
      <c r="AG95" s="344"/>
      <c r="AH95" s="344"/>
      <c r="AI95" s="344"/>
      <c r="AJ95" s="344"/>
      <c r="AK95" s="344"/>
      <c r="AL95" s="344"/>
      <c r="AM95" s="344"/>
      <c r="AN95" s="344"/>
      <c r="AO95" s="344"/>
      <c r="AP95" s="344"/>
      <c r="AQ95" s="344"/>
      <c r="AR95" s="344"/>
      <c r="AS95" s="344"/>
      <c r="AT95" s="344"/>
      <c r="AU95" s="344"/>
      <c r="AV95" s="344"/>
      <c r="AW95" s="344"/>
      <c r="AX95" s="344"/>
      <c r="AY95" s="344"/>
      <c r="AZ95" s="344"/>
      <c r="BA95" s="344"/>
      <c r="BB95" s="344"/>
      <c r="BC95" s="344"/>
      <c r="BD95" s="344"/>
      <c r="BE95" s="344"/>
      <c r="BF95" s="344"/>
      <c r="BG95" s="344"/>
      <c r="BH95" s="344"/>
    </row>
    <row r="96" spans="1:60" ht="12.75" outlineLevel="1">
      <c r="A96" s="410"/>
      <c r="B96" s="390"/>
      <c r="C96" s="431" t="s">
        <v>249</v>
      </c>
      <c r="D96" s="396"/>
      <c r="E96" s="403">
        <v>24.27</v>
      </c>
      <c r="F96" s="406"/>
      <c r="G96" s="412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  <c r="AF96" s="344"/>
      <c r="AG96" s="344"/>
      <c r="AH96" s="344"/>
      <c r="AI96" s="344"/>
      <c r="AJ96" s="344"/>
      <c r="AK96" s="344"/>
      <c r="AL96" s="344"/>
      <c r="AM96" s="344"/>
      <c r="AN96" s="344"/>
      <c r="AO96" s="344"/>
      <c r="AP96" s="344"/>
      <c r="AQ96" s="344"/>
      <c r="AR96" s="344"/>
      <c r="AS96" s="344"/>
      <c r="AT96" s="344"/>
      <c r="AU96" s="344"/>
      <c r="AV96" s="344"/>
      <c r="AW96" s="344"/>
      <c r="AX96" s="344"/>
      <c r="AY96" s="344"/>
      <c r="AZ96" s="344"/>
      <c r="BA96" s="344"/>
      <c r="BB96" s="344"/>
      <c r="BC96" s="344"/>
      <c r="BD96" s="344"/>
      <c r="BE96" s="344"/>
      <c r="BF96" s="344"/>
      <c r="BG96" s="344"/>
      <c r="BH96" s="344"/>
    </row>
    <row r="97" spans="1:60" ht="12.75" outlineLevel="1">
      <c r="A97" s="410"/>
      <c r="B97" s="390"/>
      <c r="C97" s="431" t="s">
        <v>250</v>
      </c>
      <c r="D97" s="396"/>
      <c r="E97" s="403">
        <v>4.35</v>
      </c>
      <c r="F97" s="406"/>
      <c r="G97" s="412"/>
      <c r="H97" s="344"/>
      <c r="I97" s="344"/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  <c r="AF97" s="344"/>
      <c r="AG97" s="344"/>
      <c r="AH97" s="344"/>
      <c r="AI97" s="344"/>
      <c r="AJ97" s="344"/>
      <c r="AK97" s="344"/>
      <c r="AL97" s="344"/>
      <c r="AM97" s="344"/>
      <c r="AN97" s="344"/>
      <c r="AO97" s="344"/>
      <c r="AP97" s="344"/>
      <c r="AQ97" s="344"/>
      <c r="AR97" s="344"/>
      <c r="AS97" s="344"/>
      <c r="AT97" s="344"/>
      <c r="AU97" s="344"/>
      <c r="AV97" s="344"/>
      <c r="AW97" s="344"/>
      <c r="AX97" s="344"/>
      <c r="AY97" s="344"/>
      <c r="AZ97" s="344"/>
      <c r="BA97" s="344"/>
      <c r="BB97" s="344"/>
      <c r="BC97" s="344"/>
      <c r="BD97" s="344"/>
      <c r="BE97" s="344"/>
      <c r="BF97" s="344"/>
      <c r="BG97" s="344"/>
      <c r="BH97" s="344"/>
    </row>
    <row r="98" spans="1:7" ht="12.75">
      <c r="A98" s="411" t="s">
        <v>172</v>
      </c>
      <c r="B98" s="391" t="s">
        <v>155</v>
      </c>
      <c r="C98" s="430" t="s">
        <v>156</v>
      </c>
      <c r="D98" s="395"/>
      <c r="E98" s="402"/>
      <c r="F98" s="409">
        <f>SUM(G99:G104)</f>
        <v>0</v>
      </c>
      <c r="G98" s="415"/>
    </row>
    <row r="99" spans="1:60" ht="12.75" outlineLevel="1">
      <c r="A99" s="410">
        <v>18</v>
      </c>
      <c r="B99" s="390" t="s">
        <v>251</v>
      </c>
      <c r="C99" s="427" t="s">
        <v>252</v>
      </c>
      <c r="D99" s="392" t="s">
        <v>253</v>
      </c>
      <c r="E99" s="399">
        <v>6.23708</v>
      </c>
      <c r="F99" s="406"/>
      <c r="G99" s="412">
        <f>E99*F99</f>
        <v>0</v>
      </c>
      <c r="H99" s="344"/>
      <c r="I99" s="344"/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  <c r="AF99" s="344"/>
      <c r="AG99" s="344"/>
      <c r="AH99" s="344"/>
      <c r="AI99" s="344"/>
      <c r="AJ99" s="344"/>
      <c r="AK99" s="344"/>
      <c r="AL99" s="344"/>
      <c r="AM99" s="344"/>
      <c r="AN99" s="344"/>
      <c r="AO99" s="344"/>
      <c r="AP99" s="344"/>
      <c r="AQ99" s="344"/>
      <c r="AR99" s="344"/>
      <c r="AS99" s="344"/>
      <c r="AT99" s="344"/>
      <c r="AU99" s="344"/>
      <c r="AV99" s="344"/>
      <c r="AW99" s="344"/>
      <c r="AX99" s="344"/>
      <c r="AY99" s="344"/>
      <c r="AZ99" s="344"/>
      <c r="BA99" s="344"/>
      <c r="BB99" s="344"/>
      <c r="BC99" s="344"/>
      <c r="BD99" s="344"/>
      <c r="BE99" s="344"/>
      <c r="BF99" s="344"/>
      <c r="BG99" s="344"/>
      <c r="BH99" s="344"/>
    </row>
    <row r="100" spans="1:60" ht="12.75" outlineLevel="1">
      <c r="A100" s="410">
        <v>19</v>
      </c>
      <c r="B100" s="390" t="s">
        <v>254</v>
      </c>
      <c r="C100" s="427" t="s">
        <v>255</v>
      </c>
      <c r="D100" s="392" t="s">
        <v>253</v>
      </c>
      <c r="E100" s="399">
        <v>6.23708</v>
      </c>
      <c r="F100" s="406"/>
      <c r="G100" s="412">
        <f>E100*F100</f>
        <v>0</v>
      </c>
      <c r="H100" s="344"/>
      <c r="I100" s="344"/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  <c r="AF100" s="344"/>
      <c r="AG100" s="344"/>
      <c r="AH100" s="344"/>
      <c r="AI100" s="344"/>
      <c r="AJ100" s="344"/>
      <c r="AK100" s="344"/>
      <c r="AL100" s="344"/>
      <c r="AM100" s="344"/>
      <c r="AN100" s="344"/>
      <c r="AO100" s="344"/>
      <c r="AP100" s="344"/>
      <c r="AQ100" s="344"/>
      <c r="AR100" s="344"/>
      <c r="AS100" s="344"/>
      <c r="AT100" s="344"/>
      <c r="AU100" s="344"/>
      <c r="AV100" s="344"/>
      <c r="AW100" s="344"/>
      <c r="AX100" s="344"/>
      <c r="AY100" s="344"/>
      <c r="AZ100" s="344"/>
      <c r="BA100" s="344"/>
      <c r="BB100" s="344"/>
      <c r="BC100" s="344"/>
      <c r="BD100" s="344"/>
      <c r="BE100" s="344"/>
      <c r="BF100" s="344"/>
      <c r="BG100" s="344"/>
      <c r="BH100" s="344"/>
    </row>
    <row r="101" spans="1:60" ht="12.75" outlineLevel="1">
      <c r="A101" s="410">
        <v>20</v>
      </c>
      <c r="B101" s="390" t="s">
        <v>256</v>
      </c>
      <c r="C101" s="427" t="s">
        <v>257</v>
      </c>
      <c r="D101" s="392" t="s">
        <v>253</v>
      </c>
      <c r="E101" s="399">
        <v>56.13374</v>
      </c>
      <c r="F101" s="406"/>
      <c r="G101" s="412">
        <f>E101*F101</f>
        <v>0</v>
      </c>
      <c r="H101" s="344"/>
      <c r="I101" s="344"/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  <c r="AF101" s="344"/>
      <c r="AG101" s="344"/>
      <c r="AH101" s="344"/>
      <c r="AI101" s="344"/>
      <c r="AJ101" s="344"/>
      <c r="AK101" s="344"/>
      <c r="AL101" s="344"/>
      <c r="AM101" s="344"/>
      <c r="AN101" s="344"/>
      <c r="AO101" s="344"/>
      <c r="AP101" s="344"/>
      <c r="AQ101" s="344"/>
      <c r="AR101" s="344"/>
      <c r="AS101" s="344"/>
      <c r="AT101" s="344"/>
      <c r="AU101" s="344"/>
      <c r="AV101" s="344"/>
      <c r="AW101" s="344"/>
      <c r="AX101" s="344"/>
      <c r="AY101" s="344"/>
      <c r="AZ101" s="344"/>
      <c r="BA101" s="344"/>
      <c r="BB101" s="344"/>
      <c r="BC101" s="344"/>
      <c r="BD101" s="344"/>
      <c r="BE101" s="344"/>
      <c r="BF101" s="344"/>
      <c r="BG101" s="344"/>
      <c r="BH101" s="344"/>
    </row>
    <row r="102" spans="1:60" ht="12.75" outlineLevel="1">
      <c r="A102" s="410">
        <v>21</v>
      </c>
      <c r="B102" s="390" t="s">
        <v>258</v>
      </c>
      <c r="C102" s="427" t="s">
        <v>259</v>
      </c>
      <c r="D102" s="392" t="s">
        <v>253</v>
      </c>
      <c r="E102" s="399">
        <v>6.23708</v>
      </c>
      <c r="F102" s="406"/>
      <c r="G102" s="412">
        <f>E102*F102</f>
        <v>0</v>
      </c>
      <c r="H102" s="344"/>
      <c r="I102" s="344"/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  <c r="AF102" s="344"/>
      <c r="AG102" s="344"/>
      <c r="AH102" s="344"/>
      <c r="AI102" s="344"/>
      <c r="AJ102" s="344"/>
      <c r="AK102" s="344"/>
      <c r="AL102" s="344"/>
      <c r="AM102" s="344"/>
      <c r="AN102" s="344"/>
      <c r="AO102" s="344"/>
      <c r="AP102" s="344"/>
      <c r="AQ102" s="344"/>
      <c r="AR102" s="344"/>
      <c r="AS102" s="344"/>
      <c r="AT102" s="344"/>
      <c r="AU102" s="344"/>
      <c r="AV102" s="344"/>
      <c r="AW102" s="344"/>
      <c r="AX102" s="344"/>
      <c r="AY102" s="344"/>
      <c r="AZ102" s="344"/>
      <c r="BA102" s="344"/>
      <c r="BB102" s="344"/>
      <c r="BC102" s="344"/>
      <c r="BD102" s="344"/>
      <c r="BE102" s="344"/>
      <c r="BF102" s="344"/>
      <c r="BG102" s="344"/>
      <c r="BH102" s="344"/>
    </row>
    <row r="103" spans="1:60" ht="12.75" outlineLevel="1">
      <c r="A103" s="410">
        <v>22</v>
      </c>
      <c r="B103" s="390" t="s">
        <v>260</v>
      </c>
      <c r="C103" s="427" t="s">
        <v>261</v>
      </c>
      <c r="D103" s="392" t="s">
        <v>253</v>
      </c>
      <c r="E103" s="399">
        <v>49.89666</v>
      </c>
      <c r="F103" s="406"/>
      <c r="G103" s="412">
        <f>E103*F103</f>
        <v>0</v>
      </c>
      <c r="H103" s="344"/>
      <c r="I103" s="344"/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44"/>
      <c r="BC103" s="344"/>
      <c r="BD103" s="344"/>
      <c r="BE103" s="344"/>
      <c r="BF103" s="344"/>
      <c r="BG103" s="344"/>
      <c r="BH103" s="344"/>
    </row>
    <row r="104" spans="1:60" ht="13.5" outlineLevel="1" thickBot="1">
      <c r="A104" s="421">
        <v>23</v>
      </c>
      <c r="B104" s="422" t="s">
        <v>262</v>
      </c>
      <c r="C104" s="435" t="s">
        <v>263</v>
      </c>
      <c r="D104" s="423" t="s">
        <v>253</v>
      </c>
      <c r="E104" s="424">
        <v>6.23708</v>
      </c>
      <c r="F104" s="425"/>
      <c r="G104" s="426">
        <f>E104*F104</f>
        <v>0</v>
      </c>
      <c r="H104" s="344"/>
      <c r="I104" s="344"/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  <c r="AF104" s="344"/>
      <c r="AG104" s="344"/>
      <c r="AH104" s="344"/>
      <c r="AI104" s="344"/>
      <c r="AJ104" s="344"/>
      <c r="AK104" s="344"/>
      <c r="AL104" s="344"/>
      <c r="AM104" s="344"/>
      <c r="AN104" s="344"/>
      <c r="AO104" s="344"/>
      <c r="AP104" s="344"/>
      <c r="AQ104" s="344"/>
      <c r="AR104" s="344"/>
      <c r="AS104" s="344"/>
      <c r="AT104" s="344"/>
      <c r="AU104" s="344"/>
      <c r="AV104" s="344"/>
      <c r="AW104" s="344"/>
      <c r="AX104" s="344"/>
      <c r="AY104" s="344"/>
      <c r="AZ104" s="344"/>
      <c r="BA104" s="344"/>
      <c r="BB104" s="344"/>
      <c r="BC104" s="344"/>
      <c r="BD104" s="344"/>
      <c r="BE104" s="344"/>
      <c r="BF104" s="344"/>
      <c r="BG104" s="344"/>
      <c r="BH104" s="344"/>
    </row>
    <row r="105" spans="37:41" ht="12.75">
      <c r="AK105">
        <f>SUM(AK1:AK104)</f>
        <v>0</v>
      </c>
      <c r="AL105">
        <f>SUM(AL1:AL104)</f>
        <v>0</v>
      </c>
      <c r="AN105">
        <v>15</v>
      </c>
      <c r="AO105">
        <v>21</v>
      </c>
    </row>
    <row r="106" spans="40:41" ht="12.75">
      <c r="AN106">
        <f>SUMIF(AM8:AM105,AN105,G8:G105)</f>
        <v>0</v>
      </c>
      <c r="AO106">
        <f>SUMIF(AM8:AM105,AO105,G8:G105)</f>
        <v>0</v>
      </c>
    </row>
  </sheetData>
  <sheetProtection/>
  <mergeCells count="19">
    <mergeCell ref="F98:G98"/>
    <mergeCell ref="C61:G61"/>
    <mergeCell ref="C62:G62"/>
    <mergeCell ref="F69:G69"/>
    <mergeCell ref="F72:G72"/>
    <mergeCell ref="F78:G78"/>
    <mergeCell ref="F93:G93"/>
    <mergeCell ref="C11:G11"/>
    <mergeCell ref="F12:G12"/>
    <mergeCell ref="F15:G15"/>
    <mergeCell ref="C58:G58"/>
    <mergeCell ref="C59:G59"/>
    <mergeCell ref="C60:G60"/>
    <mergeCell ref="A1:G1"/>
    <mergeCell ref="C2:G2"/>
    <mergeCell ref="C3:G3"/>
    <mergeCell ref="C4:G4"/>
    <mergeCell ref="F7:G7"/>
    <mergeCell ref="C9:G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324"/>
      <c r="I1" s="325"/>
      <c r="J1" s="325"/>
      <c r="K1" s="326"/>
      <c r="L1" s="327"/>
      <c r="M1" s="327"/>
      <c r="N1" s="327"/>
      <c r="O1" s="327"/>
      <c r="P1" s="327"/>
      <c r="Q1" s="327"/>
    </row>
    <row r="2" spans="1:17" ht="25.5">
      <c r="A2" s="111" t="s">
        <v>15</v>
      </c>
      <c r="B2" s="112"/>
      <c r="C2" s="318" t="s">
        <v>91</v>
      </c>
      <c r="D2" s="319" t="s">
        <v>92</v>
      </c>
      <c r="E2" s="249"/>
      <c r="F2" s="56" t="s">
        <v>17</v>
      </c>
      <c r="G2" s="57"/>
      <c r="H2" s="328"/>
      <c r="I2" s="329"/>
      <c r="J2" s="330" t="s">
        <v>92</v>
      </c>
      <c r="K2" s="326"/>
      <c r="L2" s="327"/>
      <c r="M2" s="327"/>
      <c r="N2" s="327"/>
      <c r="O2" s="327"/>
      <c r="P2" s="327"/>
      <c r="Q2" s="327"/>
    </row>
    <row r="3" spans="1:17" ht="12.75" hidden="1">
      <c r="A3" s="51"/>
      <c r="B3" s="52"/>
      <c r="C3" s="53"/>
      <c r="D3" s="53"/>
      <c r="E3" s="52"/>
      <c r="F3" s="54"/>
      <c r="G3" s="55"/>
      <c r="H3" s="328"/>
      <c r="I3" s="331"/>
      <c r="J3" s="332"/>
      <c r="K3" s="326"/>
      <c r="L3" s="327"/>
      <c r="M3" s="327"/>
      <c r="N3" s="327"/>
      <c r="O3" s="327"/>
      <c r="P3" s="327"/>
      <c r="Q3" s="327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328"/>
      <c r="I4" s="331"/>
      <c r="J4" s="332"/>
      <c r="K4" s="326"/>
      <c r="L4" s="327"/>
      <c r="M4" s="327"/>
      <c r="N4" s="327"/>
      <c r="O4" s="327"/>
      <c r="P4" s="327"/>
      <c r="Q4" s="327"/>
    </row>
    <row r="5" spans="1:17" ht="12.75">
      <c r="A5" s="63" t="s">
        <v>85</v>
      </c>
      <c r="B5" s="64"/>
      <c r="C5" s="317" t="s">
        <v>86</v>
      </c>
      <c r="D5" s="241"/>
      <c r="E5" s="258"/>
      <c r="F5" s="54" t="s">
        <v>21</v>
      </c>
      <c r="G5" s="55"/>
      <c r="H5" s="333"/>
      <c r="I5" s="334"/>
      <c r="J5" s="332"/>
      <c r="K5" s="335" t="s">
        <v>86</v>
      </c>
      <c r="L5" s="327"/>
      <c r="M5" s="327"/>
      <c r="N5" s="327"/>
      <c r="O5" s="327"/>
      <c r="P5" s="327"/>
      <c r="Q5" s="327"/>
    </row>
    <row r="6" spans="1:17" ht="12.7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336"/>
      <c r="I6" s="334"/>
      <c r="J6" s="332"/>
      <c r="K6" s="326"/>
      <c r="L6" s="327"/>
      <c r="M6" s="327"/>
      <c r="N6" s="327"/>
      <c r="O6" s="327"/>
      <c r="P6" s="327"/>
      <c r="Q6" s="327"/>
    </row>
    <row r="7" spans="1:17" ht="25.5">
      <c r="A7" s="63" t="s">
        <v>82</v>
      </c>
      <c r="B7" s="69"/>
      <c r="C7" s="316" t="s">
        <v>83</v>
      </c>
      <c r="D7" s="242"/>
      <c r="E7" s="243"/>
      <c r="F7" s="70" t="s">
        <v>25</v>
      </c>
      <c r="G7" s="67">
        <v>0</v>
      </c>
      <c r="H7" s="337"/>
      <c r="I7" s="338"/>
      <c r="J7" s="332"/>
      <c r="K7" s="335" t="s">
        <v>83</v>
      </c>
      <c r="L7" s="327"/>
      <c r="M7" s="327"/>
      <c r="N7" s="327"/>
      <c r="O7" s="327"/>
      <c r="P7" s="327"/>
      <c r="Q7" s="327"/>
    </row>
    <row r="8" spans="1:17" ht="12.75" customHeight="1">
      <c r="A8" s="71" t="s">
        <v>26</v>
      </c>
      <c r="B8" s="54"/>
      <c r="C8" s="244"/>
      <c r="D8" s="244"/>
      <c r="E8" s="245"/>
      <c r="F8" s="72" t="s">
        <v>27</v>
      </c>
      <c r="G8" s="55"/>
      <c r="H8" s="339"/>
      <c r="I8" s="340"/>
      <c r="J8" s="325"/>
      <c r="K8" s="326"/>
      <c r="L8" s="327"/>
      <c r="M8" s="327"/>
      <c r="N8" s="327"/>
      <c r="O8" s="327"/>
      <c r="P8" s="327"/>
      <c r="Q8" s="327"/>
    </row>
    <row r="9" spans="1:17" ht="12.75" customHeight="1">
      <c r="A9" s="71"/>
      <c r="B9" s="54"/>
      <c r="C9" s="244"/>
      <c r="D9" s="244"/>
      <c r="E9" s="245"/>
      <c r="F9" s="47"/>
      <c r="G9" s="75"/>
      <c r="H9" s="341"/>
      <c r="I9" s="325"/>
      <c r="J9" s="325"/>
      <c r="K9" s="326"/>
      <c r="L9" s="327"/>
      <c r="M9" s="327"/>
      <c r="N9" s="327"/>
      <c r="O9" s="327"/>
      <c r="P9" s="327"/>
      <c r="Q9" s="327"/>
    </row>
    <row r="10" spans="1:17" ht="12.75" customHeight="1">
      <c r="A10" s="71" t="s">
        <v>28</v>
      </c>
      <c r="B10" s="54"/>
      <c r="C10" s="244"/>
      <c r="D10" s="244"/>
      <c r="E10" s="244"/>
      <c r="F10" s="76"/>
      <c r="G10" s="75"/>
      <c r="H10" s="342"/>
      <c r="I10" s="325"/>
      <c r="J10" s="343"/>
      <c r="K10" s="326"/>
      <c r="L10" s="327"/>
      <c r="M10" s="327"/>
      <c r="N10" s="327"/>
      <c r="O10" s="327"/>
      <c r="P10" s="327"/>
      <c r="Q10" s="327"/>
    </row>
    <row r="11" spans="1:17" ht="13.5" customHeight="1">
      <c r="A11" s="71" t="s">
        <v>29</v>
      </c>
      <c r="B11" s="54"/>
      <c r="C11" s="244"/>
      <c r="D11" s="244"/>
      <c r="E11" s="244"/>
      <c r="F11" s="78" t="s">
        <v>30</v>
      </c>
      <c r="G11" s="79"/>
      <c r="H11" s="341"/>
      <c r="I11" s="325"/>
      <c r="J11" s="325"/>
      <c r="K11" s="326"/>
      <c r="L11" s="327"/>
      <c r="M11" s="327"/>
      <c r="N11" s="327"/>
      <c r="O11" s="327"/>
      <c r="P11" s="327"/>
      <c r="Q11" s="327"/>
    </row>
    <row r="12" spans="1:17" ht="12.75" customHeight="1">
      <c r="A12" s="81" t="s">
        <v>31</v>
      </c>
      <c r="B12" s="62"/>
      <c r="C12" s="320" t="s">
        <v>157</v>
      </c>
      <c r="D12" s="253"/>
      <c r="E12" s="254"/>
      <c r="F12" s="82" t="s">
        <v>32</v>
      </c>
      <c r="G12" s="83"/>
      <c r="H12" s="341"/>
      <c r="I12" s="325"/>
      <c r="J12" s="325"/>
      <c r="K12" s="326"/>
      <c r="L12" s="327"/>
      <c r="M12" s="327"/>
      <c r="N12" s="327"/>
      <c r="O12" s="327"/>
      <c r="P12" s="327"/>
      <c r="Q12" s="327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341"/>
      <c r="I13" s="325"/>
      <c r="J13" s="325"/>
      <c r="K13" s="326"/>
      <c r="L13" s="327"/>
      <c r="M13" s="327"/>
      <c r="N13" s="327"/>
      <c r="O13" s="327"/>
      <c r="P13" s="327"/>
      <c r="Q13" s="327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324"/>
      <c r="I14" s="325"/>
      <c r="J14" s="325"/>
      <c r="K14" s="326"/>
      <c r="L14" s="327"/>
      <c r="M14" s="327"/>
      <c r="N14" s="327"/>
      <c r="O14" s="327"/>
      <c r="P14" s="327"/>
      <c r="Q14" s="327"/>
    </row>
    <row r="15" spans="1:17" ht="15.75" customHeight="1">
      <c r="A15" s="160"/>
      <c r="B15" s="321" t="s">
        <v>158</v>
      </c>
      <c r="C15" s="162"/>
      <c r="D15" s="237"/>
      <c r="E15" s="238"/>
      <c r="F15" s="163"/>
      <c r="G15" s="164"/>
      <c r="H15" s="324"/>
      <c r="I15" s="325"/>
      <c r="J15" s="325"/>
      <c r="K15" s="326"/>
      <c r="L15" s="327"/>
      <c r="M15" s="327"/>
      <c r="N15" s="327"/>
      <c r="O15" s="327"/>
      <c r="P15" s="327"/>
      <c r="Q15" s="327"/>
    </row>
    <row r="16" spans="1:17" ht="15.75" customHeight="1">
      <c r="A16" s="160"/>
      <c r="B16" s="322" t="s">
        <v>159</v>
      </c>
      <c r="C16" s="166"/>
      <c r="D16" s="239"/>
      <c r="E16" s="240"/>
      <c r="F16" s="168"/>
      <c r="G16" s="164"/>
      <c r="H16" s="324"/>
      <c r="I16" s="325"/>
      <c r="J16" s="325"/>
      <c r="K16" s="326"/>
      <c r="L16" s="327"/>
      <c r="M16" s="327"/>
      <c r="N16" s="327"/>
      <c r="O16" s="327"/>
      <c r="P16" s="327"/>
      <c r="Q16" s="327"/>
    </row>
    <row r="17" spans="1:17" ht="15.75" customHeight="1">
      <c r="A17" s="160"/>
      <c r="B17" s="322" t="s">
        <v>160</v>
      </c>
      <c r="C17" s="166"/>
      <c r="D17" s="239"/>
      <c r="E17" s="240"/>
      <c r="F17" s="168"/>
      <c r="G17" s="164"/>
      <c r="H17" s="324"/>
      <c r="I17" s="325"/>
      <c r="J17" s="325"/>
      <c r="K17" s="326"/>
      <c r="L17" s="327"/>
      <c r="M17" s="327"/>
      <c r="N17" s="327"/>
      <c r="O17" s="327"/>
      <c r="P17" s="327"/>
      <c r="Q17" s="327"/>
    </row>
    <row r="18" spans="1:17" ht="15.75" customHeight="1">
      <c r="A18" s="160"/>
      <c r="B18" s="323" t="s">
        <v>161</v>
      </c>
      <c r="C18" s="166"/>
      <c r="D18" s="239"/>
      <c r="E18" s="240"/>
      <c r="F18" s="168"/>
      <c r="G18" s="164"/>
      <c r="H18" s="324"/>
      <c r="I18" s="325"/>
      <c r="J18" s="325"/>
      <c r="K18" s="326"/>
      <c r="L18" s="327"/>
      <c r="M18" s="327"/>
      <c r="N18" s="327"/>
      <c r="O18" s="327"/>
      <c r="P18" s="327"/>
      <c r="Q18" s="327"/>
    </row>
    <row r="19" spans="1:17" ht="15.75" customHeight="1">
      <c r="A19" s="160"/>
      <c r="B19" s="322" t="s">
        <v>162</v>
      </c>
      <c r="C19" s="166"/>
      <c r="D19" s="246"/>
      <c r="E19" s="247"/>
      <c r="F19" s="168"/>
      <c r="G19" s="164"/>
      <c r="H19" s="324"/>
      <c r="I19" s="325"/>
      <c r="J19" s="325"/>
      <c r="K19" s="326"/>
      <c r="L19" s="327"/>
      <c r="M19" s="327"/>
      <c r="N19" s="327"/>
      <c r="O19" s="327"/>
      <c r="P19" s="327"/>
      <c r="Q19" s="327"/>
    </row>
    <row r="20" spans="1:17" ht="15.75" customHeight="1">
      <c r="A20" s="160"/>
      <c r="B20" s="165" t="s">
        <v>68</v>
      </c>
      <c r="C20" s="166"/>
      <c r="D20" s="239"/>
      <c r="E20" s="240"/>
      <c r="F20" s="168"/>
      <c r="G20" s="164">
        <f>SUM(G15:G19)</f>
        <v>0</v>
      </c>
      <c r="H20" s="324"/>
      <c r="I20" s="325"/>
      <c r="J20" s="325"/>
      <c r="K20" s="326"/>
      <c r="L20" s="327"/>
      <c r="M20" s="327"/>
      <c r="N20" s="327"/>
      <c r="O20" s="327"/>
      <c r="P20" s="327"/>
      <c r="Q20" s="327"/>
    </row>
    <row r="21" spans="1:17" ht="3" customHeight="1">
      <c r="A21" s="160"/>
      <c r="B21" s="165"/>
      <c r="C21" s="166"/>
      <c r="D21" s="167"/>
      <c r="E21" s="170"/>
      <c r="F21" s="168"/>
      <c r="G21" s="164"/>
      <c r="H21" s="324"/>
      <c r="I21" s="325"/>
      <c r="J21" s="325"/>
      <c r="K21" s="326"/>
      <c r="L21" s="327"/>
      <c r="M21" s="327"/>
      <c r="N21" s="327"/>
      <c r="O21" s="327"/>
      <c r="P21" s="327"/>
      <c r="Q21" s="327"/>
    </row>
    <row r="22" spans="1:17" ht="3" customHeight="1">
      <c r="A22" s="160"/>
      <c r="B22" s="165"/>
      <c r="C22" s="166"/>
      <c r="D22" s="167"/>
      <c r="E22" s="170"/>
      <c r="F22" s="168"/>
      <c r="G22" s="164"/>
      <c r="H22" s="324"/>
      <c r="I22" s="325"/>
      <c r="J22" s="325"/>
      <c r="K22" s="326"/>
      <c r="L22" s="327"/>
      <c r="M22" s="327"/>
      <c r="N22" s="327"/>
      <c r="O22" s="327"/>
      <c r="P22" s="327"/>
      <c r="Q22" s="327"/>
    </row>
    <row r="23" spans="1:17" ht="3" customHeight="1" thickBot="1">
      <c r="A23" s="255"/>
      <c r="B23" s="256"/>
      <c r="C23" s="171"/>
      <c r="D23" s="172"/>
      <c r="E23" s="173"/>
      <c r="F23" s="174"/>
      <c r="G23" s="175"/>
      <c r="H23" s="324"/>
      <c r="I23" s="325"/>
      <c r="J23" s="325"/>
      <c r="K23" s="326"/>
      <c r="L23" s="327"/>
      <c r="M23" s="327"/>
      <c r="N23" s="327"/>
      <c r="O23" s="327"/>
      <c r="P23" s="327"/>
      <c r="Q23" s="327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324"/>
      <c r="I24" s="325"/>
      <c r="J24" s="325"/>
      <c r="K24" s="326"/>
      <c r="L24" s="327"/>
      <c r="M24" s="327"/>
      <c r="N24" s="327"/>
      <c r="O24" s="327"/>
      <c r="P24" s="327"/>
      <c r="Q24" s="327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324"/>
      <c r="I25" s="325"/>
      <c r="J25" s="325"/>
      <c r="K25" s="326"/>
      <c r="L25" s="327"/>
      <c r="M25" s="327"/>
      <c r="N25" s="327"/>
      <c r="O25" s="327"/>
      <c r="P25" s="327"/>
      <c r="Q25" s="327"/>
    </row>
    <row r="26" spans="1:17" ht="2.25" customHeight="1">
      <c r="A26" s="85"/>
      <c r="B26" s="47"/>
      <c r="C26" s="91"/>
      <c r="D26" s="47"/>
      <c r="E26" s="47"/>
      <c r="F26" s="92"/>
      <c r="G26" s="93"/>
      <c r="H26" s="324"/>
      <c r="I26" s="325"/>
      <c r="J26" s="325"/>
      <c r="K26" s="326"/>
      <c r="L26" s="327"/>
      <c r="M26" s="327"/>
      <c r="N26" s="327"/>
      <c r="O26" s="327"/>
      <c r="P26" s="327"/>
      <c r="Q26" s="327"/>
    </row>
    <row r="27" spans="1:17" ht="34.5" customHeight="1">
      <c r="A27" s="229" t="s">
        <v>163</v>
      </c>
      <c r="B27" s="230"/>
      <c r="C27" s="231"/>
      <c r="D27" s="232" t="s">
        <v>163</v>
      </c>
      <c r="E27" s="231"/>
      <c r="F27" s="251" t="s">
        <v>163</v>
      </c>
      <c r="G27" s="252"/>
      <c r="H27" s="324"/>
      <c r="I27" s="325"/>
      <c r="J27" s="325"/>
      <c r="K27" s="326"/>
      <c r="L27" s="327"/>
      <c r="M27" s="327"/>
      <c r="N27" s="327"/>
      <c r="O27" s="327"/>
      <c r="P27" s="327"/>
      <c r="Q27" s="327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324"/>
      <c r="I28" s="325"/>
      <c r="J28" s="325"/>
      <c r="K28" s="326"/>
      <c r="L28" s="327"/>
      <c r="M28" s="327"/>
      <c r="N28" s="327"/>
      <c r="O28" s="327"/>
      <c r="P28" s="327"/>
      <c r="Q28" s="327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324"/>
      <c r="I29" s="325"/>
      <c r="J29" s="325"/>
      <c r="K29" s="326"/>
      <c r="L29" s="327"/>
      <c r="M29" s="327"/>
      <c r="N29" s="327"/>
      <c r="O29" s="327"/>
      <c r="P29" s="327"/>
      <c r="Q29" s="327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235">
        <v>0</v>
      </c>
      <c r="G30" s="236"/>
      <c r="H30" s="324"/>
      <c r="I30" s="325"/>
      <c r="J30" s="325"/>
      <c r="K30" s="326"/>
      <c r="L30" s="327"/>
      <c r="M30" s="327"/>
      <c r="N30" s="327"/>
      <c r="O30" s="327"/>
      <c r="P30" s="327"/>
      <c r="Q30" s="327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235">
        <f>PRODUCT(F30,C31/100)</f>
        <v>0</v>
      </c>
      <c r="G31" s="236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235">
        <v>0</v>
      </c>
      <c r="G32" s="236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235">
        <f>PRODUCT(F32,C33/100)</f>
        <v>0</v>
      </c>
      <c r="G33" s="236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235">
        <v>0</v>
      </c>
      <c r="G34" s="236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233">
        <f>SUM(F30:G34)</f>
        <v>0</v>
      </c>
      <c r="G35" s="234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227"/>
      <c r="C37" s="227"/>
      <c r="D37" s="227"/>
      <c r="E37" s="227"/>
      <c r="F37" s="227"/>
      <c r="G37" s="227"/>
      <c r="H37" s="46" t="s">
        <v>1</v>
      </c>
      <c r="I37" s="46"/>
      <c r="J37" s="114"/>
    </row>
    <row r="38" spans="1:10" ht="14.25" customHeight="1">
      <c r="A38" s="102"/>
      <c r="B38" s="227"/>
      <c r="C38" s="227"/>
      <c r="D38" s="227"/>
      <c r="E38" s="227"/>
      <c r="F38" s="227"/>
      <c r="G38" s="227"/>
      <c r="H38" s="46" t="s">
        <v>1</v>
      </c>
      <c r="I38" s="46"/>
      <c r="J38" s="114"/>
    </row>
    <row r="39" spans="1:10" ht="12.75" customHeight="1">
      <c r="A39" s="103"/>
      <c r="B39" s="227"/>
      <c r="C39" s="227"/>
      <c r="D39" s="227"/>
      <c r="E39" s="227"/>
      <c r="F39" s="227"/>
      <c r="G39" s="227"/>
      <c r="H39" s="46" t="s">
        <v>1</v>
      </c>
      <c r="I39" s="46"/>
      <c r="J39" s="114"/>
    </row>
    <row r="40" spans="1:10" ht="12.75" customHeight="1">
      <c r="A40" s="103"/>
      <c r="B40" s="227"/>
      <c r="C40" s="227"/>
      <c r="D40" s="227"/>
      <c r="E40" s="227"/>
      <c r="F40" s="227"/>
      <c r="G40" s="227"/>
      <c r="H40" s="46" t="s">
        <v>1</v>
      </c>
      <c r="I40" s="46"/>
      <c r="J40" s="114"/>
    </row>
    <row r="41" spans="1:10" ht="12.75" customHeight="1">
      <c r="A41" s="103"/>
      <c r="B41" s="227"/>
      <c r="C41" s="227"/>
      <c r="D41" s="227"/>
      <c r="E41" s="227"/>
      <c r="F41" s="227"/>
      <c r="G41" s="227"/>
      <c r="H41" s="46" t="s">
        <v>1</v>
      </c>
      <c r="I41" s="46"/>
      <c r="J41" s="114"/>
    </row>
    <row r="42" spans="1:10" ht="12.75" customHeight="1">
      <c r="A42" s="103"/>
      <c r="B42" s="227"/>
      <c r="C42" s="227"/>
      <c r="D42" s="227"/>
      <c r="E42" s="227"/>
      <c r="F42" s="227"/>
      <c r="G42" s="227"/>
      <c r="H42" s="46" t="s">
        <v>1</v>
      </c>
      <c r="I42" s="46"/>
      <c r="J42" s="114"/>
    </row>
    <row r="43" spans="1:10" ht="12.75" customHeight="1">
      <c r="A43" s="103"/>
      <c r="B43" s="227"/>
      <c r="C43" s="227"/>
      <c r="D43" s="227"/>
      <c r="E43" s="227"/>
      <c r="F43" s="227"/>
      <c r="G43" s="227"/>
      <c r="H43" s="46" t="s">
        <v>1</v>
      </c>
      <c r="I43" s="46"/>
      <c r="J43" s="114"/>
    </row>
    <row r="44" spans="1:10" ht="12.75" customHeight="1">
      <c r="A44" s="103"/>
      <c r="B44" s="227"/>
      <c r="C44" s="227"/>
      <c r="D44" s="227"/>
      <c r="E44" s="227"/>
      <c r="F44" s="227"/>
      <c r="G44" s="227"/>
      <c r="H44" s="46" t="s">
        <v>1</v>
      </c>
      <c r="I44" s="46"/>
      <c r="J44" s="114"/>
    </row>
    <row r="45" spans="1:10" ht="14.25" customHeight="1">
      <c r="A45" s="103"/>
      <c r="B45" s="228"/>
      <c r="C45" s="228"/>
      <c r="D45" s="228"/>
      <c r="E45" s="228"/>
      <c r="F45" s="228"/>
      <c r="G45" s="228"/>
      <c r="H45" s="46" t="s">
        <v>1</v>
      </c>
      <c r="I45" s="46"/>
      <c r="J45" s="114"/>
    </row>
    <row r="46" spans="1:10" ht="12.75" customHeight="1">
      <c r="A46" s="46"/>
      <c r="B46" s="228"/>
      <c r="C46" s="228"/>
      <c r="D46" s="228"/>
      <c r="E46" s="228"/>
      <c r="F46" s="228"/>
      <c r="G46" s="228"/>
      <c r="H46" s="46"/>
      <c r="I46" s="46"/>
      <c r="J46" s="114"/>
    </row>
    <row r="47" spans="1:10" ht="12.75" customHeight="1">
      <c r="A47" s="46"/>
      <c r="B47" s="228"/>
      <c r="C47" s="228"/>
      <c r="D47" s="228"/>
      <c r="E47" s="228"/>
      <c r="F47" s="228"/>
      <c r="G47" s="228"/>
      <c r="H47" s="46"/>
      <c r="I47" s="46"/>
      <c r="J47" s="114"/>
    </row>
    <row r="48" spans="1:10" ht="12.75" customHeight="1">
      <c r="A48" s="46"/>
      <c r="B48" s="228"/>
      <c r="C48" s="228"/>
      <c r="D48" s="228"/>
      <c r="E48" s="228"/>
      <c r="F48" s="228"/>
      <c r="G48" s="228"/>
      <c r="H48" s="46"/>
      <c r="I48" s="46"/>
      <c r="J48" s="114"/>
    </row>
    <row r="49" spans="1:10" ht="12.75" customHeight="1">
      <c r="A49" s="46"/>
      <c r="B49" s="228"/>
      <c r="C49" s="228"/>
      <c r="D49" s="228"/>
      <c r="E49" s="228"/>
      <c r="F49" s="228"/>
      <c r="G49" s="228"/>
      <c r="H49" s="46"/>
      <c r="I49" s="46"/>
      <c r="J49" s="114"/>
    </row>
    <row r="50" spans="1:10" ht="12.75" customHeight="1">
      <c r="A50" s="46"/>
      <c r="B50" s="228"/>
      <c r="C50" s="228"/>
      <c r="D50" s="228"/>
      <c r="E50" s="228"/>
      <c r="F50" s="228"/>
      <c r="G50" s="228"/>
      <c r="H50" s="46"/>
      <c r="I50" s="46"/>
      <c r="J50" s="114"/>
    </row>
  </sheetData>
  <sheetProtection/>
  <mergeCells count="25">
    <mergeCell ref="B37:G50"/>
    <mergeCell ref="F30:G30"/>
    <mergeCell ref="F31:G31"/>
    <mergeCell ref="F32:G32"/>
    <mergeCell ref="F33:G33"/>
    <mergeCell ref="F34:G34"/>
    <mergeCell ref="F35:G35"/>
    <mergeCell ref="D19:E19"/>
    <mergeCell ref="D20:E20"/>
    <mergeCell ref="A23:B23"/>
    <mergeCell ref="A27:C27"/>
    <mergeCell ref="D27:E27"/>
    <mergeCell ref="F27:G27"/>
    <mergeCell ref="C11:E11"/>
    <mergeCell ref="C12:E12"/>
    <mergeCell ref="D15:E15"/>
    <mergeCell ref="D16:E16"/>
    <mergeCell ref="D17:E17"/>
    <mergeCell ref="D18:E18"/>
    <mergeCell ref="D2:E2"/>
    <mergeCell ref="C5:E5"/>
    <mergeCell ref="C7:E7"/>
    <mergeCell ref="C8:E8"/>
    <mergeCell ref="C9:E9"/>
    <mergeCell ref="C10:E1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kroulikova</dc:creator>
  <cp:keywords/>
  <dc:description/>
  <cp:lastModifiedBy>kroulikova</cp:lastModifiedBy>
  <cp:lastPrinted>2012-03-29T06:51:34Z</cp:lastPrinted>
  <dcterms:created xsi:type="dcterms:W3CDTF">2009-04-08T07:15:50Z</dcterms:created>
  <dcterms:modified xsi:type="dcterms:W3CDTF">2014-04-09T14:14:14Z</dcterms:modified>
  <cp:category/>
  <cp:version/>
  <cp:contentType/>
  <cp:contentStatus/>
</cp:coreProperties>
</file>