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barca/CERCON Dropbox/CERCON Team Folder/##CERCON/ZK_JMZ/07_NIS/M_ZD 2. fáze/"/>
    </mc:Choice>
  </mc:AlternateContent>
  <xr:revisionPtr revIDLastSave="0" documentId="13_ncr:1_{2ECC57E8-D342-0940-85D6-F159B0955CCD}" xr6:coauthVersionLast="47" xr6:coauthVersionMax="47" xr10:uidLastSave="{00000000-0000-0000-0000-000000000000}"/>
  <bookViews>
    <workbookView xWindow="55160" yWindow="1580" windowWidth="18980" windowHeight="20800" xr2:uid="{A37C352A-D38D-1948-B889-BEA43465C595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6" i="1"/>
  <c r="D13" i="1"/>
  <c r="H12" i="1"/>
  <c r="F12" i="1"/>
  <c r="F10" i="1"/>
  <c r="H10" i="1"/>
  <c r="F11" i="1"/>
  <c r="H11" i="1"/>
  <c r="H9" i="1"/>
  <c r="F9" i="1"/>
  <c r="F19" i="1" l="1"/>
  <c r="F16" i="1"/>
  <c r="D23" i="1"/>
  <c r="H23" i="1" s="1"/>
  <c r="H22" i="1"/>
  <c r="F22" i="1"/>
  <c r="H21" i="1"/>
  <c r="F21" i="1"/>
  <c r="H18" i="1"/>
  <c r="F18" i="1"/>
  <c r="H15" i="1"/>
  <c r="F15" i="1"/>
  <c r="D24" i="1" l="1"/>
  <c r="H16" i="1"/>
  <c r="H19" i="1"/>
  <c r="F23" i="1"/>
  <c r="H13" i="1"/>
  <c r="F13" i="1"/>
  <c r="F24" i="1"/>
  <c r="H24" i="1"/>
</calcChain>
</file>

<file path=xl/sharedStrings.xml><?xml version="1.0" encoding="utf-8"?>
<sst xmlns="http://schemas.openxmlformats.org/spreadsheetml/2006/main" count="41" uniqueCount="40">
  <si>
    <t>bod č.</t>
  </si>
  <si>
    <t>předmět plnění</t>
  </si>
  <si>
    <t>Cena bez DPH</t>
  </si>
  <si>
    <t xml:space="preserve">Hodnota DPH 21 % </t>
  </si>
  <si>
    <t>Cena včetně DPH</t>
  </si>
  <si>
    <t>Nejvyšší přípustná cena bez DPH</t>
  </si>
  <si>
    <t>1.1.</t>
  </si>
  <si>
    <t>1.2.</t>
  </si>
  <si>
    <t>Licence</t>
  </si>
  <si>
    <t>1.3.</t>
  </si>
  <si>
    <t>1.4.</t>
  </si>
  <si>
    <t>2.1.</t>
  </si>
  <si>
    <t>2.2.</t>
  </si>
  <si>
    <t>3.</t>
  </si>
  <si>
    <t>3.1.</t>
  </si>
  <si>
    <t>3.2.</t>
  </si>
  <si>
    <t>CELKEM ZA ROZVOJ</t>
  </si>
  <si>
    <t xml:space="preserve">4. </t>
  </si>
  <si>
    <t>4.1.</t>
  </si>
  <si>
    <t>Vypracování exitového plánu</t>
  </si>
  <si>
    <t xml:space="preserve">4.2. </t>
  </si>
  <si>
    <t>Provedení exitu dle exitového plánu</t>
  </si>
  <si>
    <t>4.3.</t>
  </si>
  <si>
    <t>CELKEM ZA EXIT</t>
  </si>
  <si>
    <t>Hardware</t>
  </si>
  <si>
    <t>CELKEM ZA SYSTÉM</t>
  </si>
  <si>
    <t>CELKEM ZA SERVISNÍ SLUŽBY</t>
  </si>
  <si>
    <t>5. Celková maximální cena za dobu trvání životního cyklu předmětu plnění dle Smlouvy v délce 10 let</t>
  </si>
  <si>
    <t>Příloha č. 3  Výzvy k podání předběžných nabídek a zároveň Příloha č. 2  Smlouvy o dílo a smlouvy o poskytnutí licence a souvisejících služeb – Cenová kalkulace předpokládaných nákladů životního cyklu NIS</t>
  </si>
  <si>
    <r>
      <rPr>
        <b/>
        <sz val="11"/>
        <color theme="1"/>
        <rFont val="Aptos Narrow"/>
        <family val="2"/>
        <charset val="238"/>
        <scheme val="minor"/>
      </rPr>
      <t>Prohlašuji čestně, že výše uvedené položky a ceny odpovídají mé svobodné a pravé vůli a jsou závazné.</t>
    </r>
    <r>
      <rPr>
        <sz val="12"/>
        <color theme="1"/>
        <rFont val="Aptos Narrow"/>
        <family val="2"/>
        <charset val="238"/>
        <scheme val="minor"/>
      </rPr>
      <t xml:space="preserve"> </t>
    </r>
    <r>
      <rPr>
        <sz val="11"/>
        <color rgb="FFFF0000"/>
        <rFont val="Aptos Narrow"/>
        <family val="2"/>
        <charset val="238"/>
        <scheme val="minor"/>
      </rPr>
      <t>(PODEPÍŠE OSOBA OPRÁVNĚNÁ JEDNAT ZA VYBRANÉHO DODAVATELE: DO NABÍDKY PODPIS NENÍ TŘEBA VKLÁDAT, BUDE PODEPSÁNO AŽ VYBRANÝM DODAVATELEM PŘI PODPISU SMLOUVY NA VEŘEJNOU ZAKÁZKU)</t>
    </r>
  </si>
  <si>
    <t>Cenová kalkulace předpokládaných nákladů životního cyklu (PLCC, Cenová kalkulace)</t>
  </si>
  <si>
    <t xml:space="preserve">Poznámka pro zadávací řízení  (ve smlouvě bude vypuštěno): Dodavatel doplní uvedené ceny za dílčí plnění předmětu pouze do žlutě zvýrazněných polí. Zbytek ceny tabulka dopočítá sama. Ceny obsažené v této Příloze musí odpovídat cenám obsaženým - ve Smlouvě o dílo a smlouvě o poskytnutí licence a souvisejících služeb. </t>
  </si>
  <si>
    <t>Cena za poskytování 1 Člověkodne Rozvoje</t>
  </si>
  <si>
    <t>Cena za 1 Měsíc poskytování všech služeb Provozní podpory</t>
  </si>
  <si>
    <t>Implementace</t>
  </si>
  <si>
    <t>Implementační plán projektu</t>
  </si>
  <si>
    <t>PROVOZNÍ PODPORA dle čl. X. a násl. Smlouvy</t>
  </si>
  <si>
    <t>SYSTÉM dle čl. III. a násl. Smlouvy</t>
  </si>
  <si>
    <t>ROZVOJ dle čl. XI. a násl. Smlouvy</t>
  </si>
  <si>
    <t>EXIT dle čl. XXVI. a násl.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</si>
</sst>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#,##0\ &quot;Kč&quot;"/>
  </numFmts>
  <fonts count="11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4"/>
      <color theme="1"/>
      <name val="Aptos Narrow (Základní text)"/>
      <charset val="238"/>
    </font>
    <font>
      <sz val="8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164" fontId="5" fillId="0" borderId="13" xfId="1" applyNumberFormat="1" applyFont="1" applyBorder="1" applyAlignment="1" applyProtection="1">
      <alignment horizontal="center" vertical="center" wrapText="1"/>
      <protection hidden="1"/>
    </xf>
    <xf numFmtId="16" fontId="5" fillId="0" borderId="15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164" fontId="5" fillId="0" borderId="18" xfId="0" applyNumberFormat="1" applyFont="1" applyBorder="1" applyAlignment="1" applyProtection="1">
      <alignment horizontal="center" vertical="center" wrapText="1"/>
      <protection hidden="1"/>
    </xf>
    <xf numFmtId="164" fontId="5" fillId="0" borderId="13" xfId="0" applyNumberFormat="1" applyFont="1" applyBorder="1" applyAlignment="1" applyProtection="1">
      <alignment horizontal="center" vertical="center" wrapText="1"/>
      <protection hidden="1"/>
    </xf>
    <xf numFmtId="16" fontId="5" fillId="5" borderId="12" xfId="0" applyNumberFormat="1" applyFont="1" applyFill="1" applyBorder="1" applyAlignment="1">
      <alignment horizontal="left" vertical="center" wrapText="1"/>
    </xf>
    <xf numFmtId="164" fontId="5" fillId="0" borderId="13" xfId="0" applyNumberFormat="1" applyFont="1" applyBorder="1" applyAlignment="1">
      <alignment horizontal="left" vertical="center" wrapText="1"/>
    </xf>
    <xf numFmtId="16" fontId="5" fillId="5" borderId="17" xfId="0" applyNumberFormat="1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left" vertical="center" wrapText="1"/>
    </xf>
    <xf numFmtId="16" fontId="5" fillId="3" borderId="7" xfId="0" applyNumberFormat="1" applyFont="1" applyFill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left" vertical="center" wrapText="1"/>
    </xf>
    <xf numFmtId="16" fontId="5" fillId="5" borderId="15" xfId="0" applyNumberFormat="1" applyFont="1" applyFill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left" vertical="center" wrapText="1"/>
    </xf>
    <xf numFmtId="164" fontId="5" fillId="0" borderId="16" xfId="0" applyNumberFormat="1" applyFont="1" applyBorder="1" applyAlignment="1" applyProtection="1">
      <alignment horizontal="center" vertical="center" wrapText="1"/>
      <protection hidden="1"/>
    </xf>
    <xf numFmtId="164" fontId="2" fillId="2" borderId="1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18" xfId="0" applyFont="1" applyBorder="1" applyAlignment="1">
      <alignment horizontal="left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0" fillId="7" borderId="38" xfId="0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6" xfId="1" applyNumberFormat="1" applyFont="1" applyBorder="1" applyAlignment="1" applyProtection="1">
      <alignment horizontal="center" vertical="center" wrapText="1"/>
      <protection hidden="1"/>
    </xf>
    <xf numFmtId="164" fontId="5" fillId="0" borderId="23" xfId="1" applyNumberFormat="1" applyFont="1" applyBorder="1" applyAlignment="1" applyProtection="1">
      <alignment horizontal="center" vertical="center" wrapText="1"/>
      <protection hidden="1"/>
    </xf>
    <xf numFmtId="164" fontId="5" fillId="0" borderId="24" xfId="1" applyNumberFormat="1" applyFont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164" fontId="5" fillId="4" borderId="23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24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23" xfId="1" applyNumberFormat="1" applyFont="1" applyBorder="1" applyAlignment="1">
      <alignment horizontal="center" vertical="center" wrapText="1"/>
    </xf>
    <xf numFmtId="164" fontId="5" fillId="0" borderId="25" xfId="1" applyNumberFormat="1" applyFont="1" applyBorder="1" applyAlignment="1">
      <alignment horizontal="center" vertical="center" wrapText="1"/>
    </xf>
    <xf numFmtId="164" fontId="5" fillId="2" borderId="18" xfId="0" applyNumberFormat="1" applyFont="1" applyFill="1" applyBorder="1" applyAlignment="1" applyProtection="1">
      <alignment horizontal="center" vertical="center" wrapText="1"/>
      <protection hidden="1"/>
    </xf>
    <xf numFmtId="164" fontId="5" fillId="0" borderId="18" xfId="0" applyNumberFormat="1" applyFont="1" applyBorder="1" applyAlignment="1" applyProtection="1">
      <alignment horizontal="center" vertical="center" wrapText="1"/>
      <protection hidden="1"/>
    </xf>
    <xf numFmtId="165" fontId="5" fillId="0" borderId="18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  <protection hidden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2" borderId="18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left" vertical="center"/>
    </xf>
    <xf numFmtId="164" fontId="5" fillId="3" borderId="11" xfId="0" applyNumberFormat="1" applyFont="1" applyFill="1" applyBorder="1" applyAlignment="1">
      <alignment horizontal="left" vertical="center"/>
    </xf>
    <xf numFmtId="164" fontId="5" fillId="4" borderId="20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2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20" xfId="1" applyNumberFormat="1" applyFont="1" applyBorder="1" applyAlignment="1" applyProtection="1">
      <alignment horizontal="center" vertical="center" wrapText="1"/>
      <protection hidden="1"/>
    </xf>
    <xf numFmtId="164" fontId="5" fillId="0" borderId="21" xfId="1" applyNumberFormat="1" applyFont="1" applyBorder="1" applyAlignment="1" applyProtection="1">
      <alignment horizontal="center" vertical="center" wrapText="1"/>
      <protection hidden="1"/>
    </xf>
    <xf numFmtId="164" fontId="5" fillId="0" borderId="20" xfId="1" applyNumberFormat="1" applyFont="1" applyBorder="1" applyAlignment="1">
      <alignment horizontal="center" vertical="center" wrapText="1"/>
    </xf>
    <xf numFmtId="164" fontId="5" fillId="0" borderId="22" xfId="1" applyNumberFormat="1" applyFont="1" applyBorder="1" applyAlignment="1">
      <alignment horizontal="center" vertical="center" wrapText="1"/>
    </xf>
    <xf numFmtId="164" fontId="5" fillId="4" borderId="16" xfId="1" applyNumberFormat="1" applyFont="1" applyFill="1" applyBorder="1" applyAlignment="1" applyProtection="1">
      <alignment horizontal="center" vertical="center" wrapText="1"/>
      <protection hidden="1"/>
    </xf>
    <xf numFmtId="164" fontId="5" fillId="4" borderId="13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5" fillId="0" borderId="23" xfId="0" applyNumberFormat="1" applyFont="1" applyBorder="1" applyAlignment="1" applyProtection="1">
      <alignment horizontal="center" vertical="center" wrapText="1"/>
      <protection hidden="1"/>
    </xf>
    <xf numFmtId="164" fontId="5" fillId="0" borderId="24" xfId="0" applyNumberFormat="1" applyFont="1" applyBorder="1" applyAlignment="1" applyProtection="1">
      <alignment horizontal="center" vertical="center" wrapText="1"/>
      <protection hidden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26" xfId="0" applyFont="1" applyFill="1" applyBorder="1" applyAlignment="1">
      <alignment vertical="center" wrapText="1"/>
    </xf>
    <xf numFmtId="0" fontId="5" fillId="6" borderId="27" xfId="0" applyFont="1" applyFill="1" applyBorder="1" applyAlignment="1">
      <alignment vertical="center" wrapText="1"/>
    </xf>
    <xf numFmtId="0" fontId="5" fillId="6" borderId="32" xfId="0" applyFont="1" applyFill="1" applyBorder="1" applyAlignment="1">
      <alignment vertical="center" wrapText="1"/>
    </xf>
    <xf numFmtId="0" fontId="5" fillId="6" borderId="33" xfId="0" applyFont="1" applyFill="1" applyBorder="1" applyAlignment="1">
      <alignment vertical="center" wrapText="1"/>
    </xf>
    <xf numFmtId="164" fontId="5" fillId="6" borderId="28" xfId="0" applyNumberFormat="1" applyFont="1" applyFill="1" applyBorder="1" applyAlignment="1" applyProtection="1">
      <alignment horizontal="center" vertical="center" wrapText="1"/>
      <protection hidden="1"/>
    </xf>
    <xf numFmtId="164" fontId="5" fillId="6" borderId="29" xfId="0" applyNumberFormat="1" applyFont="1" applyFill="1" applyBorder="1" applyAlignment="1" applyProtection="1">
      <alignment horizontal="center" vertical="center" wrapText="1"/>
      <protection hidden="1"/>
    </xf>
    <xf numFmtId="164" fontId="5" fillId="6" borderId="34" xfId="0" applyNumberFormat="1" applyFont="1" applyFill="1" applyBorder="1" applyAlignment="1" applyProtection="1">
      <alignment horizontal="center" vertical="center" wrapText="1"/>
      <protection hidden="1"/>
    </xf>
    <xf numFmtId="164" fontId="5" fillId="6" borderId="35" xfId="0" applyNumberFormat="1" applyFont="1" applyFill="1" applyBorder="1" applyAlignment="1" applyProtection="1">
      <alignment horizontal="center" vertical="center" wrapText="1"/>
      <protection hidden="1"/>
    </xf>
    <xf numFmtId="164" fontId="5" fillId="0" borderId="28" xfId="0" applyNumberFormat="1" applyFont="1" applyBorder="1" applyAlignment="1" applyProtection="1">
      <alignment horizontal="center" vertical="center" wrapText="1"/>
      <protection hidden="1"/>
    </xf>
    <xf numFmtId="164" fontId="5" fillId="0" borderId="29" xfId="0" applyNumberFormat="1" applyFont="1" applyBorder="1" applyAlignment="1" applyProtection="1">
      <alignment horizontal="center" vertical="center" wrapText="1"/>
      <protection hidden="1"/>
    </xf>
    <xf numFmtId="164" fontId="5" fillId="0" borderId="34" xfId="0" applyNumberFormat="1" applyFont="1" applyBorder="1" applyAlignment="1" applyProtection="1">
      <alignment horizontal="center" vertical="center" wrapText="1"/>
      <protection hidden="1"/>
    </xf>
    <xf numFmtId="164" fontId="5" fillId="0" borderId="35" xfId="0" applyNumberFormat="1" applyFont="1" applyBorder="1" applyAlignment="1" applyProtection="1">
      <alignment horizontal="center" vertical="center" wrapText="1"/>
      <protection hidden="1"/>
    </xf>
    <xf numFmtId="164" fontId="5" fillId="0" borderId="30" xfId="0" applyNumberFormat="1" applyFont="1" applyBorder="1" applyAlignment="1" applyProtection="1">
      <alignment horizontal="center" vertical="center" wrapText="1"/>
      <protection hidden="1"/>
    </xf>
    <xf numFmtId="164" fontId="5" fillId="0" borderId="36" xfId="0" applyNumberFormat="1" applyFont="1" applyBorder="1" applyAlignment="1" applyProtection="1">
      <alignment horizontal="center" vertical="center" wrapText="1"/>
      <protection hidden="1"/>
    </xf>
    <xf numFmtId="165" fontId="5" fillId="0" borderId="28" xfId="0" applyNumberFormat="1" applyFont="1" applyBorder="1" applyAlignment="1" applyProtection="1">
      <alignment horizontal="center" vertical="center" wrapText="1"/>
      <protection hidden="1"/>
    </xf>
    <xf numFmtId="165" fontId="5" fillId="0" borderId="31" xfId="0" applyNumberFormat="1" applyFont="1" applyBorder="1" applyAlignment="1" applyProtection="1">
      <alignment horizontal="center" vertical="center" wrapText="1"/>
      <protection hidden="1"/>
    </xf>
    <xf numFmtId="165" fontId="5" fillId="0" borderId="34" xfId="0" applyNumberFormat="1" applyFont="1" applyBorder="1" applyAlignment="1" applyProtection="1">
      <alignment horizontal="center" vertical="center" wrapText="1"/>
      <protection hidden="1"/>
    </xf>
    <xf numFmtId="165" fontId="5" fillId="0" borderId="6" xfId="0" applyNumberFormat="1" applyFont="1" applyBorder="1" applyAlignment="1" applyProtection="1">
      <alignment horizontal="center" vertical="center" wrapText="1"/>
      <protection hidden="1"/>
    </xf>
  </cellXfs>
  <cellStyles count="2">
    <cellStyle name="Čárka" xfId="1" builtinId="3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06F5B-19A3-E543-94C0-CF101341BFEC}">
  <dimension ref="A1:J27"/>
  <sheetViews>
    <sheetView tabSelected="1" zoomScale="115" zoomScaleNormal="115" workbookViewId="0">
      <selection activeCell="D19" sqref="D19:E19"/>
    </sheetView>
  </sheetViews>
  <sheetFormatPr baseColWidth="10" defaultColWidth="8.6640625" defaultRowHeight="16" x14ac:dyDescent="0.2"/>
  <cols>
    <col min="2" max="2" width="9.1640625" style="21" customWidth="1"/>
    <col min="3" max="3" width="28.6640625" style="21" customWidth="1"/>
    <col min="4" max="4" width="8.6640625" customWidth="1"/>
    <col min="6" max="7" width="9.6640625" customWidth="1"/>
    <col min="8" max="8" width="18.5" customWidth="1"/>
  </cols>
  <sheetData>
    <row r="1" spans="2:10" ht="17" thickBot="1" x14ac:dyDescent="0.25"/>
    <row r="2" spans="2:10" ht="39" customHeight="1" x14ac:dyDescent="0.2">
      <c r="B2" s="23" t="s">
        <v>30</v>
      </c>
      <c r="C2" s="24"/>
      <c r="D2" s="24"/>
      <c r="E2" s="24"/>
      <c r="F2" s="24"/>
      <c r="G2" s="24"/>
      <c r="H2" s="24"/>
      <c r="I2" s="24"/>
      <c r="J2" s="25"/>
    </row>
    <row r="3" spans="2:10" ht="17" hidden="1" customHeight="1" thickBot="1" x14ac:dyDescent="0.25">
      <c r="B3" s="26"/>
      <c r="C3" s="27"/>
      <c r="D3" s="27"/>
      <c r="E3" s="27"/>
      <c r="F3" s="27"/>
      <c r="G3" s="27"/>
      <c r="H3" s="27"/>
      <c r="I3" s="27"/>
      <c r="J3" s="28"/>
    </row>
    <row r="4" spans="2:10" ht="26" customHeight="1" thickBot="1" x14ac:dyDescent="0.25">
      <c r="B4" s="29"/>
      <c r="C4" s="30"/>
      <c r="D4" s="30"/>
      <c r="E4" s="30"/>
      <c r="F4" s="30"/>
      <c r="G4" s="30"/>
      <c r="H4" s="30"/>
      <c r="I4" s="30"/>
      <c r="J4" s="31"/>
    </row>
    <row r="5" spans="2:10" ht="68" customHeight="1" thickBot="1" x14ac:dyDescent="0.25">
      <c r="B5" s="32" t="s">
        <v>28</v>
      </c>
      <c r="C5" s="33"/>
      <c r="D5" s="33"/>
      <c r="E5" s="33"/>
      <c r="F5" s="33"/>
      <c r="G5" s="33"/>
      <c r="H5" s="33"/>
      <c r="I5" s="33"/>
      <c r="J5" s="34"/>
    </row>
    <row r="6" spans="2:10" ht="70.25" customHeight="1" thickBot="1" x14ac:dyDescent="0.25">
      <c r="B6" s="35" t="s">
        <v>31</v>
      </c>
      <c r="C6" s="36"/>
      <c r="D6" s="36"/>
      <c r="E6" s="36"/>
      <c r="F6" s="36"/>
      <c r="G6" s="36"/>
      <c r="H6" s="36"/>
      <c r="I6" s="36"/>
      <c r="J6" s="37"/>
    </row>
    <row r="7" spans="2:10" ht="33.5" customHeight="1" thickBot="1" x14ac:dyDescent="0.25">
      <c r="B7" s="1" t="s">
        <v>0</v>
      </c>
      <c r="C7" s="2" t="s">
        <v>1</v>
      </c>
      <c r="D7" s="38" t="s">
        <v>2</v>
      </c>
      <c r="E7" s="39"/>
      <c r="F7" s="38" t="s">
        <v>3</v>
      </c>
      <c r="G7" s="39"/>
      <c r="H7" s="3" t="s">
        <v>4</v>
      </c>
      <c r="I7" s="40" t="s">
        <v>5</v>
      </c>
      <c r="J7" s="41"/>
    </row>
    <row r="8" spans="2:10" ht="17" thickBot="1" x14ac:dyDescent="0.25">
      <c r="B8" s="4">
        <v>1</v>
      </c>
      <c r="C8" s="45" t="s">
        <v>37</v>
      </c>
      <c r="D8" s="45"/>
      <c r="E8" s="45"/>
      <c r="F8" s="45"/>
      <c r="G8" s="45"/>
      <c r="H8" s="45"/>
      <c r="I8" s="45"/>
      <c r="J8" s="46"/>
    </row>
    <row r="9" spans="2:10" ht="17" x14ac:dyDescent="0.2">
      <c r="B9" s="6" t="s">
        <v>6</v>
      </c>
      <c r="C9" s="7" t="s">
        <v>35</v>
      </c>
      <c r="D9" s="47">
        <v>1</v>
      </c>
      <c r="E9" s="48"/>
      <c r="F9" s="42">
        <f t="shared" ref="F9:F11" si="0">D9*0.21</f>
        <v>0.21</v>
      </c>
      <c r="G9" s="42"/>
      <c r="H9" s="5">
        <f t="shared" ref="H9:H18" si="1">D9*1.21</f>
        <v>1.21</v>
      </c>
      <c r="I9" s="49"/>
      <c r="J9" s="50"/>
    </row>
    <row r="10" spans="2:10" ht="17" x14ac:dyDescent="0.2">
      <c r="B10" s="6" t="s">
        <v>7</v>
      </c>
      <c r="C10" s="7" t="s">
        <v>34</v>
      </c>
      <c r="D10" s="47">
        <v>1</v>
      </c>
      <c r="E10" s="48"/>
      <c r="F10" s="43">
        <f t="shared" si="0"/>
        <v>0.21</v>
      </c>
      <c r="G10" s="44"/>
      <c r="H10" s="5">
        <f t="shared" si="1"/>
        <v>1.21</v>
      </c>
      <c r="I10" s="49"/>
      <c r="J10" s="50"/>
    </row>
    <row r="11" spans="2:10" ht="17" x14ac:dyDescent="0.2">
      <c r="B11" s="6" t="s">
        <v>10</v>
      </c>
      <c r="C11" s="7" t="s">
        <v>8</v>
      </c>
      <c r="D11" s="47">
        <v>1</v>
      </c>
      <c r="E11" s="48"/>
      <c r="F11" s="43">
        <f t="shared" si="0"/>
        <v>0.21</v>
      </c>
      <c r="G11" s="44"/>
      <c r="H11" s="5">
        <f t="shared" si="1"/>
        <v>1.21</v>
      </c>
      <c r="I11" s="49"/>
      <c r="J11" s="50"/>
    </row>
    <row r="12" spans="2:10" ht="16.75" customHeight="1" x14ac:dyDescent="0.2">
      <c r="B12" s="6" t="s">
        <v>9</v>
      </c>
      <c r="C12" s="22" t="s">
        <v>24</v>
      </c>
      <c r="D12" s="69">
        <v>1</v>
      </c>
      <c r="E12" s="69"/>
      <c r="F12" s="42">
        <f t="shared" ref="F12" si="2">D12*0.21</f>
        <v>0.21</v>
      </c>
      <c r="G12" s="42"/>
      <c r="H12" s="5">
        <f t="shared" si="1"/>
        <v>1.21</v>
      </c>
      <c r="I12" s="49"/>
      <c r="J12" s="50"/>
    </row>
    <row r="13" spans="2:10" ht="18" thickBot="1" x14ac:dyDescent="0.25">
      <c r="B13" s="6" t="s">
        <v>10</v>
      </c>
      <c r="C13" s="8" t="s">
        <v>25</v>
      </c>
      <c r="D13" s="51">
        <f>SUM(D9:D12)</f>
        <v>4</v>
      </c>
      <c r="E13" s="51"/>
      <c r="F13" s="52">
        <f t="shared" ref="F13" si="3">D13*0.21</f>
        <v>0.84</v>
      </c>
      <c r="G13" s="52"/>
      <c r="H13" s="10">
        <f t="shared" si="1"/>
        <v>4.84</v>
      </c>
      <c r="I13" s="53"/>
      <c r="J13" s="54"/>
    </row>
    <row r="14" spans="2:10" ht="17" thickBot="1" x14ac:dyDescent="0.25">
      <c r="B14" s="4">
        <v>2</v>
      </c>
      <c r="C14" s="45" t="s">
        <v>36</v>
      </c>
      <c r="D14" s="45"/>
      <c r="E14" s="45"/>
      <c r="F14" s="45"/>
      <c r="G14" s="45"/>
      <c r="H14" s="45"/>
      <c r="I14" s="45"/>
      <c r="J14" s="46"/>
    </row>
    <row r="15" spans="2:10" ht="34" x14ac:dyDescent="0.2">
      <c r="B15" s="11" t="s">
        <v>11</v>
      </c>
      <c r="C15" s="12" t="s">
        <v>33</v>
      </c>
      <c r="D15" s="71">
        <v>1</v>
      </c>
      <c r="E15" s="71"/>
      <c r="F15" s="55">
        <f>D15*0.21</f>
        <v>0.21</v>
      </c>
      <c r="G15" s="55"/>
      <c r="H15" s="10">
        <f t="shared" si="1"/>
        <v>1.21</v>
      </c>
      <c r="I15" s="56">
        <v>1</v>
      </c>
      <c r="J15" s="57"/>
    </row>
    <row r="16" spans="2:10" ht="18" thickBot="1" x14ac:dyDescent="0.25">
      <c r="B16" s="13" t="s">
        <v>12</v>
      </c>
      <c r="C16" s="14" t="s">
        <v>26</v>
      </c>
      <c r="D16" s="58">
        <f>D15*120</f>
        <v>120</v>
      </c>
      <c r="E16" s="58"/>
      <c r="F16" s="52">
        <f>D16*0.21</f>
        <v>25.2</v>
      </c>
      <c r="G16" s="52"/>
      <c r="H16" s="9">
        <f>D16*1.21</f>
        <v>145.19999999999999</v>
      </c>
      <c r="I16" s="59"/>
      <c r="J16" s="60"/>
    </row>
    <row r="17" spans="1:10" ht="18" thickBot="1" x14ac:dyDescent="0.25">
      <c r="B17" s="15" t="s">
        <v>13</v>
      </c>
      <c r="C17" s="61" t="s">
        <v>38</v>
      </c>
      <c r="D17" s="61"/>
      <c r="E17" s="61"/>
      <c r="F17" s="61"/>
      <c r="G17" s="61"/>
      <c r="H17" s="61"/>
      <c r="I17" s="61"/>
      <c r="J17" s="62"/>
    </row>
    <row r="18" spans="1:10" ht="34" x14ac:dyDescent="0.2">
      <c r="B18" s="11" t="s">
        <v>14</v>
      </c>
      <c r="C18" s="16" t="s">
        <v>32</v>
      </c>
      <c r="D18" s="70">
        <v>1</v>
      </c>
      <c r="E18" s="70"/>
      <c r="F18" s="55">
        <f>D18*0.21</f>
        <v>0.21</v>
      </c>
      <c r="G18" s="55"/>
      <c r="H18" s="10">
        <f t="shared" si="1"/>
        <v>1.21</v>
      </c>
      <c r="I18" s="56">
        <v>1</v>
      </c>
      <c r="J18" s="57"/>
    </row>
    <row r="19" spans="1:10" ht="18" thickBot="1" x14ac:dyDescent="0.25">
      <c r="B19" s="13" t="s">
        <v>15</v>
      </c>
      <c r="C19" s="14" t="s">
        <v>16</v>
      </c>
      <c r="D19" s="58">
        <f>(100*10)*D18</f>
        <v>1000</v>
      </c>
      <c r="E19" s="58"/>
      <c r="F19" s="52">
        <f>D19*0.21</f>
        <v>210</v>
      </c>
      <c r="G19" s="52"/>
      <c r="H19" s="9">
        <f>D19*1.21</f>
        <v>1210</v>
      </c>
      <c r="I19" s="59"/>
      <c r="J19" s="60"/>
    </row>
    <row r="20" spans="1:10" ht="18" thickBot="1" x14ac:dyDescent="0.25">
      <c r="B20" s="15" t="s">
        <v>17</v>
      </c>
      <c r="C20" s="61" t="s">
        <v>39</v>
      </c>
      <c r="D20" s="61"/>
      <c r="E20" s="61"/>
      <c r="F20" s="61"/>
      <c r="G20" s="61"/>
      <c r="H20" s="61"/>
      <c r="I20" s="61"/>
      <c r="J20" s="62"/>
    </row>
    <row r="21" spans="1:10" ht="18" thickBot="1" x14ac:dyDescent="0.25">
      <c r="B21" s="6" t="s">
        <v>18</v>
      </c>
      <c r="C21" s="7" t="s">
        <v>19</v>
      </c>
      <c r="D21" s="63">
        <v>1</v>
      </c>
      <c r="E21" s="64"/>
      <c r="F21" s="65">
        <f>D21*0.21</f>
        <v>0.21</v>
      </c>
      <c r="G21" s="66"/>
      <c r="H21" s="5">
        <f>D21*1.21</f>
        <v>1.21</v>
      </c>
      <c r="I21" s="67"/>
      <c r="J21" s="68"/>
    </row>
    <row r="22" spans="1:10" ht="34" x14ac:dyDescent="0.2">
      <c r="B22" s="17" t="s">
        <v>20</v>
      </c>
      <c r="C22" s="18" t="s">
        <v>21</v>
      </c>
      <c r="D22" s="63">
        <v>1</v>
      </c>
      <c r="E22" s="64"/>
      <c r="F22" s="74">
        <f>D22*0.21</f>
        <v>0.21</v>
      </c>
      <c r="G22" s="75"/>
      <c r="H22" s="19">
        <f t="shared" ref="H22" si="4">D22*1.21</f>
        <v>1.21</v>
      </c>
      <c r="I22" s="76"/>
      <c r="J22" s="77"/>
    </row>
    <row r="23" spans="1:10" ht="18" thickBot="1" x14ac:dyDescent="0.25">
      <c r="B23" s="17" t="s">
        <v>22</v>
      </c>
      <c r="C23" s="20" t="s">
        <v>23</v>
      </c>
      <c r="D23" s="78">
        <f>D21+D22</f>
        <v>2</v>
      </c>
      <c r="E23" s="79"/>
      <c r="F23" s="74">
        <f>D23*0.21</f>
        <v>0.42</v>
      </c>
      <c r="G23" s="75"/>
      <c r="H23" s="19">
        <f>D23*1.21</f>
        <v>2.42</v>
      </c>
      <c r="I23" s="76"/>
      <c r="J23" s="77"/>
    </row>
    <row r="24" spans="1:10" ht="25" customHeight="1" x14ac:dyDescent="0.2">
      <c r="B24" s="80" t="s">
        <v>27</v>
      </c>
      <c r="C24" s="81"/>
      <c r="D24" s="84">
        <f>D13+D16+D19+D23</f>
        <v>1126</v>
      </c>
      <c r="E24" s="85"/>
      <c r="F24" s="88">
        <f>D24*0.21</f>
        <v>236.45999999999998</v>
      </c>
      <c r="G24" s="89"/>
      <c r="H24" s="92">
        <f>D24*1.21</f>
        <v>1362.46</v>
      </c>
      <c r="I24" s="94"/>
      <c r="J24" s="95"/>
    </row>
    <row r="25" spans="1:10" ht="26" customHeight="1" thickBot="1" x14ac:dyDescent="0.25">
      <c r="B25" s="82"/>
      <c r="C25" s="83"/>
      <c r="D25" s="86"/>
      <c r="E25" s="87"/>
      <c r="F25" s="90"/>
      <c r="G25" s="91"/>
      <c r="H25" s="93"/>
      <c r="I25" s="96"/>
      <c r="J25" s="97"/>
    </row>
    <row r="27" spans="1:10" ht="60" customHeight="1" x14ac:dyDescent="0.2">
      <c r="A27" s="72" t="s">
        <v>29</v>
      </c>
      <c r="B27" s="73"/>
      <c r="C27" s="73"/>
      <c r="D27" s="73"/>
      <c r="E27" s="73"/>
      <c r="F27" s="73"/>
      <c r="G27" s="73"/>
      <c r="H27" s="73"/>
      <c r="I27" s="73"/>
      <c r="J27" s="73"/>
    </row>
  </sheetData>
  <mergeCells count="52">
    <mergeCell ref="A27:J27"/>
    <mergeCell ref="D22:E22"/>
    <mergeCell ref="F22:G22"/>
    <mergeCell ref="I22:J22"/>
    <mergeCell ref="D23:E23"/>
    <mergeCell ref="F23:G23"/>
    <mergeCell ref="I23:J23"/>
    <mergeCell ref="B24:C25"/>
    <mergeCell ref="D24:E25"/>
    <mergeCell ref="F24:G25"/>
    <mergeCell ref="H24:H25"/>
    <mergeCell ref="I24:J25"/>
    <mergeCell ref="C20:J20"/>
    <mergeCell ref="D21:E21"/>
    <mergeCell ref="F21:G21"/>
    <mergeCell ref="I21:J21"/>
    <mergeCell ref="D12:E12"/>
    <mergeCell ref="F12:G12"/>
    <mergeCell ref="I12:J12"/>
    <mergeCell ref="D19:E19"/>
    <mergeCell ref="C17:J17"/>
    <mergeCell ref="D18:E18"/>
    <mergeCell ref="F18:G18"/>
    <mergeCell ref="I18:J18"/>
    <mergeCell ref="F19:G19"/>
    <mergeCell ref="I19:J19"/>
    <mergeCell ref="C14:J14"/>
    <mergeCell ref="D15:E15"/>
    <mergeCell ref="F15:G15"/>
    <mergeCell ref="I15:J15"/>
    <mergeCell ref="D16:E16"/>
    <mergeCell ref="F16:G16"/>
    <mergeCell ref="I16:J16"/>
    <mergeCell ref="D13:E13"/>
    <mergeCell ref="F13:G13"/>
    <mergeCell ref="I13:J13"/>
    <mergeCell ref="D10:E10"/>
    <mergeCell ref="D11:E11"/>
    <mergeCell ref="F9:G9"/>
    <mergeCell ref="F10:G10"/>
    <mergeCell ref="F11:G11"/>
    <mergeCell ref="C8:J8"/>
    <mergeCell ref="D9:E9"/>
    <mergeCell ref="I9:J9"/>
    <mergeCell ref="I10:J10"/>
    <mergeCell ref="I11:J11"/>
    <mergeCell ref="B2:J4"/>
    <mergeCell ref="B5:J5"/>
    <mergeCell ref="B6:J6"/>
    <mergeCell ref="D7:E7"/>
    <mergeCell ref="F7:G7"/>
    <mergeCell ref="I7:J7"/>
  </mergeCells>
  <phoneticPr fontId="10" type="noConversion"/>
  <conditionalFormatting sqref="D15:E15">
    <cfRule type="cellIs" dxfId="0" priority="1" operator="greaterThan">
      <formula>$I$15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Cermak</dc:creator>
  <cp:keywords/>
  <dc:description/>
  <cp:lastModifiedBy>Michal Čermák</cp:lastModifiedBy>
  <cp:revision/>
  <dcterms:created xsi:type="dcterms:W3CDTF">2024-11-18T06:06:58Z</dcterms:created>
  <dcterms:modified xsi:type="dcterms:W3CDTF">2025-12-19T13:56:46Z</dcterms:modified>
  <cp:category/>
  <cp:contentStatus/>
</cp:coreProperties>
</file>