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jmk-my.sharepoint.com/personal/prchalova_lucie_kr-jihomoravsky_cz2/Documents/OKŘ/úklid/VZMR/Zadávací dokumentace VZMR/verze 2/"/>
    </mc:Choice>
  </mc:AlternateContent>
  <xr:revisionPtr revIDLastSave="1" documentId="8_{7A9C03D2-6C4C-4920-8DB6-3D641E5F342A}" xr6:coauthVersionLast="47" xr6:coauthVersionMax="47" xr10:uidLastSave="{3B96667E-5793-49A2-8FA6-592F74E042CF}"/>
  <bookViews>
    <workbookView xWindow="-120" yWindow="-120" windowWidth="29040" windowHeight="15840" xr2:uid="{00000000-000D-0000-FFFF-FFFF00000000}"/>
  </bookViews>
  <sheets>
    <sheet name="Plochy dle typu a využit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  <c r="C57" i="1"/>
  <c r="I34" i="1"/>
  <c r="G34" i="1"/>
  <c r="F34" i="1"/>
  <c r="E34" i="1"/>
  <c r="D34" i="1"/>
  <c r="C34" i="1"/>
  <c r="I18" i="1"/>
  <c r="H18" i="1"/>
  <c r="G18" i="1"/>
  <c r="F18" i="1"/>
  <c r="E18" i="1"/>
  <c r="D18" i="1"/>
  <c r="C18" i="1"/>
  <c r="B14" i="1" l="1"/>
  <c r="H65" i="1" l="1"/>
  <c r="H66" i="1" l="1"/>
  <c r="B53" i="1"/>
  <c r="B52" i="1"/>
  <c r="B49" i="1"/>
  <c r="B51" i="1"/>
  <c r="B54" i="1"/>
  <c r="B55" i="1"/>
  <c r="B50" i="1"/>
  <c r="B56" i="1"/>
  <c r="B28" i="1"/>
  <c r="B25" i="1"/>
  <c r="B27" i="1"/>
  <c r="B29" i="1"/>
  <c r="B32" i="1"/>
  <c r="B33" i="1"/>
  <c r="B30" i="1"/>
  <c r="B31" i="1"/>
  <c r="B26" i="1"/>
  <c r="B11" i="1"/>
  <c r="B8" i="1"/>
  <c r="B10" i="1"/>
  <c r="B12" i="1"/>
  <c r="B13" i="1"/>
  <c r="B16" i="1"/>
  <c r="B17" i="1"/>
  <c r="B15" i="1"/>
  <c r="B9" i="1"/>
  <c r="H64" i="1"/>
  <c r="H67" i="1" s="1"/>
  <c r="B34" i="1" l="1"/>
  <c r="B18" i="1"/>
  <c r="B57" i="1"/>
  <c r="B66" i="1" s="1"/>
  <c r="G64" i="1"/>
  <c r="F64" i="1"/>
  <c r="E64" i="1"/>
  <c r="D64" i="1"/>
  <c r="I64" i="1"/>
  <c r="I66" i="1"/>
  <c r="G66" i="1"/>
  <c r="E66" i="1"/>
  <c r="D66" i="1"/>
  <c r="C66" i="1"/>
  <c r="G43" i="1"/>
  <c r="B41" i="1"/>
  <c r="B40" i="1"/>
  <c r="I43" i="1"/>
  <c r="F43" i="1"/>
  <c r="C43" i="1"/>
  <c r="D43" i="1"/>
  <c r="E43" i="1"/>
  <c r="I65" i="1"/>
  <c r="G65" i="1"/>
  <c r="F65" i="1"/>
  <c r="E65" i="1"/>
  <c r="D65" i="1"/>
  <c r="C65" i="1"/>
  <c r="G67" i="1" l="1"/>
  <c r="C64" i="1"/>
  <c r="F66" i="1"/>
  <c r="F67" i="1" s="1"/>
  <c r="D67" i="1"/>
  <c r="I67" i="1"/>
  <c r="B43" i="1"/>
  <c r="B64" i="1"/>
  <c r="B65" i="1"/>
  <c r="E67" i="1"/>
  <c r="B67" i="1" l="1"/>
  <c r="C67" i="1"/>
</calcChain>
</file>

<file path=xl/sharedStrings.xml><?xml version="1.0" encoding="utf-8"?>
<sst xmlns="http://schemas.openxmlformats.org/spreadsheetml/2006/main" count="136" uniqueCount="51">
  <si>
    <t>Úklidové plochy</t>
  </si>
  <si>
    <t>Budova Žerotínovo nám. 3</t>
  </si>
  <si>
    <t>typ místnosti</t>
  </si>
  <si>
    <t>podlahová plocha celkem (m2)</t>
  </si>
  <si>
    <t>z toho</t>
  </si>
  <si>
    <t>poznámka</t>
  </si>
  <si>
    <t>koberec</t>
  </si>
  <si>
    <t>beton</t>
  </si>
  <si>
    <t>dlažba</t>
  </si>
  <si>
    <t>PVC</t>
  </si>
  <si>
    <t>dřevo</t>
  </si>
  <si>
    <t>sklo</t>
  </si>
  <si>
    <t>obklady</t>
  </si>
  <si>
    <t>(m2)</t>
  </si>
  <si>
    <t>kanceláře, Kontaktní místo pro veřejnost, Family point</t>
  </si>
  <si>
    <t>zasedací místnosti, sál ZJMK, šatna a předsálí, místnost RJMK</t>
  </si>
  <si>
    <t>kuchyňky</t>
  </si>
  <si>
    <t>chodby, vstupní hala, vchody, recepce</t>
  </si>
  <si>
    <t>dřevěné skříně</t>
  </si>
  <si>
    <t>schodiště, podesty</t>
  </si>
  <si>
    <t>historická skleněná podlaha</t>
  </si>
  <si>
    <t>výtahy</t>
  </si>
  <si>
    <t>44 m² stěny + 8 m² strop - kov</t>
  </si>
  <si>
    <t>sociální zařízení - WC</t>
  </si>
  <si>
    <t>sociální zařízení - sprchy</t>
  </si>
  <si>
    <t>úklidové místnosti - výlevky</t>
  </si>
  <si>
    <t>celkem</t>
  </si>
  <si>
    <t>Budova Žerotínovo nám. 1</t>
  </si>
  <si>
    <t>kanceláře</t>
  </si>
  <si>
    <t>zasedací místnosti</t>
  </si>
  <si>
    <t>chodby</t>
  </si>
  <si>
    <t>11 nerez + 5 sklo</t>
  </si>
  <si>
    <t>podlahová</t>
  </si>
  <si>
    <t xml:space="preserve">                             z toho</t>
  </si>
  <si>
    <t>budova</t>
  </si>
  <si>
    <t>plocha</t>
  </si>
  <si>
    <t xml:space="preserve">             poznámka</t>
  </si>
  <si>
    <t>celkem (m2)</t>
  </si>
  <si>
    <t>Žerotínovo náměstí 3</t>
  </si>
  <si>
    <t>Žerotínovo náměstí 1</t>
  </si>
  <si>
    <t>Budova Cejl 73</t>
  </si>
  <si>
    <t>kanceláře, kontaktní místo pro veřejnost</t>
  </si>
  <si>
    <t>Zasedací místnosti</t>
  </si>
  <si>
    <t>kuchyňka</t>
  </si>
  <si>
    <t>chodby, vchody, recepce</t>
  </si>
  <si>
    <t>výtah</t>
  </si>
  <si>
    <t>sociální zařízení</t>
  </si>
  <si>
    <t>trafostanice</t>
  </si>
  <si>
    <t>vstupní hala</t>
  </si>
  <si>
    <t>Souhrnné tabulky ploch</t>
  </si>
  <si>
    <t>Cejl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</si>
</sst>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5" xfId="0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left" indent="1"/>
    </xf>
    <xf numFmtId="0" fontId="1" fillId="2" borderId="4" xfId="0" applyFont="1" applyFill="1" applyBorder="1" applyAlignment="1">
      <alignment horizontal="left" indent="1"/>
    </xf>
    <xf numFmtId="0" fontId="0" fillId="0" borderId="0" xfId="0" applyAlignment="1">
      <alignment horizontal="right" indent="1"/>
    </xf>
    <xf numFmtId="0" fontId="1" fillId="2" borderId="9" xfId="0" applyFont="1" applyFill="1" applyBorder="1" applyAlignment="1">
      <alignment horizontal="right" indent="1"/>
    </xf>
    <xf numFmtId="0" fontId="1" fillId="2" borderId="10" xfId="0" applyFont="1" applyFill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1" fillId="0" borderId="30" xfId="0" applyNumberFormat="1" applyFon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0" fontId="1" fillId="2" borderId="4" xfId="0" applyFont="1" applyFill="1" applyBorder="1" applyAlignment="1">
      <alignment horizontal="right" indent="1"/>
    </xf>
    <xf numFmtId="0" fontId="1" fillId="2" borderId="0" xfId="0" applyFont="1" applyFill="1" applyAlignment="1">
      <alignment horizontal="right" indent="1"/>
    </xf>
    <xf numFmtId="3" fontId="0" fillId="0" borderId="22" xfId="0" applyNumberFormat="1" applyBorder="1" applyAlignment="1">
      <alignment horizontal="right" indent="1"/>
    </xf>
    <xf numFmtId="3" fontId="1" fillId="0" borderId="12" xfId="0" applyNumberFormat="1" applyFon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31" xfId="0" applyNumberFormat="1" applyBorder="1" applyAlignment="1">
      <alignment horizontal="right" indent="1"/>
    </xf>
    <xf numFmtId="0" fontId="1" fillId="2" borderId="6" xfId="0" applyFont="1" applyFill="1" applyBorder="1" applyAlignment="1">
      <alignment horizontal="left" indent="1"/>
    </xf>
    <xf numFmtId="0" fontId="1" fillId="2" borderId="11" xfId="0" applyFont="1" applyFill="1" applyBorder="1" applyAlignment="1">
      <alignment horizontal="right" indent="1"/>
    </xf>
    <xf numFmtId="3" fontId="0" fillId="0" borderId="23" xfId="0" applyNumberFormat="1" applyBorder="1" applyAlignment="1">
      <alignment horizontal="right" indent="1"/>
    </xf>
    <xf numFmtId="3" fontId="0" fillId="0" borderId="24" xfId="0" applyNumberFormat="1" applyBorder="1" applyAlignment="1">
      <alignment horizontal="right" indent="1"/>
    </xf>
    <xf numFmtId="3" fontId="0" fillId="0" borderId="32" xfId="0" applyNumberFormat="1" applyBorder="1" applyAlignment="1">
      <alignment horizontal="right" indent="1"/>
    </xf>
    <xf numFmtId="3" fontId="1" fillId="0" borderId="34" xfId="0" applyNumberFormat="1" applyFont="1" applyBorder="1" applyAlignment="1">
      <alignment horizontal="right" indent="1"/>
    </xf>
    <xf numFmtId="3" fontId="0" fillId="0" borderId="25" xfId="0" applyNumberForma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3" fontId="0" fillId="0" borderId="16" xfId="0" applyNumberForma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2" borderId="12" xfId="0" applyFont="1" applyFill="1" applyBorder="1" applyAlignment="1">
      <alignment horizontal="right" indent="1"/>
    </xf>
    <xf numFmtId="0" fontId="1" fillId="2" borderId="13" xfId="0" applyFont="1" applyFill="1" applyBorder="1" applyAlignment="1">
      <alignment horizontal="right" indent="1"/>
    </xf>
    <xf numFmtId="0" fontId="0" fillId="2" borderId="2" xfId="0" applyFill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0" fontId="1" fillId="2" borderId="3" xfId="0" applyFont="1" applyFill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0" fontId="0" fillId="0" borderId="0" xfId="0" applyAlignment="1">
      <alignment horizontal="left" indent="3"/>
    </xf>
    <xf numFmtId="0" fontId="0" fillId="2" borderId="3" xfId="0" applyFill="1" applyBorder="1" applyAlignment="1">
      <alignment horizontal="left" indent="3"/>
    </xf>
    <xf numFmtId="0" fontId="0" fillId="2" borderId="4" xfId="0" applyFill="1" applyBorder="1" applyAlignment="1">
      <alignment horizontal="left" indent="1"/>
    </xf>
    <xf numFmtId="3" fontId="0" fillId="0" borderId="0" xfId="0" applyNumberFormat="1" applyAlignment="1">
      <alignment horizontal="left" indent="3"/>
    </xf>
    <xf numFmtId="0" fontId="1" fillId="2" borderId="3" xfId="0" applyFont="1" applyFill="1" applyBorder="1" applyAlignment="1">
      <alignment horizontal="left" indent="3"/>
    </xf>
    <xf numFmtId="0" fontId="1" fillId="2" borderId="0" xfId="0" applyFont="1" applyFill="1" applyAlignment="1">
      <alignment horizontal="left" indent="3"/>
    </xf>
    <xf numFmtId="3" fontId="0" fillId="0" borderId="23" xfId="0" applyNumberFormat="1" applyBorder="1" applyAlignment="1">
      <alignment horizontal="left" indent="3"/>
    </xf>
    <xf numFmtId="3" fontId="0" fillId="0" borderId="7" xfId="0" applyNumberFormat="1" applyBorder="1" applyAlignment="1">
      <alignment horizontal="left" indent="3"/>
    </xf>
    <xf numFmtId="3" fontId="0" fillId="0" borderId="8" xfId="0" applyNumberFormat="1" applyBorder="1" applyAlignment="1">
      <alignment horizontal="left" indent="1"/>
    </xf>
    <xf numFmtId="0" fontId="0" fillId="0" borderId="12" xfId="0" applyBorder="1" applyAlignment="1">
      <alignment horizontal="left" indent="3"/>
    </xf>
    <xf numFmtId="0" fontId="0" fillId="0" borderId="13" xfId="0" applyBorder="1" applyAlignment="1">
      <alignment horizontal="left" inden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0" borderId="26" xfId="0" applyNumberFormat="1" applyFont="1" applyBorder="1" applyAlignment="1">
      <alignment horizontal="right" indent="1"/>
    </xf>
    <xf numFmtId="0" fontId="0" fillId="0" borderId="26" xfId="0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3" fontId="1" fillId="0" borderId="33" xfId="0" applyNumberFormat="1" applyFont="1" applyBorder="1" applyAlignment="1">
      <alignment horizontal="right" indent="1"/>
    </xf>
    <xf numFmtId="3" fontId="1" fillId="0" borderId="35" xfId="0" applyNumberFormat="1" applyFont="1" applyBorder="1" applyAlignment="1">
      <alignment horizontal="right" indent="1"/>
    </xf>
    <xf numFmtId="0" fontId="0" fillId="0" borderId="21" xfId="0" applyBorder="1" applyAlignment="1">
      <alignment horizontal="right" inden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0" fillId="0" borderId="38" xfId="0" applyNumberFormat="1" applyBorder="1" applyAlignment="1">
      <alignment horizontal="right" indent="1"/>
    </xf>
    <xf numFmtId="3" fontId="3" fillId="0" borderId="18" xfId="0" applyNumberFormat="1" applyFont="1" applyBorder="1" applyAlignment="1">
      <alignment horizontal="left" indent="1"/>
    </xf>
    <xf numFmtId="3" fontId="3" fillId="0" borderId="14" xfId="0" applyNumberFormat="1" applyFont="1" applyBorder="1" applyAlignment="1">
      <alignment horizontal="left" indent="1"/>
    </xf>
    <xf numFmtId="0" fontId="0" fillId="0" borderId="18" xfId="0" applyBorder="1" applyAlignment="1">
      <alignment horizontal="center" wrapText="1"/>
    </xf>
    <xf numFmtId="3" fontId="0" fillId="0" borderId="21" xfId="0" applyNumberFormat="1" applyBorder="1" applyAlignment="1">
      <alignment horizontal="right" vertical="center" indent="1"/>
    </xf>
    <xf numFmtId="3" fontId="0" fillId="0" borderId="24" xfId="0" applyNumberFormat="1" applyBorder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0" fontId="0" fillId="0" borderId="38" xfId="0" applyBorder="1" applyAlignment="1">
      <alignment horizontal="right" indent="1"/>
    </xf>
    <xf numFmtId="0" fontId="1" fillId="2" borderId="26" xfId="0" applyFont="1" applyFill="1" applyBorder="1" applyAlignment="1">
      <alignment horizontal="center" vertical="center"/>
    </xf>
    <xf numFmtId="3" fontId="0" fillId="0" borderId="41" xfId="0" applyNumberFormat="1" applyBorder="1" applyAlignment="1">
      <alignment horizontal="right" indent="1"/>
    </xf>
    <xf numFmtId="3" fontId="0" fillId="0" borderId="39" xfId="0" applyNumberFormat="1" applyBorder="1" applyAlignment="1">
      <alignment horizontal="right" indent="1"/>
    </xf>
    <xf numFmtId="3" fontId="0" fillId="0" borderId="4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8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0" fontId="0" fillId="0" borderId="18" xfId="0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horizontal="left" vertical="center" indent="1"/>
    </xf>
    <xf numFmtId="3" fontId="3" fillId="0" borderId="14" xfId="0" applyNumberFormat="1" applyFont="1" applyBorder="1" applyAlignment="1">
      <alignment horizontal="left" vertical="center" indent="1"/>
    </xf>
    <xf numFmtId="3" fontId="0" fillId="0" borderId="18" xfId="0" applyNumberFormat="1" applyBorder="1" applyAlignment="1">
      <alignment horizontal="left" indent="1"/>
    </xf>
    <xf numFmtId="3" fontId="0" fillId="0" borderId="14" xfId="0" applyNumberFormat="1" applyBorder="1" applyAlignment="1">
      <alignment horizontal="left" indent="1"/>
    </xf>
    <xf numFmtId="3" fontId="3" fillId="0" borderId="18" xfId="0" applyNumberFormat="1" applyFont="1" applyBorder="1" applyAlignment="1">
      <alignment horizontal="left" indent="1"/>
    </xf>
    <xf numFmtId="3" fontId="3" fillId="0" borderId="14" xfId="0" applyNumberFormat="1" applyFont="1" applyBorder="1" applyAlignment="1">
      <alignment horizontal="left" inden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left" indent="1"/>
    </xf>
    <xf numFmtId="3" fontId="0" fillId="0" borderId="35" xfId="0" applyNumberFormat="1" applyBorder="1" applyAlignment="1">
      <alignment horizontal="left" indent="1"/>
    </xf>
    <xf numFmtId="3" fontId="3" fillId="0" borderId="28" xfId="0" applyNumberFormat="1" applyFont="1" applyBorder="1" applyAlignment="1">
      <alignment horizontal="left" indent="1"/>
    </xf>
    <xf numFmtId="3" fontId="3" fillId="0" borderId="29" xfId="0" applyNumberFormat="1" applyFont="1" applyBorder="1" applyAlignment="1">
      <alignment horizontal="left" indent="1"/>
    </xf>
    <xf numFmtId="3" fontId="0" fillId="0" borderId="33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5" xfId="0" applyNumberFormat="1" applyBorder="1" applyAlignment="1">
      <alignment horizontal="left" indent="1"/>
    </xf>
    <xf numFmtId="3" fontId="0" fillId="0" borderId="6" xfId="0" applyNumberFormat="1" applyBorder="1" applyAlignment="1">
      <alignment horizontal="left" indent="1"/>
    </xf>
    <xf numFmtId="3" fontId="0" fillId="0" borderId="2" xfId="0" applyNumberFormat="1" applyBorder="1" applyAlignment="1">
      <alignment horizontal="left" indent="1"/>
    </xf>
    <xf numFmtId="3" fontId="0" fillId="0" borderId="4" xfId="0" applyNumberFormat="1" applyBorder="1" applyAlignment="1">
      <alignment horizontal="left" indent="1"/>
    </xf>
    <xf numFmtId="3" fontId="0" fillId="0" borderId="39" xfId="0" applyNumberFormat="1" applyBorder="1" applyAlignment="1">
      <alignment horizontal="left" indent="1"/>
    </xf>
    <xf numFmtId="3" fontId="0" fillId="0" borderId="40" xfId="0" applyNumberFormat="1" applyBorder="1" applyAlignment="1">
      <alignment horizontal="left" indent="1"/>
    </xf>
    <xf numFmtId="3" fontId="0" fillId="0" borderId="36" xfId="0" applyNumberFormat="1" applyBorder="1" applyAlignment="1">
      <alignment horizontal="left" indent="1"/>
    </xf>
    <xf numFmtId="3" fontId="0" fillId="0" borderId="37" xfId="0" applyNumberFormat="1" applyBorder="1" applyAlignment="1">
      <alignment horizontal="left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view="pageLayout" zoomScaleNormal="100" zoomScaleSheetLayoutView="100" workbookViewId="0">
      <selection activeCell="O48" sqref="O48"/>
    </sheetView>
  </sheetViews>
  <sheetFormatPr defaultRowHeight="15" x14ac:dyDescent="0.25"/>
  <cols>
    <col min="1" max="1" width="26.42578125" customWidth="1"/>
    <col min="2" max="2" width="12.7109375" style="17" customWidth="1"/>
    <col min="3" max="9" width="8.7109375" style="17" customWidth="1"/>
    <col min="10" max="10" width="10.7109375" style="50" customWidth="1"/>
    <col min="11" max="11" width="15.140625" style="14" customWidth="1"/>
  </cols>
  <sheetData>
    <row r="1" spans="1:12" ht="21" x14ac:dyDescent="0.35">
      <c r="A1" s="91" t="s">
        <v>0</v>
      </c>
      <c r="B1" s="91"/>
      <c r="C1" s="91"/>
      <c r="D1" s="91"/>
      <c r="G1" s="104"/>
      <c r="H1" s="104"/>
      <c r="I1" s="104"/>
      <c r="J1" s="104"/>
      <c r="K1" s="104"/>
    </row>
    <row r="3" spans="1:12" ht="21" x14ac:dyDescent="0.35">
      <c r="A3" s="2" t="s">
        <v>1</v>
      </c>
    </row>
    <row r="4" spans="1:12" ht="17.25" customHeight="1" thickBot="1" x14ac:dyDescent="0.3"/>
    <row r="5" spans="1:12" ht="17.25" customHeight="1" thickBot="1" x14ac:dyDescent="0.3">
      <c r="A5" s="95" t="s">
        <v>2</v>
      </c>
      <c r="B5" s="92" t="s">
        <v>3</v>
      </c>
      <c r="C5" s="88" t="s">
        <v>4</v>
      </c>
      <c r="D5" s="89"/>
      <c r="E5" s="89"/>
      <c r="F5" s="89"/>
      <c r="G5" s="89"/>
      <c r="H5" s="89"/>
      <c r="I5" s="89"/>
      <c r="J5" s="105" t="s">
        <v>5</v>
      </c>
      <c r="K5" s="106"/>
    </row>
    <row r="6" spans="1:12" ht="15" customHeight="1" x14ac:dyDescent="0.25">
      <c r="A6" s="96"/>
      <c r="B6" s="93"/>
      <c r="C6" s="70" t="s">
        <v>6</v>
      </c>
      <c r="D6" s="61" t="s">
        <v>7</v>
      </c>
      <c r="E6" s="61" t="s">
        <v>8</v>
      </c>
      <c r="F6" s="61" t="s">
        <v>9</v>
      </c>
      <c r="G6" s="61" t="s">
        <v>10</v>
      </c>
      <c r="H6" s="61" t="s">
        <v>11</v>
      </c>
      <c r="I6" s="61" t="s">
        <v>12</v>
      </c>
      <c r="J6" s="107"/>
      <c r="K6" s="108"/>
    </row>
    <row r="7" spans="1:12" ht="15" customHeight="1" thickBot="1" x14ac:dyDescent="0.3">
      <c r="A7" s="97"/>
      <c r="B7" s="94"/>
      <c r="C7" s="80" t="s">
        <v>13</v>
      </c>
      <c r="D7" s="80" t="s">
        <v>13</v>
      </c>
      <c r="E7" s="80" t="s">
        <v>13</v>
      </c>
      <c r="F7" s="80" t="s">
        <v>13</v>
      </c>
      <c r="G7" s="80" t="s">
        <v>13</v>
      </c>
      <c r="H7" s="80" t="s">
        <v>13</v>
      </c>
      <c r="I7" s="80" t="s">
        <v>13</v>
      </c>
      <c r="J7" s="109"/>
      <c r="K7" s="110"/>
    </row>
    <row r="8" spans="1:12" ht="33.75" customHeight="1" x14ac:dyDescent="0.25">
      <c r="A8" s="87" t="s">
        <v>14</v>
      </c>
      <c r="B8" s="76">
        <f t="shared" ref="B8:B17" si="0">SUM(C8+D8+E8+F8+G8+H8)</f>
        <v>6062</v>
      </c>
      <c r="C8" s="84">
        <v>5431</v>
      </c>
      <c r="D8" s="85">
        <v>0</v>
      </c>
      <c r="E8" s="84">
        <v>151</v>
      </c>
      <c r="F8" s="85">
        <v>480</v>
      </c>
      <c r="G8" s="84">
        <v>0</v>
      </c>
      <c r="H8" s="85">
        <v>0</v>
      </c>
      <c r="I8" s="86">
        <v>145</v>
      </c>
      <c r="J8" s="100"/>
      <c r="K8" s="101"/>
      <c r="L8" s="1"/>
    </row>
    <row r="9" spans="1:12" ht="42" customHeight="1" x14ac:dyDescent="0.25">
      <c r="A9" s="87" t="s">
        <v>15</v>
      </c>
      <c r="B9" s="76">
        <f t="shared" si="0"/>
        <v>948</v>
      </c>
      <c r="C9" s="77">
        <v>879</v>
      </c>
      <c r="D9" s="76">
        <v>0</v>
      </c>
      <c r="E9" s="77">
        <v>0</v>
      </c>
      <c r="F9" s="76">
        <v>13</v>
      </c>
      <c r="G9" s="77">
        <v>56</v>
      </c>
      <c r="H9" s="76">
        <v>0</v>
      </c>
      <c r="I9" s="78">
        <v>10</v>
      </c>
      <c r="J9" s="102"/>
      <c r="K9" s="103"/>
      <c r="L9" s="1"/>
    </row>
    <row r="10" spans="1:12" ht="15.95" customHeight="1" x14ac:dyDescent="0.25">
      <c r="A10" s="7" t="s">
        <v>16</v>
      </c>
      <c r="B10" s="21">
        <f t="shared" si="0"/>
        <v>46</v>
      </c>
      <c r="C10" s="33">
        <v>6</v>
      </c>
      <c r="D10" s="21">
        <v>0</v>
      </c>
      <c r="E10" s="33">
        <v>40</v>
      </c>
      <c r="F10" s="21">
        <v>0</v>
      </c>
      <c r="G10" s="33">
        <v>0</v>
      </c>
      <c r="H10" s="21">
        <v>0</v>
      </c>
      <c r="I10" s="44">
        <v>36</v>
      </c>
      <c r="J10" s="102"/>
      <c r="K10" s="103"/>
      <c r="L10" s="1"/>
    </row>
    <row r="11" spans="1:12" ht="33" customHeight="1" x14ac:dyDescent="0.25">
      <c r="A11" s="87" t="s">
        <v>17</v>
      </c>
      <c r="B11" s="76">
        <f t="shared" si="0"/>
        <v>5480</v>
      </c>
      <c r="C11" s="77">
        <v>191</v>
      </c>
      <c r="D11" s="76">
        <v>0</v>
      </c>
      <c r="E11" s="77">
        <v>5269</v>
      </c>
      <c r="F11" s="76">
        <v>20</v>
      </c>
      <c r="G11" s="77">
        <v>0</v>
      </c>
      <c r="H11" s="76">
        <v>0</v>
      </c>
      <c r="I11" s="78">
        <v>136</v>
      </c>
      <c r="J11" s="98" t="s">
        <v>18</v>
      </c>
      <c r="K11" s="99"/>
      <c r="L11" s="1"/>
    </row>
    <row r="12" spans="1:12" ht="15.95" customHeight="1" x14ac:dyDescent="0.25">
      <c r="A12" s="7" t="s">
        <v>19</v>
      </c>
      <c r="B12" s="21">
        <f t="shared" si="0"/>
        <v>760</v>
      </c>
      <c r="C12" s="33">
        <v>0</v>
      </c>
      <c r="D12" s="21">
        <v>0</v>
      </c>
      <c r="E12" s="33">
        <v>749</v>
      </c>
      <c r="F12" s="21">
        <v>11</v>
      </c>
      <c r="G12" s="33">
        <v>0</v>
      </c>
      <c r="H12" s="21">
        <v>0</v>
      </c>
      <c r="I12" s="44">
        <v>0</v>
      </c>
      <c r="J12" s="102"/>
      <c r="K12" s="103"/>
      <c r="L12" s="1"/>
    </row>
    <row r="13" spans="1:12" ht="15.95" customHeight="1" x14ac:dyDescent="0.25">
      <c r="A13" s="7" t="s">
        <v>20</v>
      </c>
      <c r="B13" s="21">
        <f t="shared" si="0"/>
        <v>54</v>
      </c>
      <c r="C13" s="33">
        <v>0</v>
      </c>
      <c r="D13" s="21">
        <v>0</v>
      </c>
      <c r="E13" s="33">
        <v>0</v>
      </c>
      <c r="F13" s="21">
        <v>0</v>
      </c>
      <c r="G13" s="33">
        <v>0</v>
      </c>
      <c r="H13" s="21">
        <v>54</v>
      </c>
      <c r="I13" s="44">
        <v>0</v>
      </c>
      <c r="J13" s="73" t="s">
        <v>20</v>
      </c>
      <c r="K13" s="74"/>
      <c r="L13" s="1"/>
    </row>
    <row r="14" spans="1:12" ht="15.95" customHeight="1" x14ac:dyDescent="0.25">
      <c r="A14" s="7" t="s">
        <v>21</v>
      </c>
      <c r="B14" s="21">
        <f t="shared" si="0"/>
        <v>8</v>
      </c>
      <c r="C14" s="33">
        <v>0</v>
      </c>
      <c r="D14" s="21">
        <v>0</v>
      </c>
      <c r="E14" s="33">
        <v>0</v>
      </c>
      <c r="F14" s="21">
        <v>8</v>
      </c>
      <c r="G14" s="33">
        <v>0</v>
      </c>
      <c r="H14" s="21">
        <v>0</v>
      </c>
      <c r="I14" s="44">
        <v>52</v>
      </c>
      <c r="J14" s="102" t="s">
        <v>22</v>
      </c>
      <c r="K14" s="103"/>
      <c r="L14" s="1"/>
    </row>
    <row r="15" spans="1:12" ht="15.95" customHeight="1" x14ac:dyDescent="0.25">
      <c r="A15" s="7" t="s">
        <v>23</v>
      </c>
      <c r="B15" s="21">
        <f t="shared" si="0"/>
        <v>438</v>
      </c>
      <c r="C15" s="33">
        <v>0</v>
      </c>
      <c r="D15" s="21">
        <v>0</v>
      </c>
      <c r="E15" s="33">
        <v>436</v>
      </c>
      <c r="F15" s="21">
        <v>2</v>
      </c>
      <c r="G15" s="33">
        <v>0</v>
      </c>
      <c r="H15" s="21">
        <v>0</v>
      </c>
      <c r="I15" s="44">
        <v>1820</v>
      </c>
      <c r="J15" s="102"/>
      <c r="K15" s="103"/>
      <c r="L15" s="1"/>
    </row>
    <row r="16" spans="1:12" ht="15.95" customHeight="1" x14ac:dyDescent="0.25">
      <c r="A16" s="7" t="s">
        <v>24</v>
      </c>
      <c r="B16" s="21">
        <f t="shared" si="0"/>
        <v>46</v>
      </c>
      <c r="C16" s="33">
        <v>0</v>
      </c>
      <c r="D16" s="21">
        <v>0</v>
      </c>
      <c r="E16" s="33">
        <v>46</v>
      </c>
      <c r="F16" s="21">
        <v>0</v>
      </c>
      <c r="G16" s="33">
        <v>0</v>
      </c>
      <c r="H16" s="21">
        <v>0</v>
      </c>
      <c r="I16" s="44">
        <v>174</v>
      </c>
      <c r="J16" s="102"/>
      <c r="K16" s="103"/>
      <c r="L16" s="1"/>
    </row>
    <row r="17" spans="1:12" ht="15.95" customHeight="1" thickBot="1" x14ac:dyDescent="0.3">
      <c r="A17" s="7" t="s">
        <v>25</v>
      </c>
      <c r="B17" s="21">
        <f t="shared" si="0"/>
        <v>53</v>
      </c>
      <c r="C17" s="33">
        <v>0</v>
      </c>
      <c r="D17" s="21">
        <v>0</v>
      </c>
      <c r="E17" s="33">
        <v>39</v>
      </c>
      <c r="F17" s="21">
        <v>14</v>
      </c>
      <c r="G17" s="33">
        <v>0</v>
      </c>
      <c r="H17" s="21">
        <v>0</v>
      </c>
      <c r="I17" s="44">
        <v>100</v>
      </c>
      <c r="J17" s="102"/>
      <c r="K17" s="103"/>
      <c r="L17" s="1"/>
    </row>
    <row r="18" spans="1:12" ht="15.95" customHeight="1" thickTop="1" thickBot="1" x14ac:dyDescent="0.3">
      <c r="A18" s="12" t="s">
        <v>26</v>
      </c>
      <c r="B18" s="22">
        <f t="shared" ref="B18:I18" si="1">SUM(B8:B17)</f>
        <v>13895</v>
      </c>
      <c r="C18" s="35">
        <f t="shared" si="1"/>
        <v>6507</v>
      </c>
      <c r="D18" s="22">
        <f t="shared" si="1"/>
        <v>0</v>
      </c>
      <c r="E18" s="35">
        <f t="shared" si="1"/>
        <v>6730</v>
      </c>
      <c r="F18" s="22">
        <f t="shared" si="1"/>
        <v>548</v>
      </c>
      <c r="G18" s="35">
        <f t="shared" si="1"/>
        <v>56</v>
      </c>
      <c r="H18" s="22">
        <f t="shared" si="1"/>
        <v>54</v>
      </c>
      <c r="I18" s="68">
        <f t="shared" si="1"/>
        <v>2473</v>
      </c>
      <c r="J18" s="111"/>
      <c r="K18" s="112"/>
      <c r="L18" s="1"/>
    </row>
    <row r="19" spans="1:12" ht="17.25" customHeight="1" x14ac:dyDescent="0.25">
      <c r="B19" s="23"/>
      <c r="C19" s="23"/>
      <c r="D19" s="23"/>
      <c r="E19" s="23"/>
      <c r="F19" s="23"/>
      <c r="G19" s="23"/>
      <c r="H19" s="23"/>
      <c r="I19" s="23"/>
      <c r="J19" s="53"/>
      <c r="K19" s="15"/>
      <c r="L19" s="1"/>
    </row>
    <row r="20" spans="1:12" ht="21" customHeight="1" x14ac:dyDescent="0.35">
      <c r="A20" s="2" t="s">
        <v>27</v>
      </c>
    </row>
    <row r="21" spans="1:12" ht="17.25" customHeight="1" thickBot="1" x14ac:dyDescent="0.3"/>
    <row r="22" spans="1:12" ht="17.25" customHeight="1" thickBot="1" x14ac:dyDescent="0.3">
      <c r="A22" s="95" t="s">
        <v>2</v>
      </c>
      <c r="B22" s="92" t="s">
        <v>3</v>
      </c>
      <c r="C22" s="88" t="s">
        <v>4</v>
      </c>
      <c r="D22" s="89"/>
      <c r="E22" s="89"/>
      <c r="F22" s="89"/>
      <c r="G22" s="89"/>
      <c r="H22" s="89"/>
      <c r="I22" s="89"/>
      <c r="J22" s="105" t="s">
        <v>5</v>
      </c>
      <c r="K22" s="106"/>
    </row>
    <row r="23" spans="1:12" ht="15" customHeight="1" x14ac:dyDescent="0.25">
      <c r="A23" s="96"/>
      <c r="B23" s="93"/>
      <c r="C23" s="61" t="s">
        <v>6</v>
      </c>
      <c r="D23" s="61" t="s">
        <v>7</v>
      </c>
      <c r="E23" s="61" t="s">
        <v>8</v>
      </c>
      <c r="F23" s="61" t="s">
        <v>9</v>
      </c>
      <c r="G23" s="61" t="s">
        <v>10</v>
      </c>
      <c r="H23" s="61" t="s">
        <v>11</v>
      </c>
      <c r="I23" s="61" t="s">
        <v>12</v>
      </c>
      <c r="J23" s="107"/>
      <c r="K23" s="108"/>
    </row>
    <row r="24" spans="1:12" ht="15" customHeight="1" thickBot="1" x14ac:dyDescent="0.3">
      <c r="A24" s="97"/>
      <c r="B24" s="94"/>
      <c r="C24" s="80" t="s">
        <v>13</v>
      </c>
      <c r="D24" s="80" t="s">
        <v>13</v>
      </c>
      <c r="E24" s="80" t="s">
        <v>13</v>
      </c>
      <c r="F24" s="80" t="s">
        <v>13</v>
      </c>
      <c r="G24" s="80" t="s">
        <v>13</v>
      </c>
      <c r="H24" s="80" t="s">
        <v>13</v>
      </c>
      <c r="I24" s="80" t="s">
        <v>13</v>
      </c>
      <c r="J24" s="109"/>
      <c r="K24" s="110"/>
    </row>
    <row r="25" spans="1:12" x14ac:dyDescent="0.25">
      <c r="A25" s="7" t="s">
        <v>28</v>
      </c>
      <c r="B25" s="21">
        <f t="shared" ref="B25:B33" si="2">SUM(C25+D25+E25+F25+G25+H25)</f>
        <v>2799</v>
      </c>
      <c r="C25" s="81">
        <v>2614</v>
      </c>
      <c r="D25" s="72">
        <v>0</v>
      </c>
      <c r="E25" s="81">
        <v>0</v>
      </c>
      <c r="F25" s="72">
        <v>185</v>
      </c>
      <c r="G25" s="82">
        <v>0</v>
      </c>
      <c r="H25" s="79">
        <v>0</v>
      </c>
      <c r="I25" s="83">
        <v>0</v>
      </c>
      <c r="J25" s="100"/>
      <c r="K25" s="101"/>
      <c r="L25" s="1"/>
    </row>
    <row r="26" spans="1:12" x14ac:dyDescent="0.25">
      <c r="A26" s="11" t="s">
        <v>29</v>
      </c>
      <c r="B26" s="21">
        <f t="shared" si="2"/>
        <v>560</v>
      </c>
      <c r="C26" s="34">
        <v>560</v>
      </c>
      <c r="D26" s="29">
        <v>0</v>
      </c>
      <c r="E26" s="34">
        <v>0</v>
      </c>
      <c r="F26" s="29">
        <v>0</v>
      </c>
      <c r="G26" s="66">
        <v>0</v>
      </c>
      <c r="H26" s="69">
        <v>0</v>
      </c>
      <c r="I26" s="45">
        <v>0</v>
      </c>
      <c r="J26" s="117"/>
      <c r="K26" s="118"/>
      <c r="L26" s="1"/>
    </row>
    <row r="27" spans="1:12" x14ac:dyDescent="0.25">
      <c r="A27" s="7" t="s">
        <v>16</v>
      </c>
      <c r="B27" s="72">
        <f t="shared" si="2"/>
        <v>78</v>
      </c>
      <c r="C27" s="33">
        <v>7</v>
      </c>
      <c r="D27" s="21">
        <v>0</v>
      </c>
      <c r="E27" s="33">
        <v>71</v>
      </c>
      <c r="F27" s="21">
        <v>0</v>
      </c>
      <c r="G27" s="65">
        <v>0</v>
      </c>
      <c r="H27" s="79">
        <v>0</v>
      </c>
      <c r="I27" s="44">
        <v>36</v>
      </c>
      <c r="J27" s="100"/>
      <c r="K27" s="101"/>
      <c r="L27" s="1"/>
    </row>
    <row r="28" spans="1:12" x14ac:dyDescent="0.25">
      <c r="A28" s="7" t="s">
        <v>30</v>
      </c>
      <c r="B28" s="21">
        <f t="shared" si="2"/>
        <v>1544</v>
      </c>
      <c r="C28" s="33">
        <v>859</v>
      </c>
      <c r="D28" s="21">
        <v>0</v>
      </c>
      <c r="E28" s="33">
        <v>676</v>
      </c>
      <c r="F28" s="21">
        <v>9</v>
      </c>
      <c r="G28" s="65">
        <v>0</v>
      </c>
      <c r="H28" s="69">
        <v>0</v>
      </c>
      <c r="I28" s="44">
        <v>0</v>
      </c>
      <c r="J28" s="100"/>
      <c r="K28" s="101"/>
      <c r="L28" s="1"/>
    </row>
    <row r="29" spans="1:12" x14ac:dyDescent="0.25">
      <c r="A29" s="7" t="s">
        <v>19</v>
      </c>
      <c r="B29" s="21">
        <f t="shared" si="2"/>
        <v>426</v>
      </c>
      <c r="C29" s="33">
        <v>0</v>
      </c>
      <c r="D29" s="21">
        <v>0</v>
      </c>
      <c r="E29" s="33">
        <v>426</v>
      </c>
      <c r="F29" s="21">
        <v>0</v>
      </c>
      <c r="G29" s="65">
        <v>0</v>
      </c>
      <c r="H29" s="69">
        <v>0</v>
      </c>
      <c r="I29" s="44">
        <v>0</v>
      </c>
      <c r="J29" s="100"/>
      <c r="K29" s="101"/>
      <c r="L29" s="1"/>
    </row>
    <row r="30" spans="1:12" x14ac:dyDescent="0.25">
      <c r="A30" s="7" t="s">
        <v>21</v>
      </c>
      <c r="B30" s="21">
        <f t="shared" si="2"/>
        <v>3</v>
      </c>
      <c r="C30" s="33">
        <v>0</v>
      </c>
      <c r="D30" s="21">
        <v>0</v>
      </c>
      <c r="E30" s="33">
        <v>0</v>
      </c>
      <c r="F30" s="21">
        <v>3</v>
      </c>
      <c r="G30" s="65">
        <v>0</v>
      </c>
      <c r="H30" s="69">
        <v>0</v>
      </c>
      <c r="I30" s="44">
        <v>16</v>
      </c>
      <c r="J30" s="102" t="s">
        <v>31</v>
      </c>
      <c r="K30" s="103"/>
      <c r="L30" s="1"/>
    </row>
    <row r="31" spans="1:12" x14ac:dyDescent="0.25">
      <c r="A31" s="7" t="s">
        <v>23</v>
      </c>
      <c r="B31" s="21">
        <f t="shared" si="2"/>
        <v>209</v>
      </c>
      <c r="C31" s="33">
        <v>0</v>
      </c>
      <c r="D31" s="21">
        <v>0</v>
      </c>
      <c r="E31" s="33">
        <v>209</v>
      </c>
      <c r="F31" s="21">
        <v>0</v>
      </c>
      <c r="G31" s="65">
        <v>0</v>
      </c>
      <c r="H31" s="69">
        <v>0</v>
      </c>
      <c r="I31" s="44">
        <v>629</v>
      </c>
      <c r="J31" s="100"/>
      <c r="K31" s="101"/>
      <c r="L31" s="1"/>
    </row>
    <row r="32" spans="1:12" x14ac:dyDescent="0.25">
      <c r="A32" s="7" t="s">
        <v>24</v>
      </c>
      <c r="B32" s="21">
        <f t="shared" si="2"/>
        <v>5</v>
      </c>
      <c r="C32" s="33">
        <v>0</v>
      </c>
      <c r="D32" s="21">
        <v>0</v>
      </c>
      <c r="E32" s="33">
        <v>5</v>
      </c>
      <c r="F32" s="21">
        <v>0</v>
      </c>
      <c r="G32" s="65">
        <v>0</v>
      </c>
      <c r="H32" s="69">
        <v>0</v>
      </c>
      <c r="I32" s="44">
        <v>16</v>
      </c>
      <c r="J32" s="100"/>
      <c r="K32" s="101"/>
      <c r="L32" s="1"/>
    </row>
    <row r="33" spans="1:12" ht="15.75" thickBot="1" x14ac:dyDescent="0.3">
      <c r="A33" s="7" t="s">
        <v>25</v>
      </c>
      <c r="B33" s="21">
        <f t="shared" si="2"/>
        <v>26</v>
      </c>
      <c r="C33" s="33">
        <v>0</v>
      </c>
      <c r="D33" s="21">
        <v>0</v>
      </c>
      <c r="E33" s="33">
        <v>26</v>
      </c>
      <c r="F33" s="21">
        <v>0</v>
      </c>
      <c r="G33" s="65">
        <v>0</v>
      </c>
      <c r="H33" s="69">
        <v>0</v>
      </c>
      <c r="I33" s="44">
        <v>93</v>
      </c>
      <c r="J33" s="100"/>
      <c r="K33" s="101"/>
      <c r="L33" s="1"/>
    </row>
    <row r="34" spans="1:12" ht="16.5" thickTop="1" thickBot="1" x14ac:dyDescent="0.3">
      <c r="A34" s="12" t="s">
        <v>26</v>
      </c>
      <c r="B34" s="63">
        <f>SUM(B25:B33)</f>
        <v>5650</v>
      </c>
      <c r="C34" s="35">
        <f>SUM(C25:C33)</f>
        <v>4040</v>
      </c>
      <c r="D34" s="22">
        <f>SUM(D25:D33)</f>
        <v>0</v>
      </c>
      <c r="E34" s="35">
        <f>SUM(E23:E33)</f>
        <v>1413</v>
      </c>
      <c r="F34" s="22">
        <f>SUM(F23:F33)</f>
        <v>197</v>
      </c>
      <c r="G34" s="67">
        <f>SUM(G23:G33)</f>
        <v>0</v>
      </c>
      <c r="H34" s="64">
        <v>0</v>
      </c>
      <c r="I34" s="68">
        <f>SUM(I23:I33)</f>
        <v>790</v>
      </c>
      <c r="J34" s="123"/>
      <c r="K34" s="124"/>
      <c r="L34" s="1"/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53"/>
      <c r="K35" s="15"/>
    </row>
    <row r="36" spans="1:12" ht="16.5" hidden="1" thickTop="1" thickBot="1" x14ac:dyDescent="0.3"/>
    <row r="37" spans="1:12" ht="15.75" hidden="1" thickBot="1" x14ac:dyDescent="0.3">
      <c r="A37" s="4"/>
      <c r="B37" s="24" t="s">
        <v>32</v>
      </c>
      <c r="C37" s="31"/>
      <c r="D37" s="40" t="s">
        <v>33</v>
      </c>
      <c r="E37" s="40"/>
      <c r="F37" s="40"/>
      <c r="G37" s="41"/>
      <c r="H37" s="46"/>
      <c r="I37" s="42"/>
      <c r="J37" s="51"/>
      <c r="K37" s="52"/>
    </row>
    <row r="38" spans="1:12" hidden="1" x14ac:dyDescent="0.25">
      <c r="A38" s="5" t="s">
        <v>34</v>
      </c>
      <c r="B38" s="25" t="s">
        <v>35</v>
      </c>
      <c r="C38" s="18" t="s">
        <v>6</v>
      </c>
      <c r="D38" s="46" t="s">
        <v>7</v>
      </c>
      <c r="E38" s="18" t="s">
        <v>8</v>
      </c>
      <c r="F38" s="46" t="s">
        <v>9</v>
      </c>
      <c r="G38" s="18" t="s">
        <v>10</v>
      </c>
      <c r="H38" s="18"/>
      <c r="I38" s="18" t="s">
        <v>12</v>
      </c>
      <c r="J38" s="54" t="s">
        <v>36</v>
      </c>
      <c r="K38" s="16"/>
    </row>
    <row r="39" spans="1:12" ht="15.75" hidden="1" thickBot="1" x14ac:dyDescent="0.3">
      <c r="A39" s="5"/>
      <c r="B39" s="25" t="s">
        <v>37</v>
      </c>
      <c r="C39" s="19" t="s">
        <v>13</v>
      </c>
      <c r="D39" s="25" t="s">
        <v>13</v>
      </c>
      <c r="E39" s="19" t="s">
        <v>13</v>
      </c>
      <c r="F39" s="25" t="s">
        <v>13</v>
      </c>
      <c r="G39" s="19" t="s">
        <v>13</v>
      </c>
      <c r="H39" s="19"/>
      <c r="I39" s="19" t="s">
        <v>13</v>
      </c>
      <c r="J39" s="55"/>
      <c r="K39" s="30"/>
    </row>
    <row r="40" spans="1:12" hidden="1" x14ac:dyDescent="0.25">
      <c r="A40" s="6" t="s">
        <v>38</v>
      </c>
      <c r="B40" s="20">
        <f>C40+D40+E40+F40+G40</f>
        <v>15112</v>
      </c>
      <c r="C40" s="32">
        <v>6506</v>
      </c>
      <c r="D40" s="20">
        <v>669</v>
      </c>
      <c r="E40" s="32">
        <v>6790</v>
      </c>
      <c r="F40" s="20">
        <v>932</v>
      </c>
      <c r="G40" s="43">
        <v>215</v>
      </c>
      <c r="H40" s="43"/>
      <c r="I40" s="20">
        <v>2492</v>
      </c>
      <c r="J40" s="56"/>
      <c r="K40" s="38"/>
    </row>
    <row r="41" spans="1:12" ht="15.75" hidden="1" thickBot="1" x14ac:dyDescent="0.3">
      <c r="A41" s="8" t="s">
        <v>39</v>
      </c>
      <c r="B41" s="26">
        <f>C41+D41+E41+F41+G41</f>
        <v>6108</v>
      </c>
      <c r="C41" s="36">
        <v>4042</v>
      </c>
      <c r="D41" s="26">
        <v>272</v>
      </c>
      <c r="E41" s="36">
        <v>1565</v>
      </c>
      <c r="F41" s="26">
        <v>229</v>
      </c>
      <c r="G41" s="47">
        <v>0</v>
      </c>
      <c r="H41" s="47"/>
      <c r="I41" s="26">
        <v>790</v>
      </c>
      <c r="J41" s="57"/>
      <c r="K41" s="58"/>
    </row>
    <row r="42" spans="1:12" ht="15.75" hidden="1" thickBot="1" x14ac:dyDescent="0.3">
      <c r="A42" s="3"/>
      <c r="G42" s="48"/>
      <c r="I42" s="49"/>
      <c r="K42" s="39"/>
    </row>
    <row r="43" spans="1:12" ht="15.75" hidden="1" thickBot="1" x14ac:dyDescent="0.3">
      <c r="A43" s="9" t="s">
        <v>26</v>
      </c>
      <c r="B43" s="27">
        <f t="shared" ref="B43:G43" si="3">SUM(B40:B42)</f>
        <v>21220</v>
      </c>
      <c r="C43" s="37">
        <f t="shared" si="3"/>
        <v>10548</v>
      </c>
      <c r="D43" s="27">
        <f t="shared" si="3"/>
        <v>941</v>
      </c>
      <c r="E43" s="37">
        <f t="shared" si="3"/>
        <v>8355</v>
      </c>
      <c r="F43" s="27">
        <f t="shared" si="3"/>
        <v>1161</v>
      </c>
      <c r="G43" s="37">
        <f t="shared" si="3"/>
        <v>215</v>
      </c>
      <c r="H43" s="37"/>
      <c r="I43" s="37">
        <f>SUM(I40:I42)</f>
        <v>3282</v>
      </c>
      <c r="J43" s="59"/>
      <c r="K43" s="60"/>
    </row>
    <row r="44" spans="1:12" ht="21" x14ac:dyDescent="0.35">
      <c r="A44" s="2" t="s">
        <v>40</v>
      </c>
    </row>
    <row r="45" spans="1:12" ht="15.75" thickBot="1" x14ac:dyDescent="0.3"/>
    <row r="46" spans="1:12" ht="15.75" thickBot="1" x14ac:dyDescent="0.3">
      <c r="A46" s="95" t="s">
        <v>2</v>
      </c>
      <c r="B46" s="92" t="s">
        <v>3</v>
      </c>
      <c r="C46" s="88" t="s">
        <v>4</v>
      </c>
      <c r="D46" s="89"/>
      <c r="E46" s="89"/>
      <c r="F46" s="89"/>
      <c r="G46" s="89"/>
      <c r="H46" s="89"/>
      <c r="I46" s="90"/>
      <c r="J46" s="105" t="s">
        <v>5</v>
      </c>
      <c r="K46" s="106"/>
    </row>
    <row r="47" spans="1:12" x14ac:dyDescent="0.25">
      <c r="A47" s="96"/>
      <c r="B47" s="93"/>
      <c r="C47" s="70" t="s">
        <v>6</v>
      </c>
      <c r="D47" s="61" t="s">
        <v>7</v>
      </c>
      <c r="E47" s="61" t="s">
        <v>8</v>
      </c>
      <c r="F47" s="61" t="s">
        <v>9</v>
      </c>
      <c r="G47" s="61" t="s">
        <v>10</v>
      </c>
      <c r="H47" s="61" t="s">
        <v>11</v>
      </c>
      <c r="I47" s="61" t="s">
        <v>12</v>
      </c>
      <c r="J47" s="107"/>
      <c r="K47" s="108"/>
    </row>
    <row r="48" spans="1:12" ht="15.75" thickBot="1" x14ac:dyDescent="0.3">
      <c r="A48" s="97"/>
      <c r="B48" s="94"/>
      <c r="C48" s="80" t="s">
        <v>13</v>
      </c>
      <c r="D48" s="80" t="s">
        <v>13</v>
      </c>
      <c r="E48" s="80" t="s">
        <v>13</v>
      </c>
      <c r="F48" s="80" t="s">
        <v>13</v>
      </c>
      <c r="G48" s="80" t="s">
        <v>13</v>
      </c>
      <c r="H48" s="80" t="s">
        <v>13</v>
      </c>
      <c r="I48" s="80" t="s">
        <v>13</v>
      </c>
      <c r="J48" s="109"/>
      <c r="K48" s="110"/>
    </row>
    <row r="49" spans="1:12" ht="30" x14ac:dyDescent="0.25">
      <c r="A49" s="75" t="s">
        <v>41</v>
      </c>
      <c r="B49" s="76">
        <f t="shared" ref="B49:B54" si="4">SUM(C49+D49+E49+F49+G49+H49)</f>
        <v>1745.7</v>
      </c>
      <c r="C49" s="84">
        <v>1738</v>
      </c>
      <c r="D49" s="85">
        <v>0</v>
      </c>
      <c r="E49" s="84">
        <v>0</v>
      </c>
      <c r="F49" s="85">
        <v>7.7</v>
      </c>
      <c r="G49" s="85">
        <v>0</v>
      </c>
      <c r="H49" s="86">
        <v>0</v>
      </c>
      <c r="I49" s="86">
        <v>14</v>
      </c>
      <c r="J49" s="102"/>
      <c r="K49" s="103"/>
      <c r="L49" s="1"/>
    </row>
    <row r="50" spans="1:12" ht="15" customHeight="1" x14ac:dyDescent="0.25">
      <c r="A50" s="75" t="s">
        <v>42</v>
      </c>
      <c r="B50" s="76">
        <f t="shared" si="4"/>
        <v>467</v>
      </c>
      <c r="C50" s="77">
        <v>0</v>
      </c>
      <c r="D50" s="76">
        <v>0</v>
      </c>
      <c r="E50" s="77">
        <v>0</v>
      </c>
      <c r="F50" s="76">
        <v>103</v>
      </c>
      <c r="G50" s="76">
        <v>364</v>
      </c>
      <c r="H50" s="78">
        <v>0</v>
      </c>
      <c r="I50" s="78">
        <v>0</v>
      </c>
      <c r="J50" s="102"/>
      <c r="K50" s="103"/>
      <c r="L50" s="1"/>
    </row>
    <row r="51" spans="1:12" x14ac:dyDescent="0.25">
      <c r="A51" s="7" t="s">
        <v>43</v>
      </c>
      <c r="B51" s="21">
        <f t="shared" si="4"/>
        <v>46</v>
      </c>
      <c r="C51" s="33">
        <v>5</v>
      </c>
      <c r="D51" s="21">
        <v>0</v>
      </c>
      <c r="E51" s="33">
        <v>41</v>
      </c>
      <c r="F51" s="21">
        <v>0</v>
      </c>
      <c r="G51" s="21">
        <v>0</v>
      </c>
      <c r="H51" s="44">
        <v>0</v>
      </c>
      <c r="I51" s="44">
        <v>80</v>
      </c>
      <c r="J51" s="102"/>
      <c r="K51" s="103"/>
      <c r="L51" s="1"/>
    </row>
    <row r="52" spans="1:12" ht="15" customHeight="1" x14ac:dyDescent="0.25">
      <c r="A52" s="75" t="s">
        <v>44</v>
      </c>
      <c r="B52" s="76">
        <f t="shared" si="4"/>
        <v>1682</v>
      </c>
      <c r="C52" s="77">
        <v>35</v>
      </c>
      <c r="D52" s="76">
        <v>13</v>
      </c>
      <c r="E52" s="77">
        <v>328</v>
      </c>
      <c r="F52" s="76">
        <v>975</v>
      </c>
      <c r="G52" s="76">
        <v>331</v>
      </c>
      <c r="H52" s="78">
        <v>0</v>
      </c>
      <c r="I52" s="78">
        <v>0</v>
      </c>
      <c r="J52" s="102"/>
      <c r="K52" s="103"/>
      <c r="L52" s="1"/>
    </row>
    <row r="53" spans="1:12" x14ac:dyDescent="0.25">
      <c r="A53" s="11" t="s">
        <v>45</v>
      </c>
      <c r="B53" s="21">
        <f t="shared" si="4"/>
        <v>8</v>
      </c>
      <c r="C53" s="34">
        <v>0</v>
      </c>
      <c r="D53" s="29">
        <v>0</v>
      </c>
      <c r="E53" s="34">
        <v>0</v>
      </c>
      <c r="F53" s="29">
        <v>8</v>
      </c>
      <c r="G53" s="21">
        <v>0</v>
      </c>
      <c r="H53" s="45">
        <v>0</v>
      </c>
      <c r="I53" s="45">
        <v>0</v>
      </c>
      <c r="J53" s="113"/>
      <c r="K53" s="114"/>
      <c r="L53" s="1"/>
    </row>
    <row r="54" spans="1:12" x14ac:dyDescent="0.25">
      <c r="A54" s="7" t="s">
        <v>46</v>
      </c>
      <c r="B54" s="21">
        <f t="shared" si="4"/>
        <v>287</v>
      </c>
      <c r="C54" s="33">
        <v>0</v>
      </c>
      <c r="D54" s="21">
        <v>0</v>
      </c>
      <c r="E54" s="33">
        <v>271</v>
      </c>
      <c r="F54" s="21">
        <v>16</v>
      </c>
      <c r="G54" s="72">
        <v>0</v>
      </c>
      <c r="H54" s="44">
        <v>0</v>
      </c>
      <c r="I54" s="44">
        <v>1307</v>
      </c>
      <c r="J54" s="102"/>
      <c r="K54" s="103"/>
      <c r="L54" s="1"/>
    </row>
    <row r="55" spans="1:12" hidden="1" x14ac:dyDescent="0.25">
      <c r="A55" s="7" t="s">
        <v>47</v>
      </c>
      <c r="B55" s="21">
        <f t="shared" ref="B55:B56" si="5">SUM(C55+D55+E55+F55+G55+H55)</f>
        <v>0</v>
      </c>
      <c r="C55" s="33">
        <v>0</v>
      </c>
      <c r="D55" s="21">
        <v>0</v>
      </c>
      <c r="E55" s="33">
        <v>0</v>
      </c>
      <c r="F55" s="21">
        <v>0</v>
      </c>
      <c r="G55" s="21">
        <v>0</v>
      </c>
      <c r="H55" s="44">
        <v>0</v>
      </c>
      <c r="I55" s="44">
        <v>0</v>
      </c>
      <c r="J55" s="102"/>
      <c r="K55" s="103"/>
      <c r="L55" s="1"/>
    </row>
    <row r="56" spans="1:12" ht="15.75" thickBot="1" x14ac:dyDescent="0.3">
      <c r="A56" s="7" t="s">
        <v>48</v>
      </c>
      <c r="B56" s="21">
        <f t="shared" si="5"/>
        <v>6</v>
      </c>
      <c r="C56" s="33">
        <v>6</v>
      </c>
      <c r="D56" s="21">
        <v>0</v>
      </c>
      <c r="E56" s="33">
        <v>0</v>
      </c>
      <c r="F56" s="21">
        <v>0</v>
      </c>
      <c r="G56" s="21">
        <v>0</v>
      </c>
      <c r="H56" s="44">
        <v>0</v>
      </c>
      <c r="I56" s="44">
        <v>0</v>
      </c>
      <c r="J56" s="102"/>
      <c r="K56" s="103"/>
      <c r="L56" s="1"/>
    </row>
    <row r="57" spans="1:12" ht="16.5" thickTop="1" thickBot="1" x14ac:dyDescent="0.3">
      <c r="A57" s="12" t="s">
        <v>26</v>
      </c>
      <c r="B57" s="22">
        <f t="shared" ref="B57:I57" si="6">SUM(B49:B56)</f>
        <v>4241.7</v>
      </c>
      <c r="C57" s="35">
        <f t="shared" si="6"/>
        <v>1784</v>
      </c>
      <c r="D57" s="22">
        <f t="shared" si="6"/>
        <v>13</v>
      </c>
      <c r="E57" s="35">
        <f t="shared" si="6"/>
        <v>640</v>
      </c>
      <c r="F57" s="22">
        <f t="shared" si="6"/>
        <v>1109.7</v>
      </c>
      <c r="G57" s="22">
        <f t="shared" si="6"/>
        <v>695</v>
      </c>
      <c r="H57" s="22">
        <f t="shared" si="6"/>
        <v>0</v>
      </c>
      <c r="I57" s="22">
        <f t="shared" si="6"/>
        <v>1401</v>
      </c>
      <c r="J57" s="111"/>
      <c r="K57" s="112"/>
    </row>
    <row r="58" spans="1:12" x14ac:dyDescent="0.25">
      <c r="B58" s="23"/>
    </row>
    <row r="59" spans="1:12" ht="21" x14ac:dyDescent="0.35">
      <c r="A59" s="2" t="s">
        <v>49</v>
      </c>
      <c r="E59" s="23"/>
    </row>
    <row r="60" spans="1:12" ht="15.75" thickBot="1" x14ac:dyDescent="0.3">
      <c r="E60" s="23"/>
    </row>
    <row r="61" spans="1:12" ht="15.75" thickBot="1" x14ac:dyDescent="0.3">
      <c r="A61" s="95" t="s">
        <v>2</v>
      </c>
      <c r="B61" s="92" t="s">
        <v>3</v>
      </c>
      <c r="C61" s="88" t="s">
        <v>4</v>
      </c>
      <c r="D61" s="89"/>
      <c r="E61" s="89"/>
      <c r="F61" s="89"/>
      <c r="G61" s="89"/>
      <c r="H61" s="89"/>
      <c r="I61" s="90"/>
      <c r="J61" s="105" t="s">
        <v>5</v>
      </c>
      <c r="K61" s="106"/>
    </row>
    <row r="62" spans="1:12" x14ac:dyDescent="0.25">
      <c r="A62" s="96"/>
      <c r="B62" s="93"/>
      <c r="C62" s="70" t="s">
        <v>6</v>
      </c>
      <c r="D62" s="61" t="s">
        <v>7</v>
      </c>
      <c r="E62" s="61" t="s">
        <v>8</v>
      </c>
      <c r="F62" s="61" t="s">
        <v>9</v>
      </c>
      <c r="G62" s="61" t="s">
        <v>10</v>
      </c>
      <c r="H62" s="61" t="s">
        <v>11</v>
      </c>
      <c r="I62" s="61" t="s">
        <v>12</v>
      </c>
      <c r="J62" s="107"/>
      <c r="K62" s="108"/>
    </row>
    <row r="63" spans="1:12" ht="15.75" thickBot="1" x14ac:dyDescent="0.3">
      <c r="A63" s="97"/>
      <c r="B63" s="94"/>
      <c r="C63" s="71" t="s">
        <v>13</v>
      </c>
      <c r="D63" s="62" t="s">
        <v>13</v>
      </c>
      <c r="E63" s="62" t="s">
        <v>13</v>
      </c>
      <c r="F63" s="62" t="s">
        <v>13</v>
      </c>
      <c r="G63" s="62" t="s">
        <v>13</v>
      </c>
      <c r="H63" s="62" t="s">
        <v>13</v>
      </c>
      <c r="I63" s="62" t="s">
        <v>13</v>
      </c>
      <c r="J63" s="109"/>
      <c r="K63" s="110"/>
    </row>
    <row r="64" spans="1:12" x14ac:dyDescent="0.25">
      <c r="A64" s="6" t="s">
        <v>38</v>
      </c>
      <c r="B64" s="20">
        <f t="shared" ref="B64:I64" si="7">B18</f>
        <v>13895</v>
      </c>
      <c r="C64" s="20">
        <f t="shared" si="7"/>
        <v>6507</v>
      </c>
      <c r="D64" s="20">
        <f t="shared" si="7"/>
        <v>0</v>
      </c>
      <c r="E64" s="20">
        <f t="shared" si="7"/>
        <v>6730</v>
      </c>
      <c r="F64" s="20">
        <f t="shared" si="7"/>
        <v>548</v>
      </c>
      <c r="G64" s="20">
        <f t="shared" si="7"/>
        <v>56</v>
      </c>
      <c r="H64" s="20">
        <f t="shared" si="7"/>
        <v>54</v>
      </c>
      <c r="I64" s="20">
        <f t="shared" si="7"/>
        <v>2473</v>
      </c>
      <c r="J64" s="119"/>
      <c r="K64" s="120"/>
    </row>
    <row r="65" spans="1:11" x14ac:dyDescent="0.25">
      <c r="A65" s="7" t="s">
        <v>39</v>
      </c>
      <c r="B65" s="21">
        <f t="shared" ref="B65:I65" si="8">B34</f>
        <v>5650</v>
      </c>
      <c r="C65" s="21">
        <f t="shared" si="8"/>
        <v>4040</v>
      </c>
      <c r="D65" s="21">
        <f t="shared" si="8"/>
        <v>0</v>
      </c>
      <c r="E65" s="33">
        <f t="shared" si="8"/>
        <v>1413</v>
      </c>
      <c r="F65" s="21">
        <f t="shared" si="8"/>
        <v>197</v>
      </c>
      <c r="G65" s="21">
        <f t="shared" si="8"/>
        <v>0</v>
      </c>
      <c r="H65" s="21">
        <f t="shared" si="8"/>
        <v>0</v>
      </c>
      <c r="I65" s="21">
        <f t="shared" si="8"/>
        <v>790</v>
      </c>
      <c r="J65" s="100"/>
      <c r="K65" s="101"/>
    </row>
    <row r="66" spans="1:11" ht="15.75" thickBot="1" x14ac:dyDescent="0.3">
      <c r="A66" s="10" t="s">
        <v>50</v>
      </c>
      <c r="B66" s="28">
        <f>B57</f>
        <v>4241.7</v>
      </c>
      <c r="C66" s="28">
        <f>C57</f>
        <v>1784</v>
      </c>
      <c r="D66" s="28">
        <f>D57</f>
        <v>13</v>
      </c>
      <c r="E66" s="23">
        <f>E57</f>
        <v>640</v>
      </c>
      <c r="F66" s="28">
        <f>F57</f>
        <v>1109.7</v>
      </c>
      <c r="G66" s="28">
        <f t="shared" ref="G66" si="9">G57</f>
        <v>695</v>
      </c>
      <c r="H66" s="28">
        <f>H57</f>
        <v>0</v>
      </c>
      <c r="I66" s="28">
        <f>I57</f>
        <v>1401</v>
      </c>
      <c r="J66" s="121"/>
      <c r="K66" s="122"/>
    </row>
    <row r="67" spans="1:11" ht="16.5" thickTop="1" thickBot="1" x14ac:dyDescent="0.3">
      <c r="A67" s="13" t="s">
        <v>26</v>
      </c>
      <c r="B67" s="22">
        <f t="shared" ref="B67:I67" si="10">SUM(B64:B66)</f>
        <v>23786.7</v>
      </c>
      <c r="C67" s="22">
        <f t="shared" si="10"/>
        <v>12331</v>
      </c>
      <c r="D67" s="22">
        <f t="shared" si="10"/>
        <v>13</v>
      </c>
      <c r="E67" s="22">
        <f t="shared" si="10"/>
        <v>8783</v>
      </c>
      <c r="F67" s="22">
        <f t="shared" si="10"/>
        <v>1854.7</v>
      </c>
      <c r="G67" s="22">
        <f t="shared" si="10"/>
        <v>751</v>
      </c>
      <c r="H67" s="22">
        <f t="shared" si="10"/>
        <v>54</v>
      </c>
      <c r="I67" s="22">
        <f t="shared" si="10"/>
        <v>4664</v>
      </c>
      <c r="J67" s="115"/>
      <c r="K67" s="116"/>
    </row>
    <row r="69" spans="1:11" x14ac:dyDescent="0.25">
      <c r="K69"/>
    </row>
  </sheetData>
  <mergeCells count="51">
    <mergeCell ref="J32:K32"/>
    <mergeCell ref="J25:K25"/>
    <mergeCell ref="J67:K67"/>
    <mergeCell ref="A61:A63"/>
    <mergeCell ref="B61:B63"/>
    <mergeCell ref="J61:K63"/>
    <mergeCell ref="J31:K31"/>
    <mergeCell ref="J26:K26"/>
    <mergeCell ref="J30:K30"/>
    <mergeCell ref="J27:K27"/>
    <mergeCell ref="J29:K29"/>
    <mergeCell ref="J64:K64"/>
    <mergeCell ref="J65:K65"/>
    <mergeCell ref="J66:K66"/>
    <mergeCell ref="J33:K33"/>
    <mergeCell ref="J34:K34"/>
    <mergeCell ref="J52:K52"/>
    <mergeCell ref="J49:K49"/>
    <mergeCell ref="J51:K51"/>
    <mergeCell ref="J57:K57"/>
    <mergeCell ref="J46:K48"/>
    <mergeCell ref="J54:K54"/>
    <mergeCell ref="J55:K55"/>
    <mergeCell ref="J50:K50"/>
    <mergeCell ref="J56:K56"/>
    <mergeCell ref="J53:K53"/>
    <mergeCell ref="J14:K14"/>
    <mergeCell ref="J28:K28"/>
    <mergeCell ref="J18:K18"/>
    <mergeCell ref="J16:K16"/>
    <mergeCell ref="J17:K17"/>
    <mergeCell ref="J15:K15"/>
    <mergeCell ref="J22:K24"/>
    <mergeCell ref="J11:K11"/>
    <mergeCell ref="J8:K8"/>
    <mergeCell ref="J10:K10"/>
    <mergeCell ref="J12:K12"/>
    <mergeCell ref="G1:K1"/>
    <mergeCell ref="J5:K7"/>
    <mergeCell ref="J9:K9"/>
    <mergeCell ref="C46:I46"/>
    <mergeCell ref="C5:I5"/>
    <mergeCell ref="C22:I22"/>
    <mergeCell ref="C61:I61"/>
    <mergeCell ref="A1:D1"/>
    <mergeCell ref="B5:B7"/>
    <mergeCell ref="A5:A7"/>
    <mergeCell ref="A22:A24"/>
    <mergeCell ref="B22:B24"/>
    <mergeCell ref="A46:A48"/>
    <mergeCell ref="B46:B48"/>
  </mergeCells>
  <phoneticPr fontId="4" type="noConversion"/>
  <printOptions horizontalCentered="1"/>
  <pageMargins left="0.31496062992125984" right="0.31496062992125984" top="0.59055118110236227" bottom="0.19685039370078741" header="0.31496062992125984" footer="0.31496062992125984"/>
  <pageSetup paperSize="9" scale="75" orientation="portrait" r:id="rId1"/>
  <headerFooter>
    <oddHeader xml:space="preserve">&amp;RPříloha č. 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DE282A68DDBF4BBE721916A1B8E581" ma:contentTypeVersion="3" ma:contentTypeDescription="Vytvoří nový dokument" ma:contentTypeScope="" ma:versionID="7740912d92fb18ef28d00aabfc2fde46">
  <xsd:schema xmlns:xsd="http://www.w3.org/2001/XMLSchema" xmlns:xs="http://www.w3.org/2001/XMLSchema" xmlns:p="http://schemas.microsoft.com/office/2006/metadata/properties" xmlns:ns2="2195614f-554a-4903-b1a4-3c0419d5165d" targetNamespace="http://schemas.microsoft.com/office/2006/metadata/properties" ma:root="true" ma:fieldsID="535a43239133842de18901130ab143a7" ns2:_="">
    <xsd:import namespace="2195614f-554a-4903-b1a4-3c0419d51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5614f-554a-4903-b1a4-3c0419d51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6B12B-F55A-4444-8791-FB5890F6B0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AD1EF5-1AB4-4B4E-B437-21AB085B7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5614f-554a-4903-b1a4-3c0419d51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20D9-0DF1-40B8-862E-AB0A4D91168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Plochy dle typu a využití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Lenomar Zbyněk</dc:creator>
  <cp:keywords/>
  <dc:description/>
  <cp:lastModifiedBy>Prchalová Lucie</cp:lastModifiedBy>
  <cp:revision/>
  <dcterms:created xsi:type="dcterms:W3CDTF">2017-09-15T14:26:24Z</dcterms:created>
  <dcterms:modified xsi:type="dcterms:W3CDTF">2026-02-10T13:08:42Z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2021-12-06T14:13:31Z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9a122e7b-dcaa-43f8-9878-d34518ac9673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0x010100FFDE282A68DDBF4BBE721916A1B8E581</vt:lpwstr>
  </property>
</Properties>
</file>