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Z_Administrace\JM_178_SC-Blansko\Uklid_26-27\01a_Vysv_ZD\03\"/>
    </mc:Choice>
  </mc:AlternateContent>
  <xr:revisionPtr revIDLastSave="0" documentId="13_ncr:1_{1E16FA3D-3C2F-45BA-8ADA-9B3AA7ADFF02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LEGENDA" sheetId="7" r:id="rId1"/>
    <sheet name="Nabídková cena" sheetId="2" r:id="rId2"/>
    <sheet name="Hlavní budova" sheetId="1" r:id="rId3"/>
    <sheet name="Přístavba" sheetId="4" r:id="rId4"/>
    <sheet name="Pravidelné práce" sheetId="5" r:id="rId5"/>
    <sheet name="Mimořádný úklid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3" i="4" l="1"/>
  <c r="M124" i="4"/>
  <c r="M125" i="4"/>
  <c r="M126" i="4"/>
  <c r="M127" i="4"/>
  <c r="M128" i="4"/>
  <c r="M129" i="4"/>
  <c r="M130" i="4"/>
  <c r="M134" i="4"/>
  <c r="M135" i="4"/>
  <c r="M137" i="4"/>
  <c r="M138" i="4"/>
  <c r="M139" i="4"/>
  <c r="M140" i="4"/>
  <c r="M141" i="4"/>
  <c r="M142" i="4"/>
  <c r="M147" i="4"/>
  <c r="M149" i="4"/>
  <c r="M151" i="4"/>
  <c r="M99" i="4"/>
  <c r="M63" i="4"/>
  <c r="M64" i="4"/>
  <c r="M75" i="4"/>
  <c r="M76" i="4"/>
  <c r="M87" i="4"/>
  <c r="M88" i="4"/>
  <c r="M26" i="4"/>
  <c r="M445" i="1"/>
  <c r="M447" i="1"/>
  <c r="M448" i="1"/>
  <c r="M449" i="1"/>
  <c r="M450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5" i="1"/>
  <c r="M556" i="1"/>
  <c r="M557" i="1"/>
  <c r="M558" i="1"/>
  <c r="M559" i="1"/>
  <c r="M560" i="1"/>
  <c r="M561" i="1"/>
  <c r="M562" i="1"/>
  <c r="M563" i="1"/>
  <c r="M564" i="1"/>
  <c r="M565" i="1"/>
  <c r="M567" i="1"/>
  <c r="M568" i="1"/>
  <c r="M569" i="1"/>
  <c r="M570" i="1"/>
  <c r="M571" i="1"/>
  <c r="M572" i="1"/>
  <c r="M573" i="1"/>
  <c r="M574" i="1"/>
  <c r="M575" i="1"/>
  <c r="M576" i="1"/>
  <c r="M577" i="1"/>
  <c r="M581" i="1"/>
  <c r="M582" i="1"/>
  <c r="M583" i="1"/>
  <c r="M584" i="1"/>
  <c r="M585" i="1"/>
  <c r="M444" i="1"/>
  <c r="M298" i="1"/>
  <c r="M300" i="1"/>
  <c r="M301" i="1"/>
  <c r="M302" i="1"/>
  <c r="M303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8" i="1"/>
  <c r="M409" i="1"/>
  <c r="M410" i="1"/>
  <c r="M411" i="1"/>
  <c r="M412" i="1"/>
  <c r="M413" i="1"/>
  <c r="M414" i="1"/>
  <c r="M415" i="1"/>
  <c r="M416" i="1"/>
  <c r="M417" i="1"/>
  <c r="M418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297" i="1"/>
  <c r="M157" i="1"/>
  <c r="M159" i="1"/>
  <c r="M160" i="1"/>
  <c r="M161" i="1"/>
  <c r="M162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5" i="1"/>
  <c r="M266" i="1"/>
  <c r="M267" i="1"/>
  <c r="M268" i="1"/>
  <c r="M269" i="1"/>
  <c r="M270" i="1"/>
  <c r="M271" i="1"/>
  <c r="M272" i="1"/>
  <c r="M273" i="1"/>
  <c r="M274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9" i="1"/>
  <c r="M290" i="1"/>
  <c r="M291" i="1"/>
  <c r="M156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9" i="1"/>
  <c r="M140" i="1"/>
  <c r="M141" i="1"/>
  <c r="M142" i="1"/>
  <c r="M143" i="1"/>
  <c r="M145" i="1"/>
  <c r="M146" i="1"/>
  <c r="M150" i="1"/>
  <c r="M151" i="1"/>
  <c r="M123" i="1"/>
  <c r="M113" i="1"/>
  <c r="M114" i="1"/>
  <c r="M115" i="1"/>
  <c r="M116" i="1"/>
  <c r="M117" i="1"/>
  <c r="M118" i="1"/>
  <c r="M119" i="1"/>
  <c r="M120" i="1"/>
  <c r="M121" i="1"/>
  <c r="M112" i="1"/>
  <c r="M107" i="1"/>
  <c r="M108" i="1"/>
  <c r="M109" i="1"/>
  <c r="M110" i="1"/>
  <c r="M106" i="1"/>
  <c r="M99" i="1"/>
  <c r="M97" i="1"/>
  <c r="M93" i="1"/>
  <c r="M94" i="1"/>
  <c r="M92" i="1"/>
  <c r="M91" i="1"/>
  <c r="M84" i="1"/>
  <c r="M85" i="1"/>
  <c r="M86" i="1"/>
  <c r="M87" i="1"/>
  <c r="M83" i="1"/>
  <c r="M77" i="1"/>
  <c r="M61" i="1"/>
  <c r="M60" i="1"/>
  <c r="M58" i="1"/>
  <c r="M53" i="1"/>
  <c r="M47" i="1"/>
  <c r="M45" i="1"/>
  <c r="M44" i="1"/>
  <c r="M43" i="1"/>
  <c r="M38" i="1"/>
  <c r="M37" i="1"/>
  <c r="M31" i="1"/>
  <c r="M30" i="1"/>
  <c r="M24" i="1"/>
  <c r="M23" i="1"/>
  <c r="M5" i="1"/>
  <c r="M6" i="1"/>
  <c r="M7" i="1"/>
  <c r="M4" i="1"/>
  <c r="H139" i="4"/>
  <c r="H151" i="4"/>
  <c r="K151" i="4" s="1"/>
  <c r="L151" i="4" s="1"/>
  <c r="K122" i="4"/>
  <c r="L122" i="4" s="1"/>
  <c r="M122" i="4" s="1"/>
  <c r="K136" i="4"/>
  <c r="L136" i="4" s="1"/>
  <c r="M136" i="4" s="1"/>
  <c r="K146" i="4"/>
  <c r="L146" i="4" s="1"/>
  <c r="M146" i="4" s="1"/>
  <c r="H120" i="4"/>
  <c r="H121" i="4"/>
  <c r="K121" i="4" s="1"/>
  <c r="L121" i="4" s="1"/>
  <c r="M121" i="4" s="1"/>
  <c r="H122" i="4"/>
  <c r="H123" i="4"/>
  <c r="K123" i="4" s="1"/>
  <c r="L123" i="4" s="1"/>
  <c r="H124" i="4"/>
  <c r="K124" i="4" s="1"/>
  <c r="L124" i="4" s="1"/>
  <c r="H125" i="4"/>
  <c r="K125" i="4" s="1"/>
  <c r="L125" i="4" s="1"/>
  <c r="H126" i="4"/>
  <c r="K126" i="4" s="1"/>
  <c r="L126" i="4" s="1"/>
  <c r="H127" i="4"/>
  <c r="K127" i="4" s="1"/>
  <c r="L127" i="4" s="1"/>
  <c r="H128" i="4"/>
  <c r="K128" i="4" s="1"/>
  <c r="L128" i="4" s="1"/>
  <c r="H129" i="4"/>
  <c r="K129" i="4" s="1"/>
  <c r="L129" i="4" s="1"/>
  <c r="H130" i="4"/>
  <c r="K130" i="4" s="1"/>
  <c r="L130" i="4" s="1"/>
  <c r="H131" i="4"/>
  <c r="K131" i="4" s="1"/>
  <c r="L131" i="4" s="1"/>
  <c r="M131" i="4" s="1"/>
  <c r="H132" i="4"/>
  <c r="K132" i="4" s="1"/>
  <c r="L132" i="4" s="1"/>
  <c r="M132" i="4" s="1"/>
  <c r="H133" i="4"/>
  <c r="K133" i="4" s="1"/>
  <c r="L133" i="4" s="1"/>
  <c r="M133" i="4" s="1"/>
  <c r="H134" i="4"/>
  <c r="K134" i="4" s="1"/>
  <c r="L134" i="4" s="1"/>
  <c r="H135" i="4"/>
  <c r="K135" i="4" s="1"/>
  <c r="L135" i="4" s="1"/>
  <c r="H136" i="4"/>
  <c r="H137" i="4"/>
  <c r="K137" i="4" s="1"/>
  <c r="L137" i="4" s="1"/>
  <c r="H138" i="4"/>
  <c r="K138" i="4" s="1"/>
  <c r="L138" i="4" s="1"/>
  <c r="K139" i="4"/>
  <c r="L139" i="4" s="1"/>
  <c r="H140" i="4"/>
  <c r="K140" i="4" s="1"/>
  <c r="L140" i="4" s="1"/>
  <c r="H141" i="4"/>
  <c r="K141" i="4" s="1"/>
  <c r="L141" i="4" s="1"/>
  <c r="H142" i="4"/>
  <c r="K142" i="4" s="1"/>
  <c r="L142" i="4" s="1"/>
  <c r="H143" i="4"/>
  <c r="K143" i="4" s="1"/>
  <c r="L143" i="4" s="1"/>
  <c r="M143" i="4" s="1"/>
  <c r="H144" i="4"/>
  <c r="K144" i="4" s="1"/>
  <c r="L144" i="4" s="1"/>
  <c r="M144" i="4" s="1"/>
  <c r="H145" i="4"/>
  <c r="K145" i="4" s="1"/>
  <c r="L145" i="4" s="1"/>
  <c r="M145" i="4" s="1"/>
  <c r="H146" i="4"/>
  <c r="H147" i="4"/>
  <c r="K147" i="4" s="1"/>
  <c r="L147" i="4" s="1"/>
  <c r="H148" i="4"/>
  <c r="K148" i="4" s="1"/>
  <c r="L148" i="4" s="1"/>
  <c r="M148" i="4" s="1"/>
  <c r="H149" i="4"/>
  <c r="K149" i="4" s="1"/>
  <c r="L149" i="4" s="1"/>
  <c r="K76" i="4"/>
  <c r="L76" i="4" s="1"/>
  <c r="K88" i="4"/>
  <c r="L88" i="4" s="1"/>
  <c r="K89" i="4"/>
  <c r="L89" i="4" s="1"/>
  <c r="M89" i="4" s="1"/>
  <c r="H60" i="4"/>
  <c r="H61" i="4"/>
  <c r="K61" i="4" s="1"/>
  <c r="L61" i="4" s="1"/>
  <c r="M61" i="4" s="1"/>
  <c r="H62" i="4"/>
  <c r="K62" i="4" s="1"/>
  <c r="L62" i="4" s="1"/>
  <c r="M62" i="4" s="1"/>
  <c r="H63" i="4"/>
  <c r="K63" i="4" s="1"/>
  <c r="L63" i="4" s="1"/>
  <c r="H64" i="4"/>
  <c r="K64" i="4" s="1"/>
  <c r="L64" i="4" s="1"/>
  <c r="H65" i="4"/>
  <c r="K65" i="4" s="1"/>
  <c r="L65" i="4" s="1"/>
  <c r="M65" i="4" s="1"/>
  <c r="H66" i="4"/>
  <c r="K66" i="4" s="1"/>
  <c r="L66" i="4" s="1"/>
  <c r="M66" i="4" s="1"/>
  <c r="H67" i="4"/>
  <c r="K67" i="4" s="1"/>
  <c r="L67" i="4" s="1"/>
  <c r="M67" i="4" s="1"/>
  <c r="H68" i="4"/>
  <c r="K68" i="4" s="1"/>
  <c r="L68" i="4" s="1"/>
  <c r="M68" i="4" s="1"/>
  <c r="H69" i="4"/>
  <c r="K69" i="4" s="1"/>
  <c r="L69" i="4" s="1"/>
  <c r="M69" i="4" s="1"/>
  <c r="H70" i="4"/>
  <c r="K70" i="4" s="1"/>
  <c r="L70" i="4" s="1"/>
  <c r="M70" i="4" s="1"/>
  <c r="H71" i="4"/>
  <c r="K71" i="4" s="1"/>
  <c r="L71" i="4" s="1"/>
  <c r="M71" i="4" s="1"/>
  <c r="H72" i="4"/>
  <c r="K72" i="4" s="1"/>
  <c r="L72" i="4" s="1"/>
  <c r="M72" i="4" s="1"/>
  <c r="H73" i="4"/>
  <c r="K73" i="4" s="1"/>
  <c r="L73" i="4" s="1"/>
  <c r="M73" i="4" s="1"/>
  <c r="H74" i="4"/>
  <c r="K74" i="4" s="1"/>
  <c r="L74" i="4" s="1"/>
  <c r="M74" i="4" s="1"/>
  <c r="H75" i="4"/>
  <c r="K75" i="4" s="1"/>
  <c r="L75" i="4" s="1"/>
  <c r="H76" i="4"/>
  <c r="H77" i="4"/>
  <c r="K77" i="4" s="1"/>
  <c r="L77" i="4" s="1"/>
  <c r="M77" i="4" s="1"/>
  <c r="H78" i="4"/>
  <c r="K78" i="4" s="1"/>
  <c r="L78" i="4" s="1"/>
  <c r="M78" i="4" s="1"/>
  <c r="H79" i="4"/>
  <c r="K79" i="4" s="1"/>
  <c r="L79" i="4" s="1"/>
  <c r="M79" i="4" s="1"/>
  <c r="H80" i="4"/>
  <c r="K80" i="4" s="1"/>
  <c r="L80" i="4" s="1"/>
  <c r="M80" i="4" s="1"/>
  <c r="H81" i="4"/>
  <c r="K81" i="4" s="1"/>
  <c r="L81" i="4" s="1"/>
  <c r="M81" i="4" s="1"/>
  <c r="H82" i="4"/>
  <c r="K82" i="4" s="1"/>
  <c r="L82" i="4" s="1"/>
  <c r="M82" i="4" s="1"/>
  <c r="H83" i="4"/>
  <c r="K83" i="4" s="1"/>
  <c r="L83" i="4" s="1"/>
  <c r="M83" i="4" s="1"/>
  <c r="H84" i="4"/>
  <c r="K84" i="4" s="1"/>
  <c r="L84" i="4" s="1"/>
  <c r="M84" i="4" s="1"/>
  <c r="H85" i="4"/>
  <c r="K85" i="4" s="1"/>
  <c r="L85" i="4" s="1"/>
  <c r="M85" i="4" s="1"/>
  <c r="H86" i="4"/>
  <c r="K86" i="4" s="1"/>
  <c r="L86" i="4" s="1"/>
  <c r="M86" i="4" s="1"/>
  <c r="H87" i="4"/>
  <c r="K87" i="4" s="1"/>
  <c r="L87" i="4" s="1"/>
  <c r="H88" i="4"/>
  <c r="H89" i="4"/>
  <c r="H90" i="4"/>
  <c r="K90" i="4" s="1"/>
  <c r="L90" i="4" s="1"/>
  <c r="M90" i="4" s="1"/>
  <c r="H99" i="4"/>
  <c r="K99" i="4" s="1"/>
  <c r="L99" i="4" s="1"/>
  <c r="H26" i="4"/>
  <c r="K26" i="4" s="1"/>
  <c r="L26" i="4" s="1"/>
  <c r="H21" i="4"/>
  <c r="K21" i="4" s="1"/>
  <c r="L21" i="4" s="1"/>
  <c r="M21" i="4" s="1"/>
  <c r="H5" i="4"/>
  <c r="H6" i="4"/>
  <c r="H7" i="4"/>
  <c r="H8" i="4"/>
  <c r="H9" i="4"/>
  <c r="K9" i="4" s="1"/>
  <c r="L9" i="4" s="1"/>
  <c r="M9" i="4" s="1"/>
  <c r="H10" i="4"/>
  <c r="H11" i="4"/>
  <c r="H12" i="4"/>
  <c r="L568" i="1"/>
  <c r="L569" i="1"/>
  <c r="L570" i="1"/>
  <c r="L571" i="1"/>
  <c r="L573" i="1"/>
  <c r="L574" i="1"/>
  <c r="L575" i="1"/>
  <c r="L576" i="1"/>
  <c r="L577" i="1"/>
  <c r="L581" i="1"/>
  <c r="L582" i="1"/>
  <c r="L583" i="1"/>
  <c r="K568" i="1"/>
  <c r="K569" i="1"/>
  <c r="K570" i="1"/>
  <c r="K571" i="1"/>
  <c r="K572" i="1"/>
  <c r="L572" i="1" s="1"/>
  <c r="K573" i="1"/>
  <c r="K574" i="1"/>
  <c r="K575" i="1"/>
  <c r="K576" i="1"/>
  <c r="K577" i="1"/>
  <c r="K578" i="1"/>
  <c r="L578" i="1" s="1"/>
  <c r="M578" i="1" s="1"/>
  <c r="K581" i="1"/>
  <c r="K582" i="1"/>
  <c r="K583" i="1"/>
  <c r="L556" i="1"/>
  <c r="L557" i="1"/>
  <c r="L558" i="1"/>
  <c r="L560" i="1"/>
  <c r="L561" i="1"/>
  <c r="L562" i="1"/>
  <c r="L563" i="1"/>
  <c r="L564" i="1"/>
  <c r="L565" i="1"/>
  <c r="K556" i="1"/>
  <c r="K557" i="1"/>
  <c r="K558" i="1"/>
  <c r="K559" i="1"/>
  <c r="L559" i="1" s="1"/>
  <c r="K560" i="1"/>
  <c r="K561" i="1"/>
  <c r="K562" i="1"/>
  <c r="K563" i="1"/>
  <c r="K564" i="1"/>
  <c r="K565" i="1"/>
  <c r="L522" i="1"/>
  <c r="L524" i="1"/>
  <c r="L525" i="1"/>
  <c r="L526" i="1"/>
  <c r="L528" i="1"/>
  <c r="L529" i="1"/>
  <c r="L530" i="1"/>
  <c r="L532" i="1"/>
  <c r="L533" i="1"/>
  <c r="L534" i="1"/>
  <c r="L536" i="1"/>
  <c r="L537" i="1"/>
  <c r="L538" i="1"/>
  <c r="L539" i="1"/>
  <c r="L540" i="1"/>
  <c r="L541" i="1"/>
  <c r="L542" i="1"/>
  <c r="L544" i="1"/>
  <c r="L545" i="1"/>
  <c r="L546" i="1"/>
  <c r="L547" i="1"/>
  <c r="L548" i="1"/>
  <c r="L549" i="1"/>
  <c r="L550" i="1"/>
  <c r="L552" i="1"/>
  <c r="L553" i="1"/>
  <c r="K522" i="1"/>
  <c r="K523" i="1"/>
  <c r="L523" i="1" s="1"/>
  <c r="K524" i="1"/>
  <c r="K525" i="1"/>
  <c r="K526" i="1"/>
  <c r="K527" i="1"/>
  <c r="L527" i="1" s="1"/>
  <c r="K528" i="1"/>
  <c r="K529" i="1"/>
  <c r="K530" i="1"/>
  <c r="K531" i="1"/>
  <c r="L531" i="1" s="1"/>
  <c r="K532" i="1"/>
  <c r="K533" i="1"/>
  <c r="K534" i="1"/>
  <c r="K535" i="1"/>
  <c r="L535" i="1" s="1"/>
  <c r="K536" i="1"/>
  <c r="K537" i="1"/>
  <c r="K538" i="1"/>
  <c r="K539" i="1"/>
  <c r="K540" i="1"/>
  <c r="K541" i="1"/>
  <c r="K542" i="1"/>
  <c r="K543" i="1"/>
  <c r="L543" i="1" s="1"/>
  <c r="K544" i="1"/>
  <c r="K545" i="1"/>
  <c r="K546" i="1"/>
  <c r="K547" i="1"/>
  <c r="K548" i="1"/>
  <c r="K549" i="1"/>
  <c r="K550" i="1"/>
  <c r="K551" i="1"/>
  <c r="L551" i="1" s="1"/>
  <c r="K552" i="1"/>
  <c r="K553" i="1"/>
  <c r="L492" i="1"/>
  <c r="L493" i="1"/>
  <c r="L495" i="1"/>
  <c r="L496" i="1"/>
  <c r="L497" i="1"/>
  <c r="L499" i="1"/>
  <c r="L500" i="1"/>
  <c r="L501" i="1"/>
  <c r="L502" i="1"/>
  <c r="L503" i="1"/>
  <c r="L504" i="1"/>
  <c r="L505" i="1"/>
  <c r="L506" i="1"/>
  <c r="L507" i="1"/>
  <c r="L508" i="1"/>
  <c r="L509" i="1"/>
  <c r="L511" i="1"/>
  <c r="L512" i="1"/>
  <c r="L513" i="1"/>
  <c r="L515" i="1"/>
  <c r="L516" i="1"/>
  <c r="K491" i="1"/>
  <c r="L491" i="1" s="1"/>
  <c r="K492" i="1"/>
  <c r="K493" i="1"/>
  <c r="K494" i="1"/>
  <c r="L494" i="1" s="1"/>
  <c r="K495" i="1"/>
  <c r="K496" i="1"/>
  <c r="K497" i="1"/>
  <c r="K498" i="1"/>
  <c r="L498" i="1" s="1"/>
  <c r="K499" i="1"/>
  <c r="K500" i="1"/>
  <c r="K501" i="1"/>
  <c r="K502" i="1"/>
  <c r="K503" i="1"/>
  <c r="K504" i="1"/>
  <c r="K505" i="1"/>
  <c r="K506" i="1"/>
  <c r="K507" i="1"/>
  <c r="K508" i="1"/>
  <c r="K509" i="1"/>
  <c r="K510" i="1"/>
  <c r="L510" i="1" s="1"/>
  <c r="K511" i="1"/>
  <c r="K512" i="1"/>
  <c r="K513" i="1"/>
  <c r="K514" i="1"/>
  <c r="L514" i="1" s="1"/>
  <c r="K515" i="1"/>
  <c r="K516" i="1"/>
  <c r="L470" i="1"/>
  <c r="L471" i="1"/>
  <c r="L472" i="1"/>
  <c r="L473" i="1"/>
  <c r="L475" i="1"/>
  <c r="L476" i="1"/>
  <c r="L477" i="1"/>
  <c r="L479" i="1"/>
  <c r="L480" i="1"/>
  <c r="L481" i="1"/>
  <c r="L483" i="1"/>
  <c r="L484" i="1"/>
  <c r="L485" i="1"/>
  <c r="L486" i="1"/>
  <c r="L487" i="1"/>
  <c r="K470" i="1"/>
  <c r="K471" i="1"/>
  <c r="K472" i="1"/>
  <c r="K473" i="1"/>
  <c r="K474" i="1"/>
  <c r="L474" i="1" s="1"/>
  <c r="K475" i="1"/>
  <c r="K476" i="1"/>
  <c r="K477" i="1"/>
  <c r="K478" i="1"/>
  <c r="L478" i="1" s="1"/>
  <c r="K479" i="1"/>
  <c r="K480" i="1"/>
  <c r="K481" i="1"/>
  <c r="K482" i="1"/>
  <c r="L482" i="1" s="1"/>
  <c r="K483" i="1"/>
  <c r="K484" i="1"/>
  <c r="K485" i="1"/>
  <c r="K486" i="1"/>
  <c r="K487" i="1"/>
  <c r="L457" i="1"/>
  <c r="L458" i="1"/>
  <c r="L459" i="1"/>
  <c r="L460" i="1"/>
  <c r="L462" i="1"/>
  <c r="L463" i="1"/>
  <c r="L464" i="1"/>
  <c r="L465" i="1"/>
  <c r="L466" i="1"/>
  <c r="L467" i="1"/>
  <c r="K457" i="1"/>
  <c r="K458" i="1"/>
  <c r="K459" i="1"/>
  <c r="K460" i="1"/>
  <c r="K461" i="1"/>
  <c r="L461" i="1" s="1"/>
  <c r="K462" i="1"/>
  <c r="K463" i="1"/>
  <c r="K464" i="1"/>
  <c r="K465" i="1"/>
  <c r="K466" i="1"/>
  <c r="K4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K579" i="1" s="1"/>
  <c r="L579" i="1" s="1"/>
  <c r="H580" i="1"/>
  <c r="K580" i="1" s="1"/>
  <c r="L580" i="1" s="1"/>
  <c r="M580" i="1" s="1"/>
  <c r="H581" i="1"/>
  <c r="H582" i="1"/>
  <c r="H583" i="1"/>
  <c r="H584" i="1"/>
  <c r="K584" i="1" s="1"/>
  <c r="L584" i="1" s="1"/>
  <c r="H585" i="1"/>
  <c r="K585" i="1" s="1"/>
  <c r="L585" i="1" s="1"/>
  <c r="H556" i="1"/>
  <c r="H557" i="1"/>
  <c r="H558" i="1"/>
  <c r="H559" i="1"/>
  <c r="H560" i="1"/>
  <c r="H561" i="1"/>
  <c r="H562" i="1"/>
  <c r="H563" i="1"/>
  <c r="H564" i="1"/>
  <c r="H565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57" i="1"/>
  <c r="H458" i="1"/>
  <c r="H459" i="1"/>
  <c r="H460" i="1"/>
  <c r="H461" i="1"/>
  <c r="H462" i="1"/>
  <c r="H463" i="1"/>
  <c r="H464" i="1"/>
  <c r="H465" i="1"/>
  <c r="H466" i="1"/>
  <c r="H467" i="1"/>
  <c r="H469" i="1"/>
  <c r="H401" i="1"/>
  <c r="H402" i="1"/>
  <c r="H403" i="1"/>
  <c r="H404" i="1"/>
  <c r="K404" i="1" s="1"/>
  <c r="L404" i="1" s="1"/>
  <c r="H405" i="1"/>
  <c r="H406" i="1"/>
  <c r="H421" i="1"/>
  <c r="K421" i="1" s="1"/>
  <c r="L421" i="1" s="1"/>
  <c r="H422" i="1"/>
  <c r="H423" i="1"/>
  <c r="H424" i="1"/>
  <c r="H425" i="1"/>
  <c r="K425" i="1" s="1"/>
  <c r="L425" i="1" s="1"/>
  <c r="H426" i="1"/>
  <c r="H427" i="1"/>
  <c r="H428" i="1"/>
  <c r="H429" i="1"/>
  <c r="K429" i="1" s="1"/>
  <c r="L429" i="1" s="1"/>
  <c r="H430" i="1"/>
  <c r="H431" i="1"/>
  <c r="H432" i="1"/>
  <c r="H433" i="1"/>
  <c r="K433" i="1" s="1"/>
  <c r="L433" i="1" s="1"/>
  <c r="H434" i="1"/>
  <c r="H435" i="1"/>
  <c r="H436" i="1"/>
  <c r="H437" i="1"/>
  <c r="K437" i="1" s="1"/>
  <c r="L437" i="1" s="1"/>
  <c r="H438" i="1"/>
  <c r="K438" i="1" s="1"/>
  <c r="L438" i="1" s="1"/>
  <c r="H409" i="1"/>
  <c r="H410" i="1"/>
  <c r="H411" i="1"/>
  <c r="H412" i="1"/>
  <c r="H413" i="1"/>
  <c r="H414" i="1"/>
  <c r="H415" i="1"/>
  <c r="H416" i="1"/>
  <c r="K416" i="1" s="1"/>
  <c r="L416" i="1" s="1"/>
  <c r="H417" i="1"/>
  <c r="H418" i="1"/>
  <c r="H375" i="1"/>
  <c r="H376" i="1"/>
  <c r="K376" i="1" s="1"/>
  <c r="L376" i="1" s="1"/>
  <c r="H377" i="1"/>
  <c r="H378" i="1"/>
  <c r="H379" i="1"/>
  <c r="H380" i="1"/>
  <c r="K380" i="1" s="1"/>
  <c r="L380" i="1" s="1"/>
  <c r="H381" i="1"/>
  <c r="H382" i="1"/>
  <c r="H383" i="1"/>
  <c r="H384" i="1"/>
  <c r="K384" i="1" s="1"/>
  <c r="L384" i="1" s="1"/>
  <c r="H385" i="1"/>
  <c r="H386" i="1"/>
  <c r="H387" i="1"/>
  <c r="H388" i="1"/>
  <c r="K388" i="1" s="1"/>
  <c r="L388" i="1" s="1"/>
  <c r="H389" i="1"/>
  <c r="H390" i="1"/>
  <c r="H391" i="1"/>
  <c r="H392" i="1"/>
  <c r="K392" i="1" s="1"/>
  <c r="L392" i="1" s="1"/>
  <c r="H393" i="1"/>
  <c r="H394" i="1"/>
  <c r="H395" i="1"/>
  <c r="H396" i="1"/>
  <c r="K396" i="1" s="1"/>
  <c r="L396" i="1" s="1"/>
  <c r="H397" i="1"/>
  <c r="H398" i="1"/>
  <c r="H399" i="1"/>
  <c r="H400" i="1"/>
  <c r="K400" i="1" s="1"/>
  <c r="L400" i="1" s="1"/>
  <c r="H344" i="1"/>
  <c r="K344" i="1" s="1"/>
  <c r="L344" i="1" s="1"/>
  <c r="H345" i="1"/>
  <c r="K345" i="1" s="1"/>
  <c r="L345" i="1" s="1"/>
  <c r="H346" i="1"/>
  <c r="K346" i="1" s="1"/>
  <c r="L346" i="1" s="1"/>
  <c r="H347" i="1"/>
  <c r="K347" i="1" s="1"/>
  <c r="L347" i="1" s="1"/>
  <c r="H348" i="1"/>
  <c r="K348" i="1" s="1"/>
  <c r="L348" i="1" s="1"/>
  <c r="H349" i="1"/>
  <c r="K349" i="1" s="1"/>
  <c r="L349" i="1" s="1"/>
  <c r="H350" i="1"/>
  <c r="K350" i="1" s="1"/>
  <c r="L350" i="1" s="1"/>
  <c r="H351" i="1"/>
  <c r="K351" i="1" s="1"/>
  <c r="L351" i="1" s="1"/>
  <c r="H352" i="1"/>
  <c r="K352" i="1" s="1"/>
  <c r="L352" i="1" s="1"/>
  <c r="H353" i="1"/>
  <c r="K353" i="1" s="1"/>
  <c r="L353" i="1" s="1"/>
  <c r="H354" i="1"/>
  <c r="K354" i="1" s="1"/>
  <c r="L354" i="1" s="1"/>
  <c r="H355" i="1"/>
  <c r="K355" i="1" s="1"/>
  <c r="L355" i="1" s="1"/>
  <c r="H356" i="1"/>
  <c r="K356" i="1" s="1"/>
  <c r="L356" i="1" s="1"/>
  <c r="H357" i="1"/>
  <c r="K357" i="1" s="1"/>
  <c r="L357" i="1" s="1"/>
  <c r="H358" i="1"/>
  <c r="K358" i="1" s="1"/>
  <c r="L358" i="1" s="1"/>
  <c r="H359" i="1"/>
  <c r="K359" i="1" s="1"/>
  <c r="L359" i="1" s="1"/>
  <c r="H360" i="1"/>
  <c r="K360" i="1" s="1"/>
  <c r="L360" i="1" s="1"/>
  <c r="H361" i="1"/>
  <c r="K361" i="1" s="1"/>
  <c r="L361" i="1" s="1"/>
  <c r="H362" i="1"/>
  <c r="K362" i="1" s="1"/>
  <c r="L362" i="1" s="1"/>
  <c r="H363" i="1"/>
  <c r="K363" i="1" s="1"/>
  <c r="L363" i="1" s="1"/>
  <c r="H364" i="1"/>
  <c r="K364" i="1" s="1"/>
  <c r="L364" i="1" s="1"/>
  <c r="H365" i="1"/>
  <c r="K365" i="1" s="1"/>
  <c r="L365" i="1" s="1"/>
  <c r="H366" i="1"/>
  <c r="K366" i="1" s="1"/>
  <c r="L366" i="1" s="1"/>
  <c r="H367" i="1"/>
  <c r="K367" i="1" s="1"/>
  <c r="L367" i="1" s="1"/>
  <c r="H368" i="1"/>
  <c r="K368" i="1" s="1"/>
  <c r="L368" i="1" s="1"/>
  <c r="H369" i="1"/>
  <c r="K369" i="1" s="1"/>
  <c r="L369" i="1" s="1"/>
  <c r="H324" i="1"/>
  <c r="H325" i="1"/>
  <c r="H326" i="1"/>
  <c r="K326" i="1" s="1"/>
  <c r="H327" i="1"/>
  <c r="K327" i="1" s="1"/>
  <c r="L327" i="1" s="1"/>
  <c r="H328" i="1"/>
  <c r="K328" i="1" s="1"/>
  <c r="L328" i="1" s="1"/>
  <c r="H329" i="1"/>
  <c r="K329" i="1" s="1"/>
  <c r="L329" i="1" s="1"/>
  <c r="H330" i="1"/>
  <c r="K330" i="1" s="1"/>
  <c r="L330" i="1" s="1"/>
  <c r="H331" i="1"/>
  <c r="K331" i="1" s="1"/>
  <c r="L331" i="1" s="1"/>
  <c r="H332" i="1"/>
  <c r="K332" i="1" s="1"/>
  <c r="L332" i="1" s="1"/>
  <c r="H333" i="1"/>
  <c r="K333" i="1" s="1"/>
  <c r="L333" i="1" s="1"/>
  <c r="H334" i="1"/>
  <c r="K334" i="1" s="1"/>
  <c r="L334" i="1" s="1"/>
  <c r="H335" i="1"/>
  <c r="K335" i="1" s="1"/>
  <c r="L335" i="1" s="1"/>
  <c r="H336" i="1"/>
  <c r="K336" i="1" s="1"/>
  <c r="L336" i="1" s="1"/>
  <c r="H337" i="1"/>
  <c r="K337" i="1" s="1"/>
  <c r="L337" i="1" s="1"/>
  <c r="H338" i="1"/>
  <c r="K338" i="1" s="1"/>
  <c r="L338" i="1" s="1"/>
  <c r="H339" i="1"/>
  <c r="K339" i="1" s="1"/>
  <c r="L339" i="1" s="1"/>
  <c r="H340" i="1"/>
  <c r="H323" i="1"/>
  <c r="K323" i="1" s="1"/>
  <c r="L323" i="1" s="1"/>
  <c r="H318" i="1"/>
  <c r="K318" i="1" s="1"/>
  <c r="L318" i="1" s="1"/>
  <c r="H310" i="1"/>
  <c r="K310" i="1" s="1"/>
  <c r="L310" i="1" s="1"/>
  <c r="H311" i="1"/>
  <c r="K311" i="1" s="1"/>
  <c r="L311" i="1" s="1"/>
  <c r="H312" i="1"/>
  <c r="K312" i="1" s="1"/>
  <c r="L312" i="1" s="1"/>
  <c r="H313" i="1"/>
  <c r="K313" i="1" s="1"/>
  <c r="L313" i="1" s="1"/>
  <c r="H314" i="1"/>
  <c r="K314" i="1" s="1"/>
  <c r="L314" i="1" s="1"/>
  <c r="H14" i="7"/>
  <c r="K14" i="7" s="1"/>
  <c r="L14" i="7" s="1"/>
  <c r="M14" i="7" s="1"/>
  <c r="H21" i="7"/>
  <c r="K21" i="7" s="1"/>
  <c r="L21" i="7" s="1"/>
  <c r="M21" i="7" s="1"/>
  <c r="H20" i="7"/>
  <c r="K20" i="7" s="1"/>
  <c r="L20" i="7" s="1"/>
  <c r="M20" i="7" s="1"/>
  <c r="H17" i="7"/>
  <c r="K17" i="7" s="1"/>
  <c r="L17" i="7" s="1"/>
  <c r="M17" i="7" s="1"/>
  <c r="H11" i="7"/>
  <c r="K11" i="7" s="1"/>
  <c r="L11" i="7" s="1"/>
  <c r="M11" i="7" s="1"/>
  <c r="H26" i="7"/>
  <c r="K26" i="7" s="1"/>
  <c r="L26" i="7" s="1"/>
  <c r="M26" i="7" s="1"/>
  <c r="H25" i="7"/>
  <c r="K25" i="7" s="1"/>
  <c r="L25" i="7" s="1"/>
  <c r="M25" i="7" s="1"/>
  <c r="L586" i="1" l="1"/>
  <c r="M579" i="1"/>
  <c r="M586" i="1" s="1"/>
  <c r="H268" i="1"/>
  <c r="K268" i="1" s="1"/>
  <c r="L268" i="1" s="1"/>
  <c r="H269" i="1"/>
  <c r="H270" i="1"/>
  <c r="H271" i="1"/>
  <c r="H272" i="1"/>
  <c r="K272" i="1" s="1"/>
  <c r="L272" i="1" s="1"/>
  <c r="H273" i="1"/>
  <c r="H274" i="1"/>
  <c r="H276" i="1"/>
  <c r="H277" i="1"/>
  <c r="K277" i="1" s="1"/>
  <c r="L277" i="1" s="1"/>
  <c r="H278" i="1"/>
  <c r="H279" i="1"/>
  <c r="H280" i="1"/>
  <c r="H281" i="1"/>
  <c r="K281" i="1" s="1"/>
  <c r="L281" i="1" s="1"/>
  <c r="H282" i="1"/>
  <c r="H283" i="1"/>
  <c r="H284" i="1"/>
  <c r="H285" i="1"/>
  <c r="H286" i="1"/>
  <c r="H287" i="1"/>
  <c r="H288" i="1"/>
  <c r="H289" i="1"/>
  <c r="H290" i="1"/>
  <c r="H291" i="1"/>
  <c r="K291" i="1" s="1"/>
  <c r="L291" i="1" s="1"/>
  <c r="H234" i="1"/>
  <c r="K234" i="1" s="1"/>
  <c r="L234" i="1" s="1"/>
  <c r="H235" i="1"/>
  <c r="H236" i="1"/>
  <c r="H237" i="1"/>
  <c r="H238" i="1"/>
  <c r="K238" i="1" s="1"/>
  <c r="L238" i="1" s="1"/>
  <c r="H239" i="1"/>
  <c r="H240" i="1"/>
  <c r="H241" i="1"/>
  <c r="H242" i="1"/>
  <c r="K242" i="1" s="1"/>
  <c r="L242" i="1" s="1"/>
  <c r="H243" i="1"/>
  <c r="H244" i="1"/>
  <c r="H245" i="1"/>
  <c r="H246" i="1"/>
  <c r="K246" i="1" s="1"/>
  <c r="L246" i="1" s="1"/>
  <c r="H247" i="1"/>
  <c r="H248" i="1"/>
  <c r="H249" i="1"/>
  <c r="H250" i="1"/>
  <c r="K250" i="1" s="1"/>
  <c r="L250" i="1" s="1"/>
  <c r="H251" i="1"/>
  <c r="H252" i="1"/>
  <c r="H253" i="1"/>
  <c r="H254" i="1"/>
  <c r="K254" i="1" s="1"/>
  <c r="L254" i="1" s="1"/>
  <c r="H255" i="1"/>
  <c r="H256" i="1"/>
  <c r="H257" i="1"/>
  <c r="H258" i="1"/>
  <c r="K258" i="1" s="1"/>
  <c r="L258" i="1" s="1"/>
  <c r="H259" i="1"/>
  <c r="H260" i="1"/>
  <c r="H261" i="1"/>
  <c r="H262" i="1"/>
  <c r="H225" i="1"/>
  <c r="K225" i="1" s="1"/>
  <c r="L225" i="1" s="1"/>
  <c r="H221" i="1"/>
  <c r="K221" i="1" s="1"/>
  <c r="L221" i="1" s="1"/>
  <c r="H217" i="1"/>
  <c r="K217" i="1" s="1"/>
  <c r="L217" i="1" s="1"/>
  <c r="H213" i="1"/>
  <c r="K213" i="1" s="1"/>
  <c r="L213" i="1" s="1"/>
  <c r="H214" i="1"/>
  <c r="H209" i="1"/>
  <c r="K209" i="1" s="1"/>
  <c r="L209" i="1" s="1"/>
  <c r="H205" i="1"/>
  <c r="K205" i="1" s="1"/>
  <c r="L205" i="1" s="1"/>
  <c r="H206" i="1"/>
  <c r="H183" i="1"/>
  <c r="H184" i="1"/>
  <c r="H185" i="1"/>
  <c r="H186" i="1"/>
  <c r="K186" i="1" s="1"/>
  <c r="L186" i="1" s="1"/>
  <c r="H187" i="1"/>
  <c r="H188" i="1"/>
  <c r="H189" i="1"/>
  <c r="H190" i="1"/>
  <c r="K190" i="1" s="1"/>
  <c r="L190" i="1" s="1"/>
  <c r="H191" i="1"/>
  <c r="H192" i="1"/>
  <c r="H193" i="1"/>
  <c r="H194" i="1"/>
  <c r="K194" i="1" s="1"/>
  <c r="L194" i="1" s="1"/>
  <c r="H195" i="1"/>
  <c r="H196" i="1"/>
  <c r="H197" i="1"/>
  <c r="H198" i="1"/>
  <c r="K198" i="1" s="1"/>
  <c r="L198" i="1" s="1"/>
  <c r="H199" i="1"/>
  <c r="H172" i="1"/>
  <c r="H173" i="1"/>
  <c r="K173" i="1" s="1"/>
  <c r="L173" i="1" s="1"/>
  <c r="H174" i="1"/>
  <c r="H175" i="1"/>
  <c r="H176" i="1"/>
  <c r="H177" i="1"/>
  <c r="K177" i="1" s="1"/>
  <c r="L177" i="1" s="1"/>
  <c r="H178" i="1"/>
  <c r="H182" i="1"/>
  <c r="K182" i="1" s="1"/>
  <c r="L182" i="1" s="1"/>
  <c r="H169" i="1"/>
  <c r="K169" i="1" s="1"/>
  <c r="L169" i="1" s="1"/>
  <c r="H151" i="1" l="1"/>
  <c r="K151" i="1" s="1"/>
  <c r="L151" i="1" s="1"/>
  <c r="H146" i="1"/>
  <c r="K146" i="1" s="1"/>
  <c r="L146" i="1" s="1"/>
  <c r="H143" i="1"/>
  <c r="K143" i="1" s="1"/>
  <c r="L143" i="1" s="1"/>
  <c r="H141" i="1"/>
  <c r="K141" i="1" s="1"/>
  <c r="L141" i="1" s="1"/>
  <c r="H136" i="1"/>
  <c r="K136" i="1" s="1"/>
  <c r="L136" i="1" s="1"/>
  <c r="H134" i="1"/>
  <c r="K134" i="1" s="1"/>
  <c r="L134" i="1" s="1"/>
  <c r="H132" i="1"/>
  <c r="K132" i="1" s="1"/>
  <c r="L132" i="1" s="1"/>
  <c r="H128" i="1" l="1"/>
  <c r="K128" i="1" s="1"/>
  <c r="L128" i="1" s="1"/>
  <c r="H125" i="1"/>
  <c r="K125" i="1" s="1"/>
  <c r="L125" i="1" s="1"/>
  <c r="H109" i="1"/>
  <c r="K109" i="1" s="1"/>
  <c r="L109" i="1" s="1"/>
  <c r="H94" i="1"/>
  <c r="K94" i="1" s="1"/>
  <c r="L94" i="1" s="1"/>
  <c r="H85" i="1"/>
  <c r="K85" i="1" s="1"/>
  <c r="L85" i="1" s="1"/>
  <c r="K195" i="1"/>
  <c r="L195" i="1" s="1"/>
  <c r="K6" i="4"/>
  <c r="L6" i="4" s="1"/>
  <c r="M6" i="4" s="1"/>
  <c r="H10" i="6"/>
  <c r="H11" i="6"/>
  <c r="H9" i="6"/>
  <c r="H8" i="6"/>
  <c r="H7" i="6"/>
  <c r="H6" i="6"/>
  <c r="H9" i="5"/>
  <c r="J9" i="5" s="1"/>
  <c r="L9" i="5" s="1"/>
  <c r="H8" i="5"/>
  <c r="J8" i="5" s="1"/>
  <c r="L8" i="5" s="1"/>
  <c r="H7" i="5"/>
  <c r="J7" i="5" s="1"/>
  <c r="L7" i="5" s="1"/>
  <c r="H6" i="5"/>
  <c r="J6" i="5" s="1"/>
  <c r="L6" i="5" s="1"/>
  <c r="K120" i="4"/>
  <c r="L120" i="4" s="1"/>
  <c r="M120" i="4" s="1"/>
  <c r="H119" i="4"/>
  <c r="K119" i="4" s="1"/>
  <c r="L119" i="4" s="1"/>
  <c r="M119" i="4" s="1"/>
  <c r="H118" i="4"/>
  <c r="K118" i="4" s="1"/>
  <c r="L118" i="4" s="1"/>
  <c r="M118" i="4" s="1"/>
  <c r="H117" i="4"/>
  <c r="K117" i="4" s="1"/>
  <c r="L117" i="4" s="1"/>
  <c r="M117" i="4" s="1"/>
  <c r="H116" i="4"/>
  <c r="K116" i="4" s="1"/>
  <c r="L116" i="4" s="1"/>
  <c r="M116" i="4" s="1"/>
  <c r="H115" i="4"/>
  <c r="K115" i="4" s="1"/>
  <c r="L115" i="4" s="1"/>
  <c r="M115" i="4" s="1"/>
  <c r="H114" i="4"/>
  <c r="K114" i="4" s="1"/>
  <c r="L114" i="4" s="1"/>
  <c r="M114" i="4" s="1"/>
  <c r="H113" i="4"/>
  <c r="K113" i="4" s="1"/>
  <c r="L113" i="4" s="1"/>
  <c r="M113" i="4" s="1"/>
  <c r="H112" i="4"/>
  <c r="K112" i="4" s="1"/>
  <c r="L112" i="4" s="1"/>
  <c r="M112" i="4" s="1"/>
  <c r="H111" i="4"/>
  <c r="K111" i="4" s="1"/>
  <c r="L111" i="4" s="1"/>
  <c r="M111" i="4" s="1"/>
  <c r="H110" i="4"/>
  <c r="K110" i="4" s="1"/>
  <c r="L110" i="4" s="1"/>
  <c r="M110" i="4" s="1"/>
  <c r="H109" i="4"/>
  <c r="K109" i="4" s="1"/>
  <c r="L109" i="4" s="1"/>
  <c r="M109" i="4" s="1"/>
  <c r="H108" i="4"/>
  <c r="K108" i="4" s="1"/>
  <c r="L108" i="4" s="1"/>
  <c r="M108" i="4" s="1"/>
  <c r="H107" i="4"/>
  <c r="K107" i="4" s="1"/>
  <c r="L107" i="4" s="1"/>
  <c r="M107" i="4" s="1"/>
  <c r="H106" i="4"/>
  <c r="K106" i="4" s="1"/>
  <c r="L106" i="4" s="1"/>
  <c r="M106" i="4" s="1"/>
  <c r="H105" i="4"/>
  <c r="K105" i="4" s="1"/>
  <c r="L105" i="4" s="1"/>
  <c r="M105" i="4" s="1"/>
  <c r="H104" i="4"/>
  <c r="K104" i="4" s="1"/>
  <c r="L104" i="4" s="1"/>
  <c r="M104" i="4" s="1"/>
  <c r="H103" i="4"/>
  <c r="K103" i="4" s="1"/>
  <c r="L103" i="4" s="1"/>
  <c r="M103" i="4" s="1"/>
  <c r="H102" i="4"/>
  <c r="K102" i="4" s="1"/>
  <c r="L102" i="4" s="1"/>
  <c r="M102" i="4" s="1"/>
  <c r="H100" i="4"/>
  <c r="K100" i="4" s="1"/>
  <c r="L100" i="4" s="1"/>
  <c r="M100" i="4" s="1"/>
  <c r="K60" i="4"/>
  <c r="L60" i="4" s="1"/>
  <c r="M60" i="4" s="1"/>
  <c r="H59" i="4"/>
  <c r="K59" i="4" s="1"/>
  <c r="L59" i="4" s="1"/>
  <c r="M59" i="4" s="1"/>
  <c r="H58" i="4"/>
  <c r="K58" i="4" s="1"/>
  <c r="L58" i="4" s="1"/>
  <c r="M58" i="4" s="1"/>
  <c r="H57" i="4"/>
  <c r="K57" i="4" s="1"/>
  <c r="L57" i="4" s="1"/>
  <c r="M57" i="4" s="1"/>
  <c r="H56" i="4"/>
  <c r="K56" i="4" s="1"/>
  <c r="L56" i="4" s="1"/>
  <c r="M56" i="4" s="1"/>
  <c r="H55" i="4"/>
  <c r="K55" i="4" s="1"/>
  <c r="L55" i="4" s="1"/>
  <c r="M55" i="4" s="1"/>
  <c r="H54" i="4"/>
  <c r="K54" i="4" s="1"/>
  <c r="L54" i="4" s="1"/>
  <c r="M54" i="4" s="1"/>
  <c r="H53" i="4"/>
  <c r="K53" i="4" s="1"/>
  <c r="L53" i="4" s="1"/>
  <c r="M53" i="4" s="1"/>
  <c r="H52" i="4"/>
  <c r="K52" i="4" s="1"/>
  <c r="L52" i="4" s="1"/>
  <c r="M52" i="4" s="1"/>
  <c r="H51" i="4"/>
  <c r="K51" i="4" s="1"/>
  <c r="L51" i="4" s="1"/>
  <c r="M51" i="4" s="1"/>
  <c r="H50" i="4"/>
  <c r="K50" i="4" s="1"/>
  <c r="L50" i="4" s="1"/>
  <c r="M50" i="4" s="1"/>
  <c r="H49" i="4"/>
  <c r="K49" i="4" s="1"/>
  <c r="L49" i="4" s="1"/>
  <c r="M49" i="4" s="1"/>
  <c r="H48" i="4"/>
  <c r="K48" i="4" s="1"/>
  <c r="L48" i="4" s="1"/>
  <c r="M48" i="4" s="1"/>
  <c r="H47" i="4"/>
  <c r="K47" i="4" s="1"/>
  <c r="L47" i="4" s="1"/>
  <c r="M47" i="4" s="1"/>
  <c r="H46" i="4"/>
  <c r="K46" i="4" s="1"/>
  <c r="L46" i="4" s="1"/>
  <c r="M46" i="4" s="1"/>
  <c r="H45" i="4"/>
  <c r="K45" i="4" s="1"/>
  <c r="L45" i="4" s="1"/>
  <c r="M45" i="4" s="1"/>
  <c r="H44" i="4"/>
  <c r="K44" i="4" s="1"/>
  <c r="L44" i="4" s="1"/>
  <c r="M44" i="4" s="1"/>
  <c r="H43" i="4"/>
  <c r="K43" i="4" s="1"/>
  <c r="L43" i="4" s="1"/>
  <c r="M43" i="4" s="1"/>
  <c r="H42" i="4"/>
  <c r="K42" i="4" s="1"/>
  <c r="L42" i="4" s="1"/>
  <c r="M42" i="4" s="1"/>
  <c r="H40" i="4"/>
  <c r="K40" i="4" s="1"/>
  <c r="L40" i="4" s="1"/>
  <c r="M40" i="4" s="1"/>
  <c r="H39" i="4"/>
  <c r="K39" i="4" s="1"/>
  <c r="L39" i="4" s="1"/>
  <c r="M39" i="4" s="1"/>
  <c r="H38" i="4"/>
  <c r="K38" i="4" s="1"/>
  <c r="L38" i="4" s="1"/>
  <c r="M38" i="4" s="1"/>
  <c r="H37" i="4"/>
  <c r="K37" i="4" s="1"/>
  <c r="L37" i="4" s="1"/>
  <c r="M37" i="4" s="1"/>
  <c r="H28" i="4"/>
  <c r="K28" i="4" s="1"/>
  <c r="L28" i="4" s="1"/>
  <c r="M28" i="4" s="1"/>
  <c r="H27" i="4"/>
  <c r="K27" i="4" s="1"/>
  <c r="L27" i="4" s="1"/>
  <c r="M27" i="4" s="1"/>
  <c r="H25" i="4"/>
  <c r="K25" i="4" s="1"/>
  <c r="L25" i="4" s="1"/>
  <c r="M25" i="4" s="1"/>
  <c r="H24" i="4"/>
  <c r="K24" i="4" s="1"/>
  <c r="L24" i="4" s="1"/>
  <c r="M24" i="4" s="1"/>
  <c r="H23" i="4"/>
  <c r="K23" i="4" s="1"/>
  <c r="L23" i="4" s="1"/>
  <c r="M23" i="4" s="1"/>
  <c r="H20" i="4"/>
  <c r="K20" i="4" s="1"/>
  <c r="L20" i="4" s="1"/>
  <c r="M20" i="4" s="1"/>
  <c r="H19" i="4"/>
  <c r="K19" i="4" s="1"/>
  <c r="L19" i="4" s="1"/>
  <c r="M19" i="4" s="1"/>
  <c r="H16" i="4"/>
  <c r="K16" i="4" s="1"/>
  <c r="L16" i="4" s="1"/>
  <c r="M16" i="4" s="1"/>
  <c r="K12" i="4"/>
  <c r="L12" i="4" s="1"/>
  <c r="M12" i="4" s="1"/>
  <c r="K11" i="4"/>
  <c r="L11" i="4" s="1"/>
  <c r="M11" i="4" s="1"/>
  <c r="K10" i="4"/>
  <c r="L10" i="4" s="1"/>
  <c r="M10" i="4" s="1"/>
  <c r="K8" i="4"/>
  <c r="L8" i="4" s="1"/>
  <c r="M8" i="4" s="1"/>
  <c r="K7" i="4"/>
  <c r="L7" i="4" s="1"/>
  <c r="M7" i="4" s="1"/>
  <c r="K5" i="4"/>
  <c r="L5" i="4" s="1"/>
  <c r="M5" i="4" s="1"/>
  <c r="H4" i="4"/>
  <c r="K4" i="4" s="1"/>
  <c r="L4" i="4" s="1"/>
  <c r="M4" i="4" s="1"/>
  <c r="H5" i="1"/>
  <c r="K5" i="1" s="1"/>
  <c r="L5" i="1" s="1"/>
  <c r="H567" i="1"/>
  <c r="K567" i="1" s="1"/>
  <c r="L567" i="1" s="1"/>
  <c r="H555" i="1"/>
  <c r="K555" i="1" s="1"/>
  <c r="L555" i="1" s="1"/>
  <c r="K521" i="1"/>
  <c r="L521" i="1" s="1"/>
  <c r="K520" i="1"/>
  <c r="L520" i="1" s="1"/>
  <c r="K519" i="1"/>
  <c r="L519" i="1" s="1"/>
  <c r="H518" i="1"/>
  <c r="K518" i="1" s="1"/>
  <c r="L518" i="1" s="1"/>
  <c r="H490" i="1"/>
  <c r="K490" i="1" s="1"/>
  <c r="L490" i="1" s="1"/>
  <c r="K469" i="1"/>
  <c r="L469" i="1" s="1"/>
  <c r="H456" i="1"/>
  <c r="K456" i="1" s="1"/>
  <c r="L456" i="1" s="1"/>
  <c r="H455" i="1"/>
  <c r="K455" i="1" s="1"/>
  <c r="L455" i="1" s="1"/>
  <c r="H454" i="1"/>
  <c r="K454" i="1" s="1"/>
  <c r="L454" i="1" s="1"/>
  <c r="H453" i="1"/>
  <c r="K453" i="1" s="1"/>
  <c r="L453" i="1" s="1"/>
  <c r="H452" i="1"/>
  <c r="K452" i="1" s="1"/>
  <c r="L452" i="1" s="1"/>
  <c r="H450" i="1"/>
  <c r="K450" i="1" s="1"/>
  <c r="L450" i="1" s="1"/>
  <c r="H449" i="1"/>
  <c r="K449" i="1" s="1"/>
  <c r="L449" i="1" s="1"/>
  <c r="H448" i="1"/>
  <c r="K448" i="1" s="1"/>
  <c r="L448" i="1" s="1"/>
  <c r="H447" i="1"/>
  <c r="K447" i="1" s="1"/>
  <c r="L447" i="1" s="1"/>
  <c r="H445" i="1"/>
  <c r="K445" i="1" s="1"/>
  <c r="L445" i="1" s="1"/>
  <c r="H444" i="1"/>
  <c r="K444" i="1" s="1"/>
  <c r="L444" i="1" s="1"/>
  <c r="K436" i="1"/>
  <c r="L436" i="1" s="1"/>
  <c r="K435" i="1"/>
  <c r="L435" i="1" s="1"/>
  <c r="K434" i="1"/>
  <c r="L434" i="1" s="1"/>
  <c r="K432" i="1"/>
  <c r="L432" i="1" s="1"/>
  <c r="K431" i="1"/>
  <c r="L431" i="1" s="1"/>
  <c r="K430" i="1"/>
  <c r="L430" i="1" s="1"/>
  <c r="K428" i="1"/>
  <c r="L428" i="1" s="1"/>
  <c r="K427" i="1"/>
  <c r="L427" i="1" s="1"/>
  <c r="K426" i="1"/>
  <c r="L426" i="1" s="1"/>
  <c r="K424" i="1"/>
  <c r="L424" i="1" s="1"/>
  <c r="K423" i="1"/>
  <c r="L423" i="1" s="1"/>
  <c r="K422" i="1"/>
  <c r="L422" i="1" s="1"/>
  <c r="H420" i="1"/>
  <c r="K420" i="1" s="1"/>
  <c r="L420" i="1" s="1"/>
  <c r="K418" i="1"/>
  <c r="L418" i="1" s="1"/>
  <c r="K417" i="1"/>
  <c r="L417" i="1" s="1"/>
  <c r="K415" i="1"/>
  <c r="L415" i="1" s="1"/>
  <c r="K414" i="1"/>
  <c r="L414" i="1" s="1"/>
  <c r="K413" i="1"/>
  <c r="L413" i="1" s="1"/>
  <c r="K411" i="1"/>
  <c r="L411" i="1" s="1"/>
  <c r="K410" i="1"/>
  <c r="L410" i="1" s="1"/>
  <c r="H408" i="1"/>
  <c r="K408" i="1" s="1"/>
  <c r="L408" i="1" s="1"/>
  <c r="K406" i="1"/>
  <c r="L406" i="1" s="1"/>
  <c r="K405" i="1"/>
  <c r="L405" i="1" s="1"/>
  <c r="K403" i="1"/>
  <c r="L403" i="1" s="1"/>
  <c r="K402" i="1"/>
  <c r="L402" i="1" s="1"/>
  <c r="K401" i="1"/>
  <c r="L401" i="1" s="1"/>
  <c r="K399" i="1"/>
  <c r="L399" i="1" s="1"/>
  <c r="K398" i="1"/>
  <c r="L398" i="1" s="1"/>
  <c r="K397" i="1"/>
  <c r="L397" i="1" s="1"/>
  <c r="K395" i="1"/>
  <c r="L395" i="1" s="1"/>
  <c r="K394" i="1"/>
  <c r="L394" i="1" s="1"/>
  <c r="K393" i="1"/>
  <c r="L393" i="1" s="1"/>
  <c r="K391" i="1"/>
  <c r="L391" i="1" s="1"/>
  <c r="K390" i="1"/>
  <c r="L390" i="1" s="1"/>
  <c r="K389" i="1"/>
  <c r="L389" i="1" s="1"/>
  <c r="K387" i="1"/>
  <c r="L387" i="1" s="1"/>
  <c r="K386" i="1"/>
  <c r="L386" i="1" s="1"/>
  <c r="K385" i="1"/>
  <c r="L385" i="1" s="1"/>
  <c r="K383" i="1"/>
  <c r="L383" i="1" s="1"/>
  <c r="K382" i="1"/>
  <c r="L382" i="1" s="1"/>
  <c r="K381" i="1"/>
  <c r="L381" i="1" s="1"/>
  <c r="K379" i="1"/>
  <c r="L379" i="1" s="1"/>
  <c r="K378" i="1"/>
  <c r="L378" i="1" s="1"/>
  <c r="K377" i="1"/>
  <c r="L377" i="1" s="1"/>
  <c r="K375" i="1"/>
  <c r="L375" i="1" s="1"/>
  <c r="H374" i="1"/>
  <c r="K374" i="1" s="1"/>
  <c r="L374" i="1" s="1"/>
  <c r="H373" i="1"/>
  <c r="K373" i="1" s="1"/>
  <c r="L373" i="1" s="1"/>
  <c r="H372" i="1"/>
  <c r="K372" i="1" s="1"/>
  <c r="L372" i="1" s="1"/>
  <c r="H371" i="1"/>
  <c r="K371" i="1" s="1"/>
  <c r="L371" i="1" s="1"/>
  <c r="H343" i="1"/>
  <c r="K343" i="1" s="1"/>
  <c r="L343" i="1" s="1"/>
  <c r="K340" i="1"/>
  <c r="L340" i="1" s="1"/>
  <c r="L326" i="1"/>
  <c r="K325" i="1"/>
  <c r="L325" i="1" s="1"/>
  <c r="K324" i="1"/>
  <c r="L324" i="1" s="1"/>
  <c r="H322" i="1"/>
  <c r="K322" i="1" s="1"/>
  <c r="L322" i="1" s="1"/>
  <c r="H320" i="1"/>
  <c r="K320" i="1" s="1"/>
  <c r="L320" i="1" s="1"/>
  <c r="H319" i="1"/>
  <c r="K319" i="1" s="1"/>
  <c r="H317" i="1"/>
  <c r="H316" i="1"/>
  <c r="H315" i="1"/>
  <c r="H309" i="1"/>
  <c r="K309" i="1" s="1"/>
  <c r="L309" i="1" s="1"/>
  <c r="H308" i="1"/>
  <c r="K308" i="1" s="1"/>
  <c r="L308" i="1" s="1"/>
  <c r="H307" i="1"/>
  <c r="K307" i="1" s="1"/>
  <c r="L307" i="1" s="1"/>
  <c r="H306" i="1"/>
  <c r="K306" i="1" s="1"/>
  <c r="L306" i="1" s="1"/>
  <c r="H305" i="1"/>
  <c r="K305" i="1" s="1"/>
  <c r="L305" i="1" s="1"/>
  <c r="H303" i="1"/>
  <c r="K303" i="1" s="1"/>
  <c r="L303" i="1" s="1"/>
  <c r="H302" i="1"/>
  <c r="K302" i="1" s="1"/>
  <c r="L302" i="1" s="1"/>
  <c r="H301" i="1"/>
  <c r="K301" i="1" s="1"/>
  <c r="L301" i="1" s="1"/>
  <c r="H300" i="1"/>
  <c r="K300" i="1" s="1"/>
  <c r="L300" i="1" s="1"/>
  <c r="H298" i="1"/>
  <c r="K298" i="1" s="1"/>
  <c r="L298" i="1" s="1"/>
  <c r="H297" i="1"/>
  <c r="K297" i="1" s="1"/>
  <c r="L297" i="1" s="1"/>
  <c r="K290" i="1"/>
  <c r="L290" i="1" s="1"/>
  <c r="K289" i="1"/>
  <c r="L289" i="1" s="1"/>
  <c r="K288" i="1"/>
  <c r="L288" i="1" s="1"/>
  <c r="M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0" i="1"/>
  <c r="L280" i="1" s="1"/>
  <c r="K279" i="1"/>
  <c r="L279" i="1" s="1"/>
  <c r="K278" i="1"/>
  <c r="L278" i="1" s="1"/>
  <c r="K276" i="1"/>
  <c r="L276" i="1" s="1"/>
  <c r="K274" i="1"/>
  <c r="L274" i="1" s="1"/>
  <c r="K273" i="1"/>
  <c r="L273" i="1" s="1"/>
  <c r="K271" i="1"/>
  <c r="L271" i="1" s="1"/>
  <c r="K270" i="1"/>
  <c r="L270" i="1" s="1"/>
  <c r="K269" i="1"/>
  <c r="L269" i="1" s="1"/>
  <c r="H267" i="1"/>
  <c r="K267" i="1" s="1"/>
  <c r="L267" i="1" s="1"/>
  <c r="H266" i="1"/>
  <c r="K266" i="1" s="1"/>
  <c r="L266" i="1" s="1"/>
  <c r="H265" i="1"/>
  <c r="K265" i="1" s="1"/>
  <c r="L265" i="1" s="1"/>
  <c r="H263" i="1"/>
  <c r="K263" i="1" s="1"/>
  <c r="L263" i="1" s="1"/>
  <c r="K262" i="1"/>
  <c r="L262" i="1" s="1"/>
  <c r="K261" i="1"/>
  <c r="L261" i="1" s="1"/>
  <c r="K260" i="1"/>
  <c r="L260" i="1" s="1"/>
  <c r="K259" i="1"/>
  <c r="L259" i="1" s="1"/>
  <c r="K257" i="1"/>
  <c r="L257" i="1" s="1"/>
  <c r="K256" i="1"/>
  <c r="L256" i="1" s="1"/>
  <c r="K255" i="1"/>
  <c r="L255" i="1" s="1"/>
  <c r="K253" i="1"/>
  <c r="L253" i="1" s="1"/>
  <c r="K252" i="1"/>
  <c r="L252" i="1" s="1"/>
  <c r="K251" i="1"/>
  <c r="L251" i="1" s="1"/>
  <c r="K249" i="1"/>
  <c r="L249" i="1" s="1"/>
  <c r="K248" i="1"/>
  <c r="L248" i="1" s="1"/>
  <c r="K247" i="1"/>
  <c r="L247" i="1" s="1"/>
  <c r="K245" i="1"/>
  <c r="L245" i="1" s="1"/>
  <c r="K244" i="1"/>
  <c r="L244" i="1" s="1"/>
  <c r="K243" i="1"/>
  <c r="L243" i="1" s="1"/>
  <c r="K241" i="1"/>
  <c r="L241" i="1" s="1"/>
  <c r="K240" i="1"/>
  <c r="L240" i="1" s="1"/>
  <c r="K239" i="1"/>
  <c r="L239" i="1" s="1"/>
  <c r="K237" i="1"/>
  <c r="L237" i="1" s="1"/>
  <c r="K236" i="1"/>
  <c r="L236" i="1" s="1"/>
  <c r="K235" i="1"/>
  <c r="L235" i="1" s="1"/>
  <c r="H233" i="1"/>
  <c r="K233" i="1" s="1"/>
  <c r="L233" i="1" s="1"/>
  <c r="H232" i="1"/>
  <c r="K232" i="1" s="1"/>
  <c r="L232" i="1" s="1"/>
  <c r="H231" i="1"/>
  <c r="K231" i="1" s="1"/>
  <c r="L231" i="1" s="1"/>
  <c r="H230" i="1"/>
  <c r="K230" i="1" s="1"/>
  <c r="L230" i="1" s="1"/>
  <c r="H229" i="1"/>
  <c r="K229" i="1" s="1"/>
  <c r="L229" i="1" s="1"/>
  <c r="H227" i="1"/>
  <c r="K227" i="1" s="1"/>
  <c r="L227" i="1" s="1"/>
  <c r="H226" i="1"/>
  <c r="K226" i="1" s="1"/>
  <c r="L226" i="1" s="1"/>
  <c r="H224" i="1"/>
  <c r="K224" i="1" s="1"/>
  <c r="L224" i="1" s="1"/>
  <c r="H223" i="1"/>
  <c r="K223" i="1" s="1"/>
  <c r="L223" i="1" s="1"/>
  <c r="H222" i="1"/>
  <c r="K222" i="1" s="1"/>
  <c r="L222" i="1" s="1"/>
  <c r="H220" i="1"/>
  <c r="K220" i="1" s="1"/>
  <c r="L220" i="1" s="1"/>
  <c r="H219" i="1"/>
  <c r="K219" i="1" s="1"/>
  <c r="L219" i="1" s="1"/>
  <c r="H218" i="1"/>
  <c r="K218" i="1" s="1"/>
  <c r="L218" i="1" s="1"/>
  <c r="H216" i="1"/>
  <c r="K216" i="1" s="1"/>
  <c r="L216" i="1" s="1"/>
  <c r="H215" i="1"/>
  <c r="K215" i="1" s="1"/>
  <c r="L215" i="1" s="1"/>
  <c r="K214" i="1"/>
  <c r="L214" i="1" s="1"/>
  <c r="H212" i="1"/>
  <c r="K212" i="1" s="1"/>
  <c r="L212" i="1" s="1"/>
  <c r="H211" i="1"/>
  <c r="K211" i="1" s="1"/>
  <c r="L211" i="1" s="1"/>
  <c r="H210" i="1"/>
  <c r="K210" i="1" s="1"/>
  <c r="L210" i="1" s="1"/>
  <c r="H208" i="1"/>
  <c r="K208" i="1" s="1"/>
  <c r="L208" i="1" s="1"/>
  <c r="H207" i="1"/>
  <c r="K207" i="1" s="1"/>
  <c r="L207" i="1" s="1"/>
  <c r="K206" i="1"/>
  <c r="L206" i="1" s="1"/>
  <c r="H204" i="1"/>
  <c r="K204" i="1" s="1"/>
  <c r="L204" i="1" s="1"/>
  <c r="H203" i="1"/>
  <c r="K203" i="1" s="1"/>
  <c r="L203" i="1" s="1"/>
  <c r="H202" i="1"/>
  <c r="K202" i="1" s="1"/>
  <c r="L202" i="1" s="1"/>
  <c r="K199" i="1"/>
  <c r="L199" i="1" s="1"/>
  <c r="K197" i="1"/>
  <c r="L197" i="1" s="1"/>
  <c r="K196" i="1"/>
  <c r="L196" i="1" s="1"/>
  <c r="K193" i="1"/>
  <c r="L193" i="1" s="1"/>
  <c r="K192" i="1"/>
  <c r="L192" i="1" s="1"/>
  <c r="K191" i="1"/>
  <c r="L191" i="1" s="1"/>
  <c r="K189" i="1"/>
  <c r="L189" i="1" s="1"/>
  <c r="K188" i="1"/>
  <c r="L188" i="1" s="1"/>
  <c r="K187" i="1"/>
  <c r="L187" i="1" s="1"/>
  <c r="K185" i="1"/>
  <c r="L185" i="1" s="1"/>
  <c r="K184" i="1"/>
  <c r="L184" i="1" s="1"/>
  <c r="K183" i="1"/>
  <c r="L183" i="1" s="1"/>
  <c r="H181" i="1"/>
  <c r="K181" i="1" s="1"/>
  <c r="L181" i="1" s="1"/>
  <c r="H179" i="1"/>
  <c r="K179" i="1" s="1"/>
  <c r="L179" i="1" s="1"/>
  <c r="K178" i="1"/>
  <c r="L178" i="1" s="1"/>
  <c r="K176" i="1"/>
  <c r="L176" i="1" s="1"/>
  <c r="K175" i="1"/>
  <c r="L175" i="1" s="1"/>
  <c r="K174" i="1"/>
  <c r="L174" i="1" s="1"/>
  <c r="K172" i="1"/>
  <c r="L172" i="1" s="1"/>
  <c r="H171" i="1"/>
  <c r="K171" i="1" s="1"/>
  <c r="L171" i="1" s="1"/>
  <c r="H170" i="1"/>
  <c r="K170" i="1" s="1"/>
  <c r="L170" i="1" s="1"/>
  <c r="H168" i="1"/>
  <c r="K168" i="1" s="1"/>
  <c r="L168" i="1" s="1"/>
  <c r="H167" i="1"/>
  <c r="K167" i="1" s="1"/>
  <c r="L167" i="1" s="1"/>
  <c r="H166" i="1"/>
  <c r="K166" i="1" s="1"/>
  <c r="L166" i="1" s="1"/>
  <c r="H165" i="1"/>
  <c r="K165" i="1" s="1"/>
  <c r="L165" i="1" s="1"/>
  <c r="H164" i="1"/>
  <c r="K164" i="1" s="1"/>
  <c r="L164" i="1" s="1"/>
  <c r="H162" i="1"/>
  <c r="K162" i="1" s="1"/>
  <c r="L162" i="1" s="1"/>
  <c r="H161" i="1"/>
  <c r="K161" i="1" s="1"/>
  <c r="L161" i="1" s="1"/>
  <c r="H160" i="1"/>
  <c r="K160" i="1" s="1"/>
  <c r="L160" i="1" s="1"/>
  <c r="H159" i="1"/>
  <c r="K159" i="1" s="1"/>
  <c r="L159" i="1" s="1"/>
  <c r="H157" i="1"/>
  <c r="K157" i="1" s="1"/>
  <c r="L157" i="1" s="1"/>
  <c r="H156" i="1"/>
  <c r="K156" i="1" s="1"/>
  <c r="L156" i="1" s="1"/>
  <c r="H150" i="1"/>
  <c r="K150" i="1" s="1"/>
  <c r="H145" i="1"/>
  <c r="K145" i="1" s="1"/>
  <c r="L145" i="1" s="1"/>
  <c r="H142" i="1"/>
  <c r="K142" i="1" s="1"/>
  <c r="L142" i="1" s="1"/>
  <c r="H140" i="1"/>
  <c r="K140" i="1" s="1"/>
  <c r="L140" i="1" s="1"/>
  <c r="H139" i="1"/>
  <c r="K139" i="1" s="1"/>
  <c r="L139" i="1" s="1"/>
  <c r="H135" i="1"/>
  <c r="K135" i="1" s="1"/>
  <c r="L135" i="1" s="1"/>
  <c r="H133" i="1"/>
  <c r="K133" i="1" s="1"/>
  <c r="L133" i="1" s="1"/>
  <c r="H131" i="1"/>
  <c r="K131" i="1" s="1"/>
  <c r="L131" i="1" s="1"/>
  <c r="H130" i="1"/>
  <c r="K130" i="1" s="1"/>
  <c r="L130" i="1" s="1"/>
  <c r="H129" i="1"/>
  <c r="K129" i="1" s="1"/>
  <c r="L129" i="1" s="1"/>
  <c r="H127" i="1"/>
  <c r="K127" i="1" s="1"/>
  <c r="L127" i="1" s="1"/>
  <c r="H124" i="1"/>
  <c r="K124" i="1" s="1"/>
  <c r="L124" i="1" s="1"/>
  <c r="H123" i="1"/>
  <c r="K123" i="1" s="1"/>
  <c r="L123" i="1" s="1"/>
  <c r="H121" i="1"/>
  <c r="K121" i="1" s="1"/>
  <c r="L121" i="1" s="1"/>
  <c r="H120" i="1"/>
  <c r="K120" i="1" s="1"/>
  <c r="L120" i="1" s="1"/>
  <c r="H119" i="1"/>
  <c r="K119" i="1" s="1"/>
  <c r="L119" i="1" s="1"/>
  <c r="H118" i="1"/>
  <c r="K118" i="1" s="1"/>
  <c r="L118" i="1" s="1"/>
  <c r="H117" i="1"/>
  <c r="K117" i="1" s="1"/>
  <c r="L117" i="1" s="1"/>
  <c r="H116" i="1"/>
  <c r="K116" i="1" s="1"/>
  <c r="L116" i="1" s="1"/>
  <c r="H115" i="1"/>
  <c r="K115" i="1" s="1"/>
  <c r="L115" i="1" s="1"/>
  <c r="H114" i="1"/>
  <c r="K114" i="1" s="1"/>
  <c r="L114" i="1" s="1"/>
  <c r="H113" i="1"/>
  <c r="K113" i="1" s="1"/>
  <c r="L113" i="1" s="1"/>
  <c r="H112" i="1"/>
  <c r="K112" i="1" s="1"/>
  <c r="L112" i="1" s="1"/>
  <c r="H110" i="1"/>
  <c r="K110" i="1" s="1"/>
  <c r="L110" i="1" s="1"/>
  <c r="H108" i="1"/>
  <c r="K108" i="1" s="1"/>
  <c r="L108" i="1" s="1"/>
  <c r="H107" i="1"/>
  <c r="K107" i="1" s="1"/>
  <c r="L107" i="1" s="1"/>
  <c r="H106" i="1"/>
  <c r="K106" i="1" s="1"/>
  <c r="L106" i="1" s="1"/>
  <c r="H99" i="1"/>
  <c r="K99" i="1" s="1"/>
  <c r="L99" i="1" s="1"/>
  <c r="H97" i="1"/>
  <c r="K97" i="1" s="1"/>
  <c r="L97" i="1" s="1"/>
  <c r="H93" i="1"/>
  <c r="K93" i="1" s="1"/>
  <c r="L93" i="1" s="1"/>
  <c r="H92" i="1"/>
  <c r="K92" i="1" s="1"/>
  <c r="L92" i="1" s="1"/>
  <c r="H91" i="1"/>
  <c r="K91" i="1" s="1"/>
  <c r="L91" i="1" s="1"/>
  <c r="H87" i="1"/>
  <c r="K87" i="1" s="1"/>
  <c r="L87" i="1" s="1"/>
  <c r="H86" i="1"/>
  <c r="K86" i="1" s="1"/>
  <c r="L86" i="1" s="1"/>
  <c r="H84" i="1"/>
  <c r="K84" i="1" s="1"/>
  <c r="L84" i="1" s="1"/>
  <c r="H83" i="1"/>
  <c r="K83" i="1" s="1"/>
  <c r="L83" i="1" s="1"/>
  <c r="H77" i="1"/>
  <c r="K77" i="1" s="1"/>
  <c r="L77" i="1" s="1"/>
  <c r="H61" i="1"/>
  <c r="K61" i="1" s="1"/>
  <c r="L61" i="1" s="1"/>
  <c r="H60" i="1"/>
  <c r="K60" i="1" s="1"/>
  <c r="L60" i="1" s="1"/>
  <c r="H58" i="1"/>
  <c r="K58" i="1" s="1"/>
  <c r="L58" i="1" s="1"/>
  <c r="H53" i="1"/>
  <c r="K53" i="1" s="1"/>
  <c r="L53" i="1" s="1"/>
  <c r="H43" i="1"/>
  <c r="K43" i="1" s="1"/>
  <c r="L43" i="1" s="1"/>
  <c r="H44" i="1"/>
  <c r="K44" i="1" s="1"/>
  <c r="L44" i="1" s="1"/>
  <c r="H47" i="1"/>
  <c r="K47" i="1" s="1"/>
  <c r="L47" i="1" s="1"/>
  <c r="H45" i="1"/>
  <c r="K45" i="1" s="1"/>
  <c r="L45" i="1" s="1"/>
  <c r="H38" i="1"/>
  <c r="K38" i="1" s="1"/>
  <c r="L38" i="1" s="1"/>
  <c r="H37" i="1"/>
  <c r="K37" i="1" s="1"/>
  <c r="L37" i="1" s="1"/>
  <c r="H31" i="1"/>
  <c r="K31" i="1" s="1"/>
  <c r="L31" i="1" s="1"/>
  <c r="H30" i="1"/>
  <c r="K30" i="1" s="1"/>
  <c r="L30" i="1" s="1"/>
  <c r="H24" i="1"/>
  <c r="K24" i="1" s="1"/>
  <c r="L24" i="1" s="1"/>
  <c r="H23" i="1"/>
  <c r="K23" i="1" s="1"/>
  <c r="L23" i="1" s="1"/>
  <c r="H7" i="1"/>
  <c r="K7" i="1" s="1"/>
  <c r="L7" i="1" s="1"/>
  <c r="H6" i="1"/>
  <c r="K6" i="1" s="1"/>
  <c r="L6" i="1" s="1"/>
  <c r="H4" i="1"/>
  <c r="K4" i="1" s="1"/>
  <c r="L4" i="1" s="1"/>
  <c r="M152" i="4" l="1"/>
  <c r="L152" i="4"/>
  <c r="M91" i="4"/>
  <c r="L91" i="4"/>
  <c r="L32" i="4"/>
  <c r="K315" i="1"/>
  <c r="L315" i="1" s="1"/>
  <c r="K316" i="1"/>
  <c r="L316" i="1" s="1"/>
  <c r="K317" i="1"/>
  <c r="L317" i="1" s="1"/>
  <c r="L319" i="1"/>
  <c r="L292" i="1"/>
  <c r="L48" i="1"/>
  <c r="L150" i="1"/>
  <c r="I15" i="6"/>
  <c r="L13" i="5"/>
  <c r="J152" i="4"/>
  <c r="J91" i="4"/>
  <c r="J32" i="4"/>
  <c r="J586" i="1"/>
  <c r="B596" i="1" s="1"/>
  <c r="J439" i="1"/>
  <c r="B595" i="1" s="1"/>
  <c r="J292" i="1"/>
  <c r="B594" i="1" s="1"/>
  <c r="J152" i="1"/>
  <c r="B593" i="1" s="1"/>
  <c r="J48" i="1"/>
  <c r="B592" i="1" s="1"/>
  <c r="M32" i="4" l="1"/>
  <c r="M157" i="4" s="1"/>
  <c r="L439" i="1"/>
  <c r="M439" i="1"/>
  <c r="M152" i="1"/>
  <c r="L152" i="1"/>
  <c r="M292" i="1"/>
  <c r="M48" i="1"/>
  <c r="L155" i="4"/>
  <c r="J153" i="4"/>
  <c r="L588" i="1" l="1"/>
  <c r="M590" i="1"/>
  <c r="J7" i="2" s="1"/>
  <c r="J11" i="2" s="1"/>
</calcChain>
</file>

<file path=xl/sharedStrings.xml><?xml version="1.0" encoding="utf-8"?>
<sst xmlns="http://schemas.openxmlformats.org/spreadsheetml/2006/main" count="2413" uniqueCount="533">
  <si>
    <t>Suterén 1PP</t>
  </si>
  <si>
    <t>Místnost č.</t>
  </si>
  <si>
    <t>Popis místnosti</t>
  </si>
  <si>
    <t xml:space="preserve">Povrch </t>
  </si>
  <si>
    <t>Četnost úklidu týdně</t>
  </si>
  <si>
    <t>Plocha m2</t>
  </si>
  <si>
    <t>schodiště</t>
  </si>
  <si>
    <t>ker.dlažba</t>
  </si>
  <si>
    <t>vlhké vytírání</t>
  </si>
  <si>
    <t>hala</t>
  </si>
  <si>
    <t>teraco</t>
  </si>
  <si>
    <t>výtahy</t>
  </si>
  <si>
    <t>chodba</t>
  </si>
  <si>
    <t>sklad CO</t>
  </si>
  <si>
    <t>úklid.komora</t>
  </si>
  <si>
    <t>šatna úklid</t>
  </si>
  <si>
    <t>ALTRO</t>
  </si>
  <si>
    <t>hyg.buňka</t>
  </si>
  <si>
    <t>strojovna výtahu</t>
  </si>
  <si>
    <t>cement</t>
  </si>
  <si>
    <t>schoz prádla</t>
  </si>
  <si>
    <t>sklad vozíků</t>
  </si>
  <si>
    <t>šatna</t>
  </si>
  <si>
    <t>prádelna</t>
  </si>
  <si>
    <t xml:space="preserve">sklad </t>
  </si>
  <si>
    <t>opravna prádla</t>
  </si>
  <si>
    <t>018a</t>
  </si>
  <si>
    <t>výdej prádla</t>
  </si>
  <si>
    <t>strojovna vzduchtech.</t>
  </si>
  <si>
    <t>náhr.zdroj</t>
  </si>
  <si>
    <t>rozvodna nn</t>
  </si>
  <si>
    <t>kotelna</t>
  </si>
  <si>
    <t>únikové schodiště</t>
  </si>
  <si>
    <t>zametání</t>
  </si>
  <si>
    <t>manipul.chodba</t>
  </si>
  <si>
    <t>nákl.výtah</t>
  </si>
  <si>
    <t>rampa</t>
  </si>
  <si>
    <t>epoxid.st.</t>
  </si>
  <si>
    <t>ranní sklad</t>
  </si>
  <si>
    <t>Chlaz.sklad odp.</t>
  </si>
  <si>
    <t>sklad obalů</t>
  </si>
  <si>
    <t>místnost pro zesnulé</t>
  </si>
  <si>
    <t>sklad med.odpadu</t>
  </si>
  <si>
    <t>garáže</t>
  </si>
  <si>
    <t>dílna údržby</t>
  </si>
  <si>
    <t>sklad údržby</t>
  </si>
  <si>
    <t>st.potrubí</t>
  </si>
  <si>
    <t>sklad oděvů</t>
  </si>
  <si>
    <t>Celkem 1.PP</t>
  </si>
  <si>
    <t>Přízemí</t>
  </si>
  <si>
    <t>(1. NP)</t>
  </si>
  <si>
    <t>zádveří,venkovní čist.zóna</t>
  </si>
  <si>
    <t>zámková dlažba</t>
  </si>
  <si>
    <t xml:space="preserve">čist.rohož </t>
  </si>
  <si>
    <t>vysávání</t>
  </si>
  <si>
    <t>vstupní hala</t>
  </si>
  <si>
    <t>strojové i ruční mytí</t>
  </si>
  <si>
    <t>pedikůra</t>
  </si>
  <si>
    <t>WC muži</t>
  </si>
  <si>
    <t>WC imobilní</t>
  </si>
  <si>
    <t>WC ženy</t>
  </si>
  <si>
    <t>manipulační chodba</t>
  </si>
  <si>
    <t>sklad nádobí</t>
  </si>
  <si>
    <t>lodžie</t>
  </si>
  <si>
    <t>kuchyň</t>
  </si>
  <si>
    <t>kancelář -šéfkuchař</t>
  </si>
  <si>
    <t>stud.kuchyně</t>
  </si>
  <si>
    <t>přípravna zeleniny</t>
  </si>
  <si>
    <t>přípravna masa</t>
  </si>
  <si>
    <t>denní sklad</t>
  </si>
  <si>
    <t>sklad</t>
  </si>
  <si>
    <t>chlaz.sklad masa</t>
  </si>
  <si>
    <t>sklad zeleniny</t>
  </si>
  <si>
    <t>sklad brambor</t>
  </si>
  <si>
    <t>nákladní výtah</t>
  </si>
  <si>
    <t>kancelář</t>
  </si>
  <si>
    <t>šatna ženy</t>
  </si>
  <si>
    <t>šatna muži</t>
  </si>
  <si>
    <t>špinavé prádlo</t>
  </si>
  <si>
    <t>čisté prádlo</t>
  </si>
  <si>
    <t>denní místnost</t>
  </si>
  <si>
    <t>jídelna</t>
  </si>
  <si>
    <t>jídelní výtah</t>
  </si>
  <si>
    <t>sezení bufetu</t>
  </si>
  <si>
    <t>zádveří</t>
  </si>
  <si>
    <t>čistící zóna</t>
  </si>
  <si>
    <t xml:space="preserve">terasa               </t>
  </si>
  <si>
    <t>zám.dlažba</t>
  </si>
  <si>
    <t>bufet</t>
  </si>
  <si>
    <t>zázemí bufetu</t>
  </si>
  <si>
    <t>kaple</t>
  </si>
  <si>
    <t>kancelář soc.prac.</t>
  </si>
  <si>
    <t>archiv</t>
  </si>
  <si>
    <t>tělocvična</t>
  </si>
  <si>
    <t>elektroléčba</t>
  </si>
  <si>
    <t xml:space="preserve">chodba                </t>
  </si>
  <si>
    <t xml:space="preserve">špinavé prádlo      </t>
  </si>
  <si>
    <t xml:space="preserve">WC imobilní          </t>
  </si>
  <si>
    <t>hydroterapie,rehab.bazén</t>
  </si>
  <si>
    <t>strojovna</t>
  </si>
  <si>
    <t>koberec</t>
  </si>
  <si>
    <t xml:space="preserve">       170a</t>
  </si>
  <si>
    <t>kancelář ředitele</t>
  </si>
  <si>
    <t>kuchyňka</t>
  </si>
  <si>
    <t>dlažba</t>
  </si>
  <si>
    <t>stroj.a ruční mytí</t>
  </si>
  <si>
    <t xml:space="preserve">       177a</t>
  </si>
  <si>
    <t>sklad léků</t>
  </si>
  <si>
    <t>kadeřnictví</t>
  </si>
  <si>
    <t>vrátnice</t>
  </si>
  <si>
    <t>Celkem 1.NP</t>
  </si>
  <si>
    <t>1.poschodí  2. NP</t>
  </si>
  <si>
    <t>Schodiště</t>
  </si>
  <si>
    <t>hala s atriem</t>
  </si>
  <si>
    <t>ruční mytí</t>
  </si>
  <si>
    <t>čistící místnost</t>
  </si>
  <si>
    <t>koupelna</t>
  </si>
  <si>
    <t>(130)</t>
  </si>
  <si>
    <t>pokoj</t>
  </si>
  <si>
    <t xml:space="preserve">       213a</t>
  </si>
  <si>
    <t xml:space="preserve">       213b</t>
  </si>
  <si>
    <t>(129)</t>
  </si>
  <si>
    <t xml:space="preserve">       214a</t>
  </si>
  <si>
    <t xml:space="preserve">       214b</t>
  </si>
  <si>
    <t>balkon</t>
  </si>
  <si>
    <t>(128)</t>
  </si>
  <si>
    <t xml:space="preserve">       215a</t>
  </si>
  <si>
    <t xml:space="preserve">       215b</t>
  </si>
  <si>
    <t>neobsazeno</t>
  </si>
  <si>
    <t>(127)</t>
  </si>
  <si>
    <t xml:space="preserve">       217a</t>
  </si>
  <si>
    <t xml:space="preserve">       217b</t>
  </si>
  <si>
    <t>(126)</t>
  </si>
  <si>
    <t xml:space="preserve">       218a</t>
  </si>
  <si>
    <t xml:space="preserve">       218b</t>
  </si>
  <si>
    <t>(125)</t>
  </si>
  <si>
    <t xml:space="preserve">       219a</t>
  </si>
  <si>
    <t xml:space="preserve">      219b</t>
  </si>
  <si>
    <t>(124)</t>
  </si>
  <si>
    <t xml:space="preserve">       220a</t>
  </si>
  <si>
    <t xml:space="preserve">       220b</t>
  </si>
  <si>
    <t>(123)</t>
  </si>
  <si>
    <t xml:space="preserve">       221a</t>
  </si>
  <si>
    <t>chodba - údržba</t>
  </si>
  <si>
    <t>(122)</t>
  </si>
  <si>
    <t>denní místnost B1</t>
  </si>
  <si>
    <t xml:space="preserve">       224a</t>
  </si>
  <si>
    <t>(121)</t>
  </si>
  <si>
    <t xml:space="preserve">       225a</t>
  </si>
  <si>
    <t xml:space="preserve">       225b</t>
  </si>
  <si>
    <t>(120)</t>
  </si>
  <si>
    <t xml:space="preserve">       226a</t>
  </si>
  <si>
    <t xml:space="preserve">       226b</t>
  </si>
  <si>
    <t>(119)</t>
  </si>
  <si>
    <t xml:space="preserve">       227a</t>
  </si>
  <si>
    <t xml:space="preserve">       227b</t>
  </si>
  <si>
    <t>(118)</t>
  </si>
  <si>
    <t xml:space="preserve">       228a</t>
  </si>
  <si>
    <t xml:space="preserve">       228b</t>
  </si>
  <si>
    <t>(117)</t>
  </si>
  <si>
    <t xml:space="preserve">       229a</t>
  </si>
  <si>
    <t xml:space="preserve">       229b</t>
  </si>
  <si>
    <t>(116)</t>
  </si>
  <si>
    <t>pokoj dvoulůžkový</t>
  </si>
  <si>
    <t xml:space="preserve">       230a</t>
  </si>
  <si>
    <t xml:space="preserve">       230b</t>
  </si>
  <si>
    <t>společenská místnost</t>
  </si>
  <si>
    <t>terasa</t>
  </si>
  <si>
    <t>snoezelen</t>
  </si>
  <si>
    <t>vysávání (vlhké vytírání)</t>
  </si>
  <si>
    <t>(115)</t>
  </si>
  <si>
    <t xml:space="preserve">       236a</t>
  </si>
  <si>
    <t xml:space="preserve">       236b</t>
  </si>
  <si>
    <t>(114)</t>
  </si>
  <si>
    <t xml:space="preserve">       237a</t>
  </si>
  <si>
    <t xml:space="preserve">       237b</t>
  </si>
  <si>
    <t>(113)</t>
  </si>
  <si>
    <t xml:space="preserve">       238a</t>
  </si>
  <si>
    <t xml:space="preserve">       238b</t>
  </si>
  <si>
    <t>(112)</t>
  </si>
  <si>
    <t xml:space="preserve">       239a</t>
  </si>
  <si>
    <t>239b</t>
  </si>
  <si>
    <t>(111)</t>
  </si>
  <si>
    <t>240a</t>
  </si>
  <si>
    <t>240b</t>
  </si>
  <si>
    <t>(110)</t>
  </si>
  <si>
    <t>241a</t>
  </si>
  <si>
    <t>241b</t>
  </si>
  <si>
    <t>(109)</t>
  </si>
  <si>
    <t>242a</t>
  </si>
  <si>
    <t>242b</t>
  </si>
  <si>
    <t>(108)</t>
  </si>
  <si>
    <t>243a</t>
  </si>
  <si>
    <t>243b</t>
  </si>
  <si>
    <t>(107)</t>
  </si>
  <si>
    <t>denní místnost 1A</t>
  </si>
  <si>
    <t>245a</t>
  </si>
  <si>
    <t>(106)</t>
  </si>
  <si>
    <t>246a</t>
  </si>
  <si>
    <t>246b</t>
  </si>
  <si>
    <t>(105)</t>
  </si>
  <si>
    <t>247a</t>
  </si>
  <si>
    <t>247b</t>
  </si>
  <si>
    <t>(104)</t>
  </si>
  <si>
    <t>249a</t>
  </si>
  <si>
    <t>249b</t>
  </si>
  <si>
    <t>(103)</t>
  </si>
  <si>
    <t>250a</t>
  </si>
  <si>
    <t>250b</t>
  </si>
  <si>
    <t>(102)</t>
  </si>
  <si>
    <t>251a</t>
  </si>
  <si>
    <t>251b</t>
  </si>
  <si>
    <t>(101)</t>
  </si>
  <si>
    <t>252a</t>
  </si>
  <si>
    <t>252b</t>
  </si>
  <si>
    <t>sesterna 1ÚZP</t>
  </si>
  <si>
    <t>Celkem 2.NP</t>
  </si>
  <si>
    <t>3.NP</t>
  </si>
  <si>
    <t>(3.posch.místnosti č.301-353)</t>
  </si>
  <si>
    <t xml:space="preserve"> ruční mytí</t>
  </si>
  <si>
    <t>(230)</t>
  </si>
  <si>
    <t>313a</t>
  </si>
  <si>
    <t>313b</t>
  </si>
  <si>
    <t>(229)</t>
  </si>
  <si>
    <t>314a</t>
  </si>
  <si>
    <t>314b</t>
  </si>
  <si>
    <t>(228)</t>
  </si>
  <si>
    <t>315a</t>
  </si>
  <si>
    <t>315b</t>
  </si>
  <si>
    <t>(227)</t>
  </si>
  <si>
    <t>317a</t>
  </si>
  <si>
    <t>317b</t>
  </si>
  <si>
    <t>(226)</t>
  </si>
  <si>
    <t>318a</t>
  </si>
  <si>
    <t>318b</t>
  </si>
  <si>
    <t>(225)</t>
  </si>
  <si>
    <t>319a</t>
  </si>
  <si>
    <t>319b</t>
  </si>
  <si>
    <t>(224)</t>
  </si>
  <si>
    <t>320a</t>
  </si>
  <si>
    <t>320b</t>
  </si>
  <si>
    <t>(223)</t>
  </si>
  <si>
    <t>321a</t>
  </si>
  <si>
    <t>321b</t>
  </si>
  <si>
    <t>(222)</t>
  </si>
  <si>
    <t>324a</t>
  </si>
  <si>
    <t>(221)</t>
  </si>
  <si>
    <t>325a</t>
  </si>
  <si>
    <t>325b</t>
  </si>
  <si>
    <t>(220)</t>
  </si>
  <si>
    <t>326a</t>
  </si>
  <si>
    <t>326b</t>
  </si>
  <si>
    <t>(219)</t>
  </si>
  <si>
    <t>327a</t>
  </si>
  <si>
    <t>327b</t>
  </si>
  <si>
    <t>(218)</t>
  </si>
  <si>
    <t>328a</t>
  </si>
  <si>
    <t>328b</t>
  </si>
  <si>
    <t>(217)</t>
  </si>
  <si>
    <t>329a</t>
  </si>
  <si>
    <t>329b</t>
  </si>
  <si>
    <t>(216)</t>
  </si>
  <si>
    <t>330a</t>
  </si>
  <si>
    <t>330b</t>
  </si>
  <si>
    <t>spol.místnost</t>
  </si>
  <si>
    <t>klubovna</t>
  </si>
  <si>
    <t>(215)</t>
  </si>
  <si>
    <t>336a</t>
  </si>
  <si>
    <t>336b</t>
  </si>
  <si>
    <t>(214)</t>
  </si>
  <si>
    <t>337a</t>
  </si>
  <si>
    <t>337b</t>
  </si>
  <si>
    <t>(213)</t>
  </si>
  <si>
    <t>338a</t>
  </si>
  <si>
    <t>338b</t>
  </si>
  <si>
    <t>(212)</t>
  </si>
  <si>
    <t>339a</t>
  </si>
  <si>
    <t>339b</t>
  </si>
  <si>
    <t>(211)</t>
  </si>
  <si>
    <t>340a</t>
  </si>
  <si>
    <t>340b</t>
  </si>
  <si>
    <t>(210)</t>
  </si>
  <si>
    <t>341a</t>
  </si>
  <si>
    <t>341b</t>
  </si>
  <si>
    <t>(209)</t>
  </si>
  <si>
    <t>342a</t>
  </si>
  <si>
    <t>342b</t>
  </si>
  <si>
    <t>(208)</t>
  </si>
  <si>
    <t>343a</t>
  </si>
  <si>
    <t>343b</t>
  </si>
  <si>
    <t>(207)</t>
  </si>
  <si>
    <t>345a</t>
  </si>
  <si>
    <t>(206)</t>
  </si>
  <si>
    <t>346a</t>
  </si>
  <si>
    <t>346b</t>
  </si>
  <si>
    <t>(205)</t>
  </si>
  <si>
    <t>347a</t>
  </si>
  <si>
    <t>347b</t>
  </si>
  <si>
    <t>(204)</t>
  </si>
  <si>
    <t>349a</t>
  </si>
  <si>
    <t>349b</t>
  </si>
  <si>
    <t>(203)</t>
  </si>
  <si>
    <t>350a</t>
  </si>
  <si>
    <t>350b</t>
  </si>
  <si>
    <t>(202)</t>
  </si>
  <si>
    <t>351a</t>
  </si>
  <si>
    <t>351b</t>
  </si>
  <si>
    <t>(201)</t>
  </si>
  <si>
    <t>352a</t>
  </si>
  <si>
    <t>352b</t>
  </si>
  <si>
    <t>Celkem 3.poschodí</t>
  </si>
  <si>
    <t>4.NP</t>
  </si>
  <si>
    <t xml:space="preserve">(4.poschodí -místnost.č.401-453) </t>
  </si>
  <si>
    <t>(330)</t>
  </si>
  <si>
    <t>413a</t>
  </si>
  <si>
    <t>413b</t>
  </si>
  <si>
    <t>(329)</t>
  </si>
  <si>
    <t>414a</t>
  </si>
  <si>
    <t>414b</t>
  </si>
  <si>
    <t>(328)</t>
  </si>
  <si>
    <t>415a</t>
  </si>
  <si>
    <t>415b</t>
  </si>
  <si>
    <t>(327)</t>
  </si>
  <si>
    <t>417a</t>
  </si>
  <si>
    <t>417b</t>
  </si>
  <si>
    <t>(326)</t>
  </si>
  <si>
    <t>418a</t>
  </si>
  <si>
    <t>418b</t>
  </si>
  <si>
    <t>(325)</t>
  </si>
  <si>
    <t>419a</t>
  </si>
  <si>
    <t>419b</t>
  </si>
  <si>
    <t>(324)</t>
  </si>
  <si>
    <t>420a</t>
  </si>
  <si>
    <t>420b</t>
  </si>
  <si>
    <t>(323)</t>
  </si>
  <si>
    <t>421a</t>
  </si>
  <si>
    <t>(322)</t>
  </si>
  <si>
    <t>424a</t>
  </si>
  <si>
    <t>(321)</t>
  </si>
  <si>
    <t>425a</t>
  </si>
  <si>
    <t>425b</t>
  </si>
  <si>
    <t>(320)</t>
  </si>
  <si>
    <t>426a</t>
  </si>
  <si>
    <t>426b</t>
  </si>
  <si>
    <t>(319)</t>
  </si>
  <si>
    <t>427a</t>
  </si>
  <si>
    <t>427b</t>
  </si>
  <si>
    <t>(318)</t>
  </si>
  <si>
    <t>428a</t>
  </si>
  <si>
    <t>428b</t>
  </si>
  <si>
    <t>(317)</t>
  </si>
  <si>
    <t>429a</t>
  </si>
  <si>
    <t>429b</t>
  </si>
  <si>
    <t>(316)</t>
  </si>
  <si>
    <t>430a</t>
  </si>
  <si>
    <t>430b</t>
  </si>
  <si>
    <t>(315)</t>
  </si>
  <si>
    <t>436a</t>
  </si>
  <si>
    <t>436b</t>
  </si>
  <si>
    <t>(314)</t>
  </si>
  <si>
    <t>437a</t>
  </si>
  <si>
    <t>437b</t>
  </si>
  <si>
    <t>(313)</t>
  </si>
  <si>
    <t>438a</t>
  </si>
  <si>
    <t>438b</t>
  </si>
  <si>
    <t>(312)</t>
  </si>
  <si>
    <t>439a</t>
  </si>
  <si>
    <t>439b</t>
  </si>
  <si>
    <t>(311)</t>
  </si>
  <si>
    <t>440a</t>
  </si>
  <si>
    <t>440b</t>
  </si>
  <si>
    <t>(310)</t>
  </si>
  <si>
    <t>441a</t>
  </si>
  <si>
    <t>441b</t>
  </si>
  <si>
    <t>(309)</t>
  </si>
  <si>
    <t>442a</t>
  </si>
  <si>
    <t>442b</t>
  </si>
  <si>
    <t>(308)</t>
  </si>
  <si>
    <t>443a</t>
  </si>
  <si>
    <t>443b</t>
  </si>
  <si>
    <t>(307)</t>
  </si>
  <si>
    <t>445a</t>
  </si>
  <si>
    <t>(306)</t>
  </si>
  <si>
    <t>446a</t>
  </si>
  <si>
    <t>446b</t>
  </si>
  <si>
    <t>(305)</t>
  </si>
  <si>
    <t>447a</t>
  </si>
  <si>
    <t>447b</t>
  </si>
  <si>
    <t>(304)</t>
  </si>
  <si>
    <t>449a</t>
  </si>
  <si>
    <t>449b</t>
  </si>
  <si>
    <t>(303)</t>
  </si>
  <si>
    <t>450a</t>
  </si>
  <si>
    <t>450b</t>
  </si>
  <si>
    <t>(302)</t>
  </si>
  <si>
    <t>451a</t>
  </si>
  <si>
    <t>451b</t>
  </si>
  <si>
    <t>(301)</t>
  </si>
  <si>
    <t>452a</t>
  </si>
  <si>
    <t>452b</t>
  </si>
  <si>
    <t>denní místnost odd.2</t>
  </si>
  <si>
    <t>celkem 4. poschodí</t>
  </si>
  <si>
    <t>1.PP</t>
  </si>
  <si>
    <t>1.NP</t>
  </si>
  <si>
    <t>2.NP</t>
  </si>
  <si>
    <t>Rekapitulace - m2</t>
  </si>
  <si>
    <t>povl. krytina</t>
  </si>
  <si>
    <t>chodba,schodiště</t>
  </si>
  <si>
    <t>WC</t>
  </si>
  <si>
    <r>
      <t xml:space="preserve">vlhké vytírání, </t>
    </r>
    <r>
      <rPr>
        <sz val="11"/>
        <color indexed="10"/>
        <rFont val="Calibri"/>
        <family val="2"/>
        <charset val="238"/>
      </rPr>
      <t>desinfekce</t>
    </r>
  </si>
  <si>
    <t>hygienická buňka</t>
  </si>
  <si>
    <t>desinfekce k WC+koupelny</t>
  </si>
  <si>
    <t>sklad čistého prádla</t>
  </si>
  <si>
    <t>dohodou</t>
  </si>
  <si>
    <t>provozní místnost</t>
  </si>
  <si>
    <t>spisovna</t>
  </si>
  <si>
    <t>úklidová komora</t>
  </si>
  <si>
    <t>pohotovostní WC</t>
  </si>
  <si>
    <r>
      <t>vlhké vytírání,</t>
    </r>
    <r>
      <rPr>
        <sz val="11"/>
        <color indexed="10"/>
        <rFont val="Calibri"/>
        <family val="2"/>
        <charset val="238"/>
      </rPr>
      <t xml:space="preserve"> desinfekce</t>
    </r>
  </si>
  <si>
    <t>na požádání</t>
  </si>
  <si>
    <t xml:space="preserve"> </t>
  </si>
  <si>
    <t>zasedací místnost</t>
  </si>
  <si>
    <t>sklad nářadí</t>
  </si>
  <si>
    <t>sklad zahradnice</t>
  </si>
  <si>
    <t>(2. NP)</t>
  </si>
  <si>
    <t xml:space="preserve">hala krčku </t>
  </si>
  <si>
    <t>krček</t>
  </si>
  <si>
    <t>zádveří krčku</t>
  </si>
  <si>
    <t>výtah</t>
  </si>
  <si>
    <t xml:space="preserve">sesterna </t>
  </si>
  <si>
    <t>208a</t>
  </si>
  <si>
    <t>ker. dlažba</t>
  </si>
  <si>
    <t>sušárna</t>
  </si>
  <si>
    <t xml:space="preserve">chodba </t>
  </si>
  <si>
    <t>WC imobilní, muži</t>
  </si>
  <si>
    <t>WC imobilní, ženy</t>
  </si>
  <si>
    <t>denní místnost pečovatelů</t>
  </si>
  <si>
    <t>sklad hyg. pomůcek</t>
  </si>
  <si>
    <t>předsíň</t>
  </si>
  <si>
    <t>koupelna, WC</t>
  </si>
  <si>
    <t>WC personálu</t>
  </si>
  <si>
    <t>(3. NP)</t>
  </si>
  <si>
    <t>308a</t>
  </si>
  <si>
    <t>vlhké vytírání;</t>
  </si>
  <si>
    <t>Celkem 3.NP</t>
  </si>
  <si>
    <t>Celkem přístavba m2</t>
  </si>
  <si>
    <t>ks</t>
  </si>
  <si>
    <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</si>
  <si>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r>
      <rPr>
        <sz val="11"/>
        <rFont val="Calibri"/>
        <family val="2"/>
        <charset val="238"/>
        <scheme val="minor"/>
      </rP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</si>
  <si>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t xml:space="preserve">pozn. </t>
  </si>
  <si>
    <t>četnost + na požádání</t>
  </si>
  <si>
    <t>Cena celkem za 1 měsíc</t>
  </si>
  <si>
    <t>Cena za jednotku (cena za 1 realizovaný úklid, tj. 1 den) 
v Kč bez DPH</t>
  </si>
  <si>
    <t>CENA ZA JEDNOTKU
v Kč bez DPH
automaticky zaokrouhlená na 2 desetinná místa</t>
  </si>
  <si>
    <t>Cena za jeden týden 
v Kč bez DPH</t>
  </si>
  <si>
    <t>Cena za jeden měsíc 
v Kč bez DPH</t>
  </si>
  <si>
    <t>Cena za jeden rok 
v Kč bez DPH</t>
  </si>
  <si>
    <t>Vnitřní  plocha k uklízení: Hlavní budova</t>
  </si>
  <si>
    <t>Vnitřní  plocha k uklízení: Přístavba</t>
  </si>
  <si>
    <r>
      <t>vlhké vytírání,</t>
    </r>
    <r>
      <rPr>
        <sz val="11"/>
        <color rgb="FFFF0000"/>
        <rFont val="Calibri"/>
        <family val="2"/>
        <charset val="238"/>
      </rPr>
      <t xml:space="preserve"> desinfekce</t>
    </r>
  </si>
  <si>
    <r>
      <t xml:space="preserve">vlhké vytírání, </t>
    </r>
    <r>
      <rPr>
        <sz val="11"/>
        <color rgb="FFFF0000"/>
        <rFont val="Calibri"/>
        <family val="2"/>
        <charset val="238"/>
      </rPr>
      <t>desinfekce</t>
    </r>
  </si>
  <si>
    <t>Vnitřní  plocha k uklízení: pravidelné práce</t>
  </si>
  <si>
    <t>položka</t>
  </si>
  <si>
    <t>předmět úklidu</t>
  </si>
  <si>
    <t>měrná jednotka</t>
  </si>
  <si>
    <t>Cena za měrnou jednotku (cena za umytí 1ks / 1 m2 ) 
v Kč bez DPH</t>
  </si>
  <si>
    <t>počet ks / plocha m2</t>
  </si>
  <si>
    <t>1.</t>
  </si>
  <si>
    <t>2.</t>
  </si>
  <si>
    <t>3.</t>
  </si>
  <si>
    <t>4.</t>
  </si>
  <si>
    <t>m2</t>
  </si>
  <si>
    <t>Cena za jednotku * množství 
v Kč bez DPH</t>
  </si>
  <si>
    <t>stěhovací práce</t>
  </si>
  <si>
    <t>1 hod.</t>
  </si>
  <si>
    <t>Cena za měrnou jednotku (cena za umytí 1ks / 1 hod. / 1 m2 ) 
v Kč bez DPH</t>
  </si>
  <si>
    <t>Vnitřní  plocha k uklízení: Mimořádný úklid</t>
  </si>
  <si>
    <t>vysávání koberců nad rámec běžného úklidu</t>
  </si>
  <si>
    <t>ostatní pomocné práce</t>
  </si>
  <si>
    <t xml:space="preserve">pozn: </t>
  </si>
  <si>
    <t>5.</t>
  </si>
  <si>
    <t>Mytí oken nad rámec pravidelných prací</t>
  </si>
  <si>
    <t>6.</t>
  </si>
  <si>
    <t>Mytí světel nad rámec pravidelných prací</t>
  </si>
  <si>
    <t>Generální úklid, úklid po rekonstrukci, malování apod.</t>
  </si>
  <si>
    <t>souhrnná cena za jednotky mimořádného úklidu pro účely hodnocení</t>
  </si>
  <si>
    <t>Nabídková cena</t>
  </si>
  <si>
    <t>Příloha č. 2 zadávací dokumentace
Cena služeb - Nabídková cena</t>
  </si>
  <si>
    <t>sociální pracovnice</t>
  </si>
  <si>
    <t>kancelář vedoucí</t>
  </si>
  <si>
    <r>
      <rPr>
        <sz val="11"/>
        <color theme="1"/>
        <rFont val="Calibri"/>
        <family val="2"/>
        <charset val="238"/>
        <scheme val="minor"/>
      </rPr>
      <t>vlhké vytírání, stírání prachu</t>
    </r>
    <r>
      <rPr>
        <sz val="11"/>
        <color rgb="FFFF0000"/>
        <rFont val="Calibri"/>
        <family val="2"/>
        <charset val="238"/>
        <scheme val="minor"/>
      </rPr>
      <t>, desinf.</t>
    </r>
  </si>
  <si>
    <t>úklid dle Režimu úklidu (Příloha č. 1 ZD) bod 1. Kancelář</t>
  </si>
  <si>
    <t>vedoucí stravování</t>
  </si>
  <si>
    <t>kancelář referentka</t>
  </si>
  <si>
    <t>nutriční terapeutka</t>
  </si>
  <si>
    <t>lékař</t>
  </si>
  <si>
    <t>2. NP - úklid dle Režimu úklidu (Příloha č. 1 ZD) bod 3. Vestibuly, chodby, vnitřní schodiště - mimo údržbu podlah</t>
  </si>
  <si>
    <t>Specifikace úklidu 
(údržba podlah + rozsah úklidu uvedený v Režimu úklidu*)</t>
  </si>
  <si>
    <t>Režim úklidu - jedná se o Přílohu č. 1 zadávací dokumentace, kde jsou rozepsány požadavky zadavatele na rozsah úklidu daných prostor. Není-li u daných prosto uvedeno jinak má se za to, že dodavatel nacení poskytované služby daného prostoru v rozsahu a způsobu vyplývajícím společně jak ze způsobu údržby podlahy specifikované v této tabulce, tak i služby uvedené v Režimu úklidu.</t>
  </si>
  <si>
    <t>zádveří, čistící zóna</t>
  </si>
  <si>
    <t>šatna kaple (zázemí)</t>
  </si>
  <si>
    <r>
      <t>Dodavatel u takovéto položky nacení kompletní služby za úklid uvedených prostor, tj. jak způsob ošetření podlah, tak i další služby popsané v Příloze č. 1 zadávací dokumentace - Režimu úklidu (dále jako "</t>
    </r>
    <r>
      <rPr>
        <b/>
        <i/>
        <sz val="11"/>
        <color theme="1"/>
        <rFont val="Calibri"/>
        <family val="2"/>
        <charset val="238"/>
        <scheme val="minor"/>
      </rPr>
      <t>Režim úklidu</t>
    </r>
    <r>
      <rPr>
        <sz val="11"/>
        <color theme="1"/>
        <rFont val="Calibri"/>
        <family val="2"/>
        <charset val="238"/>
        <scheme val="minor"/>
      </rPr>
      <t>")</t>
    </r>
  </si>
  <si>
    <t>Dodavatel u takovéto položky nacení veškeré úkony dle tabulky ai Režimu úklidu, četnost je stanovena zadavatelem. Zadavatel zde však předpokládá opakující se situaci, kdy bude dodavatel zadavatelem požádán o úklid mimo stanovenou četnost, v takovém případě bude cena za tento úklid navíc hodnocena jednotkovou cenou za danou položku.</t>
  </si>
  <si>
    <t>úklid dle Režimu úklidu, bod 7. Pokoje obyvatel (1x týdně)</t>
  </si>
  <si>
    <t>úklid dle Režimu úklidu, bod 1. Kancelář</t>
  </si>
  <si>
    <t>vlhké vytírání + Režim úklidu, bod 7. Pokoje obyvatel (7x týdně)</t>
  </si>
  <si>
    <t>úklid dle Režimu úklidu, bod 1. Kancelář - kuchyňka</t>
  </si>
  <si>
    <t>3. NP - úklid dle Režimu úklidu (Příloha č. 1 ZD) bod 3. Vestibuly, chodby, vnitřní schodiště - mimo údržbu podlah</t>
  </si>
  <si>
    <t>Údržba nábytku (ošetření a leštění) dle Režimu úklidu bod 7. Ubytovací prostory klientů (1x měsíčně) celkem za hlavní budovu, 390 m2 plochy nábytku</t>
  </si>
  <si>
    <t>úklid dle Režimu úklidu, bod 7. Ubytovací prostory klientů (1x týdně)</t>
  </si>
  <si>
    <t>vlhké vytírání + Režim úklidu, bod 7. Ubytovací prostory klientů (7x týdně)</t>
  </si>
  <si>
    <r>
      <t xml:space="preserve">vlhké vytírání, </t>
    </r>
    <r>
      <rPr>
        <sz val="11"/>
        <color rgb="FFFF0000"/>
        <rFont val="Calibri"/>
        <family val="2"/>
        <charset val="238"/>
        <scheme val="minor"/>
      </rPr>
      <t>desinf.</t>
    </r>
    <r>
      <rPr>
        <sz val="11"/>
        <rFont val="Calibri"/>
        <family val="2"/>
        <charset val="238"/>
        <scheme val="minor"/>
      </rPr>
      <t xml:space="preserve"> + Režim úklidu, bod 7. Ubytovací prostory klientů (7x týdně)</t>
    </r>
  </si>
  <si>
    <t>4. NP - úklid dle Režimu úklidu (Příloha č. 1 ZD) bod 3. Vestibuly, chodby, vnitřní schodiště - mimo údržbu podlah</t>
  </si>
  <si>
    <t>Dodavatel u takovéto položky nacení kompletní služby za úklid uvedených prostor, tj. jak způsob ošetření podlah, tak i další služby popsané v Režimu úklidu, součástí úklidu prostor bude i dezinfekce prostor dle Dezinfekčního řádu.</t>
  </si>
  <si>
    <t>úklid dle Režimu úklidu, bod 1.a Kuchyňka u kanceláří</t>
  </si>
  <si>
    <t>Údržba nábytku (ošetření a leštění) dle Režimu úklidu bod 7. Ubytovací prostory klientů (1x měsíčně) celkem za přístavbu, 170 m2 plochy nábytku</t>
  </si>
  <si>
    <t>oboustranné mytí oken</t>
  </si>
  <si>
    <t>mytí radiátoru ve všech prostorách</t>
  </si>
  <si>
    <t>mytí veškerých osvětlovacích těles</t>
  </si>
  <si>
    <t>čištění žaluzií</t>
  </si>
  <si>
    <t>Vysvětlení k tabulce a způsobu jejímu vyplnění spolu s názornými příklady:</t>
  </si>
  <si>
    <t>Zadavatel v tomto případě požaduje jinou četnost u údržby (úklidu) podlah a jinou četnost dle Režimu úklidu. Dodavatel zde uvede v prvním řádku cenu za údržbu podlady uvedeným způsobem a v druhém řádku cenu za ostatní úkony dle Režimu úklidu vztahující se k danému prostoru</t>
  </si>
  <si>
    <t>Zadavatel u daných prostor požaduje rozdílnou četnost u různých služeb úklidu, které jsou blíže specifikovány v Režimu úklidu. Dodavatel zde uvede cenu za jednu realizaci služeb specifikovaných v Režimu úklidu, které se vztahují k dané četnosti.</t>
  </si>
  <si>
    <t>šedou barvou jsou označeny položky, u nichž zadavatel realizuje úklid vlastními silami, a tudíž nejsou předmětem zadávacího řízení a účastník za tyto položky nestanoví nabídkovou cenu a nevztahují se na tyto položky pravidla o nulové, záporné či žádné hodnotě dle čl. 9. odst. 9.3 zadávací dokumentace</t>
  </si>
  <si>
    <r>
      <rPr>
        <b/>
        <sz val="11"/>
        <color theme="1"/>
        <rFont val="Calibri"/>
        <family val="2"/>
        <charset val="238"/>
        <scheme val="minor"/>
      </rPr>
      <t>růžovou barvou</t>
    </r>
    <r>
      <rPr>
        <sz val="11"/>
        <color theme="1"/>
        <rFont val="Calibri"/>
        <family val="2"/>
        <charset val="238"/>
        <scheme val="minor"/>
      </rPr>
      <t xml:space="preserve"> jsou označeny položky jejichž součástí je i dezinfekce daných prostor, jelikož zadavatel má vypracovaný vlastní dezinfekční řád, bude účastník používat dezinfekční přípravky s takovou účinnou látkou, která je v souladu s dezinfekčním řádem, účastník zahrne náklady na dezinfekční přípravky do jednotkových cen</t>
    </r>
  </si>
  <si>
    <r>
      <rPr>
        <b/>
        <sz val="11"/>
        <color theme="1"/>
        <rFont val="Calibri"/>
        <family val="2"/>
        <charset val="238"/>
        <scheme val="minor"/>
      </rPr>
      <t>žlutou barvou</t>
    </r>
    <r>
      <rPr>
        <sz val="11"/>
        <color theme="1"/>
        <rFont val="Calibri"/>
        <family val="2"/>
        <charset val="238"/>
        <scheme val="minor"/>
      </rPr>
      <t xml:space="preserve"> jsou označeny položky které mohou být zadavatelem požadovány nad stanovenou četnost týdenního úklidu, pro stanovení nabídkové ceny budou tyto položky naceněny dle stanovené četnosti</t>
    </r>
  </si>
  <si>
    <t>Mimořádný úklid</t>
  </si>
  <si>
    <t>Na listu „Mimořádný úklid“ – účastník nacení jednotkové ceny za úkony mimořádného úklidu. Pro účely hodnocení budou jednotkové ceny za mimořádný úklid sečteny a připočteny k nabídkovým cenám za běžný úklid a pravidelné ceny</t>
  </si>
  <si>
    <t>cena pro účely hodnocení v Kč bez DPH</t>
  </si>
  <si>
    <t>Předpokádaná četnost úklid za smluvní období</t>
  </si>
  <si>
    <t>cena celkem za 21 měsíců</t>
  </si>
  <si>
    <r>
      <rPr>
        <b/>
        <sz val="14"/>
        <color theme="1"/>
        <rFont val="Calibri"/>
        <family val="2"/>
        <charset val="238"/>
        <scheme val="minor"/>
      </rPr>
      <t>Nabídková cena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sz val="14"/>
        <color theme="1"/>
        <rFont val="Calibri"/>
        <family val="2"/>
        <charset val="238"/>
        <scheme val="minor"/>
      </rPr>
      <t>pro účely hodonocení</t>
    </r>
    <r>
      <rPr>
        <b/>
        <sz val="11"/>
        <color theme="1"/>
        <rFont val="Calibri"/>
        <family val="2"/>
        <charset val="238"/>
        <scheme val="minor"/>
      </rPr>
      <t xml:space="preserve">
(Cena celkem 21 měsíců + jednotkové ceny za mimořádný úklid)</t>
    </r>
  </si>
  <si>
    <t>Cena celkem za 21 měsíců 
(součet NC za 21 měsíců za Hlavní budovu, Přístavbu a Pravidelné práce)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</si>
</sst>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00"/>
    <numFmt numFmtId="165" formatCode="#,##0.00\ &quot;Kč&quot;"/>
    <numFmt numFmtId="166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9F27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7" fillId="0" borderId="0" xfId="0" applyFont="1"/>
    <xf numFmtId="0" fontId="9" fillId="0" borderId="14" xfId="0" applyFont="1" applyBorder="1"/>
    <xf numFmtId="16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/>
    <xf numFmtId="0" fontId="3" fillId="2" borderId="3" xfId="0" applyFont="1" applyFill="1" applyBorder="1"/>
    <xf numFmtId="0" fontId="6" fillId="2" borderId="2" xfId="0" applyFont="1" applyFill="1" applyBorder="1"/>
    <xf numFmtId="0" fontId="3" fillId="2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2" fillId="0" borderId="23" xfId="0" applyFont="1" applyBorder="1" applyAlignment="1">
      <alignment horizontal="right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4" fillId="0" borderId="24" xfId="0" applyFont="1" applyBorder="1"/>
    <xf numFmtId="0" fontId="4" fillId="0" borderId="26" xfId="0" applyFont="1" applyBorder="1"/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4" fillId="0" borderId="22" xfId="0" applyFont="1" applyBorder="1"/>
    <xf numFmtId="0" fontId="2" fillId="0" borderId="9" xfId="0" applyFont="1" applyBorder="1"/>
    <xf numFmtId="0" fontId="4" fillId="0" borderId="10" xfId="0" applyFont="1" applyBorder="1"/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164" fontId="4" fillId="0" borderId="34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49" fontId="4" fillId="0" borderId="17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16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4" fillId="0" borderId="39" xfId="0" applyFont="1" applyBorder="1"/>
    <xf numFmtId="0" fontId="4" fillId="0" borderId="7" xfId="0" applyFont="1" applyBorder="1"/>
    <xf numFmtId="0" fontId="2" fillId="0" borderId="7" xfId="0" applyFont="1" applyBorder="1"/>
    <xf numFmtId="0" fontId="4" fillId="0" borderId="8" xfId="0" applyFont="1" applyBorder="1"/>
    <xf numFmtId="164" fontId="4" fillId="5" borderId="27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5" borderId="2" xfId="0" applyFont="1" applyFill="1" applyBorder="1"/>
    <xf numFmtId="0" fontId="3" fillId="5" borderId="2" xfId="0" applyFont="1" applyFill="1" applyBorder="1"/>
    <xf numFmtId="0" fontId="4" fillId="5" borderId="27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left"/>
    </xf>
    <xf numFmtId="0" fontId="4" fillId="5" borderId="33" xfId="0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9" xfId="0" applyFont="1" applyFill="1" applyBorder="1"/>
    <xf numFmtId="164" fontId="4" fillId="2" borderId="31" xfId="0" applyNumberFormat="1" applyFont="1" applyFill="1" applyBorder="1" applyAlignment="1">
      <alignment horizontal="right"/>
    </xf>
    <xf numFmtId="49" fontId="4" fillId="2" borderId="30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30" xfId="0" applyFont="1" applyFill="1" applyBorder="1"/>
    <xf numFmtId="0" fontId="5" fillId="0" borderId="7" xfId="0" applyFont="1" applyBorder="1"/>
    <xf numFmtId="49" fontId="4" fillId="5" borderId="30" xfId="0" applyNumberFormat="1" applyFont="1" applyFill="1" applyBorder="1" applyAlignment="1">
      <alignment horizontal="center"/>
    </xf>
    <xf numFmtId="0" fontId="4" fillId="5" borderId="30" xfId="0" applyFont="1" applyFill="1" applyBorder="1"/>
    <xf numFmtId="164" fontId="4" fillId="0" borderId="6" xfId="0" applyNumberFormat="1" applyFont="1" applyBorder="1" applyAlignment="1">
      <alignment horizontal="right"/>
    </xf>
    <xf numFmtId="164" fontId="4" fillId="8" borderId="6" xfId="0" applyNumberFormat="1" applyFont="1" applyFill="1" applyBorder="1" applyAlignment="1">
      <alignment horizontal="right"/>
    </xf>
    <xf numFmtId="49" fontId="4" fillId="8" borderId="7" xfId="0" applyNumberFormat="1" applyFont="1" applyFill="1" applyBorder="1" applyAlignment="1">
      <alignment horizontal="center"/>
    </xf>
    <xf numFmtId="0" fontId="5" fillId="8" borderId="7" xfId="0" applyFont="1" applyFill="1" applyBorder="1"/>
    <xf numFmtId="165" fontId="4" fillId="5" borderId="2" xfId="0" applyNumberFormat="1" applyFont="1" applyFill="1" applyBorder="1"/>
    <xf numFmtId="165" fontId="4" fillId="2" borderId="2" xfId="0" applyNumberFormat="1" applyFont="1" applyFill="1" applyBorder="1"/>
    <xf numFmtId="165" fontId="4" fillId="2" borderId="30" xfId="0" applyNumberFormat="1" applyFont="1" applyFill="1" applyBorder="1"/>
    <xf numFmtId="44" fontId="4" fillId="6" borderId="2" xfId="0" applyNumberFormat="1" applyFont="1" applyFill="1" applyBorder="1" applyProtection="1">
      <protection locked="0"/>
    </xf>
    <xf numFmtId="44" fontId="6" fillId="6" borderId="2" xfId="0" applyNumberFormat="1" applyFont="1" applyFill="1" applyBorder="1" applyProtection="1">
      <protection locked="0"/>
    </xf>
    <xf numFmtId="44" fontId="4" fillId="6" borderId="30" xfId="0" applyNumberFormat="1" applyFont="1" applyFill="1" applyBorder="1" applyProtection="1">
      <protection locked="0"/>
    </xf>
    <xf numFmtId="44" fontId="4" fillId="6" borderId="9" xfId="0" applyNumberFormat="1" applyFont="1" applyFill="1" applyBorder="1" applyProtection="1">
      <protection locked="0"/>
    </xf>
    <xf numFmtId="165" fontId="4" fillId="5" borderId="12" xfId="0" applyNumberFormat="1" applyFont="1" applyFill="1" applyBorder="1"/>
    <xf numFmtId="165" fontId="4" fillId="2" borderId="32" xfId="0" applyNumberFormat="1" applyFont="1" applyFill="1" applyBorder="1"/>
    <xf numFmtId="165" fontId="5" fillId="4" borderId="7" xfId="0" applyNumberFormat="1" applyFont="1" applyFill="1" applyBorder="1"/>
    <xf numFmtId="165" fontId="4" fillId="4" borderId="8" xfId="0" applyNumberFormat="1" applyFont="1" applyFill="1" applyBorder="1"/>
    <xf numFmtId="165" fontId="5" fillId="4" borderId="8" xfId="0" applyNumberFormat="1" applyFont="1" applyFill="1" applyBorder="1"/>
    <xf numFmtId="165" fontId="5" fillId="4" borderId="18" xfId="0" applyNumberFormat="1" applyFont="1" applyFill="1" applyBorder="1"/>
    <xf numFmtId="165" fontId="10" fillId="4" borderId="18" xfId="0" applyNumberFormat="1" applyFont="1" applyFill="1" applyBorder="1"/>
    <xf numFmtId="0" fontId="2" fillId="0" borderId="27" xfId="0" applyFont="1" applyBorder="1" applyAlignment="1">
      <alignment horizontal="right"/>
    </xf>
    <xf numFmtId="0" fontId="7" fillId="0" borderId="12" xfId="0" applyFont="1" applyBorder="1"/>
    <xf numFmtId="0" fontId="7" fillId="0" borderId="27" xfId="0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0" fontId="0" fillId="0" borderId="14" xfId="0" applyBorder="1"/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28" xfId="0" applyFont="1" applyBorder="1" applyAlignment="1">
      <alignment horizontal="right"/>
    </xf>
    <xf numFmtId="49" fontId="7" fillId="0" borderId="14" xfId="0" applyNumberFormat="1" applyFont="1" applyBorder="1" applyAlignment="1">
      <alignment horizontal="center"/>
    </xf>
    <xf numFmtId="0" fontId="9" fillId="0" borderId="29" xfId="0" applyFont="1" applyBorder="1"/>
    <xf numFmtId="44" fontId="9" fillId="0" borderId="14" xfId="0" applyNumberFormat="1" applyFont="1" applyBorder="1"/>
    <xf numFmtId="0" fontId="7" fillId="2" borderId="27" xfId="0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2" xfId="0" applyFont="1" applyFill="1" applyBorder="1"/>
    <xf numFmtId="165" fontId="9" fillId="0" borderId="14" xfId="0" applyNumberFormat="1" applyFont="1" applyBorder="1"/>
    <xf numFmtId="165" fontId="7" fillId="0" borderId="15" xfId="0" applyNumberFormat="1" applyFont="1" applyBorder="1"/>
    <xf numFmtId="165" fontId="7" fillId="2" borderId="2" xfId="0" applyNumberFormat="1" applyFont="1" applyFill="1" applyBorder="1"/>
    <xf numFmtId="165" fontId="7" fillId="2" borderId="12" xfId="0" applyNumberFormat="1" applyFont="1" applyFill="1" applyBorder="1"/>
    <xf numFmtId="165" fontId="9" fillId="0" borderId="2" xfId="0" applyNumberFormat="1" applyFont="1" applyBorder="1"/>
    <xf numFmtId="0" fontId="4" fillId="0" borderId="2" xfId="0" applyFont="1" applyBorder="1"/>
    <xf numFmtId="164" fontId="7" fillId="9" borderId="27" xfId="0" applyNumberFormat="1" applyFont="1" applyFill="1" applyBorder="1" applyAlignment="1">
      <alignment horizontal="right"/>
    </xf>
    <xf numFmtId="49" fontId="7" fillId="9" borderId="2" xfId="0" applyNumberFormat="1" applyFont="1" applyFill="1" applyBorder="1" applyAlignment="1">
      <alignment horizontal="center"/>
    </xf>
    <xf numFmtId="0" fontId="7" fillId="9" borderId="3" xfId="0" applyFont="1" applyFill="1" applyBorder="1"/>
    <xf numFmtId="0" fontId="7" fillId="9" borderId="2" xfId="0" applyFont="1" applyFill="1" applyBorder="1"/>
    <xf numFmtId="44" fontId="7" fillId="9" borderId="2" xfId="0" applyNumberFormat="1" applyFont="1" applyFill="1" applyBorder="1"/>
    <xf numFmtId="0" fontId="3" fillId="9" borderId="2" xfId="0" applyFont="1" applyFill="1" applyBorder="1"/>
    <xf numFmtId="165" fontId="7" fillId="9" borderId="2" xfId="0" applyNumberFormat="1" applyFont="1" applyFill="1" applyBorder="1"/>
    <xf numFmtId="165" fontId="7" fillId="9" borderId="12" xfId="0" applyNumberFormat="1" applyFont="1" applyFill="1" applyBorder="1"/>
    <xf numFmtId="164" fontId="4" fillId="9" borderId="27" xfId="0" applyNumberFormat="1" applyFont="1" applyFill="1" applyBorder="1" applyAlignment="1">
      <alignment horizontal="right"/>
    </xf>
    <xf numFmtId="49" fontId="4" fillId="9" borderId="2" xfId="0" applyNumberFormat="1" applyFont="1" applyFill="1" applyBorder="1" applyAlignment="1">
      <alignment horizontal="center"/>
    </xf>
    <xf numFmtId="0" fontId="4" fillId="9" borderId="3" xfId="0" applyFont="1" applyFill="1" applyBorder="1"/>
    <xf numFmtId="0" fontId="4" fillId="9" borderId="2" xfId="0" applyFont="1" applyFill="1" applyBorder="1"/>
    <xf numFmtId="44" fontId="4" fillId="9" borderId="2" xfId="0" applyNumberFormat="1" applyFont="1" applyFill="1" applyBorder="1"/>
    <xf numFmtId="165" fontId="4" fillId="9" borderId="2" xfId="0" applyNumberFormat="1" applyFont="1" applyFill="1" applyBorder="1"/>
    <xf numFmtId="165" fontId="4" fillId="9" borderId="12" xfId="0" applyNumberFormat="1" applyFont="1" applyFill="1" applyBorder="1"/>
    <xf numFmtId="0" fontId="4" fillId="9" borderId="27" xfId="0" applyFont="1" applyFill="1" applyBorder="1" applyAlignment="1">
      <alignment horizontal="right"/>
    </xf>
    <xf numFmtId="164" fontId="7" fillId="9" borderId="11" xfId="0" applyNumberFormat="1" applyFont="1" applyFill="1" applyBorder="1" applyAlignment="1">
      <alignment horizontal="right"/>
    </xf>
    <xf numFmtId="0" fontId="7" fillId="9" borderId="27" xfId="0" applyFont="1" applyFill="1" applyBorder="1" applyAlignment="1">
      <alignment horizontal="right"/>
    </xf>
    <xf numFmtId="0" fontId="0" fillId="9" borderId="2" xfId="0" applyFill="1" applyBorder="1"/>
    <xf numFmtId="164" fontId="7" fillId="2" borderId="27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49" fontId="7" fillId="5" borderId="2" xfId="0" applyNumberFormat="1" applyFont="1" applyFill="1" applyBorder="1" applyAlignment="1">
      <alignment horizontal="center"/>
    </xf>
    <xf numFmtId="0" fontId="7" fillId="5" borderId="3" xfId="0" applyFont="1" applyFill="1" applyBorder="1"/>
    <xf numFmtId="0" fontId="7" fillId="5" borderId="2" xfId="0" applyFont="1" applyFill="1" applyBorder="1"/>
    <xf numFmtId="165" fontId="7" fillId="5" borderId="2" xfId="0" applyNumberFormat="1" applyFont="1" applyFill="1" applyBorder="1"/>
    <xf numFmtId="165" fontId="7" fillId="5" borderId="12" xfId="0" applyNumberFormat="1" applyFont="1" applyFill="1" applyBorder="1"/>
    <xf numFmtId="0" fontId="7" fillId="5" borderId="27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7" fillId="5" borderId="11" xfId="0" applyFont="1" applyFill="1" applyBorder="1" applyAlignment="1">
      <alignment horizontal="right"/>
    </xf>
    <xf numFmtId="0" fontId="0" fillId="5" borderId="2" xfId="0" applyFill="1" applyBorder="1"/>
    <xf numFmtId="49" fontId="7" fillId="5" borderId="2" xfId="0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right"/>
    </xf>
    <xf numFmtId="165" fontId="9" fillId="7" borderId="14" xfId="0" applyNumberFormat="1" applyFont="1" applyFill="1" applyBorder="1"/>
    <xf numFmtId="165" fontId="9" fillId="7" borderId="2" xfId="0" applyNumberFormat="1" applyFont="1" applyFill="1" applyBorder="1"/>
    <xf numFmtId="165" fontId="9" fillId="7" borderId="15" xfId="0" applyNumberFormat="1" applyFont="1" applyFill="1" applyBorder="1"/>
    <xf numFmtId="165" fontId="9" fillId="7" borderId="12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/>
    <xf numFmtId="0" fontId="0" fillId="0" borderId="2" xfId="0" applyBorder="1"/>
    <xf numFmtId="165" fontId="0" fillId="0" borderId="2" xfId="0" applyNumberFormat="1" applyBorder="1"/>
    <xf numFmtId="166" fontId="10" fillId="4" borderId="18" xfId="0" applyNumberFormat="1" applyFont="1" applyFill="1" applyBorder="1"/>
    <xf numFmtId="49" fontId="7" fillId="0" borderId="0" xfId="0" applyNumberFormat="1" applyFont="1" applyAlignment="1">
      <alignment horizontal="left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  <xf numFmtId="164" fontId="10" fillId="4" borderId="36" xfId="0" applyNumberFormat="1" applyFont="1" applyFill="1" applyBorder="1"/>
    <xf numFmtId="164" fontId="10" fillId="4" borderId="37" xfId="0" applyNumberFormat="1" applyFont="1" applyFill="1" applyBorder="1"/>
    <xf numFmtId="0" fontId="0" fillId="0" borderId="0" xfId="0" applyAlignment="1">
      <alignment horizontal="center"/>
    </xf>
    <xf numFmtId="165" fontId="4" fillId="5" borderId="30" xfId="0" applyNumberFormat="1" applyFont="1" applyFill="1" applyBorder="1"/>
    <xf numFmtId="165" fontId="4" fillId="5" borderId="32" xfId="0" applyNumberFormat="1" applyFont="1" applyFill="1" applyBorder="1"/>
    <xf numFmtId="166" fontId="7" fillId="9" borderId="2" xfId="0" applyNumberFormat="1" applyFont="1" applyFill="1" applyBorder="1"/>
    <xf numFmtId="165" fontId="0" fillId="7" borderId="18" xfId="0" applyNumberFormat="1" applyFill="1" applyBorder="1"/>
    <xf numFmtId="165" fontId="0" fillId="10" borderId="2" xfId="0" applyNumberFormat="1" applyFill="1" applyBorder="1"/>
    <xf numFmtId="165" fontId="4" fillId="6" borderId="2" xfId="0" applyNumberFormat="1" applyFont="1" applyFill="1" applyBorder="1"/>
    <xf numFmtId="16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2" borderId="2" xfId="0" applyNumberFormat="1" applyFont="1" applyFill="1" applyBorder="1" applyAlignment="1">
      <alignment horizontal="right"/>
    </xf>
    <xf numFmtId="0" fontId="4" fillId="0" borderId="42" xfId="0" applyFont="1" applyBorder="1" applyAlignment="1">
      <alignment horizontal="right"/>
    </xf>
    <xf numFmtId="49" fontId="4" fillId="0" borderId="43" xfId="0" applyNumberFormat="1" applyFont="1" applyBorder="1" applyAlignment="1">
      <alignment horizontal="center"/>
    </xf>
    <xf numFmtId="0" fontId="5" fillId="0" borderId="43" xfId="0" applyFont="1" applyBorder="1"/>
    <xf numFmtId="164" fontId="0" fillId="2" borderId="27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/>
    <xf numFmtId="0" fontId="0" fillId="3" borderId="2" xfId="0" applyFill="1" applyBorder="1" applyAlignment="1">
      <alignment wrapText="1"/>
    </xf>
    <xf numFmtId="0" fontId="0" fillId="2" borderId="2" xfId="0" applyFill="1" applyBorder="1"/>
    <xf numFmtId="0" fontId="5" fillId="0" borderId="23" xfId="0" applyFont="1" applyBorder="1" applyAlignment="1">
      <alignment horizontal="right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wrapText="1"/>
    </xf>
    <xf numFmtId="165" fontId="5" fillId="4" borderId="43" xfId="0" applyNumberFormat="1" applyFont="1" applyFill="1" applyBorder="1"/>
    <xf numFmtId="165" fontId="5" fillId="4" borderId="46" xfId="0" applyNumberFormat="1" applyFont="1" applyFill="1" applyBorder="1"/>
    <xf numFmtId="0" fontId="4" fillId="5" borderId="2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5" borderId="27" xfId="0" applyFont="1" applyFill="1" applyBorder="1" applyAlignment="1">
      <alignment horizontal="right" vertical="center"/>
    </xf>
    <xf numFmtId="164" fontId="4" fillId="2" borderId="27" xfId="0" applyNumberFormat="1" applyFont="1" applyFill="1" applyBorder="1" applyAlignment="1">
      <alignment horizontal="right" vertical="center"/>
    </xf>
    <xf numFmtId="164" fontId="4" fillId="5" borderId="27" xfId="0" applyNumberFormat="1" applyFont="1" applyFill="1" applyBorder="1" applyAlignment="1">
      <alignment horizontal="right" vertical="center"/>
    </xf>
    <xf numFmtId="164" fontId="4" fillId="9" borderId="27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11" borderId="2" xfId="0" applyFont="1" applyFill="1" applyBorder="1"/>
    <xf numFmtId="165" fontId="4" fillId="11" borderId="2" xfId="0" applyNumberFormat="1" applyFont="1" applyFill="1" applyBorder="1"/>
    <xf numFmtId="165" fontId="4" fillId="11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44" fontId="7" fillId="6" borderId="2" xfId="0" applyNumberFormat="1" applyFont="1" applyFill="1" applyBorder="1" applyProtection="1">
      <protection locked="0"/>
    </xf>
    <xf numFmtId="44" fontId="4" fillId="6" borderId="2" xfId="0" applyNumberFormat="1" applyFont="1" applyFill="1" applyBorder="1" applyAlignment="1" applyProtection="1">
      <alignment wrapText="1"/>
      <protection locked="0"/>
    </xf>
    <xf numFmtId="0" fontId="3" fillId="9" borderId="3" xfId="0" applyFont="1" applyFill="1" applyBorder="1"/>
    <xf numFmtId="0" fontId="4" fillId="9" borderId="2" xfId="0" applyFont="1" applyFill="1" applyBorder="1" applyAlignment="1">
      <alignment wrapText="1"/>
    </xf>
    <xf numFmtId="165" fontId="4" fillId="9" borderId="30" xfId="0" applyNumberFormat="1" applyFont="1" applyFill="1" applyBorder="1"/>
    <xf numFmtId="0" fontId="4" fillId="9" borderId="2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4" fillId="5" borderId="2" xfId="0" applyFont="1" applyFill="1" applyBorder="1" applyAlignment="1">
      <alignment wrapText="1"/>
    </xf>
    <xf numFmtId="44" fontId="4" fillId="6" borderId="47" xfId="0" applyNumberFormat="1" applyFont="1" applyFill="1" applyBorder="1" applyProtection="1">
      <protection locked="0"/>
    </xf>
    <xf numFmtId="0" fontId="4" fillId="11" borderId="47" xfId="0" applyFont="1" applyFill="1" applyBorder="1"/>
    <xf numFmtId="0" fontId="4" fillId="2" borderId="2" xfId="0" applyFont="1" applyFill="1" applyBorder="1" applyAlignment="1">
      <alignment wrapText="1"/>
    </xf>
    <xf numFmtId="165" fontId="4" fillId="2" borderId="12" xfId="0" applyNumberFormat="1" applyFont="1" applyFill="1" applyBorder="1"/>
    <xf numFmtId="165" fontId="4" fillId="11" borderId="2" xfId="0" applyNumberFormat="1" applyFont="1" applyFill="1" applyBorder="1" applyAlignment="1">
      <alignment horizontal="right"/>
    </xf>
    <xf numFmtId="44" fontId="7" fillId="9" borderId="2" xfId="0" applyNumberFormat="1" applyFont="1" applyFill="1" applyBorder="1" applyProtection="1">
      <protection locked="0"/>
    </xf>
    <xf numFmtId="0" fontId="0" fillId="3" borderId="2" xfId="0" applyFill="1" applyBorder="1"/>
    <xf numFmtId="165" fontId="4" fillId="11" borderId="12" xfId="0" applyNumberFormat="1" applyFont="1" applyFill="1" applyBorder="1"/>
    <xf numFmtId="0" fontId="4" fillId="5" borderId="30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0" fillId="0" borderId="2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5" borderId="44" xfId="0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right" vertical="center"/>
    </xf>
    <xf numFmtId="49" fontId="4" fillId="5" borderId="30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49" fontId="4" fillId="5" borderId="30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7" borderId="3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10" borderId="2" xfId="0" applyFill="1" applyBorder="1" applyAlignment="1">
      <alignment horizontal="left" wrapText="1"/>
    </xf>
    <xf numFmtId="0" fontId="12" fillId="7" borderId="36" xfId="0" applyFont="1" applyFill="1" applyBorder="1" applyAlignment="1">
      <alignment horizontal="left" wrapText="1"/>
    </xf>
    <xf numFmtId="0" fontId="12" fillId="7" borderId="37" xfId="0" applyFont="1" applyFill="1" applyBorder="1" applyAlignment="1">
      <alignment horizontal="left" wrapText="1"/>
    </xf>
    <xf numFmtId="0" fontId="12" fillId="7" borderId="38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4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/>
    </xf>
    <xf numFmtId="0" fontId="4" fillId="11" borderId="48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21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10" fillId="4" borderId="36" xfId="0" applyNumberFormat="1" applyFont="1" applyFill="1" applyBorder="1" applyAlignment="1">
      <alignment horizontal="left"/>
    </xf>
    <xf numFmtId="164" fontId="10" fillId="4" borderId="37" xfId="0" applyNumberFormat="1" applyFont="1" applyFill="1" applyBorder="1" applyAlignment="1">
      <alignment horizontal="left"/>
    </xf>
    <xf numFmtId="164" fontId="10" fillId="4" borderId="38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7" fillId="5" borderId="30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3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164" fontId="7" fillId="5" borderId="44" xfId="0" applyNumberFormat="1" applyFont="1" applyFill="1" applyBorder="1" applyAlignment="1">
      <alignment horizontal="right" vertical="center"/>
    </xf>
    <xf numFmtId="164" fontId="7" fillId="5" borderId="45" xfId="0" applyNumberFormat="1" applyFont="1" applyFill="1" applyBorder="1" applyAlignment="1">
      <alignment horizontal="right" vertical="center"/>
    </xf>
    <xf numFmtId="0" fontId="7" fillId="5" borderId="44" xfId="0" applyFont="1" applyFill="1" applyBorder="1" applyAlignment="1">
      <alignment horizontal="right" vertical="center"/>
    </xf>
    <xf numFmtId="0" fontId="7" fillId="5" borderId="4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3" xfId="0" applyNumberFormat="1" applyFont="1" applyBorder="1"/>
    <xf numFmtId="49" fontId="4" fillId="0" borderId="1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</cellXfs>
  <cellStyles count="1">
    <cellStyle name="Normální" xfId="0" builtinId="0"/>
  </cellStyles>
  <dxfs count="153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9F27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0D2-0A88-4B31-A285-2C77B55A42FA}">
  <dimension ref="A1:M30"/>
  <sheetViews>
    <sheetView topLeftCell="A5" workbookViewId="0">
      <selection activeCell="D10" sqref="D10"/>
    </sheetView>
  </sheetViews>
  <sheetFormatPr defaultRowHeight="14.4" x14ac:dyDescent="0.3"/>
  <cols>
    <col min="3" max="3" width="23.77734375" customWidth="1"/>
    <col min="4" max="4" width="13.77734375" customWidth="1"/>
    <col min="6" max="6" width="33" bestFit="1" customWidth="1"/>
  </cols>
  <sheetData>
    <row r="1" spans="1:13" x14ac:dyDescent="0.3">
      <c r="A1" s="248" t="s">
        <v>520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4" spans="1:13" ht="30" customHeight="1" x14ac:dyDescent="0.3">
      <c r="A4" s="140"/>
      <c r="B4" s="161"/>
      <c r="C4" s="250" t="s">
        <v>523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ht="30" customHeight="1" x14ac:dyDescent="0.3">
      <c r="A5" s="189"/>
      <c r="B5" s="161"/>
      <c r="C5" s="250" t="s">
        <v>524</v>
      </c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30" customHeight="1" x14ac:dyDescent="0.3">
      <c r="A6" s="233"/>
      <c r="B6" s="161"/>
      <c r="C6" s="250" t="s">
        <v>525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</row>
    <row r="7" spans="1:13" ht="30" customHeight="1" x14ac:dyDescent="0.3"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30" customHeight="1" x14ac:dyDescent="0.3">
      <c r="A8" s="247" t="s">
        <v>526</v>
      </c>
      <c r="B8" s="247"/>
      <c r="C8" s="238" t="s">
        <v>527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</row>
    <row r="11" spans="1:13" x14ac:dyDescent="0.3">
      <c r="A11" s="63">
        <v>3</v>
      </c>
      <c r="B11" s="64"/>
      <c r="C11" s="65" t="s">
        <v>11</v>
      </c>
      <c r="D11" s="66"/>
      <c r="E11" s="66"/>
      <c r="F11" s="66" t="s">
        <v>8</v>
      </c>
      <c r="G11" s="88"/>
      <c r="H11" s="175">
        <f>ROUND(G11,2)</f>
        <v>0</v>
      </c>
      <c r="I11" s="66">
        <v>5</v>
      </c>
      <c r="J11" s="66">
        <v>4.75</v>
      </c>
      <c r="K11" s="85">
        <f>H11*I11</f>
        <v>0</v>
      </c>
      <c r="L11" s="85">
        <f t="shared" ref="L11" si="0">K11*4</f>
        <v>0</v>
      </c>
      <c r="M11" s="92">
        <f>L11*12</f>
        <v>0</v>
      </c>
    </row>
    <row r="12" spans="1:13" ht="31.5" customHeight="1" x14ac:dyDescent="0.3">
      <c r="A12" s="237" t="s">
        <v>501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</row>
    <row r="13" spans="1:13" ht="31.5" customHeight="1" x14ac:dyDescent="0.3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</row>
    <row r="14" spans="1:13" ht="31.5" customHeight="1" x14ac:dyDescent="0.3">
      <c r="A14" s="42">
        <v>20</v>
      </c>
      <c r="B14" s="21"/>
      <c r="C14" s="22" t="s">
        <v>17</v>
      </c>
      <c r="D14" s="23"/>
      <c r="E14" s="23" t="s">
        <v>16</v>
      </c>
      <c r="F14" s="23" t="s">
        <v>447</v>
      </c>
      <c r="G14" s="88"/>
      <c r="H14" s="175">
        <f>ROUND(G14,2)</f>
        <v>0</v>
      </c>
      <c r="I14" s="23">
        <v>5</v>
      </c>
      <c r="J14" s="23">
        <v>4.5999999999999996</v>
      </c>
      <c r="K14" s="86">
        <f>H14*I14</f>
        <v>0</v>
      </c>
      <c r="L14" s="87">
        <f>K14*4</f>
        <v>0</v>
      </c>
      <c r="M14" s="93">
        <f t="shared" ref="M14" si="1">L14*12</f>
        <v>0</v>
      </c>
    </row>
    <row r="15" spans="1:13" ht="30.75" customHeight="1" x14ac:dyDescent="0.3">
      <c r="A15" s="238" t="s">
        <v>513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</row>
    <row r="17" spans="1:13" ht="28.8" x14ac:dyDescent="0.3">
      <c r="A17" s="185">
        <v>33</v>
      </c>
      <c r="B17" s="186"/>
      <c r="C17" s="187" t="s">
        <v>41</v>
      </c>
      <c r="D17" s="188" t="s">
        <v>450</v>
      </c>
      <c r="E17" s="189" t="s">
        <v>10</v>
      </c>
      <c r="F17" s="25" t="s">
        <v>490</v>
      </c>
      <c r="G17" s="89"/>
      <c r="H17" s="175">
        <f>ROUND(G17,2)</f>
        <v>0</v>
      </c>
      <c r="I17" s="27">
        <v>1</v>
      </c>
      <c r="J17" s="25"/>
      <c r="K17" s="86">
        <f>H17*I17</f>
        <v>0</v>
      </c>
      <c r="L17" s="87">
        <f>K17*4</f>
        <v>0</v>
      </c>
      <c r="M17" s="93">
        <f t="shared" ref="M17" si="2">L17*12</f>
        <v>0</v>
      </c>
    </row>
    <row r="18" spans="1:13" ht="30.75" customHeight="1" x14ac:dyDescent="0.3">
      <c r="A18" s="238" t="s">
        <v>502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</row>
    <row r="20" spans="1:13" x14ac:dyDescent="0.3">
      <c r="A20" s="239">
        <v>133</v>
      </c>
      <c r="B20" s="245"/>
      <c r="C20" s="243" t="s">
        <v>75</v>
      </c>
      <c r="D20" s="243"/>
      <c r="E20" s="243" t="s">
        <v>7</v>
      </c>
      <c r="F20" s="66" t="s">
        <v>8</v>
      </c>
      <c r="G20" s="88"/>
      <c r="H20" s="175">
        <f t="shared" ref="H20:H21" si="3">ROUND(G20,2)</f>
        <v>0</v>
      </c>
      <c r="I20" s="66">
        <v>2</v>
      </c>
      <c r="J20" s="235">
        <v>9.6999999999999993</v>
      </c>
      <c r="K20" s="85">
        <f t="shared" ref="K20:K21" si="4">H20*I20</f>
        <v>0</v>
      </c>
      <c r="L20" s="85">
        <f t="shared" ref="L20:L21" si="5">K20*4</f>
        <v>0</v>
      </c>
      <c r="M20" s="92">
        <f t="shared" ref="M20:M21" si="6">L20*12</f>
        <v>0</v>
      </c>
    </row>
    <row r="21" spans="1:13" ht="28.8" x14ac:dyDescent="0.3">
      <c r="A21" s="240"/>
      <c r="B21" s="246"/>
      <c r="C21" s="244"/>
      <c r="D21" s="244"/>
      <c r="E21" s="244"/>
      <c r="F21" s="193" t="s">
        <v>504</v>
      </c>
      <c r="G21" s="88"/>
      <c r="H21" s="175">
        <f t="shared" si="3"/>
        <v>0</v>
      </c>
      <c r="I21" s="66">
        <v>5</v>
      </c>
      <c r="J21" s="236"/>
      <c r="K21" s="85">
        <f t="shared" si="4"/>
        <v>0</v>
      </c>
      <c r="L21" s="85">
        <f t="shared" si="5"/>
        <v>0</v>
      </c>
      <c r="M21" s="92">
        <f t="shared" si="6"/>
        <v>0</v>
      </c>
    </row>
    <row r="22" spans="1:13" ht="30" customHeight="1" x14ac:dyDescent="0.3">
      <c r="A22" s="237" t="s">
        <v>521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</row>
    <row r="25" spans="1:13" ht="28.8" x14ac:dyDescent="0.3">
      <c r="A25" s="239">
        <v>213</v>
      </c>
      <c r="B25" s="241" t="s">
        <v>117</v>
      </c>
      <c r="C25" s="243" t="s">
        <v>118</v>
      </c>
      <c r="D25" s="66"/>
      <c r="E25" s="243" t="s">
        <v>16</v>
      </c>
      <c r="F25" s="226" t="s">
        <v>505</v>
      </c>
      <c r="G25" s="88"/>
      <c r="H25" s="175">
        <f t="shared" ref="H25:H26" si="7">ROUND(G25,2)</f>
        <v>0</v>
      </c>
      <c r="I25" s="66">
        <v>7</v>
      </c>
      <c r="J25" s="235">
        <v>21.1</v>
      </c>
      <c r="K25" s="85">
        <f>H25*I25</f>
        <v>0</v>
      </c>
      <c r="L25" s="85">
        <f t="shared" ref="L25:L26" si="8">K25*4</f>
        <v>0</v>
      </c>
      <c r="M25" s="92">
        <f t="shared" ref="M25:M26" si="9">L25*12</f>
        <v>0</v>
      </c>
    </row>
    <row r="26" spans="1:13" ht="28.8" x14ac:dyDescent="0.3">
      <c r="A26" s="240"/>
      <c r="B26" s="242"/>
      <c r="C26" s="244"/>
      <c r="D26" s="66"/>
      <c r="E26" s="244"/>
      <c r="F26" s="193" t="s">
        <v>503</v>
      </c>
      <c r="G26" s="88"/>
      <c r="H26" s="175">
        <f t="shared" si="7"/>
        <v>0</v>
      </c>
      <c r="I26" s="66">
        <v>1</v>
      </c>
      <c r="J26" s="236"/>
      <c r="K26" s="85">
        <f>H26*I26</f>
        <v>0</v>
      </c>
      <c r="L26" s="170">
        <f t="shared" si="8"/>
        <v>0</v>
      </c>
      <c r="M26" s="171">
        <f t="shared" si="9"/>
        <v>0</v>
      </c>
    </row>
    <row r="27" spans="1:13" ht="30.75" customHeight="1" x14ac:dyDescent="0.3">
      <c r="A27" s="238" t="s">
        <v>522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</row>
    <row r="29" spans="1:13" ht="15.75" customHeight="1" x14ac:dyDescent="0.3"/>
    <row r="30" spans="1:13" ht="15" customHeight="1" x14ac:dyDescent="0.3"/>
  </sheetData>
  <sheetProtection algorithmName="SHA-512" hashValue="yGpt2vr2IuGhUXVDWw9QGE+omY3p6Bu8gYsQC3WDu5j9wTfwZsc9IL0gsVQkrTEvJY+GrrFzPw0GWZ8TUl11/Q==" saltValue="/Vf20Yea1wq9qPlFVqT3aw==" spinCount="100000" sheet="1" objects="1" scenarios="1"/>
  <mergeCells count="22">
    <mergeCell ref="A8:B8"/>
    <mergeCell ref="C8:M8"/>
    <mergeCell ref="A1:M1"/>
    <mergeCell ref="C4:M4"/>
    <mergeCell ref="C5:M5"/>
    <mergeCell ref="C6:M6"/>
    <mergeCell ref="J20:J21"/>
    <mergeCell ref="A12:M12"/>
    <mergeCell ref="A18:M18"/>
    <mergeCell ref="A22:M22"/>
    <mergeCell ref="A27:M27"/>
    <mergeCell ref="A15:M15"/>
    <mergeCell ref="A25:A26"/>
    <mergeCell ref="B25:B26"/>
    <mergeCell ref="C25:C26"/>
    <mergeCell ref="E25:E26"/>
    <mergeCell ref="J25:J26"/>
    <mergeCell ref="A20:A21"/>
    <mergeCell ref="B20:B21"/>
    <mergeCell ref="C20:C21"/>
    <mergeCell ref="D20:D21"/>
    <mergeCell ref="E20:E21"/>
  </mergeCells>
  <conditionalFormatting sqref="H11">
    <cfRule type="cellIs" dxfId="152" priority="10" operator="equal">
      <formula>0</formula>
    </cfRule>
    <cfRule type="cellIs" dxfId="151" priority="11" operator="notEqual">
      <formula>0</formula>
    </cfRule>
    <cfRule type="cellIs" dxfId="150" priority="12" operator="equal">
      <formula>0</formula>
    </cfRule>
  </conditionalFormatting>
  <conditionalFormatting sqref="H14">
    <cfRule type="cellIs" dxfId="149" priority="1" operator="equal">
      <formula>0</formula>
    </cfRule>
    <cfRule type="cellIs" dxfId="148" priority="2" operator="notEqual">
      <formula>0</formula>
    </cfRule>
    <cfRule type="cellIs" dxfId="147" priority="3" operator="equal">
      <formula>0</formula>
    </cfRule>
  </conditionalFormatting>
  <conditionalFormatting sqref="H17">
    <cfRule type="cellIs" dxfId="146" priority="7" operator="equal">
      <formula>0</formula>
    </cfRule>
    <cfRule type="cellIs" dxfId="145" priority="8" operator="notEqual">
      <formula>0</formula>
    </cfRule>
    <cfRule type="cellIs" dxfId="144" priority="9" operator="equal">
      <formula>0</formula>
    </cfRule>
  </conditionalFormatting>
  <conditionalFormatting sqref="H20:H21">
    <cfRule type="cellIs" dxfId="143" priority="4" operator="equal">
      <formula>0</formula>
    </cfRule>
    <cfRule type="cellIs" dxfId="142" priority="5" operator="notEqual">
      <formula>0</formula>
    </cfRule>
    <cfRule type="cellIs" dxfId="141" priority="6" operator="equal">
      <formula>0</formula>
    </cfRule>
  </conditionalFormatting>
  <conditionalFormatting sqref="H25:H26">
    <cfRule type="cellIs" dxfId="140" priority="13" operator="equal">
      <formula>0</formula>
    </cfRule>
    <cfRule type="cellIs" dxfId="139" priority="14" operator="notEqual">
      <formula>0</formula>
    </cfRule>
    <cfRule type="cellIs" dxfId="138" priority="15" operator="equal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activeCell="E24" sqref="E24"/>
    </sheetView>
  </sheetViews>
  <sheetFormatPr defaultRowHeight="14.4" x14ac:dyDescent="0.3"/>
  <cols>
    <col min="10" max="10" width="18.5546875" customWidth="1"/>
  </cols>
  <sheetData>
    <row r="1" spans="1:10" ht="29.1" customHeight="1" x14ac:dyDescent="0.3">
      <c r="A1" s="256" t="s">
        <v>487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4" spans="1:10" ht="18" x14ac:dyDescent="0.35">
      <c r="A4" s="255" t="s">
        <v>486</v>
      </c>
      <c r="B4" s="255"/>
      <c r="C4" s="255"/>
      <c r="D4" s="255"/>
      <c r="E4" s="255"/>
      <c r="F4" s="255"/>
      <c r="G4" s="255"/>
      <c r="H4" s="255"/>
      <c r="I4" s="255"/>
      <c r="J4" s="255"/>
    </row>
    <row r="7" spans="1:10" ht="30.45" customHeight="1" x14ac:dyDescent="0.3">
      <c r="A7" s="251" t="s">
        <v>532</v>
      </c>
      <c r="B7" s="251"/>
      <c r="C7" s="251"/>
      <c r="D7" s="251"/>
      <c r="E7" s="251"/>
      <c r="F7" s="251"/>
      <c r="G7" s="251"/>
      <c r="H7" s="251"/>
      <c r="I7" s="251"/>
      <c r="J7" s="174">
        <f>SUM('Hlavní budova'!M590+Přístavba!M157+'Pravidelné práce'!L13)</f>
        <v>0</v>
      </c>
    </row>
    <row r="10" spans="1:10" ht="15" thickBot="1" x14ac:dyDescent="0.35"/>
    <row r="11" spans="1:10" ht="33" customHeight="1" thickBot="1" x14ac:dyDescent="0.35">
      <c r="A11" s="252" t="s">
        <v>531</v>
      </c>
      <c r="B11" s="253"/>
      <c r="C11" s="253"/>
      <c r="D11" s="253"/>
      <c r="E11" s="253"/>
      <c r="F11" s="253"/>
      <c r="G11" s="253"/>
      <c r="H11" s="253"/>
      <c r="I11" s="254"/>
      <c r="J11" s="173">
        <f>SUM(J7+'Mimořádný úklid'!I15)</f>
        <v>0</v>
      </c>
    </row>
  </sheetData>
  <sheetProtection algorithmName="SHA-512" hashValue="tGnQ+oCZzjgg3xmzyv4FroGBI767EmZPcrxs6CVSGQ6DmCxYEnmqHYjZhBgARRFk9IF/F1htaN+A3mQy03cXaQ==" saltValue="Guh59fyldE12ScLfxaOvVw==" spinCount="100000" sheet="1" objects="1" scenarios="1"/>
  <mergeCells count="4">
    <mergeCell ref="A7:I7"/>
    <mergeCell ref="A11:I11"/>
    <mergeCell ref="A4:J4"/>
    <mergeCell ref="A1:J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8"/>
  <sheetViews>
    <sheetView topLeftCell="C575" zoomScale="85" zoomScaleNormal="85" workbookViewId="0">
      <selection activeCell="D576" sqref="D576"/>
    </sheetView>
  </sheetViews>
  <sheetFormatPr defaultRowHeight="14.4" x14ac:dyDescent="0.3"/>
  <cols>
    <col min="1" max="1" width="12.77734375" style="1" customWidth="1"/>
    <col min="2" max="2" width="11.21875" customWidth="1"/>
    <col min="3" max="3" width="25.77734375" customWidth="1"/>
    <col min="4" max="4" width="16.44140625" customWidth="1"/>
    <col min="5" max="5" width="12.77734375" customWidth="1"/>
    <col min="6" max="6" width="36" customWidth="1"/>
    <col min="7" max="8" width="18.21875" customWidth="1"/>
    <col min="9" max="9" width="14.44140625" bestFit="1" customWidth="1"/>
    <col min="10" max="10" width="12.21875" customWidth="1"/>
    <col min="11" max="11" width="14.5546875" customWidth="1"/>
    <col min="12" max="12" width="15.77734375" customWidth="1"/>
    <col min="13" max="13" width="14" customWidth="1"/>
  </cols>
  <sheetData>
    <row r="1" spans="1:13" ht="15" thickBot="1" x14ac:dyDescent="0.35">
      <c r="A1" s="270" t="s">
        <v>457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2"/>
    </row>
    <row r="2" spans="1:13" x14ac:dyDescent="0.3">
      <c r="A2" s="190" t="s">
        <v>0</v>
      </c>
      <c r="B2" s="36"/>
      <c r="C2" s="37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81" customHeight="1" x14ac:dyDescent="0.3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497</v>
      </c>
      <c r="G3" s="32" t="s">
        <v>452</v>
      </c>
      <c r="H3" s="32" t="s">
        <v>453</v>
      </c>
      <c r="I3" s="32" t="s">
        <v>4</v>
      </c>
      <c r="J3" s="31" t="s">
        <v>5</v>
      </c>
      <c r="K3" s="32" t="s">
        <v>454</v>
      </c>
      <c r="L3" s="32" t="s">
        <v>455</v>
      </c>
      <c r="M3" s="41" t="s">
        <v>456</v>
      </c>
    </row>
    <row r="4" spans="1:13" x14ac:dyDescent="0.3">
      <c r="A4" s="63">
        <v>1</v>
      </c>
      <c r="B4" s="64"/>
      <c r="C4" s="65" t="s">
        <v>6</v>
      </c>
      <c r="D4" s="66"/>
      <c r="E4" s="66" t="s">
        <v>7</v>
      </c>
      <c r="F4" s="66" t="s">
        <v>8</v>
      </c>
      <c r="G4" s="88"/>
      <c r="H4" s="175">
        <f>ROUND(G4,2)</f>
        <v>0</v>
      </c>
      <c r="I4" s="66">
        <v>5</v>
      </c>
      <c r="J4" s="66">
        <v>16.100000000000001</v>
      </c>
      <c r="K4" s="85">
        <f>H4*I4</f>
        <v>0</v>
      </c>
      <c r="L4" s="85">
        <f>K4*4</f>
        <v>0</v>
      </c>
      <c r="M4" s="92">
        <f>L4*21</f>
        <v>0</v>
      </c>
    </row>
    <row r="5" spans="1:13" x14ac:dyDescent="0.3">
      <c r="A5" s="63">
        <v>2</v>
      </c>
      <c r="B5" s="64"/>
      <c r="C5" s="65" t="s">
        <v>9</v>
      </c>
      <c r="D5" s="66"/>
      <c r="E5" s="66" t="s">
        <v>10</v>
      </c>
      <c r="F5" s="66" t="s">
        <v>8</v>
      </c>
      <c r="G5" s="88"/>
      <c r="H5" s="175">
        <f>ROUND(G5,2)</f>
        <v>0</v>
      </c>
      <c r="I5" s="66">
        <v>5</v>
      </c>
      <c r="J5" s="66">
        <v>50.1</v>
      </c>
      <c r="K5" s="85">
        <f>H5*I5</f>
        <v>0</v>
      </c>
      <c r="L5" s="85">
        <f>K5*4</f>
        <v>0</v>
      </c>
      <c r="M5" s="92">
        <f t="shared" ref="M5:M7" si="0">L5*21</f>
        <v>0</v>
      </c>
    </row>
    <row r="6" spans="1:13" x14ac:dyDescent="0.3">
      <c r="A6" s="63">
        <v>3</v>
      </c>
      <c r="B6" s="64"/>
      <c r="C6" s="65" t="s">
        <v>11</v>
      </c>
      <c r="D6" s="66"/>
      <c r="E6" s="66"/>
      <c r="F6" s="66" t="s">
        <v>8</v>
      </c>
      <c r="G6" s="88"/>
      <c r="H6" s="175">
        <f>ROUND(G6,2)</f>
        <v>0</v>
      </c>
      <c r="I6" s="66">
        <v>5</v>
      </c>
      <c r="J6" s="66">
        <v>4.75</v>
      </c>
      <c r="K6" s="85">
        <f>H6*I6</f>
        <v>0</v>
      </c>
      <c r="L6" s="85">
        <f t="shared" ref="L6:L7" si="1">K6*4</f>
        <v>0</v>
      </c>
      <c r="M6" s="92">
        <f t="shared" si="0"/>
        <v>0</v>
      </c>
    </row>
    <row r="7" spans="1:13" x14ac:dyDescent="0.3">
      <c r="A7" s="63">
        <v>4</v>
      </c>
      <c r="B7" s="64"/>
      <c r="C7" s="65" t="s">
        <v>12</v>
      </c>
      <c r="D7" s="66"/>
      <c r="E7" s="66" t="s">
        <v>10</v>
      </c>
      <c r="F7" s="66" t="s">
        <v>8</v>
      </c>
      <c r="G7" s="88"/>
      <c r="H7" s="175">
        <f>ROUND(G7,2)</f>
        <v>0</v>
      </c>
      <c r="I7" s="66">
        <v>5</v>
      </c>
      <c r="J7" s="66">
        <v>11</v>
      </c>
      <c r="K7" s="85">
        <f>H7*I7</f>
        <v>0</v>
      </c>
      <c r="L7" s="85">
        <f t="shared" si="1"/>
        <v>0</v>
      </c>
      <c r="M7" s="92">
        <f t="shared" si="0"/>
        <v>0</v>
      </c>
    </row>
    <row r="8" spans="1:13" x14ac:dyDescent="0.3">
      <c r="A8" s="130">
        <v>5</v>
      </c>
      <c r="B8" s="131"/>
      <c r="C8" s="132" t="s">
        <v>13</v>
      </c>
      <c r="D8" s="133"/>
      <c r="E8" s="133" t="s">
        <v>10</v>
      </c>
      <c r="F8" s="133"/>
      <c r="G8" s="134"/>
      <c r="H8" s="135"/>
      <c r="I8" s="133"/>
      <c r="J8" s="133"/>
      <c r="K8" s="135"/>
      <c r="L8" s="135"/>
      <c r="M8" s="136"/>
    </row>
    <row r="9" spans="1:13" x14ac:dyDescent="0.3">
      <c r="A9" s="130">
        <v>6</v>
      </c>
      <c r="B9" s="131"/>
      <c r="C9" s="132" t="s">
        <v>14</v>
      </c>
      <c r="D9" s="133"/>
      <c r="E9" s="133" t="s">
        <v>10</v>
      </c>
      <c r="F9" s="133"/>
      <c r="G9" s="134"/>
      <c r="H9" s="135"/>
      <c r="I9" s="133"/>
      <c r="J9" s="133"/>
      <c r="K9" s="135"/>
      <c r="L9" s="135"/>
      <c r="M9" s="136"/>
    </row>
    <row r="10" spans="1:13" x14ac:dyDescent="0.3">
      <c r="A10" s="130">
        <v>7</v>
      </c>
      <c r="B10" s="131"/>
      <c r="C10" s="132" t="s">
        <v>15</v>
      </c>
      <c r="D10" s="133"/>
      <c r="E10" s="133" t="s">
        <v>16</v>
      </c>
      <c r="F10" s="133"/>
      <c r="G10" s="134"/>
      <c r="H10" s="135"/>
      <c r="I10" s="133"/>
      <c r="J10" s="133"/>
      <c r="K10" s="135"/>
      <c r="L10" s="135"/>
      <c r="M10" s="136"/>
    </row>
    <row r="11" spans="1:13" x14ac:dyDescent="0.3">
      <c r="A11" s="130">
        <v>8</v>
      </c>
      <c r="B11" s="131"/>
      <c r="C11" s="132" t="s">
        <v>17</v>
      </c>
      <c r="D11" s="133"/>
      <c r="E11" s="133" t="s">
        <v>16</v>
      </c>
      <c r="F11" s="133"/>
      <c r="G11" s="134"/>
      <c r="H11" s="135"/>
      <c r="I11" s="133"/>
      <c r="J11" s="133"/>
      <c r="K11" s="135"/>
      <c r="L11" s="135"/>
      <c r="M11" s="136"/>
    </row>
    <row r="12" spans="1:13" x14ac:dyDescent="0.3">
      <c r="A12" s="130">
        <v>9</v>
      </c>
      <c r="B12" s="131"/>
      <c r="C12" s="132" t="s">
        <v>18</v>
      </c>
      <c r="D12" s="133"/>
      <c r="E12" s="133" t="s">
        <v>19</v>
      </c>
      <c r="F12" s="133"/>
      <c r="G12" s="134"/>
      <c r="H12" s="135"/>
      <c r="I12" s="133"/>
      <c r="J12" s="133"/>
      <c r="K12" s="135"/>
      <c r="L12" s="135"/>
      <c r="M12" s="136"/>
    </row>
    <row r="13" spans="1:13" x14ac:dyDescent="0.3">
      <c r="A13" s="130">
        <v>10</v>
      </c>
      <c r="B13" s="131"/>
      <c r="C13" s="132" t="s">
        <v>20</v>
      </c>
      <c r="D13" s="133"/>
      <c r="E13" s="133" t="s">
        <v>16</v>
      </c>
      <c r="F13" s="133"/>
      <c r="G13" s="134"/>
      <c r="H13" s="135"/>
      <c r="I13" s="133"/>
      <c r="J13" s="133"/>
      <c r="K13" s="135"/>
      <c r="L13" s="135"/>
      <c r="M13" s="136"/>
    </row>
    <row r="14" spans="1:13" x14ac:dyDescent="0.3">
      <c r="A14" s="130">
        <v>11</v>
      </c>
      <c r="B14" s="131"/>
      <c r="C14" s="132" t="s">
        <v>21</v>
      </c>
      <c r="D14" s="133"/>
      <c r="E14" s="133" t="s">
        <v>16</v>
      </c>
      <c r="F14" s="133"/>
      <c r="G14" s="134"/>
      <c r="H14" s="135"/>
      <c r="I14" s="133"/>
      <c r="J14" s="133"/>
      <c r="K14" s="135"/>
      <c r="L14" s="135"/>
      <c r="M14" s="136"/>
    </row>
    <row r="15" spans="1:13" x14ac:dyDescent="0.3">
      <c r="A15" s="130">
        <v>12</v>
      </c>
      <c r="B15" s="131"/>
      <c r="C15" s="132" t="s">
        <v>22</v>
      </c>
      <c r="D15" s="133"/>
      <c r="E15" s="133" t="s">
        <v>16</v>
      </c>
      <c r="F15" s="133"/>
      <c r="G15" s="134"/>
      <c r="H15" s="135"/>
      <c r="I15" s="133"/>
      <c r="J15" s="133"/>
      <c r="K15" s="135"/>
      <c r="L15" s="135"/>
      <c r="M15" s="136"/>
    </row>
    <row r="16" spans="1:13" x14ac:dyDescent="0.3">
      <c r="A16" s="130">
        <v>13</v>
      </c>
      <c r="B16" s="131"/>
      <c r="C16" s="132" t="s">
        <v>14</v>
      </c>
      <c r="D16" s="133"/>
      <c r="E16" s="133" t="s">
        <v>10</v>
      </c>
      <c r="F16" s="133"/>
      <c r="G16" s="134"/>
      <c r="H16" s="135"/>
      <c r="I16" s="133"/>
      <c r="J16" s="133"/>
      <c r="K16" s="135"/>
      <c r="L16" s="135"/>
      <c r="M16" s="136"/>
    </row>
    <row r="17" spans="1:13" x14ac:dyDescent="0.3">
      <c r="A17" s="130">
        <v>14</v>
      </c>
      <c r="B17" s="131"/>
      <c r="C17" s="132" t="s">
        <v>17</v>
      </c>
      <c r="D17" s="133"/>
      <c r="E17" s="133" t="s">
        <v>16</v>
      </c>
      <c r="F17" s="133"/>
      <c r="G17" s="134"/>
      <c r="H17" s="135"/>
      <c r="I17" s="133"/>
      <c r="J17" s="133"/>
      <c r="K17" s="135"/>
      <c r="L17" s="135"/>
      <c r="M17" s="136"/>
    </row>
    <row r="18" spans="1:13" x14ac:dyDescent="0.3">
      <c r="A18" s="130">
        <v>15</v>
      </c>
      <c r="B18" s="131"/>
      <c r="C18" s="132" t="s">
        <v>23</v>
      </c>
      <c r="D18" s="133"/>
      <c r="E18" s="133" t="s">
        <v>16</v>
      </c>
      <c r="F18" s="133"/>
      <c r="G18" s="134"/>
      <c r="H18" s="135"/>
      <c r="I18" s="133"/>
      <c r="J18" s="133"/>
      <c r="K18" s="135"/>
      <c r="L18" s="135"/>
      <c r="M18" s="136"/>
    </row>
    <row r="19" spans="1:13" x14ac:dyDescent="0.3">
      <c r="A19" s="130">
        <v>16</v>
      </c>
      <c r="B19" s="131"/>
      <c r="C19" s="132" t="s">
        <v>24</v>
      </c>
      <c r="D19" s="133"/>
      <c r="E19" s="133" t="s">
        <v>16</v>
      </c>
      <c r="F19" s="133"/>
      <c r="G19" s="134"/>
      <c r="H19" s="135"/>
      <c r="I19" s="133"/>
      <c r="J19" s="133"/>
      <c r="K19" s="135"/>
      <c r="L19" s="135"/>
      <c r="M19" s="136"/>
    </row>
    <row r="20" spans="1:13" x14ac:dyDescent="0.3">
      <c r="A20" s="130">
        <v>17</v>
      </c>
      <c r="B20" s="131"/>
      <c r="C20" s="132" t="s">
        <v>23</v>
      </c>
      <c r="D20" s="133"/>
      <c r="E20" s="133" t="s">
        <v>16</v>
      </c>
      <c r="F20" s="133"/>
      <c r="G20" s="134"/>
      <c r="H20" s="135"/>
      <c r="I20" s="133"/>
      <c r="J20" s="133"/>
      <c r="K20" s="135"/>
      <c r="L20" s="135"/>
      <c r="M20" s="136"/>
    </row>
    <row r="21" spans="1:13" x14ac:dyDescent="0.3">
      <c r="A21" s="130">
        <v>18</v>
      </c>
      <c r="B21" s="131"/>
      <c r="C21" s="132" t="s">
        <v>25</v>
      </c>
      <c r="D21" s="133"/>
      <c r="E21" s="133" t="s">
        <v>16</v>
      </c>
      <c r="F21" s="133"/>
      <c r="G21" s="134"/>
      <c r="H21" s="135"/>
      <c r="I21" s="133"/>
      <c r="J21" s="133"/>
      <c r="K21" s="135"/>
      <c r="L21" s="135"/>
      <c r="M21" s="136"/>
    </row>
    <row r="22" spans="1:13" x14ac:dyDescent="0.3">
      <c r="A22" s="130" t="s">
        <v>26</v>
      </c>
      <c r="B22" s="131"/>
      <c r="C22" s="132" t="s">
        <v>27</v>
      </c>
      <c r="D22" s="133"/>
      <c r="E22" s="133" t="s">
        <v>16</v>
      </c>
      <c r="F22" s="133"/>
      <c r="G22" s="134"/>
      <c r="H22" s="135"/>
      <c r="I22" s="133"/>
      <c r="J22" s="133"/>
      <c r="K22" s="135"/>
      <c r="L22" s="135"/>
      <c r="M22" s="136"/>
    </row>
    <row r="23" spans="1:13" x14ac:dyDescent="0.3">
      <c r="A23" s="63">
        <v>19</v>
      </c>
      <c r="B23" s="64"/>
      <c r="C23" s="65" t="s">
        <v>22</v>
      </c>
      <c r="D23" s="66"/>
      <c r="E23" s="66" t="s">
        <v>16</v>
      </c>
      <c r="F23" s="66" t="s">
        <v>8</v>
      </c>
      <c r="G23" s="88"/>
      <c r="H23" s="175">
        <f>ROUND(G23,2)</f>
        <v>0</v>
      </c>
      <c r="I23" s="66">
        <v>5</v>
      </c>
      <c r="J23" s="66">
        <v>6.5</v>
      </c>
      <c r="K23" s="85">
        <f>H23*I23</f>
        <v>0</v>
      </c>
      <c r="L23" s="85">
        <f>K23*4</f>
        <v>0</v>
      </c>
      <c r="M23" s="92">
        <f>L23*21</f>
        <v>0</v>
      </c>
    </row>
    <row r="24" spans="1:13" x14ac:dyDescent="0.3">
      <c r="A24" s="42">
        <v>20</v>
      </c>
      <c r="B24" s="21"/>
      <c r="C24" s="22" t="s">
        <v>17</v>
      </c>
      <c r="D24" s="23"/>
      <c r="E24" s="23" t="s">
        <v>16</v>
      </c>
      <c r="F24" s="23" t="s">
        <v>447</v>
      </c>
      <c r="G24" s="88"/>
      <c r="H24" s="175">
        <f>ROUND(G24,2)</f>
        <v>0</v>
      </c>
      <c r="I24" s="23">
        <v>5</v>
      </c>
      <c r="J24" s="23">
        <v>4.5999999999999996</v>
      </c>
      <c r="K24" s="86">
        <f>H24*I24</f>
        <v>0</v>
      </c>
      <c r="L24" s="87">
        <f>K24*4</f>
        <v>0</v>
      </c>
      <c r="M24" s="93">
        <f>L24*21</f>
        <v>0</v>
      </c>
    </row>
    <row r="25" spans="1:13" x14ac:dyDescent="0.3">
      <c r="A25" s="130">
        <v>21</v>
      </c>
      <c r="B25" s="131"/>
      <c r="C25" s="132" t="s">
        <v>28</v>
      </c>
      <c r="D25" s="133"/>
      <c r="E25" s="133" t="s">
        <v>10</v>
      </c>
      <c r="F25" s="133" t="s">
        <v>8</v>
      </c>
      <c r="G25" s="134"/>
      <c r="H25" s="135"/>
      <c r="I25" s="133"/>
      <c r="J25" s="133"/>
      <c r="K25" s="135"/>
      <c r="L25" s="135"/>
      <c r="M25" s="136"/>
    </row>
    <row r="26" spans="1:13" x14ac:dyDescent="0.3">
      <c r="A26" s="130">
        <v>22</v>
      </c>
      <c r="B26" s="131"/>
      <c r="C26" s="132" t="s">
        <v>29</v>
      </c>
      <c r="D26" s="133"/>
      <c r="E26" s="133" t="s">
        <v>19</v>
      </c>
      <c r="F26" s="133" t="s">
        <v>8</v>
      </c>
      <c r="G26" s="134"/>
      <c r="H26" s="135"/>
      <c r="I26" s="133"/>
      <c r="J26" s="133"/>
      <c r="K26" s="135"/>
      <c r="L26" s="135"/>
      <c r="M26" s="136"/>
    </row>
    <row r="27" spans="1:13" x14ac:dyDescent="0.3">
      <c r="A27" s="130">
        <v>23</v>
      </c>
      <c r="B27" s="131"/>
      <c r="C27" s="132" t="s">
        <v>30</v>
      </c>
      <c r="D27" s="133"/>
      <c r="E27" s="133" t="s">
        <v>19</v>
      </c>
      <c r="F27" s="133" t="s">
        <v>8</v>
      </c>
      <c r="G27" s="134"/>
      <c r="H27" s="135"/>
      <c r="I27" s="133"/>
      <c r="J27" s="133"/>
      <c r="K27" s="135"/>
      <c r="L27" s="135"/>
      <c r="M27" s="136"/>
    </row>
    <row r="28" spans="1:13" x14ac:dyDescent="0.3">
      <c r="A28" s="130">
        <v>24</v>
      </c>
      <c r="B28" s="131"/>
      <c r="C28" s="132" t="s">
        <v>31</v>
      </c>
      <c r="D28" s="133"/>
      <c r="E28" s="133" t="s">
        <v>19</v>
      </c>
      <c r="F28" s="133" t="s">
        <v>8</v>
      </c>
      <c r="G28" s="134"/>
      <c r="H28" s="135"/>
      <c r="I28" s="133"/>
      <c r="J28" s="133"/>
      <c r="K28" s="135"/>
      <c r="L28" s="135"/>
      <c r="M28" s="136"/>
    </row>
    <row r="29" spans="1:13" x14ac:dyDescent="0.3">
      <c r="A29" s="130">
        <v>25</v>
      </c>
      <c r="B29" s="131"/>
      <c r="C29" s="132" t="s">
        <v>32</v>
      </c>
      <c r="D29" s="133"/>
      <c r="E29" s="133" t="s">
        <v>7</v>
      </c>
      <c r="F29" s="133" t="s">
        <v>33</v>
      </c>
      <c r="G29" s="134"/>
      <c r="H29" s="135"/>
      <c r="I29" s="133"/>
      <c r="J29" s="133"/>
      <c r="K29" s="135"/>
      <c r="L29" s="135"/>
      <c r="M29" s="136"/>
    </row>
    <row r="30" spans="1:13" x14ac:dyDescent="0.3">
      <c r="A30" s="63">
        <v>26</v>
      </c>
      <c r="B30" s="64"/>
      <c r="C30" s="65" t="s">
        <v>34</v>
      </c>
      <c r="D30" s="66"/>
      <c r="E30" s="66" t="s">
        <v>10</v>
      </c>
      <c r="F30" s="66" t="s">
        <v>8</v>
      </c>
      <c r="G30" s="88"/>
      <c r="H30" s="175">
        <f>ROUND(G30,2)</f>
        <v>0</v>
      </c>
      <c r="I30" s="66">
        <v>5</v>
      </c>
      <c r="J30" s="66">
        <v>23</v>
      </c>
      <c r="K30" s="85">
        <f t="shared" ref="K30:K31" si="2">H30*I30</f>
        <v>0</v>
      </c>
      <c r="L30" s="85">
        <f t="shared" ref="L30:L31" si="3">K30*4</f>
        <v>0</v>
      </c>
      <c r="M30" s="92">
        <f>L30*21</f>
        <v>0</v>
      </c>
    </row>
    <row r="31" spans="1:13" x14ac:dyDescent="0.3">
      <c r="A31" s="63">
        <v>27</v>
      </c>
      <c r="B31" s="64"/>
      <c r="C31" s="65" t="s">
        <v>35</v>
      </c>
      <c r="D31" s="66"/>
      <c r="E31" s="66"/>
      <c r="F31" s="66" t="s">
        <v>8</v>
      </c>
      <c r="G31" s="88"/>
      <c r="H31" s="175">
        <f>ROUND(G31,2)</f>
        <v>0</v>
      </c>
      <c r="I31" s="66">
        <v>5</v>
      </c>
      <c r="J31" s="66">
        <v>4.5</v>
      </c>
      <c r="K31" s="85">
        <f t="shared" si="2"/>
        <v>0</v>
      </c>
      <c r="L31" s="85">
        <f t="shared" si="3"/>
        <v>0</v>
      </c>
      <c r="M31" s="92">
        <f>L31*21</f>
        <v>0</v>
      </c>
    </row>
    <row r="32" spans="1:13" x14ac:dyDescent="0.3">
      <c r="A32" s="130">
        <v>28</v>
      </c>
      <c r="B32" s="131"/>
      <c r="C32" s="132" t="s">
        <v>36</v>
      </c>
      <c r="D32" s="133"/>
      <c r="E32" s="133" t="s">
        <v>37</v>
      </c>
      <c r="F32" s="133" t="s">
        <v>8</v>
      </c>
      <c r="G32" s="134"/>
      <c r="H32" s="135"/>
      <c r="I32" s="133"/>
      <c r="J32" s="133"/>
      <c r="K32" s="135"/>
      <c r="L32" s="135"/>
      <c r="M32" s="136"/>
    </row>
    <row r="33" spans="1:13" x14ac:dyDescent="0.3">
      <c r="A33" s="130">
        <v>29</v>
      </c>
      <c r="B33" s="131"/>
      <c r="C33" s="132" t="s">
        <v>38</v>
      </c>
      <c r="D33" s="133"/>
      <c r="E33" s="133" t="s">
        <v>10</v>
      </c>
      <c r="F33" s="133" t="s">
        <v>8</v>
      </c>
      <c r="G33" s="134"/>
      <c r="H33" s="135"/>
      <c r="I33" s="133"/>
      <c r="J33" s="133"/>
      <c r="K33" s="135"/>
      <c r="L33" s="135"/>
      <c r="M33" s="136"/>
    </row>
    <row r="34" spans="1:13" x14ac:dyDescent="0.3">
      <c r="A34" s="130">
        <v>30</v>
      </c>
      <c r="B34" s="131"/>
      <c r="C34" s="132" t="s">
        <v>39</v>
      </c>
      <c r="D34" s="133"/>
      <c r="E34" s="133" t="s">
        <v>10</v>
      </c>
      <c r="F34" s="133"/>
      <c r="G34" s="134"/>
      <c r="H34" s="135"/>
      <c r="I34" s="133"/>
      <c r="J34" s="133"/>
      <c r="K34" s="135"/>
      <c r="L34" s="135"/>
      <c r="M34" s="136"/>
    </row>
    <row r="35" spans="1:13" x14ac:dyDescent="0.3">
      <c r="A35" s="130">
        <v>31</v>
      </c>
      <c r="B35" s="131"/>
      <c r="C35" s="132" t="s">
        <v>18</v>
      </c>
      <c r="D35" s="133"/>
      <c r="E35" s="133" t="s">
        <v>19</v>
      </c>
      <c r="F35" s="133"/>
      <c r="G35" s="134"/>
      <c r="H35" s="135"/>
      <c r="I35" s="133"/>
      <c r="J35" s="133"/>
      <c r="K35" s="135"/>
      <c r="L35" s="135"/>
      <c r="M35" s="136"/>
    </row>
    <row r="36" spans="1:13" x14ac:dyDescent="0.3">
      <c r="A36" s="130">
        <v>32</v>
      </c>
      <c r="B36" s="131"/>
      <c r="C36" s="132" t="s">
        <v>40</v>
      </c>
      <c r="D36" s="133"/>
      <c r="E36" s="133" t="s">
        <v>10</v>
      </c>
      <c r="F36" s="133"/>
      <c r="G36" s="134"/>
      <c r="H36" s="135"/>
      <c r="I36" s="133"/>
      <c r="J36" s="133"/>
      <c r="K36" s="135"/>
      <c r="L36" s="135"/>
      <c r="M36" s="136"/>
    </row>
    <row r="37" spans="1:13" ht="28.8" x14ac:dyDescent="0.3">
      <c r="A37" s="185">
        <v>33</v>
      </c>
      <c r="B37" s="186"/>
      <c r="C37" s="187" t="s">
        <v>41</v>
      </c>
      <c r="D37" s="188" t="s">
        <v>450</v>
      </c>
      <c r="E37" s="189" t="s">
        <v>10</v>
      </c>
      <c r="F37" s="25" t="s">
        <v>490</v>
      </c>
      <c r="G37" s="89"/>
      <c r="H37" s="175">
        <f>ROUND(G37,2)</f>
        <v>0</v>
      </c>
      <c r="I37" s="27">
        <v>1</v>
      </c>
      <c r="J37" s="25"/>
      <c r="K37" s="86">
        <f>H37*I37</f>
        <v>0</v>
      </c>
      <c r="L37" s="87">
        <f>K37*4</f>
        <v>0</v>
      </c>
      <c r="M37" s="93">
        <f>L37*21</f>
        <v>0</v>
      </c>
    </row>
    <row r="38" spans="1:13" x14ac:dyDescent="0.3">
      <c r="A38" s="63">
        <v>34</v>
      </c>
      <c r="B38" s="64"/>
      <c r="C38" s="65" t="s">
        <v>12</v>
      </c>
      <c r="D38" s="66"/>
      <c r="E38" s="66" t="s">
        <v>10</v>
      </c>
      <c r="F38" s="66" t="s">
        <v>8</v>
      </c>
      <c r="G38" s="88"/>
      <c r="H38" s="175">
        <f>ROUND(G38,2)</f>
        <v>0</v>
      </c>
      <c r="I38" s="66">
        <v>5</v>
      </c>
      <c r="J38" s="66">
        <v>13.6</v>
      </c>
      <c r="K38" s="85">
        <f>H38*I38</f>
        <v>0</v>
      </c>
      <c r="L38" s="85">
        <f>K38*4</f>
        <v>0</v>
      </c>
      <c r="M38" s="92">
        <f>L38*21</f>
        <v>0</v>
      </c>
    </row>
    <row r="39" spans="1:13" x14ac:dyDescent="0.3">
      <c r="A39" s="130">
        <v>35</v>
      </c>
      <c r="B39" s="131"/>
      <c r="C39" s="132" t="s">
        <v>42</v>
      </c>
      <c r="D39" s="133"/>
      <c r="E39" s="133" t="s">
        <v>10</v>
      </c>
      <c r="F39" s="140" t="s">
        <v>8</v>
      </c>
      <c r="G39" s="134"/>
      <c r="H39" s="135"/>
      <c r="I39" s="133"/>
      <c r="J39" s="133"/>
      <c r="K39" s="135"/>
      <c r="L39" s="135"/>
      <c r="M39" s="136"/>
    </row>
    <row r="40" spans="1:13" x14ac:dyDescent="0.3">
      <c r="A40" s="130">
        <v>36</v>
      </c>
      <c r="B40" s="131"/>
      <c r="C40" s="132" t="s">
        <v>43</v>
      </c>
      <c r="D40" s="133"/>
      <c r="E40" s="133" t="s">
        <v>10</v>
      </c>
      <c r="F40" s="133" t="s">
        <v>8</v>
      </c>
      <c r="G40" s="134"/>
      <c r="H40" s="135"/>
      <c r="I40" s="133"/>
      <c r="J40" s="133"/>
      <c r="K40" s="135"/>
      <c r="L40" s="135"/>
      <c r="M40" s="136"/>
    </row>
    <row r="41" spans="1:13" x14ac:dyDescent="0.3">
      <c r="A41" s="130">
        <v>37</v>
      </c>
      <c r="B41" s="131"/>
      <c r="C41" s="132" t="s">
        <v>44</v>
      </c>
      <c r="D41" s="133"/>
      <c r="E41" s="133" t="s">
        <v>19</v>
      </c>
      <c r="F41" s="133" t="s">
        <v>8</v>
      </c>
      <c r="G41" s="134"/>
      <c r="H41" s="135"/>
      <c r="I41" s="133"/>
      <c r="J41" s="133"/>
      <c r="K41" s="135"/>
      <c r="L41" s="135"/>
      <c r="M41" s="136"/>
    </row>
    <row r="42" spans="1:13" x14ac:dyDescent="0.3">
      <c r="A42" s="130">
        <v>38</v>
      </c>
      <c r="B42" s="131"/>
      <c r="C42" s="132" t="s">
        <v>45</v>
      </c>
      <c r="D42" s="133"/>
      <c r="E42" s="133" t="s">
        <v>19</v>
      </c>
      <c r="F42" s="133" t="s">
        <v>8</v>
      </c>
      <c r="G42" s="134"/>
      <c r="H42" s="135"/>
      <c r="I42" s="133"/>
      <c r="J42" s="133"/>
      <c r="K42" s="135"/>
      <c r="L42" s="135"/>
      <c r="M42" s="136"/>
    </row>
    <row r="43" spans="1:13" x14ac:dyDescent="0.3">
      <c r="A43" s="63">
        <v>39</v>
      </c>
      <c r="B43" s="64"/>
      <c r="C43" s="65" t="s">
        <v>12</v>
      </c>
      <c r="D43" s="66"/>
      <c r="E43" s="66" t="s">
        <v>10</v>
      </c>
      <c r="F43" s="66" t="s">
        <v>8</v>
      </c>
      <c r="G43" s="88"/>
      <c r="H43" s="175">
        <f>ROUND(G43,2)</f>
        <v>0</v>
      </c>
      <c r="I43" s="66">
        <v>3</v>
      </c>
      <c r="J43" s="66">
        <v>77.599999999999994</v>
      </c>
      <c r="K43" s="85">
        <f t="shared" ref="K43:K44" si="4">H43*I43</f>
        <v>0</v>
      </c>
      <c r="L43" s="85">
        <f t="shared" ref="L43:L44" si="5">K43*4</f>
        <v>0</v>
      </c>
      <c r="M43" s="92">
        <f>L43*21</f>
        <v>0</v>
      </c>
    </row>
    <row r="44" spans="1:13" x14ac:dyDescent="0.3">
      <c r="A44" s="63">
        <v>40</v>
      </c>
      <c r="B44" s="64"/>
      <c r="C44" s="65" t="s">
        <v>22</v>
      </c>
      <c r="D44" s="66"/>
      <c r="E44" s="66" t="s">
        <v>16</v>
      </c>
      <c r="F44" s="66" t="s">
        <v>8</v>
      </c>
      <c r="G44" s="88"/>
      <c r="H44" s="175">
        <f>ROUND(G44,2)</f>
        <v>0</v>
      </c>
      <c r="I44" s="66">
        <v>5</v>
      </c>
      <c r="J44" s="66">
        <v>32.700000000000003</v>
      </c>
      <c r="K44" s="85">
        <f t="shared" si="4"/>
        <v>0</v>
      </c>
      <c r="L44" s="85">
        <f t="shared" si="5"/>
        <v>0</v>
      </c>
      <c r="M44" s="92">
        <f>L44*21</f>
        <v>0</v>
      </c>
    </row>
    <row r="45" spans="1:13" x14ac:dyDescent="0.3">
      <c r="A45" s="42">
        <v>41</v>
      </c>
      <c r="B45" s="21"/>
      <c r="C45" s="22" t="s">
        <v>17</v>
      </c>
      <c r="D45" s="23"/>
      <c r="E45" s="23" t="s">
        <v>16</v>
      </c>
      <c r="F45" s="23" t="s">
        <v>447</v>
      </c>
      <c r="G45" s="88"/>
      <c r="H45" s="175">
        <f>ROUND(G45,2)</f>
        <v>0</v>
      </c>
      <c r="I45" s="23">
        <v>5</v>
      </c>
      <c r="J45" s="23">
        <v>7.1</v>
      </c>
      <c r="K45" s="86">
        <f>H45*I45</f>
        <v>0</v>
      </c>
      <c r="L45" s="87">
        <f>K45*4</f>
        <v>0</v>
      </c>
      <c r="M45" s="93">
        <f>L45*21</f>
        <v>0</v>
      </c>
    </row>
    <row r="46" spans="1:13" x14ac:dyDescent="0.3">
      <c r="A46" s="130">
        <v>42</v>
      </c>
      <c r="B46" s="131"/>
      <c r="C46" s="132" t="s">
        <v>46</v>
      </c>
      <c r="D46" s="133"/>
      <c r="E46" s="133"/>
      <c r="F46" s="133"/>
      <c r="G46" s="134"/>
      <c r="H46" s="135"/>
      <c r="I46" s="133"/>
      <c r="J46" s="133"/>
      <c r="K46" s="135"/>
      <c r="L46" s="135"/>
      <c r="M46" s="136"/>
    </row>
    <row r="47" spans="1:13" ht="15" thickBot="1" x14ac:dyDescent="0.35">
      <c r="A47" s="181">
        <v>43</v>
      </c>
      <c r="B47" s="21"/>
      <c r="C47" s="23" t="s">
        <v>47</v>
      </c>
      <c r="D47" s="23"/>
      <c r="E47" s="23" t="s">
        <v>10</v>
      </c>
      <c r="F47" s="23" t="s">
        <v>447</v>
      </c>
      <c r="G47" s="88"/>
      <c r="H47" s="175">
        <f>ROUND(G47,2)</f>
        <v>0</v>
      </c>
      <c r="I47" s="23">
        <v>0.25</v>
      </c>
      <c r="J47" s="23">
        <v>104.6</v>
      </c>
      <c r="K47" s="86">
        <f>H47*I47</f>
        <v>0</v>
      </c>
      <c r="L47" s="86">
        <f>K47*4</f>
        <v>0</v>
      </c>
      <c r="M47" s="86">
        <f>L47*21</f>
        <v>0</v>
      </c>
    </row>
    <row r="48" spans="1:13" ht="15" thickBot="1" x14ac:dyDescent="0.35">
      <c r="A48" s="182"/>
      <c r="B48" s="183"/>
      <c r="C48" s="184" t="s">
        <v>48</v>
      </c>
      <c r="D48" s="184"/>
      <c r="E48" s="184"/>
      <c r="F48" s="184"/>
      <c r="G48" s="78"/>
      <c r="H48" s="78"/>
      <c r="I48" s="78"/>
      <c r="J48" s="78">
        <f>SUM(J4:J47)</f>
        <v>356.15</v>
      </c>
      <c r="K48" s="78"/>
      <c r="L48" s="94">
        <f>SUM(L4:L47)</f>
        <v>0</v>
      </c>
      <c r="M48" s="95">
        <f>SUM(M4:M47)</f>
        <v>0</v>
      </c>
    </row>
    <row r="49" spans="1:13" ht="15" thickBot="1" x14ac:dyDescent="0.35">
      <c r="A49" s="56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3">
      <c r="A50" s="44" t="s">
        <v>49</v>
      </c>
      <c r="B50" s="33"/>
      <c r="C50" s="45" t="s">
        <v>50</v>
      </c>
      <c r="D50" s="34"/>
      <c r="E50" s="34"/>
      <c r="F50" s="34"/>
      <c r="G50" s="34"/>
      <c r="H50" s="34"/>
      <c r="I50" s="34"/>
      <c r="J50" s="34"/>
      <c r="K50" s="34"/>
      <c r="L50" s="34"/>
      <c r="M50" s="47"/>
    </row>
    <row r="51" spans="1:13" ht="79.5" customHeight="1" x14ac:dyDescent="0.3">
      <c r="A51" s="40" t="s">
        <v>1</v>
      </c>
      <c r="B51" s="29"/>
      <c r="C51" s="30" t="s">
        <v>2</v>
      </c>
      <c r="D51" s="31" t="s">
        <v>449</v>
      </c>
      <c r="E51" s="31" t="s">
        <v>3</v>
      </c>
      <c r="F51" s="32" t="s">
        <v>497</v>
      </c>
      <c r="G51" s="32" t="s">
        <v>452</v>
      </c>
      <c r="H51" s="32" t="s">
        <v>453</v>
      </c>
      <c r="I51" s="32" t="s">
        <v>4</v>
      </c>
      <c r="J51" s="31" t="s">
        <v>5</v>
      </c>
      <c r="K51" s="32" t="s">
        <v>454</v>
      </c>
      <c r="L51" s="32" t="s">
        <v>455</v>
      </c>
      <c r="M51" s="41" t="s">
        <v>456</v>
      </c>
    </row>
    <row r="52" spans="1:13" x14ac:dyDescent="0.3">
      <c r="A52" s="137">
        <v>101</v>
      </c>
      <c r="B52" s="131"/>
      <c r="C52" s="132" t="s">
        <v>51</v>
      </c>
      <c r="D52" s="133"/>
      <c r="E52" s="133" t="s">
        <v>52</v>
      </c>
      <c r="F52" s="133" t="s">
        <v>33</v>
      </c>
      <c r="G52" s="134"/>
      <c r="H52" s="133"/>
      <c r="I52" s="133"/>
      <c r="J52" s="133"/>
      <c r="K52" s="133"/>
      <c r="L52" s="135"/>
      <c r="M52" s="136"/>
    </row>
    <row r="53" spans="1:13" x14ac:dyDescent="0.3">
      <c r="A53" s="68">
        <v>102</v>
      </c>
      <c r="B53" s="64"/>
      <c r="C53" s="65" t="s">
        <v>499</v>
      </c>
      <c r="D53" s="66"/>
      <c r="E53" s="66" t="s">
        <v>53</v>
      </c>
      <c r="F53" s="66" t="s">
        <v>54</v>
      </c>
      <c r="G53" s="88"/>
      <c r="H53" s="175">
        <f>ROUND(G53,2)</f>
        <v>0</v>
      </c>
      <c r="I53" s="66">
        <v>5</v>
      </c>
      <c r="J53" s="66">
        <v>12.9</v>
      </c>
      <c r="K53" s="85">
        <f t="shared" ref="K53" si="6">H53*I53</f>
        <v>0</v>
      </c>
      <c r="L53" s="85">
        <f t="shared" ref="L53" si="7">K53*4</f>
        <v>0</v>
      </c>
      <c r="M53" s="92">
        <f>L53*21</f>
        <v>0</v>
      </c>
    </row>
    <row r="54" spans="1:13" x14ac:dyDescent="0.3">
      <c r="A54" s="137">
        <v>103</v>
      </c>
      <c r="B54" s="131"/>
      <c r="C54" s="132" t="s">
        <v>55</v>
      </c>
      <c r="D54" s="133"/>
      <c r="E54" s="133" t="s">
        <v>16</v>
      </c>
      <c r="F54" s="133" t="s">
        <v>56</v>
      </c>
      <c r="G54" s="134"/>
      <c r="H54" s="133"/>
      <c r="I54" s="133"/>
      <c r="J54" s="133"/>
      <c r="K54" s="133"/>
      <c r="L54" s="135"/>
      <c r="M54" s="136"/>
    </row>
    <row r="55" spans="1:13" x14ac:dyDescent="0.3">
      <c r="A55" s="137">
        <v>104</v>
      </c>
      <c r="B55" s="131"/>
      <c r="C55" s="132" t="s">
        <v>11</v>
      </c>
      <c r="D55" s="133"/>
      <c r="E55" s="133" t="s">
        <v>16</v>
      </c>
      <c r="F55" s="133" t="s">
        <v>8</v>
      </c>
      <c r="G55" s="134"/>
      <c r="H55" s="133"/>
      <c r="I55" s="133"/>
      <c r="J55" s="133"/>
      <c r="K55" s="135"/>
      <c r="L55" s="135"/>
      <c r="M55" s="136"/>
    </row>
    <row r="56" spans="1:13" x14ac:dyDescent="0.3">
      <c r="A56" s="137">
        <v>105</v>
      </c>
      <c r="B56" s="131"/>
      <c r="C56" s="132" t="s">
        <v>57</v>
      </c>
      <c r="D56" s="133"/>
      <c r="E56" s="133" t="s">
        <v>16</v>
      </c>
      <c r="F56" s="133"/>
      <c r="G56" s="134"/>
      <c r="H56" s="133"/>
      <c r="I56" s="133"/>
      <c r="J56" s="133"/>
      <c r="K56" s="133"/>
      <c r="L56" s="135"/>
      <c r="M56" s="136"/>
    </row>
    <row r="57" spans="1:13" x14ac:dyDescent="0.3">
      <c r="A57" s="137">
        <v>106</v>
      </c>
      <c r="B57" s="131"/>
      <c r="C57" s="132" t="s">
        <v>57</v>
      </c>
      <c r="D57" s="133"/>
      <c r="E57" s="133" t="s">
        <v>16</v>
      </c>
      <c r="F57" s="133"/>
      <c r="G57" s="134"/>
      <c r="H57" s="133"/>
      <c r="I57" s="133"/>
      <c r="J57" s="133"/>
      <c r="K57" s="133"/>
      <c r="L57" s="135"/>
      <c r="M57" s="136"/>
    </row>
    <row r="58" spans="1:13" x14ac:dyDescent="0.3">
      <c r="A58" s="43">
        <v>107</v>
      </c>
      <c r="B58" s="21"/>
      <c r="C58" s="22" t="s">
        <v>58</v>
      </c>
      <c r="D58" s="23"/>
      <c r="E58" s="23" t="s">
        <v>16</v>
      </c>
      <c r="F58" s="23" t="s">
        <v>447</v>
      </c>
      <c r="G58" s="88"/>
      <c r="H58" s="175">
        <f>ROUND(G58,2)</f>
        <v>0</v>
      </c>
      <c r="I58" s="23">
        <v>7</v>
      </c>
      <c r="J58" s="23">
        <v>9.8000000000000007</v>
      </c>
      <c r="K58" s="86">
        <f>H58*I58</f>
        <v>0</v>
      </c>
      <c r="L58" s="87">
        <f>K58*4</f>
        <v>0</v>
      </c>
      <c r="M58" s="93">
        <f>L58*21</f>
        <v>0</v>
      </c>
    </row>
    <row r="59" spans="1:13" x14ac:dyDescent="0.3">
      <c r="A59" s="137">
        <v>108</v>
      </c>
      <c r="B59" s="131"/>
      <c r="C59" s="132" t="s">
        <v>14</v>
      </c>
      <c r="D59" s="133"/>
      <c r="E59" s="133" t="s">
        <v>16</v>
      </c>
      <c r="F59" s="133"/>
      <c r="G59" s="134"/>
      <c r="H59" s="133"/>
      <c r="I59" s="133"/>
      <c r="J59" s="133"/>
      <c r="K59" s="133"/>
      <c r="L59" s="135"/>
      <c r="M59" s="136"/>
    </row>
    <row r="60" spans="1:13" x14ac:dyDescent="0.3">
      <c r="A60" s="43">
        <v>109</v>
      </c>
      <c r="B60" s="21"/>
      <c r="C60" s="22" t="s">
        <v>59</v>
      </c>
      <c r="D60" s="23"/>
      <c r="E60" s="23" t="s">
        <v>16</v>
      </c>
      <c r="F60" s="23" t="s">
        <v>447</v>
      </c>
      <c r="G60" s="88"/>
      <c r="H60" s="175">
        <f>ROUND(G60,2)</f>
        <v>0</v>
      </c>
      <c r="I60" s="23">
        <v>7</v>
      </c>
      <c r="J60" s="23">
        <v>3.1</v>
      </c>
      <c r="K60" s="86">
        <f t="shared" ref="K60:K61" si="8">H60*I60</f>
        <v>0</v>
      </c>
      <c r="L60" s="87">
        <f t="shared" ref="L60:L61" si="9">K60*4</f>
        <v>0</v>
      </c>
      <c r="M60" s="93">
        <f>L60*21</f>
        <v>0</v>
      </c>
    </row>
    <row r="61" spans="1:13" x14ac:dyDescent="0.3">
      <c r="A61" s="43">
        <v>110</v>
      </c>
      <c r="B61" s="21"/>
      <c r="C61" s="22" t="s">
        <v>60</v>
      </c>
      <c r="D61" s="23"/>
      <c r="E61" s="23" t="s">
        <v>16</v>
      </c>
      <c r="F61" s="23" t="s">
        <v>447</v>
      </c>
      <c r="G61" s="88"/>
      <c r="H61" s="175">
        <f>ROUND(G61,2)</f>
        <v>0</v>
      </c>
      <c r="I61" s="23">
        <v>7</v>
      </c>
      <c r="J61" s="23">
        <v>6.9</v>
      </c>
      <c r="K61" s="86">
        <f t="shared" si="8"/>
        <v>0</v>
      </c>
      <c r="L61" s="87">
        <f t="shared" si="9"/>
        <v>0</v>
      </c>
      <c r="M61" s="93">
        <f>L61*21</f>
        <v>0</v>
      </c>
    </row>
    <row r="62" spans="1:13" x14ac:dyDescent="0.3">
      <c r="A62" s="137">
        <v>111</v>
      </c>
      <c r="B62" s="131"/>
      <c r="C62" s="132" t="s">
        <v>61</v>
      </c>
      <c r="D62" s="133"/>
      <c r="E62" s="133" t="s">
        <v>16</v>
      </c>
      <c r="F62" s="133"/>
      <c r="G62" s="134"/>
      <c r="H62" s="133"/>
      <c r="I62" s="133"/>
      <c r="J62" s="133"/>
      <c r="K62" s="133"/>
      <c r="L62" s="135"/>
      <c r="M62" s="136"/>
    </row>
    <row r="63" spans="1:13" x14ac:dyDescent="0.3">
      <c r="A63" s="137">
        <v>112</v>
      </c>
      <c r="B63" s="131"/>
      <c r="C63" s="132" t="s">
        <v>21</v>
      </c>
      <c r="D63" s="133"/>
      <c r="E63" s="133" t="s">
        <v>16</v>
      </c>
      <c r="F63" s="133"/>
      <c r="G63" s="134"/>
      <c r="H63" s="133"/>
      <c r="I63" s="133"/>
      <c r="J63" s="133"/>
      <c r="K63" s="133"/>
      <c r="L63" s="135"/>
      <c r="M63" s="136"/>
    </row>
    <row r="64" spans="1:13" x14ac:dyDescent="0.3">
      <c r="A64" s="137">
        <v>113</v>
      </c>
      <c r="B64" s="131"/>
      <c r="C64" s="132" t="s">
        <v>62</v>
      </c>
      <c r="D64" s="133"/>
      <c r="E64" s="133" t="s">
        <v>16</v>
      </c>
      <c r="F64" s="133"/>
      <c r="G64" s="134"/>
      <c r="H64" s="133"/>
      <c r="I64" s="133"/>
      <c r="J64" s="133"/>
      <c r="K64" s="133"/>
      <c r="L64" s="135"/>
      <c r="M64" s="136"/>
    </row>
    <row r="65" spans="1:13" x14ac:dyDescent="0.3">
      <c r="A65" s="137">
        <v>114</v>
      </c>
      <c r="B65" s="131"/>
      <c r="C65" s="132" t="s">
        <v>63</v>
      </c>
      <c r="D65" s="133"/>
      <c r="E65" s="133" t="s">
        <v>7</v>
      </c>
      <c r="F65" s="133"/>
      <c r="G65" s="134"/>
      <c r="H65" s="133"/>
      <c r="I65" s="133"/>
      <c r="J65" s="133"/>
      <c r="K65" s="133"/>
      <c r="L65" s="135"/>
      <c r="M65" s="136"/>
    </row>
    <row r="66" spans="1:13" x14ac:dyDescent="0.3">
      <c r="A66" s="137">
        <v>115</v>
      </c>
      <c r="B66" s="131"/>
      <c r="C66" s="132" t="s">
        <v>64</v>
      </c>
      <c r="D66" s="133"/>
      <c r="E66" s="133" t="s">
        <v>16</v>
      </c>
      <c r="F66" s="133"/>
      <c r="G66" s="134"/>
      <c r="H66" s="133"/>
      <c r="I66" s="133"/>
      <c r="J66" s="133"/>
      <c r="K66" s="133"/>
      <c r="L66" s="135"/>
      <c r="M66" s="136"/>
    </row>
    <row r="67" spans="1:13" x14ac:dyDescent="0.3">
      <c r="A67" s="137"/>
      <c r="B67" s="131"/>
      <c r="C67" s="132" t="s">
        <v>65</v>
      </c>
      <c r="D67" s="133"/>
      <c r="E67" s="133" t="s">
        <v>16</v>
      </c>
      <c r="F67" s="133"/>
      <c r="G67" s="134"/>
      <c r="H67" s="133"/>
      <c r="I67" s="133"/>
      <c r="J67" s="133"/>
      <c r="K67" s="133"/>
      <c r="L67" s="135"/>
      <c r="M67" s="136"/>
    </row>
    <row r="68" spans="1:13" x14ac:dyDescent="0.3">
      <c r="A68" s="137">
        <v>117</v>
      </c>
      <c r="B68" s="131"/>
      <c r="C68" s="132" t="s">
        <v>66</v>
      </c>
      <c r="D68" s="133"/>
      <c r="E68" s="133" t="s">
        <v>16</v>
      </c>
      <c r="F68" s="133"/>
      <c r="G68" s="134"/>
      <c r="H68" s="133"/>
      <c r="I68" s="133"/>
      <c r="J68" s="133"/>
      <c r="K68" s="133"/>
      <c r="L68" s="135"/>
      <c r="M68" s="136"/>
    </row>
    <row r="69" spans="1:13" x14ac:dyDescent="0.3">
      <c r="A69" s="137">
        <v>118</v>
      </c>
      <c r="B69" s="131"/>
      <c r="C69" s="132" t="s">
        <v>67</v>
      </c>
      <c r="D69" s="133"/>
      <c r="E69" s="133" t="s">
        <v>16</v>
      </c>
      <c r="F69" s="133"/>
      <c r="G69" s="134"/>
      <c r="H69" s="133"/>
      <c r="I69" s="133"/>
      <c r="J69" s="133"/>
      <c r="K69" s="133"/>
      <c r="L69" s="135"/>
      <c r="M69" s="136"/>
    </row>
    <row r="70" spans="1:13" x14ac:dyDescent="0.3">
      <c r="A70" s="137">
        <v>119</v>
      </c>
      <c r="B70" s="131"/>
      <c r="C70" s="132" t="s">
        <v>68</v>
      </c>
      <c r="D70" s="133"/>
      <c r="E70" s="133" t="s">
        <v>16</v>
      </c>
      <c r="F70" s="133"/>
      <c r="G70" s="134"/>
      <c r="H70" s="133"/>
      <c r="I70" s="133"/>
      <c r="J70" s="133"/>
      <c r="K70" s="133"/>
      <c r="L70" s="135"/>
      <c r="M70" s="136"/>
    </row>
    <row r="71" spans="1:13" x14ac:dyDescent="0.3">
      <c r="A71" s="137">
        <v>120</v>
      </c>
      <c r="B71" s="131"/>
      <c r="C71" s="132" t="s">
        <v>69</v>
      </c>
      <c r="D71" s="133"/>
      <c r="E71" s="133" t="s">
        <v>16</v>
      </c>
      <c r="F71" s="133"/>
      <c r="G71" s="134"/>
      <c r="H71" s="133"/>
      <c r="I71" s="133"/>
      <c r="J71" s="133"/>
      <c r="K71" s="133"/>
      <c r="L71" s="135"/>
      <c r="M71" s="136"/>
    </row>
    <row r="72" spans="1:13" x14ac:dyDescent="0.3">
      <c r="A72" s="137">
        <v>121</v>
      </c>
      <c r="B72" s="131"/>
      <c r="C72" s="132" t="s">
        <v>14</v>
      </c>
      <c r="D72" s="133"/>
      <c r="E72" s="133" t="s">
        <v>16</v>
      </c>
      <c r="F72" s="133"/>
      <c r="G72" s="134"/>
      <c r="H72" s="133"/>
      <c r="I72" s="133"/>
      <c r="J72" s="133"/>
      <c r="K72" s="133"/>
      <c r="L72" s="135"/>
      <c r="M72" s="136"/>
    </row>
    <row r="73" spans="1:13" x14ac:dyDescent="0.3">
      <c r="A73" s="137">
        <v>122</v>
      </c>
      <c r="B73" s="131"/>
      <c r="C73" s="132" t="s">
        <v>70</v>
      </c>
      <c r="D73" s="133"/>
      <c r="E73" s="133" t="s">
        <v>16</v>
      </c>
      <c r="F73" s="133"/>
      <c r="G73" s="134"/>
      <c r="H73" s="133"/>
      <c r="I73" s="133"/>
      <c r="J73" s="133"/>
      <c r="K73" s="133"/>
      <c r="L73" s="135"/>
      <c r="M73" s="136"/>
    </row>
    <row r="74" spans="1:13" x14ac:dyDescent="0.3">
      <c r="A74" s="137">
        <v>123</v>
      </c>
      <c r="B74" s="131"/>
      <c r="C74" s="132" t="s">
        <v>71</v>
      </c>
      <c r="D74" s="133"/>
      <c r="E74" s="133" t="s">
        <v>7</v>
      </c>
      <c r="F74" s="133"/>
      <c r="G74" s="134"/>
      <c r="H74" s="133"/>
      <c r="I74" s="133"/>
      <c r="J74" s="133"/>
      <c r="K74" s="133"/>
      <c r="L74" s="135"/>
      <c r="M74" s="136"/>
    </row>
    <row r="75" spans="1:13" x14ac:dyDescent="0.3">
      <c r="A75" s="137">
        <v>124</v>
      </c>
      <c r="B75" s="131"/>
      <c r="C75" s="132" t="s">
        <v>72</v>
      </c>
      <c r="D75" s="133"/>
      <c r="E75" s="133" t="s">
        <v>7</v>
      </c>
      <c r="F75" s="133"/>
      <c r="G75" s="134"/>
      <c r="H75" s="133"/>
      <c r="I75" s="133"/>
      <c r="J75" s="133"/>
      <c r="K75" s="133"/>
      <c r="L75" s="135"/>
      <c r="M75" s="136"/>
    </row>
    <row r="76" spans="1:13" x14ac:dyDescent="0.3">
      <c r="A76" s="137">
        <v>125</v>
      </c>
      <c r="B76" s="131"/>
      <c r="C76" s="132" t="s">
        <v>73</v>
      </c>
      <c r="D76" s="133"/>
      <c r="E76" s="133" t="s">
        <v>7</v>
      </c>
      <c r="F76" s="133"/>
      <c r="G76" s="134"/>
      <c r="H76" s="133"/>
      <c r="I76" s="133"/>
      <c r="J76" s="133"/>
      <c r="K76" s="133"/>
      <c r="L76" s="135"/>
      <c r="M76" s="136"/>
    </row>
    <row r="77" spans="1:13" x14ac:dyDescent="0.3">
      <c r="A77" s="68">
        <v>126</v>
      </c>
      <c r="B77" s="64"/>
      <c r="C77" s="65" t="s">
        <v>12</v>
      </c>
      <c r="D77" s="66"/>
      <c r="E77" s="66" t="s">
        <v>7</v>
      </c>
      <c r="F77" s="66" t="s">
        <v>8</v>
      </c>
      <c r="G77" s="88"/>
      <c r="H77" s="175">
        <f>ROUND(G77,2)</f>
        <v>0</v>
      </c>
      <c r="I77" s="66">
        <v>5</v>
      </c>
      <c r="J77" s="66">
        <v>10.5</v>
      </c>
      <c r="K77" s="85">
        <f>H77*I77</f>
        <v>0</v>
      </c>
      <c r="L77" s="85">
        <f>K77*4</f>
        <v>0</v>
      </c>
      <c r="M77" s="92">
        <f>L77*21</f>
        <v>0</v>
      </c>
    </row>
    <row r="78" spans="1:13" x14ac:dyDescent="0.3">
      <c r="A78" s="137">
        <v>127</v>
      </c>
      <c r="B78" s="131"/>
      <c r="C78" s="132" t="s">
        <v>70</v>
      </c>
      <c r="D78" s="133"/>
      <c r="E78" s="133" t="s">
        <v>7</v>
      </c>
      <c r="F78" s="133"/>
      <c r="G78" s="134"/>
      <c r="H78" s="133"/>
      <c r="I78" s="133"/>
      <c r="J78" s="133"/>
      <c r="K78" s="133"/>
      <c r="L78" s="135"/>
      <c r="M78" s="136"/>
    </row>
    <row r="79" spans="1:13" x14ac:dyDescent="0.3">
      <c r="A79" s="137">
        <v>128</v>
      </c>
      <c r="B79" s="131"/>
      <c r="C79" s="132" t="s">
        <v>70</v>
      </c>
      <c r="D79" s="133"/>
      <c r="E79" s="133" t="s">
        <v>7</v>
      </c>
      <c r="F79" s="133"/>
      <c r="G79" s="134"/>
      <c r="H79" s="133"/>
      <c r="I79" s="133"/>
      <c r="J79" s="133"/>
      <c r="K79" s="133"/>
      <c r="L79" s="135"/>
      <c r="M79" s="136"/>
    </row>
    <row r="80" spans="1:13" x14ac:dyDescent="0.3">
      <c r="A80" s="137">
        <v>129</v>
      </c>
      <c r="B80" s="131"/>
      <c r="C80" s="132" t="s">
        <v>70</v>
      </c>
      <c r="D80" s="133"/>
      <c r="E80" s="133" t="s">
        <v>7</v>
      </c>
      <c r="F80" s="133"/>
      <c r="G80" s="134"/>
      <c r="H80" s="133"/>
      <c r="I80" s="133"/>
      <c r="J80" s="133"/>
      <c r="K80" s="133"/>
      <c r="L80" s="135"/>
      <c r="M80" s="136"/>
    </row>
    <row r="81" spans="1:13" x14ac:dyDescent="0.3">
      <c r="A81" s="137">
        <v>130</v>
      </c>
      <c r="B81" s="131"/>
      <c r="C81" s="132" t="s">
        <v>32</v>
      </c>
      <c r="D81" s="133"/>
      <c r="E81" s="133" t="s">
        <v>7</v>
      </c>
      <c r="F81" s="133" t="s">
        <v>33</v>
      </c>
      <c r="G81" s="134"/>
      <c r="H81" s="133"/>
      <c r="I81" s="133"/>
      <c r="J81" s="133"/>
      <c r="K81" s="133"/>
      <c r="L81" s="135"/>
      <c r="M81" s="136"/>
    </row>
    <row r="82" spans="1:13" x14ac:dyDescent="0.3">
      <c r="A82" s="137">
        <v>131</v>
      </c>
      <c r="B82" s="131"/>
      <c r="C82" s="132" t="s">
        <v>74</v>
      </c>
      <c r="D82" s="133"/>
      <c r="E82" s="133"/>
      <c r="F82" s="133" t="s">
        <v>8</v>
      </c>
      <c r="G82" s="134"/>
      <c r="H82" s="133"/>
      <c r="I82" s="133"/>
      <c r="J82" s="133"/>
      <c r="K82" s="135"/>
      <c r="L82" s="135"/>
      <c r="M82" s="136"/>
    </row>
    <row r="83" spans="1:13" x14ac:dyDescent="0.3">
      <c r="A83" s="68">
        <v>132</v>
      </c>
      <c r="B83" s="64"/>
      <c r="C83" s="65" t="s">
        <v>61</v>
      </c>
      <c r="D83" s="66"/>
      <c r="E83" s="66" t="s">
        <v>7</v>
      </c>
      <c r="F83" s="66" t="s">
        <v>8</v>
      </c>
      <c r="G83" s="88"/>
      <c r="H83" s="175">
        <f t="shared" ref="H83:H87" si="10">ROUND(G83,2)</f>
        <v>0</v>
      </c>
      <c r="I83" s="66">
        <v>5</v>
      </c>
      <c r="J83" s="66">
        <v>39.799999999999997</v>
      </c>
      <c r="K83" s="85">
        <f t="shared" ref="K83:K87" si="11">H83*I83</f>
        <v>0</v>
      </c>
      <c r="L83" s="85">
        <f t="shared" ref="L83:L87" si="12">K83*4</f>
        <v>0</v>
      </c>
      <c r="M83" s="92">
        <f>L83*21</f>
        <v>0</v>
      </c>
    </row>
    <row r="84" spans="1:13" x14ac:dyDescent="0.3">
      <c r="A84" s="239">
        <v>133</v>
      </c>
      <c r="B84" s="245"/>
      <c r="C84" s="243" t="s">
        <v>75</v>
      </c>
      <c r="D84" s="243"/>
      <c r="E84" s="243" t="s">
        <v>7</v>
      </c>
      <c r="F84" s="66" t="s">
        <v>8</v>
      </c>
      <c r="G84" s="88"/>
      <c r="H84" s="175">
        <f t="shared" si="10"/>
        <v>0</v>
      </c>
      <c r="I84" s="66">
        <v>2</v>
      </c>
      <c r="J84" s="235">
        <v>9.6999999999999993</v>
      </c>
      <c r="K84" s="85">
        <f t="shared" si="11"/>
        <v>0</v>
      </c>
      <c r="L84" s="85">
        <f t="shared" si="12"/>
        <v>0</v>
      </c>
      <c r="M84" s="92">
        <f t="shared" ref="M84:M87" si="13">L84*21</f>
        <v>0</v>
      </c>
    </row>
    <row r="85" spans="1:13" x14ac:dyDescent="0.3">
      <c r="A85" s="240"/>
      <c r="B85" s="246"/>
      <c r="C85" s="244"/>
      <c r="D85" s="244"/>
      <c r="E85" s="244"/>
      <c r="F85" s="193" t="s">
        <v>504</v>
      </c>
      <c r="G85" s="88"/>
      <c r="H85" s="175">
        <f t="shared" si="10"/>
        <v>0</v>
      </c>
      <c r="I85" s="66">
        <v>5</v>
      </c>
      <c r="J85" s="236"/>
      <c r="K85" s="85">
        <f t="shared" si="11"/>
        <v>0</v>
      </c>
      <c r="L85" s="85">
        <f t="shared" si="12"/>
        <v>0</v>
      </c>
      <c r="M85" s="92">
        <f t="shared" si="13"/>
        <v>0</v>
      </c>
    </row>
    <row r="86" spans="1:13" x14ac:dyDescent="0.3">
      <c r="A86" s="68">
        <v>134</v>
      </c>
      <c r="B86" s="64"/>
      <c r="C86" s="65" t="s">
        <v>76</v>
      </c>
      <c r="D86" s="66"/>
      <c r="E86" s="66" t="s">
        <v>16</v>
      </c>
      <c r="F86" s="66" t="s">
        <v>8</v>
      </c>
      <c r="G86" s="88"/>
      <c r="H86" s="175">
        <f t="shared" si="10"/>
        <v>0</v>
      </c>
      <c r="I86" s="66">
        <v>5</v>
      </c>
      <c r="J86" s="66">
        <v>11.63</v>
      </c>
      <c r="K86" s="85">
        <f t="shared" si="11"/>
        <v>0</v>
      </c>
      <c r="L86" s="85">
        <f t="shared" si="12"/>
        <v>0</v>
      </c>
      <c r="M86" s="92">
        <f t="shared" si="13"/>
        <v>0</v>
      </c>
    </row>
    <row r="87" spans="1:13" x14ac:dyDescent="0.3">
      <c r="A87" s="68">
        <v>135</v>
      </c>
      <c r="B87" s="64"/>
      <c r="C87" s="65" t="s">
        <v>77</v>
      </c>
      <c r="D87" s="66"/>
      <c r="E87" s="66" t="s">
        <v>16</v>
      </c>
      <c r="F87" s="66" t="s">
        <v>8</v>
      </c>
      <c r="G87" s="88"/>
      <c r="H87" s="175">
        <f t="shared" si="10"/>
        <v>0</v>
      </c>
      <c r="I87" s="66">
        <v>5</v>
      </c>
      <c r="J87" s="66">
        <v>8.2200000000000006</v>
      </c>
      <c r="K87" s="85">
        <f t="shared" si="11"/>
        <v>0</v>
      </c>
      <c r="L87" s="85">
        <f t="shared" si="12"/>
        <v>0</v>
      </c>
      <c r="M87" s="92">
        <f t="shared" si="13"/>
        <v>0</v>
      </c>
    </row>
    <row r="88" spans="1:13" x14ac:dyDescent="0.3">
      <c r="A88" s="137">
        <v>136</v>
      </c>
      <c r="B88" s="131"/>
      <c r="C88" s="132" t="s">
        <v>78</v>
      </c>
      <c r="D88" s="133"/>
      <c r="E88" s="133" t="s">
        <v>16</v>
      </c>
      <c r="F88" s="133"/>
      <c r="G88" s="134"/>
      <c r="H88" s="133"/>
      <c r="I88" s="133"/>
      <c r="J88" s="133"/>
      <c r="K88" s="133"/>
      <c r="L88" s="135"/>
      <c r="M88" s="136"/>
    </row>
    <row r="89" spans="1:13" x14ac:dyDescent="0.3">
      <c r="A89" s="137">
        <v>137</v>
      </c>
      <c r="B89" s="131"/>
      <c r="C89" s="132" t="s">
        <v>79</v>
      </c>
      <c r="D89" s="133"/>
      <c r="E89" s="133" t="s">
        <v>16</v>
      </c>
      <c r="F89" s="133"/>
      <c r="G89" s="134"/>
      <c r="H89" s="133"/>
      <c r="I89" s="133"/>
      <c r="J89" s="133"/>
      <c r="K89" s="133"/>
      <c r="L89" s="135"/>
      <c r="M89" s="136"/>
    </row>
    <row r="90" spans="1:13" x14ac:dyDescent="0.3">
      <c r="A90" s="137">
        <v>138</v>
      </c>
      <c r="B90" s="131"/>
      <c r="C90" s="132" t="s">
        <v>70</v>
      </c>
      <c r="D90" s="133"/>
      <c r="E90" s="133" t="s">
        <v>16</v>
      </c>
      <c r="F90" s="133"/>
      <c r="G90" s="134"/>
      <c r="H90" s="133"/>
      <c r="I90" s="133"/>
      <c r="J90" s="133"/>
      <c r="K90" s="133"/>
      <c r="L90" s="135"/>
      <c r="M90" s="136"/>
    </row>
    <row r="91" spans="1:13" x14ac:dyDescent="0.3">
      <c r="A91" s="43">
        <v>139</v>
      </c>
      <c r="B91" s="21"/>
      <c r="C91" s="22" t="s">
        <v>17</v>
      </c>
      <c r="D91" s="23"/>
      <c r="E91" s="23" t="s">
        <v>16</v>
      </c>
      <c r="F91" s="25" t="s">
        <v>448</v>
      </c>
      <c r="G91" s="89"/>
      <c r="H91" s="175">
        <f t="shared" ref="H91:H94" si="14">ROUND(G91,2)</f>
        <v>0</v>
      </c>
      <c r="I91" s="23">
        <v>5</v>
      </c>
      <c r="J91" s="23">
        <v>8.2200000000000006</v>
      </c>
      <c r="K91" s="86">
        <f t="shared" ref="K91:K92" si="15">H91*I91</f>
        <v>0</v>
      </c>
      <c r="L91" s="87">
        <f t="shared" ref="L91:L92" si="16">K91*4</f>
        <v>0</v>
      </c>
      <c r="M91" s="93">
        <f>L91*21</f>
        <v>0</v>
      </c>
    </row>
    <row r="92" spans="1:13" x14ac:dyDescent="0.3">
      <c r="A92" s="43">
        <v>140</v>
      </c>
      <c r="B92" s="21"/>
      <c r="C92" s="22" t="s">
        <v>17</v>
      </c>
      <c r="D92" s="23"/>
      <c r="E92" s="23" t="s">
        <v>16</v>
      </c>
      <c r="F92" s="25" t="s">
        <v>448</v>
      </c>
      <c r="G92" s="89"/>
      <c r="H92" s="175">
        <f t="shared" si="14"/>
        <v>0</v>
      </c>
      <c r="I92" s="23">
        <v>5</v>
      </c>
      <c r="J92" s="23">
        <v>8.2200000000000006</v>
      </c>
      <c r="K92" s="86">
        <f t="shared" si="15"/>
        <v>0</v>
      </c>
      <c r="L92" s="87">
        <f t="shared" si="16"/>
        <v>0</v>
      </c>
      <c r="M92" s="93">
        <f t="shared" ref="M92" si="17">L92*21</f>
        <v>0</v>
      </c>
    </row>
    <row r="93" spans="1:13" x14ac:dyDescent="0.3">
      <c r="A93" s="239">
        <v>141</v>
      </c>
      <c r="B93" s="245"/>
      <c r="C93" s="243" t="s">
        <v>492</v>
      </c>
      <c r="D93" s="268"/>
      <c r="E93" s="243" t="s">
        <v>16</v>
      </c>
      <c r="F93" s="66" t="s">
        <v>8</v>
      </c>
      <c r="G93" s="88"/>
      <c r="H93" s="175">
        <f t="shared" si="14"/>
        <v>0</v>
      </c>
      <c r="I93" s="66">
        <v>2</v>
      </c>
      <c r="J93" s="235">
        <v>18.5</v>
      </c>
      <c r="K93" s="85">
        <f>H93*I93</f>
        <v>0</v>
      </c>
      <c r="L93" s="85">
        <f>K93*4</f>
        <v>0</v>
      </c>
      <c r="M93" s="171">
        <f>L93*21</f>
        <v>0</v>
      </c>
    </row>
    <row r="94" spans="1:13" x14ac:dyDescent="0.3">
      <c r="A94" s="240"/>
      <c r="B94" s="246"/>
      <c r="C94" s="244"/>
      <c r="D94" s="269"/>
      <c r="E94" s="244"/>
      <c r="F94" s="193" t="s">
        <v>504</v>
      </c>
      <c r="G94" s="88"/>
      <c r="H94" s="175">
        <f t="shared" si="14"/>
        <v>0</v>
      </c>
      <c r="I94" s="66">
        <v>5</v>
      </c>
      <c r="J94" s="236"/>
      <c r="K94" s="85">
        <f>H94*I94</f>
        <v>0</v>
      </c>
      <c r="L94" s="85">
        <f>K94*4</f>
        <v>0</v>
      </c>
      <c r="M94" s="171">
        <f>L94*21</f>
        <v>0</v>
      </c>
    </row>
    <row r="95" spans="1:13" x14ac:dyDescent="0.3">
      <c r="A95" s="137">
        <v>142</v>
      </c>
      <c r="B95" s="131"/>
      <c r="C95" s="132" t="s">
        <v>70</v>
      </c>
      <c r="D95" s="133"/>
      <c r="E95" s="133" t="s">
        <v>16</v>
      </c>
      <c r="F95" s="133"/>
      <c r="G95" s="134"/>
      <c r="H95" s="133"/>
      <c r="I95" s="133"/>
      <c r="J95" s="133"/>
      <c r="K95" s="133"/>
      <c r="L95" s="135"/>
      <c r="M95" s="136"/>
    </row>
    <row r="96" spans="1:13" x14ac:dyDescent="0.3">
      <c r="A96" s="137">
        <v>143</v>
      </c>
      <c r="B96" s="131"/>
      <c r="C96" s="132" t="s">
        <v>12</v>
      </c>
      <c r="D96" s="133"/>
      <c r="E96" s="133" t="s">
        <v>16</v>
      </c>
      <c r="F96" s="133" t="s">
        <v>8</v>
      </c>
      <c r="G96" s="134"/>
      <c r="H96" s="133"/>
      <c r="I96" s="133"/>
      <c r="J96" s="133">
        <v>18.2</v>
      </c>
      <c r="K96" s="133"/>
      <c r="L96" s="135"/>
      <c r="M96" s="136"/>
    </row>
    <row r="97" spans="1:13" x14ac:dyDescent="0.3">
      <c r="A97" s="43">
        <v>144</v>
      </c>
      <c r="B97" s="21"/>
      <c r="C97" s="22" t="s">
        <v>81</v>
      </c>
      <c r="D97" s="23"/>
      <c r="E97" s="23" t="s">
        <v>16</v>
      </c>
      <c r="F97" s="23" t="s">
        <v>447</v>
      </c>
      <c r="G97" s="88"/>
      <c r="H97" s="175">
        <f>ROUND(G97,2)</f>
        <v>0</v>
      </c>
      <c r="I97" s="23">
        <v>7</v>
      </c>
      <c r="J97" s="23">
        <v>160.5</v>
      </c>
      <c r="K97" s="86">
        <f>H97*I97</f>
        <v>0</v>
      </c>
      <c r="L97" s="87">
        <f>K97*4</f>
        <v>0</v>
      </c>
      <c r="M97" s="93">
        <f>L97*21</f>
        <v>0</v>
      </c>
    </row>
    <row r="98" spans="1:13" x14ac:dyDescent="0.3">
      <c r="A98" s="137">
        <v>145</v>
      </c>
      <c r="B98" s="131"/>
      <c r="C98" s="132" t="s">
        <v>82</v>
      </c>
      <c r="D98" s="133"/>
      <c r="E98" s="133"/>
      <c r="F98" s="133"/>
      <c r="G98" s="134"/>
      <c r="H98" s="133"/>
      <c r="I98" s="133"/>
      <c r="J98" s="133"/>
      <c r="K98" s="133"/>
      <c r="L98" s="135"/>
      <c r="M98" s="136"/>
    </row>
    <row r="99" spans="1:13" x14ac:dyDescent="0.3">
      <c r="A99" s="68">
        <v>146</v>
      </c>
      <c r="B99" s="64"/>
      <c r="C99" s="65" t="s">
        <v>6</v>
      </c>
      <c r="D99" s="66"/>
      <c r="E99" s="66" t="s">
        <v>7</v>
      </c>
      <c r="F99" s="66" t="s">
        <v>8</v>
      </c>
      <c r="G99" s="88"/>
      <c r="H99" s="175">
        <f>ROUND(G99,2)</f>
        <v>0</v>
      </c>
      <c r="I99" s="66">
        <v>7</v>
      </c>
      <c r="J99" s="66">
        <v>13.22</v>
      </c>
      <c r="K99" s="85">
        <f>H99*I99</f>
        <v>0</v>
      </c>
      <c r="L99" s="85">
        <f>K99*4</f>
        <v>0</v>
      </c>
      <c r="M99" s="92">
        <f>L99*21</f>
        <v>0</v>
      </c>
    </row>
    <row r="100" spans="1:13" x14ac:dyDescent="0.3">
      <c r="A100" s="137">
        <v>147</v>
      </c>
      <c r="B100" s="131"/>
      <c r="C100" s="132" t="s">
        <v>83</v>
      </c>
      <c r="D100" s="133"/>
      <c r="E100" s="133" t="s">
        <v>16</v>
      </c>
      <c r="F100" s="133" t="s">
        <v>8</v>
      </c>
      <c r="G100" s="134"/>
      <c r="H100" s="133"/>
      <c r="I100" s="133"/>
      <c r="J100" s="133"/>
      <c r="K100" s="133"/>
      <c r="L100" s="135"/>
      <c r="M100" s="136"/>
    </row>
    <row r="101" spans="1:13" x14ac:dyDescent="0.3">
      <c r="A101" s="137">
        <v>148</v>
      </c>
      <c r="B101" s="131"/>
      <c r="C101" s="132" t="s">
        <v>84</v>
      </c>
      <c r="D101" s="133"/>
      <c r="E101" s="133" t="s">
        <v>85</v>
      </c>
      <c r="F101" s="133" t="s">
        <v>54</v>
      </c>
      <c r="G101" s="134"/>
      <c r="H101" s="133"/>
      <c r="I101" s="133"/>
      <c r="J101" s="133">
        <v>4</v>
      </c>
      <c r="K101" s="133"/>
      <c r="L101" s="135"/>
      <c r="M101" s="136"/>
    </row>
    <row r="102" spans="1:13" x14ac:dyDescent="0.3">
      <c r="A102" s="137">
        <v>149</v>
      </c>
      <c r="B102" s="131"/>
      <c r="C102" s="132" t="s">
        <v>86</v>
      </c>
      <c r="D102" s="133"/>
      <c r="E102" s="133" t="s">
        <v>87</v>
      </c>
      <c r="F102" s="133" t="s">
        <v>33</v>
      </c>
      <c r="G102" s="134"/>
      <c r="H102" s="133"/>
      <c r="I102" s="133"/>
      <c r="J102" s="133">
        <v>122.5</v>
      </c>
      <c r="K102" s="133"/>
      <c r="L102" s="135"/>
      <c r="M102" s="136"/>
    </row>
    <row r="103" spans="1:13" x14ac:dyDescent="0.3">
      <c r="A103" s="137">
        <v>150</v>
      </c>
      <c r="B103" s="131"/>
      <c r="C103" s="132" t="s">
        <v>88</v>
      </c>
      <c r="D103" s="133"/>
      <c r="E103" s="133"/>
      <c r="F103" s="133"/>
      <c r="G103" s="134"/>
      <c r="H103" s="133"/>
      <c r="I103" s="133"/>
      <c r="J103" s="133"/>
      <c r="K103" s="133"/>
      <c r="L103" s="135"/>
      <c r="M103" s="136"/>
    </row>
    <row r="104" spans="1:13" x14ac:dyDescent="0.3">
      <c r="A104" s="137">
        <v>151</v>
      </c>
      <c r="B104" s="131"/>
      <c r="C104" s="132" t="s">
        <v>89</v>
      </c>
      <c r="D104" s="133"/>
      <c r="E104" s="133"/>
      <c r="F104" s="133"/>
      <c r="G104" s="134"/>
      <c r="H104" s="133"/>
      <c r="I104" s="133"/>
      <c r="J104" s="133"/>
      <c r="K104" s="133"/>
      <c r="L104" s="135"/>
      <c r="M104" s="136"/>
    </row>
    <row r="105" spans="1:13" x14ac:dyDescent="0.3">
      <c r="A105" s="137">
        <v>152</v>
      </c>
      <c r="B105" s="131"/>
      <c r="C105" s="132" t="s">
        <v>17</v>
      </c>
      <c r="D105" s="133"/>
      <c r="E105" s="133"/>
      <c r="F105" s="133"/>
      <c r="G105" s="134"/>
      <c r="H105" s="133"/>
      <c r="I105" s="133"/>
      <c r="J105" s="133"/>
      <c r="K105" s="133"/>
      <c r="L105" s="135"/>
      <c r="M105" s="136"/>
    </row>
    <row r="106" spans="1:13" x14ac:dyDescent="0.3">
      <c r="A106" s="68">
        <v>153</v>
      </c>
      <c r="B106" s="64"/>
      <c r="C106" s="65" t="s">
        <v>90</v>
      </c>
      <c r="D106" s="66"/>
      <c r="E106" s="66" t="s">
        <v>16</v>
      </c>
      <c r="F106" s="66" t="s">
        <v>8</v>
      </c>
      <c r="G106" s="88"/>
      <c r="H106" s="175">
        <f t="shared" ref="H106:H110" si="18">ROUND(G106,2)</f>
        <v>0</v>
      </c>
      <c r="I106" s="66">
        <v>2</v>
      </c>
      <c r="J106" s="66">
        <v>47.9</v>
      </c>
      <c r="K106" s="85">
        <f t="shared" ref="K106:K109" si="19">H106*I106</f>
        <v>0</v>
      </c>
      <c r="L106" s="85">
        <f t="shared" ref="L106:L109" si="20">K106*4</f>
        <v>0</v>
      </c>
      <c r="M106" s="92">
        <f>L106*21</f>
        <v>0</v>
      </c>
    </row>
    <row r="107" spans="1:13" x14ac:dyDescent="0.3">
      <c r="A107" s="68">
        <v>154</v>
      </c>
      <c r="B107" s="64"/>
      <c r="C107" s="65" t="s">
        <v>500</v>
      </c>
      <c r="D107" s="66"/>
      <c r="E107" s="66" t="s">
        <v>16</v>
      </c>
      <c r="F107" s="66" t="s">
        <v>8</v>
      </c>
      <c r="G107" s="88"/>
      <c r="H107" s="175">
        <f t="shared" si="18"/>
        <v>0</v>
      </c>
      <c r="I107" s="66">
        <v>2</v>
      </c>
      <c r="J107" s="66">
        <v>4.5</v>
      </c>
      <c r="K107" s="85">
        <f t="shared" si="19"/>
        <v>0</v>
      </c>
      <c r="L107" s="85">
        <f t="shared" si="20"/>
        <v>0</v>
      </c>
      <c r="M107" s="92">
        <f t="shared" ref="M107:M110" si="21">L107*21</f>
        <v>0</v>
      </c>
    </row>
    <row r="108" spans="1:13" x14ac:dyDescent="0.3">
      <c r="A108" s="239">
        <v>155</v>
      </c>
      <c r="B108" s="64"/>
      <c r="C108" s="243" t="s">
        <v>91</v>
      </c>
      <c r="D108" s="66"/>
      <c r="E108" s="243" t="s">
        <v>16</v>
      </c>
      <c r="F108" s="66" t="s">
        <v>54</v>
      </c>
      <c r="G108" s="88"/>
      <c r="H108" s="175">
        <f t="shared" si="18"/>
        <v>0</v>
      </c>
      <c r="I108" s="66">
        <v>3</v>
      </c>
      <c r="J108" s="235">
        <v>29.3</v>
      </c>
      <c r="K108" s="85">
        <f t="shared" si="19"/>
        <v>0</v>
      </c>
      <c r="L108" s="85">
        <f t="shared" si="20"/>
        <v>0</v>
      </c>
      <c r="M108" s="92">
        <f t="shared" si="21"/>
        <v>0</v>
      </c>
    </row>
    <row r="109" spans="1:13" x14ac:dyDescent="0.3">
      <c r="A109" s="240"/>
      <c r="B109" s="64"/>
      <c r="C109" s="244"/>
      <c r="D109" s="66"/>
      <c r="E109" s="244"/>
      <c r="F109" s="193" t="s">
        <v>504</v>
      </c>
      <c r="G109" s="88"/>
      <c r="H109" s="175">
        <f t="shared" si="18"/>
        <v>0</v>
      </c>
      <c r="I109" s="66">
        <v>5</v>
      </c>
      <c r="J109" s="236"/>
      <c r="K109" s="85">
        <f t="shared" si="19"/>
        <v>0</v>
      </c>
      <c r="L109" s="85">
        <f t="shared" si="20"/>
        <v>0</v>
      </c>
      <c r="M109" s="92">
        <f t="shared" si="21"/>
        <v>0</v>
      </c>
    </row>
    <row r="110" spans="1:13" x14ac:dyDescent="0.3">
      <c r="A110" s="43">
        <v>156</v>
      </c>
      <c r="B110" s="21"/>
      <c r="C110" s="22" t="s">
        <v>17</v>
      </c>
      <c r="D110" s="23"/>
      <c r="E110" s="23" t="s">
        <v>16</v>
      </c>
      <c r="F110" s="23" t="s">
        <v>447</v>
      </c>
      <c r="G110" s="88"/>
      <c r="H110" s="175">
        <f t="shared" si="18"/>
        <v>0</v>
      </c>
      <c r="I110" s="23">
        <v>3</v>
      </c>
      <c r="J110" s="23">
        <v>4.5999999999999996</v>
      </c>
      <c r="K110" s="86">
        <f>H110*I110</f>
        <v>0</v>
      </c>
      <c r="L110" s="87">
        <f>K110*4</f>
        <v>0</v>
      </c>
      <c r="M110" s="86">
        <f t="shared" si="21"/>
        <v>0</v>
      </c>
    </row>
    <row r="111" spans="1:13" x14ac:dyDescent="0.3">
      <c r="A111" s="137">
        <v>157</v>
      </c>
      <c r="B111" s="131"/>
      <c r="C111" s="132" t="s">
        <v>92</v>
      </c>
      <c r="D111" s="133"/>
      <c r="E111" s="133" t="s">
        <v>16</v>
      </c>
      <c r="F111" s="133"/>
      <c r="G111" s="134"/>
      <c r="H111" s="133"/>
      <c r="I111" s="133"/>
      <c r="J111" s="133"/>
      <c r="K111" s="133"/>
      <c r="L111" s="135"/>
      <c r="M111" s="136"/>
    </row>
    <row r="112" spans="1:13" x14ac:dyDescent="0.3">
      <c r="A112" s="68">
        <v>158</v>
      </c>
      <c r="B112" s="64"/>
      <c r="C112" s="65" t="s">
        <v>93</v>
      </c>
      <c r="D112" s="66"/>
      <c r="E112" s="66" t="s">
        <v>16</v>
      </c>
      <c r="F112" s="66" t="s">
        <v>54</v>
      </c>
      <c r="G112" s="88"/>
      <c r="H112" s="175">
        <f t="shared" ref="H112:H121" si="22">ROUND(G112,2)</f>
        <v>0</v>
      </c>
      <c r="I112" s="66">
        <v>5</v>
      </c>
      <c r="J112" s="66">
        <v>25.7</v>
      </c>
      <c r="K112" s="85">
        <f>H112*I112</f>
        <v>0</v>
      </c>
      <c r="L112" s="85">
        <f>K112*4</f>
        <v>0</v>
      </c>
      <c r="M112" s="92">
        <f>L112*21</f>
        <v>0</v>
      </c>
    </row>
    <row r="113" spans="1:13" x14ac:dyDescent="0.3">
      <c r="A113" s="43">
        <v>159</v>
      </c>
      <c r="B113" s="21"/>
      <c r="C113" s="22" t="s">
        <v>94</v>
      </c>
      <c r="D113" s="23"/>
      <c r="E113" s="23" t="s">
        <v>16</v>
      </c>
      <c r="F113" s="23" t="s">
        <v>447</v>
      </c>
      <c r="G113" s="88"/>
      <c r="H113" s="175">
        <f t="shared" si="22"/>
        <v>0</v>
      </c>
      <c r="I113" s="23">
        <v>5</v>
      </c>
      <c r="J113" s="23">
        <v>35.4</v>
      </c>
      <c r="K113" s="86">
        <f>H113*I113</f>
        <v>0</v>
      </c>
      <c r="L113" s="87">
        <f>K113*4</f>
        <v>0</v>
      </c>
      <c r="M113" s="87">
        <f t="shared" ref="M113:M121" si="23">L113*21</f>
        <v>0</v>
      </c>
    </row>
    <row r="114" spans="1:13" x14ac:dyDescent="0.3">
      <c r="A114" s="68">
        <v>160</v>
      </c>
      <c r="B114" s="64"/>
      <c r="C114" s="65" t="s">
        <v>95</v>
      </c>
      <c r="D114" s="66"/>
      <c r="E114" s="66" t="s">
        <v>16</v>
      </c>
      <c r="F114" s="66" t="s">
        <v>8</v>
      </c>
      <c r="G114" s="88"/>
      <c r="H114" s="175">
        <f t="shared" si="22"/>
        <v>0</v>
      </c>
      <c r="I114" s="66">
        <v>5</v>
      </c>
      <c r="J114" s="66">
        <v>30</v>
      </c>
      <c r="K114" s="85">
        <f t="shared" ref="K114:K117" si="24">H114*I114</f>
        <v>0</v>
      </c>
      <c r="L114" s="85">
        <f t="shared" ref="L114:L121" si="25">K114*4</f>
        <v>0</v>
      </c>
      <c r="M114" s="92">
        <f t="shared" si="23"/>
        <v>0</v>
      </c>
    </row>
    <row r="115" spans="1:13" x14ac:dyDescent="0.3">
      <c r="A115" s="68">
        <v>161</v>
      </c>
      <c r="B115" s="64"/>
      <c r="C115" s="65" t="s">
        <v>22</v>
      </c>
      <c r="D115" s="66"/>
      <c r="E115" s="66" t="s">
        <v>16</v>
      </c>
      <c r="F115" s="66" t="s">
        <v>8</v>
      </c>
      <c r="G115" s="88"/>
      <c r="H115" s="175">
        <f t="shared" si="22"/>
        <v>0</v>
      </c>
      <c r="I115" s="66">
        <v>5</v>
      </c>
      <c r="J115" s="66">
        <v>6.1</v>
      </c>
      <c r="K115" s="85">
        <f t="shared" si="24"/>
        <v>0</v>
      </c>
      <c r="L115" s="85">
        <f t="shared" si="25"/>
        <v>0</v>
      </c>
      <c r="M115" s="92">
        <f t="shared" si="23"/>
        <v>0</v>
      </c>
    </row>
    <row r="116" spans="1:13" x14ac:dyDescent="0.3">
      <c r="A116" s="68">
        <v>162</v>
      </c>
      <c r="B116" s="64"/>
      <c r="C116" s="65" t="s">
        <v>22</v>
      </c>
      <c r="D116" s="66"/>
      <c r="E116" s="66" t="s">
        <v>16</v>
      </c>
      <c r="F116" s="66" t="s">
        <v>8</v>
      </c>
      <c r="G116" s="88"/>
      <c r="H116" s="175">
        <f t="shared" si="22"/>
        <v>0</v>
      </c>
      <c r="I116" s="66">
        <v>5</v>
      </c>
      <c r="J116" s="66">
        <v>6.3</v>
      </c>
      <c r="K116" s="85">
        <f t="shared" si="24"/>
        <v>0</v>
      </c>
      <c r="L116" s="85">
        <f t="shared" si="25"/>
        <v>0</v>
      </c>
      <c r="M116" s="92">
        <f t="shared" si="23"/>
        <v>0</v>
      </c>
    </row>
    <row r="117" spans="1:13" x14ac:dyDescent="0.3">
      <c r="A117" s="68">
        <v>163</v>
      </c>
      <c r="B117" s="64"/>
      <c r="C117" s="65" t="s">
        <v>96</v>
      </c>
      <c r="D117" s="66"/>
      <c r="E117" s="66" t="s">
        <v>16</v>
      </c>
      <c r="F117" s="66" t="s">
        <v>8</v>
      </c>
      <c r="G117" s="88"/>
      <c r="H117" s="175">
        <f t="shared" si="22"/>
        <v>0</v>
      </c>
      <c r="I117" s="66">
        <v>5</v>
      </c>
      <c r="J117" s="66">
        <v>2.1</v>
      </c>
      <c r="K117" s="85">
        <f t="shared" si="24"/>
        <v>0</v>
      </c>
      <c r="L117" s="85">
        <f t="shared" si="25"/>
        <v>0</v>
      </c>
      <c r="M117" s="92">
        <f t="shared" si="23"/>
        <v>0</v>
      </c>
    </row>
    <row r="118" spans="1:13" x14ac:dyDescent="0.3">
      <c r="A118" s="43">
        <v>164</v>
      </c>
      <c r="B118" s="21"/>
      <c r="C118" s="22" t="s">
        <v>97</v>
      </c>
      <c r="D118" s="23"/>
      <c r="E118" s="23" t="s">
        <v>16</v>
      </c>
      <c r="F118" s="23" t="s">
        <v>447</v>
      </c>
      <c r="G118" s="88"/>
      <c r="H118" s="175">
        <f t="shared" si="22"/>
        <v>0</v>
      </c>
      <c r="I118" s="23">
        <v>5</v>
      </c>
      <c r="J118" s="23">
        <v>5.5</v>
      </c>
      <c r="K118" s="86">
        <f t="shared" ref="K118:K121" si="26">H118*I118</f>
        <v>0</v>
      </c>
      <c r="L118" s="87">
        <f t="shared" si="25"/>
        <v>0</v>
      </c>
      <c r="M118" s="87">
        <f t="shared" si="23"/>
        <v>0</v>
      </c>
    </row>
    <row r="119" spans="1:13" x14ac:dyDescent="0.3">
      <c r="A119" s="43">
        <v>165</v>
      </c>
      <c r="B119" s="21"/>
      <c r="C119" s="22" t="s">
        <v>17</v>
      </c>
      <c r="D119" s="23"/>
      <c r="E119" s="23" t="s">
        <v>16</v>
      </c>
      <c r="F119" s="23" t="s">
        <v>447</v>
      </c>
      <c r="G119" s="88"/>
      <c r="H119" s="175">
        <f t="shared" si="22"/>
        <v>0</v>
      </c>
      <c r="I119" s="23">
        <v>5</v>
      </c>
      <c r="J119" s="23">
        <v>7.4</v>
      </c>
      <c r="K119" s="86">
        <f t="shared" si="26"/>
        <v>0</v>
      </c>
      <c r="L119" s="87">
        <f t="shared" si="25"/>
        <v>0</v>
      </c>
      <c r="M119" s="87">
        <f t="shared" si="23"/>
        <v>0</v>
      </c>
    </row>
    <row r="120" spans="1:13" x14ac:dyDescent="0.3">
      <c r="A120" s="43">
        <v>166</v>
      </c>
      <c r="B120" s="21"/>
      <c r="C120" s="22" t="s">
        <v>17</v>
      </c>
      <c r="D120" s="23"/>
      <c r="E120" s="23" t="s">
        <v>16</v>
      </c>
      <c r="F120" s="23" t="s">
        <v>447</v>
      </c>
      <c r="G120" s="88"/>
      <c r="H120" s="175">
        <f t="shared" si="22"/>
        <v>0</v>
      </c>
      <c r="I120" s="23">
        <v>5</v>
      </c>
      <c r="J120" s="23">
        <v>8.6</v>
      </c>
      <c r="K120" s="86">
        <f t="shared" si="26"/>
        <v>0</v>
      </c>
      <c r="L120" s="87">
        <f t="shared" si="25"/>
        <v>0</v>
      </c>
      <c r="M120" s="87">
        <f t="shared" si="23"/>
        <v>0</v>
      </c>
    </row>
    <row r="121" spans="1:13" x14ac:dyDescent="0.3">
      <c r="A121" s="43">
        <v>167</v>
      </c>
      <c r="B121" s="21"/>
      <c r="C121" s="22" t="s">
        <v>98</v>
      </c>
      <c r="D121" s="23"/>
      <c r="E121" s="23" t="s">
        <v>16</v>
      </c>
      <c r="F121" s="23" t="s">
        <v>447</v>
      </c>
      <c r="G121" s="88"/>
      <c r="H121" s="175">
        <f t="shared" si="22"/>
        <v>0</v>
      </c>
      <c r="I121" s="23">
        <v>5</v>
      </c>
      <c r="J121" s="23">
        <v>60.9</v>
      </c>
      <c r="K121" s="86">
        <f t="shared" si="26"/>
        <v>0</v>
      </c>
      <c r="L121" s="87">
        <f t="shared" si="25"/>
        <v>0</v>
      </c>
      <c r="M121" s="87">
        <f t="shared" si="23"/>
        <v>0</v>
      </c>
    </row>
    <row r="122" spans="1:13" x14ac:dyDescent="0.3">
      <c r="A122" s="137">
        <v>168</v>
      </c>
      <c r="B122" s="131"/>
      <c r="C122" s="132" t="s">
        <v>99</v>
      </c>
      <c r="D122" s="133"/>
      <c r="E122" s="133" t="s">
        <v>16</v>
      </c>
      <c r="F122" s="133"/>
      <c r="G122" s="134"/>
      <c r="H122" s="133"/>
      <c r="I122" s="133"/>
      <c r="J122" s="133"/>
      <c r="K122" s="133"/>
      <c r="L122" s="135"/>
      <c r="M122" s="136"/>
    </row>
    <row r="123" spans="1:13" x14ac:dyDescent="0.3">
      <c r="A123" s="68">
        <v>169</v>
      </c>
      <c r="B123" s="64"/>
      <c r="C123" s="65" t="s">
        <v>32</v>
      </c>
      <c r="D123" s="66"/>
      <c r="E123" s="66" t="s">
        <v>7</v>
      </c>
      <c r="F123" s="66" t="s">
        <v>33</v>
      </c>
      <c r="G123" s="88"/>
      <c r="H123" s="175">
        <f t="shared" ref="H123" si="27">ROUND(G123,2)</f>
        <v>0</v>
      </c>
      <c r="I123" s="66">
        <v>0.25</v>
      </c>
      <c r="J123" s="66">
        <v>23.6</v>
      </c>
      <c r="K123" s="85">
        <f t="shared" ref="K123" si="28">H123*I123</f>
        <v>0</v>
      </c>
      <c r="L123" s="85">
        <f t="shared" ref="L123:L125" si="29">K123*4</f>
        <v>0</v>
      </c>
      <c r="M123" s="92">
        <f>L123*21</f>
        <v>0</v>
      </c>
    </row>
    <row r="124" spans="1:13" x14ac:dyDescent="0.3">
      <c r="A124" s="239">
        <v>170</v>
      </c>
      <c r="B124" s="64"/>
      <c r="C124" s="243" t="s">
        <v>75</v>
      </c>
      <c r="D124" s="268"/>
      <c r="E124" s="243" t="s">
        <v>100</v>
      </c>
      <c r="F124" s="66" t="s">
        <v>54</v>
      </c>
      <c r="G124" s="88"/>
      <c r="H124" s="175">
        <f>ROUND(G124,2)</f>
        <v>0</v>
      </c>
      <c r="I124" s="66">
        <v>2</v>
      </c>
      <c r="J124" s="235">
        <v>15.9</v>
      </c>
      <c r="K124" s="85">
        <f>H124*I124</f>
        <v>0</v>
      </c>
      <c r="L124" s="85">
        <f t="shared" si="29"/>
        <v>0</v>
      </c>
      <c r="M124" s="92">
        <f t="shared" ref="M124:M151" si="30">L124*21</f>
        <v>0</v>
      </c>
    </row>
    <row r="125" spans="1:13" x14ac:dyDescent="0.3">
      <c r="A125" s="240"/>
      <c r="B125" s="64"/>
      <c r="C125" s="244"/>
      <c r="D125" s="269"/>
      <c r="E125" s="244"/>
      <c r="F125" s="193" t="s">
        <v>504</v>
      </c>
      <c r="G125" s="88"/>
      <c r="H125" s="175">
        <f>ROUND(G125,2)</f>
        <v>0</v>
      </c>
      <c r="I125" s="66">
        <v>5</v>
      </c>
      <c r="J125" s="236"/>
      <c r="K125" s="85">
        <f>H125*I125</f>
        <v>0</v>
      </c>
      <c r="L125" s="85">
        <f t="shared" si="29"/>
        <v>0</v>
      </c>
      <c r="M125" s="92">
        <f t="shared" si="30"/>
        <v>0</v>
      </c>
    </row>
    <row r="126" spans="1:13" x14ac:dyDescent="0.3">
      <c r="A126" s="137" t="s">
        <v>101</v>
      </c>
      <c r="B126" s="131"/>
      <c r="C126" s="132" t="s">
        <v>70</v>
      </c>
      <c r="D126" s="133"/>
      <c r="E126" s="133" t="s">
        <v>7</v>
      </c>
      <c r="F126" s="133"/>
      <c r="G126" s="134"/>
      <c r="H126" s="133"/>
      <c r="I126" s="133"/>
      <c r="J126" s="133"/>
      <c r="K126" s="133"/>
      <c r="L126" s="135"/>
      <c r="M126" s="135"/>
    </row>
    <row r="127" spans="1:13" x14ac:dyDescent="0.3">
      <c r="A127" s="239">
        <v>171</v>
      </c>
      <c r="B127" s="64"/>
      <c r="C127" s="243" t="s">
        <v>75</v>
      </c>
      <c r="D127" s="66"/>
      <c r="E127" s="243" t="s">
        <v>100</v>
      </c>
      <c r="F127" s="66" t="s">
        <v>54</v>
      </c>
      <c r="G127" s="88"/>
      <c r="H127" s="175">
        <f t="shared" ref="H127:H136" si="31">ROUND(G127,2)</f>
        <v>0</v>
      </c>
      <c r="I127" s="66">
        <v>2</v>
      </c>
      <c r="J127" s="235">
        <v>13</v>
      </c>
      <c r="K127" s="85">
        <f>H127*I127</f>
        <v>0</v>
      </c>
      <c r="L127" s="85">
        <f>K127*4</f>
        <v>0</v>
      </c>
      <c r="M127" s="92">
        <f t="shared" si="30"/>
        <v>0</v>
      </c>
    </row>
    <row r="128" spans="1:13" x14ac:dyDescent="0.3">
      <c r="A128" s="240"/>
      <c r="B128" s="64"/>
      <c r="C128" s="244"/>
      <c r="D128" s="66"/>
      <c r="E128" s="244"/>
      <c r="F128" s="193" t="s">
        <v>504</v>
      </c>
      <c r="G128" s="88"/>
      <c r="H128" s="175">
        <f t="shared" si="31"/>
        <v>0</v>
      </c>
      <c r="I128" s="66">
        <v>5</v>
      </c>
      <c r="J128" s="236"/>
      <c r="K128" s="85">
        <f>H128*I128</f>
        <v>0</v>
      </c>
      <c r="L128" s="170">
        <f>K128*4</f>
        <v>0</v>
      </c>
      <c r="M128" s="92">
        <f t="shared" si="30"/>
        <v>0</v>
      </c>
    </row>
    <row r="129" spans="1:13" x14ac:dyDescent="0.3">
      <c r="A129" s="43">
        <v>172</v>
      </c>
      <c r="B129" s="21"/>
      <c r="C129" s="22" t="s">
        <v>17</v>
      </c>
      <c r="D129" s="23"/>
      <c r="E129" s="23" t="s">
        <v>16</v>
      </c>
      <c r="F129" s="23" t="s">
        <v>447</v>
      </c>
      <c r="G129" s="88"/>
      <c r="H129" s="175">
        <f t="shared" si="31"/>
        <v>0</v>
      </c>
      <c r="I129" s="23">
        <v>5</v>
      </c>
      <c r="J129" s="23">
        <v>2.8</v>
      </c>
      <c r="K129" s="86">
        <f t="shared" ref="K129:K136" si="32">H129*I129</f>
        <v>0</v>
      </c>
      <c r="L129" s="87">
        <f>K129*4</f>
        <v>0</v>
      </c>
      <c r="M129" s="87">
        <f t="shared" si="30"/>
        <v>0</v>
      </c>
    </row>
    <row r="130" spans="1:13" x14ac:dyDescent="0.3">
      <c r="A130" s="43">
        <v>173</v>
      </c>
      <c r="B130" s="21"/>
      <c r="C130" s="22" t="s">
        <v>17</v>
      </c>
      <c r="D130" s="23"/>
      <c r="E130" s="23" t="s">
        <v>16</v>
      </c>
      <c r="F130" s="23" t="s">
        <v>447</v>
      </c>
      <c r="G130" s="88"/>
      <c r="H130" s="175">
        <f t="shared" si="31"/>
        <v>0</v>
      </c>
      <c r="I130" s="23">
        <v>5</v>
      </c>
      <c r="J130" s="23">
        <v>3.4</v>
      </c>
      <c r="K130" s="86">
        <f t="shared" si="32"/>
        <v>0</v>
      </c>
      <c r="L130" s="87">
        <f>K130*4</f>
        <v>0</v>
      </c>
      <c r="M130" s="87">
        <f t="shared" si="30"/>
        <v>0</v>
      </c>
    </row>
    <row r="131" spans="1:13" x14ac:dyDescent="0.3">
      <c r="A131" s="239">
        <v>174</v>
      </c>
      <c r="B131" s="64"/>
      <c r="C131" s="243" t="s">
        <v>75</v>
      </c>
      <c r="D131" s="66"/>
      <c r="E131" s="243" t="s">
        <v>100</v>
      </c>
      <c r="F131" s="66" t="s">
        <v>54</v>
      </c>
      <c r="G131" s="88"/>
      <c r="H131" s="175">
        <f t="shared" si="31"/>
        <v>0</v>
      </c>
      <c r="I131" s="66">
        <v>2</v>
      </c>
      <c r="J131" s="235">
        <v>23.8</v>
      </c>
      <c r="K131" s="85">
        <f t="shared" si="32"/>
        <v>0</v>
      </c>
      <c r="L131" s="85">
        <f t="shared" ref="L131:L136" si="33">K131*4</f>
        <v>0</v>
      </c>
      <c r="M131" s="92">
        <f t="shared" si="30"/>
        <v>0</v>
      </c>
    </row>
    <row r="132" spans="1:13" ht="28.8" x14ac:dyDescent="0.3">
      <c r="A132" s="240"/>
      <c r="B132" s="64"/>
      <c r="C132" s="244"/>
      <c r="D132" s="66"/>
      <c r="E132" s="244"/>
      <c r="F132" s="193" t="s">
        <v>491</v>
      </c>
      <c r="G132" s="88"/>
      <c r="H132" s="175">
        <f t="shared" si="31"/>
        <v>0</v>
      </c>
      <c r="I132" s="66">
        <v>5</v>
      </c>
      <c r="J132" s="236"/>
      <c r="K132" s="85">
        <f t="shared" si="32"/>
        <v>0</v>
      </c>
      <c r="L132" s="85">
        <f t="shared" si="33"/>
        <v>0</v>
      </c>
      <c r="M132" s="92">
        <f t="shared" si="30"/>
        <v>0</v>
      </c>
    </row>
    <row r="133" spans="1:13" x14ac:dyDescent="0.3">
      <c r="A133" s="239">
        <v>175</v>
      </c>
      <c r="B133" s="64"/>
      <c r="C133" s="243" t="s">
        <v>102</v>
      </c>
      <c r="D133" s="66"/>
      <c r="E133" s="243" t="s">
        <v>100</v>
      </c>
      <c r="F133" s="66" t="s">
        <v>54</v>
      </c>
      <c r="G133" s="88"/>
      <c r="H133" s="175">
        <f t="shared" si="31"/>
        <v>0</v>
      </c>
      <c r="I133" s="66">
        <v>2</v>
      </c>
      <c r="J133" s="235">
        <v>28.1</v>
      </c>
      <c r="K133" s="85">
        <f t="shared" si="32"/>
        <v>0</v>
      </c>
      <c r="L133" s="85">
        <f t="shared" si="33"/>
        <v>0</v>
      </c>
      <c r="M133" s="92">
        <f t="shared" si="30"/>
        <v>0</v>
      </c>
    </row>
    <row r="134" spans="1:13" x14ac:dyDescent="0.3">
      <c r="A134" s="240"/>
      <c r="B134" s="64"/>
      <c r="C134" s="244"/>
      <c r="D134" s="66"/>
      <c r="E134" s="244"/>
      <c r="F134" s="193" t="s">
        <v>504</v>
      </c>
      <c r="G134" s="88"/>
      <c r="H134" s="175">
        <f t="shared" si="31"/>
        <v>0</v>
      </c>
      <c r="I134" s="66">
        <v>5</v>
      </c>
      <c r="J134" s="236"/>
      <c r="K134" s="85">
        <f t="shared" si="32"/>
        <v>0</v>
      </c>
      <c r="L134" s="85">
        <f t="shared" si="33"/>
        <v>0</v>
      </c>
      <c r="M134" s="92">
        <f t="shared" si="30"/>
        <v>0</v>
      </c>
    </row>
    <row r="135" spans="1:13" x14ac:dyDescent="0.3">
      <c r="A135" s="239">
        <v>176</v>
      </c>
      <c r="B135" s="64"/>
      <c r="C135" s="243" t="s">
        <v>103</v>
      </c>
      <c r="D135" s="66"/>
      <c r="E135" s="243" t="s">
        <v>104</v>
      </c>
      <c r="F135" s="66" t="s">
        <v>8</v>
      </c>
      <c r="G135" s="88"/>
      <c r="H135" s="175">
        <f t="shared" si="31"/>
        <v>0</v>
      </c>
      <c r="I135" s="66">
        <v>3</v>
      </c>
      <c r="J135" s="235">
        <v>3.5</v>
      </c>
      <c r="K135" s="85">
        <f t="shared" si="32"/>
        <v>0</v>
      </c>
      <c r="L135" s="85">
        <f t="shared" si="33"/>
        <v>0</v>
      </c>
      <c r="M135" s="92">
        <f t="shared" si="30"/>
        <v>0</v>
      </c>
    </row>
    <row r="136" spans="1:13" ht="28.8" x14ac:dyDescent="0.3">
      <c r="A136" s="240"/>
      <c r="B136" s="64"/>
      <c r="C136" s="244"/>
      <c r="D136" s="66"/>
      <c r="E136" s="244"/>
      <c r="F136" s="193" t="s">
        <v>506</v>
      </c>
      <c r="G136" s="88"/>
      <c r="H136" s="175">
        <f t="shared" si="31"/>
        <v>0</v>
      </c>
      <c r="I136" s="66">
        <v>5</v>
      </c>
      <c r="J136" s="236"/>
      <c r="K136" s="85">
        <f t="shared" si="32"/>
        <v>0</v>
      </c>
      <c r="L136" s="85">
        <f t="shared" si="33"/>
        <v>0</v>
      </c>
      <c r="M136" s="92">
        <f t="shared" si="30"/>
        <v>0</v>
      </c>
    </row>
    <row r="137" spans="1:13" x14ac:dyDescent="0.3">
      <c r="A137" s="137">
        <v>177</v>
      </c>
      <c r="B137" s="131"/>
      <c r="C137" s="132" t="s">
        <v>12</v>
      </c>
      <c r="D137" s="133"/>
      <c r="E137" s="133" t="s">
        <v>16</v>
      </c>
      <c r="F137" s="133" t="s">
        <v>105</v>
      </c>
      <c r="G137" s="134"/>
      <c r="H137" s="133"/>
      <c r="I137" s="133"/>
      <c r="J137" s="133"/>
      <c r="K137" s="133"/>
      <c r="L137" s="135"/>
      <c r="M137" s="135"/>
    </row>
    <row r="138" spans="1:13" x14ac:dyDescent="0.3">
      <c r="A138" s="137" t="s">
        <v>106</v>
      </c>
      <c r="B138" s="131"/>
      <c r="C138" s="132" t="s">
        <v>12</v>
      </c>
      <c r="D138" s="133"/>
      <c r="E138" s="133" t="s">
        <v>16</v>
      </c>
      <c r="F138" s="133" t="s">
        <v>105</v>
      </c>
      <c r="G138" s="134"/>
      <c r="H138" s="133"/>
      <c r="I138" s="133"/>
      <c r="J138" s="133"/>
      <c r="K138" s="133"/>
      <c r="L138" s="135"/>
      <c r="M138" s="135"/>
    </row>
    <row r="139" spans="1:13" x14ac:dyDescent="0.3">
      <c r="A139" s="43">
        <v>178</v>
      </c>
      <c r="B139" s="21"/>
      <c r="C139" s="22" t="s">
        <v>17</v>
      </c>
      <c r="D139" s="23"/>
      <c r="E139" s="23" t="s">
        <v>16</v>
      </c>
      <c r="F139" s="23" t="s">
        <v>447</v>
      </c>
      <c r="G139" s="88"/>
      <c r="H139" s="175">
        <f t="shared" ref="H139:H143" si="34">ROUND(G139,2)</f>
        <v>0</v>
      </c>
      <c r="I139" s="23">
        <v>5</v>
      </c>
      <c r="J139" s="23">
        <v>4.5</v>
      </c>
      <c r="K139" s="86">
        <f>H139*I139</f>
        <v>0</v>
      </c>
      <c r="L139" s="87">
        <f>K139*4</f>
        <v>0</v>
      </c>
      <c r="M139" s="87">
        <f t="shared" si="30"/>
        <v>0</v>
      </c>
    </row>
    <row r="140" spans="1:13" x14ac:dyDescent="0.3">
      <c r="A140" s="239">
        <v>179</v>
      </c>
      <c r="B140" s="64"/>
      <c r="C140" s="243" t="s">
        <v>493</v>
      </c>
      <c r="D140" s="66"/>
      <c r="E140" s="243" t="s">
        <v>100</v>
      </c>
      <c r="F140" s="80" t="s">
        <v>54</v>
      </c>
      <c r="G140" s="88"/>
      <c r="H140" s="175">
        <f t="shared" si="34"/>
        <v>0</v>
      </c>
      <c r="I140" s="66">
        <v>1</v>
      </c>
      <c r="J140" s="235">
        <v>4.8</v>
      </c>
      <c r="K140" s="85">
        <f t="shared" ref="K140:K143" si="35">H140*I140</f>
        <v>0</v>
      </c>
      <c r="L140" s="85">
        <f t="shared" ref="L140:L143" si="36">K140*4</f>
        <v>0</v>
      </c>
      <c r="M140" s="92">
        <f t="shared" si="30"/>
        <v>0</v>
      </c>
    </row>
    <row r="141" spans="1:13" x14ac:dyDescent="0.3">
      <c r="A141" s="240"/>
      <c r="B141" s="64"/>
      <c r="C141" s="244"/>
      <c r="D141" s="66"/>
      <c r="E141" s="244"/>
      <c r="F141" s="193" t="s">
        <v>504</v>
      </c>
      <c r="G141" s="88"/>
      <c r="H141" s="175">
        <f t="shared" si="34"/>
        <v>0</v>
      </c>
      <c r="I141" s="66">
        <v>5</v>
      </c>
      <c r="J141" s="236"/>
      <c r="K141" s="85">
        <f t="shared" si="35"/>
        <v>0</v>
      </c>
      <c r="L141" s="85">
        <f t="shared" si="36"/>
        <v>0</v>
      </c>
      <c r="M141" s="92">
        <f t="shared" si="30"/>
        <v>0</v>
      </c>
    </row>
    <row r="142" spans="1:13" x14ac:dyDescent="0.3">
      <c r="A142" s="239">
        <v>180</v>
      </c>
      <c r="B142" s="64"/>
      <c r="C142" s="243" t="s">
        <v>488</v>
      </c>
      <c r="D142" s="66"/>
      <c r="E142" s="243" t="s">
        <v>16</v>
      </c>
      <c r="F142" s="66" t="s">
        <v>54</v>
      </c>
      <c r="G142" s="88"/>
      <c r="H142" s="175">
        <f t="shared" si="34"/>
        <v>0</v>
      </c>
      <c r="I142" s="66">
        <v>1</v>
      </c>
      <c r="J142" s="235">
        <v>24.7</v>
      </c>
      <c r="K142" s="85">
        <f t="shared" si="35"/>
        <v>0</v>
      </c>
      <c r="L142" s="85">
        <f t="shared" si="36"/>
        <v>0</v>
      </c>
      <c r="M142" s="92">
        <f t="shared" si="30"/>
        <v>0</v>
      </c>
    </row>
    <row r="143" spans="1:13" x14ac:dyDescent="0.3">
      <c r="A143" s="240"/>
      <c r="B143" s="64"/>
      <c r="C143" s="244"/>
      <c r="D143" s="66"/>
      <c r="E143" s="244"/>
      <c r="F143" s="193" t="s">
        <v>504</v>
      </c>
      <c r="G143" s="88"/>
      <c r="H143" s="175">
        <f t="shared" si="34"/>
        <v>0</v>
      </c>
      <c r="I143" s="66">
        <v>5</v>
      </c>
      <c r="J143" s="236"/>
      <c r="K143" s="85">
        <f t="shared" si="35"/>
        <v>0</v>
      </c>
      <c r="L143" s="85">
        <f t="shared" si="36"/>
        <v>0</v>
      </c>
      <c r="M143" s="92">
        <f t="shared" si="30"/>
        <v>0</v>
      </c>
    </row>
    <row r="144" spans="1:13" x14ac:dyDescent="0.3">
      <c r="A144" s="137">
        <v>181</v>
      </c>
      <c r="B144" s="131"/>
      <c r="C144" s="132" t="s">
        <v>107</v>
      </c>
      <c r="D144" s="133"/>
      <c r="E144" s="133" t="s">
        <v>16</v>
      </c>
      <c r="F144" s="133"/>
      <c r="G144" s="134"/>
      <c r="H144" s="133"/>
      <c r="I144" s="133"/>
      <c r="J144" s="133"/>
      <c r="K144" s="133"/>
      <c r="L144" s="135"/>
      <c r="M144" s="135"/>
    </row>
    <row r="145" spans="1:13" x14ac:dyDescent="0.3">
      <c r="A145" s="264">
        <v>182</v>
      </c>
      <c r="B145" s="21"/>
      <c r="C145" s="266" t="s">
        <v>489</v>
      </c>
      <c r="D145" s="23"/>
      <c r="E145" s="266" t="s">
        <v>16</v>
      </c>
      <c r="F145" s="23" t="s">
        <v>447</v>
      </c>
      <c r="G145" s="88"/>
      <c r="H145" s="175">
        <f>ROUND(G145,2)</f>
        <v>0</v>
      </c>
      <c r="I145" s="23">
        <v>1</v>
      </c>
      <c r="J145" s="264">
        <v>25.1</v>
      </c>
      <c r="K145" s="86">
        <f>H145*I145</f>
        <v>0</v>
      </c>
      <c r="L145" s="87">
        <f>K145*4</f>
        <v>0</v>
      </c>
      <c r="M145" s="87">
        <f t="shared" si="30"/>
        <v>0</v>
      </c>
    </row>
    <row r="146" spans="1:13" x14ac:dyDescent="0.3">
      <c r="A146" s="265"/>
      <c r="B146" s="21"/>
      <c r="C146" s="267"/>
      <c r="D146" s="23"/>
      <c r="E146" s="267"/>
      <c r="F146" s="193" t="s">
        <v>504</v>
      </c>
      <c r="G146" s="88"/>
      <c r="H146" s="175">
        <f>ROUND(G146,2)</f>
        <v>0</v>
      </c>
      <c r="I146" s="23">
        <v>5</v>
      </c>
      <c r="J146" s="265"/>
      <c r="K146" s="86">
        <f>H146*I146</f>
        <v>0</v>
      </c>
      <c r="L146" s="87">
        <f>K146*4</f>
        <v>0</v>
      </c>
      <c r="M146" s="87">
        <f t="shared" si="30"/>
        <v>0</v>
      </c>
    </row>
    <row r="147" spans="1:13" x14ac:dyDescent="0.3">
      <c r="A147" s="137">
        <v>183</v>
      </c>
      <c r="B147" s="131"/>
      <c r="C147" s="132" t="s">
        <v>30</v>
      </c>
      <c r="D147" s="133"/>
      <c r="E147" s="133" t="s">
        <v>16</v>
      </c>
      <c r="F147" s="133"/>
      <c r="G147" s="134"/>
      <c r="H147" s="133"/>
      <c r="I147" s="133"/>
      <c r="J147" s="133"/>
      <c r="K147" s="133"/>
      <c r="L147" s="135"/>
      <c r="M147" s="135"/>
    </row>
    <row r="148" spans="1:13" x14ac:dyDescent="0.3">
      <c r="A148" s="137">
        <v>184</v>
      </c>
      <c r="B148" s="131"/>
      <c r="C148" s="132" t="s">
        <v>108</v>
      </c>
      <c r="D148" s="133"/>
      <c r="E148" s="133" t="s">
        <v>16</v>
      </c>
      <c r="F148" s="133"/>
      <c r="G148" s="134"/>
      <c r="H148" s="133"/>
      <c r="I148" s="133"/>
      <c r="J148" s="133"/>
      <c r="K148" s="133"/>
      <c r="L148" s="135"/>
      <c r="M148" s="135"/>
    </row>
    <row r="149" spans="1:13" x14ac:dyDescent="0.3">
      <c r="A149" s="137">
        <v>185</v>
      </c>
      <c r="B149" s="131"/>
      <c r="C149" s="132" t="s">
        <v>17</v>
      </c>
      <c r="D149" s="133"/>
      <c r="E149" s="133" t="s">
        <v>16</v>
      </c>
      <c r="F149" s="133"/>
      <c r="G149" s="134"/>
      <c r="H149" s="133"/>
      <c r="I149" s="133"/>
      <c r="J149" s="133"/>
      <c r="K149" s="133"/>
      <c r="L149" s="135"/>
      <c r="M149" s="135"/>
    </row>
    <row r="150" spans="1:13" x14ac:dyDescent="0.3">
      <c r="A150" s="239">
        <v>186</v>
      </c>
      <c r="B150" s="79"/>
      <c r="C150" s="243" t="s">
        <v>109</v>
      </c>
      <c r="D150" s="80"/>
      <c r="E150" s="243" t="s">
        <v>16</v>
      </c>
      <c r="F150" s="80" t="s">
        <v>8</v>
      </c>
      <c r="G150" s="88"/>
      <c r="H150" s="175">
        <f>ROUND(G150,2)</f>
        <v>0</v>
      </c>
      <c r="I150" s="80">
        <v>3</v>
      </c>
      <c r="J150" s="235">
        <v>10.5</v>
      </c>
      <c r="K150" s="85">
        <f>H150*I150</f>
        <v>0</v>
      </c>
      <c r="L150" s="85">
        <f>K150*4</f>
        <v>0</v>
      </c>
      <c r="M150" s="92">
        <f t="shared" si="30"/>
        <v>0</v>
      </c>
    </row>
    <row r="151" spans="1:13" x14ac:dyDescent="0.3">
      <c r="A151" s="240"/>
      <c r="B151" s="64"/>
      <c r="C151" s="244"/>
      <c r="D151" s="73"/>
      <c r="E151" s="244"/>
      <c r="F151" s="193" t="s">
        <v>504</v>
      </c>
      <c r="G151" s="88"/>
      <c r="H151" s="175">
        <f>ROUND(G151,2)</f>
        <v>0</v>
      </c>
      <c r="I151" s="66">
        <v>5</v>
      </c>
      <c r="J151" s="236"/>
      <c r="K151" s="85">
        <f>H151*I151</f>
        <v>0</v>
      </c>
      <c r="L151" s="85">
        <f>K151*4</f>
        <v>0</v>
      </c>
      <c r="M151" s="92">
        <f t="shared" si="30"/>
        <v>0</v>
      </c>
    </row>
    <row r="152" spans="1:13" ht="15" thickBot="1" x14ac:dyDescent="0.35">
      <c r="A152" s="182"/>
      <c r="B152" s="183"/>
      <c r="C152" s="184" t="s">
        <v>110</v>
      </c>
      <c r="D152" s="184"/>
      <c r="E152" s="184"/>
      <c r="F152" s="184"/>
      <c r="G152" s="184"/>
      <c r="H152" s="184"/>
      <c r="I152" s="184"/>
      <c r="J152" s="184">
        <f>SUM(J52:J150)</f>
        <v>923.91</v>
      </c>
      <c r="K152" s="184"/>
      <c r="L152" s="194">
        <f>SUM(L52:L151)</f>
        <v>0</v>
      </c>
      <c r="M152" s="195">
        <f>SUM(M52:M151)</f>
        <v>0</v>
      </c>
    </row>
    <row r="153" spans="1:13" ht="15" thickBot="1" x14ac:dyDescent="0.35">
      <c r="A153" s="56"/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</row>
    <row r="154" spans="1:13" x14ac:dyDescent="0.3">
      <c r="A154" s="44" t="s">
        <v>111</v>
      </c>
      <c r="B154" s="33"/>
      <c r="C154" s="45"/>
      <c r="D154" s="34"/>
      <c r="E154" s="34"/>
      <c r="F154" s="34"/>
      <c r="G154" s="34"/>
      <c r="H154" s="34"/>
      <c r="I154" s="34"/>
      <c r="J154" s="34"/>
      <c r="K154" s="34"/>
      <c r="L154" s="34"/>
      <c r="M154" s="47"/>
    </row>
    <row r="155" spans="1:13" ht="80.25" customHeight="1" x14ac:dyDescent="0.3">
      <c r="A155" s="40" t="s">
        <v>1</v>
      </c>
      <c r="B155" s="29"/>
      <c r="C155" s="30" t="s">
        <v>2</v>
      </c>
      <c r="D155" s="31" t="s">
        <v>449</v>
      </c>
      <c r="E155" s="31" t="s">
        <v>3</v>
      </c>
      <c r="F155" s="32" t="s">
        <v>497</v>
      </c>
      <c r="G155" s="32" t="s">
        <v>452</v>
      </c>
      <c r="H155" s="32" t="s">
        <v>453</v>
      </c>
      <c r="I155" s="32" t="s">
        <v>4</v>
      </c>
      <c r="J155" s="31" t="s">
        <v>5</v>
      </c>
      <c r="K155" s="32" t="s">
        <v>454</v>
      </c>
      <c r="L155" s="32" t="s">
        <v>455</v>
      </c>
      <c r="M155" s="41" t="s">
        <v>456</v>
      </c>
    </row>
    <row r="156" spans="1:13" x14ac:dyDescent="0.3">
      <c r="A156" s="68">
        <v>201</v>
      </c>
      <c r="B156" s="64"/>
      <c r="C156" s="65" t="s">
        <v>112</v>
      </c>
      <c r="D156" s="66"/>
      <c r="E156" s="66" t="s">
        <v>7</v>
      </c>
      <c r="F156" s="66" t="s">
        <v>8</v>
      </c>
      <c r="G156" s="88"/>
      <c r="H156" s="175">
        <f t="shared" ref="H156:H157" si="37">ROUND(G156,2)</f>
        <v>0</v>
      </c>
      <c r="I156" s="66">
        <v>7</v>
      </c>
      <c r="J156" s="66">
        <v>10.5</v>
      </c>
      <c r="K156" s="85">
        <f t="shared" ref="K156:K157" si="38">H156*I156</f>
        <v>0</v>
      </c>
      <c r="L156" s="85">
        <f t="shared" ref="L156:L157" si="39">K156*4</f>
        <v>0</v>
      </c>
      <c r="M156" s="92">
        <f>L156*21</f>
        <v>0</v>
      </c>
    </row>
    <row r="157" spans="1:13" x14ac:dyDescent="0.3">
      <c r="A157" s="68">
        <v>202</v>
      </c>
      <c r="B157" s="64"/>
      <c r="C157" s="65" t="s">
        <v>113</v>
      </c>
      <c r="D157" s="66"/>
      <c r="E157" s="66" t="s">
        <v>16</v>
      </c>
      <c r="F157" s="66" t="s">
        <v>114</v>
      </c>
      <c r="G157" s="88"/>
      <c r="H157" s="175">
        <f t="shared" si="37"/>
        <v>0</v>
      </c>
      <c r="I157" s="66">
        <v>6</v>
      </c>
      <c r="J157" s="66">
        <v>170.2</v>
      </c>
      <c r="K157" s="85">
        <f t="shared" si="38"/>
        <v>0</v>
      </c>
      <c r="L157" s="85">
        <f t="shared" si="39"/>
        <v>0</v>
      </c>
      <c r="M157" s="92">
        <f t="shared" ref="M157:M220" si="40">L157*21</f>
        <v>0</v>
      </c>
    </row>
    <row r="158" spans="1:13" x14ac:dyDescent="0.3">
      <c r="A158" s="137">
        <v>203</v>
      </c>
      <c r="B158" s="131"/>
      <c r="C158" s="132" t="s">
        <v>14</v>
      </c>
      <c r="D158" s="133"/>
      <c r="E158" s="133"/>
      <c r="F158" s="133"/>
      <c r="G158" s="134"/>
      <c r="H158" s="133"/>
      <c r="I158" s="133"/>
      <c r="J158" s="133"/>
      <c r="K158" s="133"/>
      <c r="L158" s="135"/>
      <c r="M158" s="135"/>
    </row>
    <row r="159" spans="1:13" x14ac:dyDescent="0.3">
      <c r="A159" s="43">
        <v>204</v>
      </c>
      <c r="B159" s="21"/>
      <c r="C159" s="22" t="s">
        <v>17</v>
      </c>
      <c r="D159" s="23"/>
      <c r="E159" s="23" t="s">
        <v>16</v>
      </c>
      <c r="F159" s="23" t="s">
        <v>447</v>
      </c>
      <c r="G159" s="88"/>
      <c r="H159" s="175">
        <f t="shared" ref="H159:H237" si="41">ROUND(G159,2)</f>
        <v>0</v>
      </c>
      <c r="I159" s="23">
        <v>7</v>
      </c>
      <c r="J159" s="23">
        <v>4.9000000000000004</v>
      </c>
      <c r="K159" s="86">
        <f t="shared" ref="K159:K162" si="42">H159*I159</f>
        <v>0</v>
      </c>
      <c r="L159" s="87">
        <f t="shared" ref="L159:L161" si="43">K159*4</f>
        <v>0</v>
      </c>
      <c r="M159" s="230">
        <f t="shared" si="40"/>
        <v>0</v>
      </c>
    </row>
    <row r="160" spans="1:13" x14ac:dyDescent="0.3">
      <c r="A160" s="43">
        <v>205</v>
      </c>
      <c r="B160" s="21"/>
      <c r="C160" s="22" t="s">
        <v>79</v>
      </c>
      <c r="D160" s="23"/>
      <c r="E160" s="23" t="s">
        <v>16</v>
      </c>
      <c r="F160" s="23" t="s">
        <v>447</v>
      </c>
      <c r="G160" s="88"/>
      <c r="H160" s="175">
        <f t="shared" si="41"/>
        <v>0</v>
      </c>
      <c r="I160" s="23">
        <v>7</v>
      </c>
      <c r="J160" s="23">
        <v>10.8</v>
      </c>
      <c r="K160" s="86">
        <f t="shared" si="42"/>
        <v>0</v>
      </c>
      <c r="L160" s="87">
        <f t="shared" si="43"/>
        <v>0</v>
      </c>
      <c r="M160" s="230">
        <f t="shared" si="40"/>
        <v>0</v>
      </c>
    </row>
    <row r="161" spans="1:13" x14ac:dyDescent="0.3">
      <c r="A161" s="43">
        <v>206</v>
      </c>
      <c r="B161" s="21"/>
      <c r="C161" s="22" t="s">
        <v>115</v>
      </c>
      <c r="D161" s="23"/>
      <c r="E161" s="23" t="s">
        <v>16</v>
      </c>
      <c r="F161" s="23" t="s">
        <v>447</v>
      </c>
      <c r="G161" s="88"/>
      <c r="H161" s="175">
        <f t="shared" si="41"/>
        <v>0</v>
      </c>
      <c r="I161" s="23">
        <v>7</v>
      </c>
      <c r="J161" s="23">
        <v>16.2</v>
      </c>
      <c r="K161" s="86">
        <f t="shared" si="42"/>
        <v>0</v>
      </c>
      <c r="L161" s="87">
        <f t="shared" si="43"/>
        <v>0</v>
      </c>
      <c r="M161" s="230">
        <f t="shared" si="40"/>
        <v>0</v>
      </c>
    </row>
    <row r="162" spans="1:13" x14ac:dyDescent="0.3">
      <c r="A162" s="43">
        <v>207</v>
      </c>
      <c r="B162" s="21"/>
      <c r="C162" s="22" t="s">
        <v>78</v>
      </c>
      <c r="D162" s="23"/>
      <c r="E162" s="23" t="s">
        <v>16</v>
      </c>
      <c r="F162" s="23" t="s">
        <v>447</v>
      </c>
      <c r="G162" s="88"/>
      <c r="H162" s="175">
        <f t="shared" si="41"/>
        <v>0</v>
      </c>
      <c r="I162" s="23">
        <v>7</v>
      </c>
      <c r="J162" s="23">
        <v>12.1</v>
      </c>
      <c r="K162" s="86">
        <f t="shared" si="42"/>
        <v>0</v>
      </c>
      <c r="L162" s="87">
        <f t="shared" ref="L162:L167" si="44">K162*4</f>
        <v>0</v>
      </c>
      <c r="M162" s="230">
        <f t="shared" si="40"/>
        <v>0</v>
      </c>
    </row>
    <row r="163" spans="1:13" x14ac:dyDescent="0.3">
      <c r="A163" s="224">
        <v>208</v>
      </c>
      <c r="B163" s="140"/>
      <c r="C163" s="133" t="s">
        <v>11</v>
      </c>
      <c r="D163" s="133"/>
      <c r="E163" s="133"/>
      <c r="F163" s="133" t="s">
        <v>8</v>
      </c>
      <c r="G163" s="133"/>
      <c r="H163" s="133"/>
      <c r="I163" s="133"/>
      <c r="J163" s="133"/>
      <c r="K163" s="135"/>
      <c r="L163" s="223"/>
      <c r="M163" s="135"/>
    </row>
    <row r="164" spans="1:13" x14ac:dyDescent="0.3">
      <c r="A164" s="43">
        <v>209</v>
      </c>
      <c r="B164" s="21"/>
      <c r="C164" s="22" t="s">
        <v>116</v>
      </c>
      <c r="D164" s="23"/>
      <c r="E164" s="23"/>
      <c r="F164" s="23" t="s">
        <v>447</v>
      </c>
      <c r="G164" s="88"/>
      <c r="H164" s="175">
        <f t="shared" si="41"/>
        <v>0</v>
      </c>
      <c r="I164" s="23">
        <v>7</v>
      </c>
      <c r="J164" s="23">
        <v>24.8</v>
      </c>
      <c r="K164" s="86">
        <f t="shared" ref="K164:K167" si="45">H164*I164</f>
        <v>0</v>
      </c>
      <c r="L164" s="87">
        <f t="shared" si="44"/>
        <v>0</v>
      </c>
      <c r="M164" s="230">
        <f t="shared" si="40"/>
        <v>0</v>
      </c>
    </row>
    <row r="165" spans="1:13" x14ac:dyDescent="0.3">
      <c r="A165" s="43">
        <v>210</v>
      </c>
      <c r="B165" s="21"/>
      <c r="C165" s="22" t="s">
        <v>58</v>
      </c>
      <c r="D165" s="23"/>
      <c r="E165" s="23" t="s">
        <v>16</v>
      </c>
      <c r="F165" s="23" t="s">
        <v>447</v>
      </c>
      <c r="G165" s="88"/>
      <c r="H165" s="175">
        <f t="shared" si="41"/>
        <v>0</v>
      </c>
      <c r="I165" s="23">
        <v>7</v>
      </c>
      <c r="J165" s="23">
        <v>5.9</v>
      </c>
      <c r="K165" s="86">
        <f t="shared" si="45"/>
        <v>0</v>
      </c>
      <c r="L165" s="87">
        <f t="shared" si="44"/>
        <v>0</v>
      </c>
      <c r="M165" s="230">
        <f t="shared" si="40"/>
        <v>0</v>
      </c>
    </row>
    <row r="166" spans="1:13" x14ac:dyDescent="0.3">
      <c r="A166" s="43">
        <v>211</v>
      </c>
      <c r="B166" s="21"/>
      <c r="C166" s="22" t="s">
        <v>59</v>
      </c>
      <c r="D166" s="23"/>
      <c r="E166" s="23" t="s">
        <v>16</v>
      </c>
      <c r="F166" s="23" t="s">
        <v>447</v>
      </c>
      <c r="G166" s="88"/>
      <c r="H166" s="175">
        <f t="shared" si="41"/>
        <v>0</v>
      </c>
      <c r="I166" s="23">
        <v>7</v>
      </c>
      <c r="J166" s="23">
        <v>3.4</v>
      </c>
      <c r="K166" s="86">
        <f t="shared" si="45"/>
        <v>0</v>
      </c>
      <c r="L166" s="87">
        <f t="shared" si="44"/>
        <v>0</v>
      </c>
      <c r="M166" s="230">
        <f t="shared" si="40"/>
        <v>0</v>
      </c>
    </row>
    <row r="167" spans="1:13" x14ac:dyDescent="0.3">
      <c r="A167" s="43">
        <v>212</v>
      </c>
      <c r="B167" s="21"/>
      <c r="C167" s="22" t="s">
        <v>60</v>
      </c>
      <c r="D167" s="23"/>
      <c r="E167" s="23" t="s">
        <v>16</v>
      </c>
      <c r="F167" s="23" t="s">
        <v>447</v>
      </c>
      <c r="G167" s="88"/>
      <c r="H167" s="175">
        <f t="shared" si="41"/>
        <v>0</v>
      </c>
      <c r="I167" s="23">
        <v>7</v>
      </c>
      <c r="J167" s="23">
        <v>4.0999999999999996</v>
      </c>
      <c r="K167" s="86">
        <f t="shared" si="45"/>
        <v>0</v>
      </c>
      <c r="L167" s="87">
        <f t="shared" si="44"/>
        <v>0</v>
      </c>
      <c r="M167" s="230">
        <f t="shared" si="40"/>
        <v>0</v>
      </c>
    </row>
    <row r="168" spans="1:13" ht="33" customHeight="1" x14ac:dyDescent="0.3">
      <c r="A168" s="239">
        <v>213</v>
      </c>
      <c r="B168" s="241" t="s">
        <v>117</v>
      </c>
      <c r="C168" s="243" t="s">
        <v>118</v>
      </c>
      <c r="D168" s="66"/>
      <c r="E168" s="243" t="s">
        <v>16</v>
      </c>
      <c r="F168" s="226" t="s">
        <v>510</v>
      </c>
      <c r="G168" s="88"/>
      <c r="H168" s="175">
        <f t="shared" si="41"/>
        <v>0</v>
      </c>
      <c r="I168" s="66">
        <v>7</v>
      </c>
      <c r="J168" s="235">
        <v>21.1</v>
      </c>
      <c r="K168" s="85">
        <f>H168*I168</f>
        <v>0</v>
      </c>
      <c r="L168" s="85">
        <f t="shared" ref="L168:L169" si="46">K168*4</f>
        <v>0</v>
      </c>
      <c r="M168" s="92">
        <f t="shared" si="40"/>
        <v>0</v>
      </c>
    </row>
    <row r="169" spans="1:13" ht="33" customHeight="1" x14ac:dyDescent="0.3">
      <c r="A169" s="240"/>
      <c r="B169" s="242"/>
      <c r="C169" s="244"/>
      <c r="D169" s="66"/>
      <c r="E169" s="244"/>
      <c r="F169" s="193" t="s">
        <v>509</v>
      </c>
      <c r="G169" s="88"/>
      <c r="H169" s="175">
        <f t="shared" si="41"/>
        <v>0</v>
      </c>
      <c r="I169" s="66">
        <v>1</v>
      </c>
      <c r="J169" s="236"/>
      <c r="K169" s="85">
        <f>H169*I169</f>
        <v>0</v>
      </c>
      <c r="L169" s="170">
        <f t="shared" si="46"/>
        <v>0</v>
      </c>
      <c r="M169" s="92">
        <f t="shared" si="40"/>
        <v>0</v>
      </c>
    </row>
    <row r="170" spans="1:13" x14ac:dyDescent="0.3">
      <c r="A170" s="197" t="s">
        <v>119</v>
      </c>
      <c r="B170" s="202" t="s">
        <v>117</v>
      </c>
      <c r="C170" s="205" t="s">
        <v>17</v>
      </c>
      <c r="D170" s="23"/>
      <c r="E170" s="208" t="s">
        <v>16</v>
      </c>
      <c r="F170" s="23" t="s">
        <v>447</v>
      </c>
      <c r="G170" s="88"/>
      <c r="H170" s="175">
        <f t="shared" si="41"/>
        <v>0</v>
      </c>
      <c r="I170" s="23">
        <v>7</v>
      </c>
      <c r="J170" s="211">
        <v>5.8</v>
      </c>
      <c r="K170" s="86">
        <f>H170*I170</f>
        <v>0</v>
      </c>
      <c r="L170" s="87">
        <f>K170*4</f>
        <v>0</v>
      </c>
      <c r="M170" s="230">
        <f t="shared" si="40"/>
        <v>0</v>
      </c>
    </row>
    <row r="171" spans="1:13" x14ac:dyDescent="0.3">
      <c r="A171" s="198" t="s">
        <v>120</v>
      </c>
      <c r="B171" s="203" t="s">
        <v>117</v>
      </c>
      <c r="C171" s="206" t="s">
        <v>63</v>
      </c>
      <c r="D171" s="66"/>
      <c r="E171" s="209" t="s">
        <v>7</v>
      </c>
      <c r="F171" s="66" t="s">
        <v>8</v>
      </c>
      <c r="G171" s="88"/>
      <c r="H171" s="175">
        <f t="shared" si="41"/>
        <v>0</v>
      </c>
      <c r="I171" s="66">
        <v>1</v>
      </c>
      <c r="J171" s="196">
        <v>6.8</v>
      </c>
      <c r="K171" s="85">
        <f t="shared" ref="K171:K173" si="47">H171*I171</f>
        <v>0</v>
      </c>
      <c r="L171" s="85">
        <f t="shared" ref="L171:L173" si="48">K171*4</f>
        <v>0</v>
      </c>
      <c r="M171" s="92">
        <f t="shared" si="40"/>
        <v>0</v>
      </c>
    </row>
    <row r="172" spans="1:13" ht="28.8" x14ac:dyDescent="0.3">
      <c r="A172" s="239">
        <v>214</v>
      </c>
      <c r="B172" s="241" t="s">
        <v>121</v>
      </c>
      <c r="C172" s="243" t="s">
        <v>118</v>
      </c>
      <c r="D172" s="66"/>
      <c r="E172" s="243" t="s">
        <v>16</v>
      </c>
      <c r="F172" s="226" t="s">
        <v>510</v>
      </c>
      <c r="G172" s="88"/>
      <c r="H172" s="175">
        <f t="shared" si="41"/>
        <v>0</v>
      </c>
      <c r="I172" s="66">
        <v>7</v>
      </c>
      <c r="J172" s="235">
        <v>21.1</v>
      </c>
      <c r="K172" s="85">
        <f t="shared" si="47"/>
        <v>0</v>
      </c>
      <c r="L172" s="85">
        <f t="shared" si="48"/>
        <v>0</v>
      </c>
      <c r="M172" s="92">
        <f t="shared" si="40"/>
        <v>0</v>
      </c>
    </row>
    <row r="173" spans="1:13" ht="28.8" x14ac:dyDescent="0.3">
      <c r="A173" s="240"/>
      <c r="B173" s="242"/>
      <c r="C173" s="244"/>
      <c r="D173" s="66"/>
      <c r="E173" s="244"/>
      <c r="F173" s="193" t="s">
        <v>509</v>
      </c>
      <c r="G173" s="88"/>
      <c r="H173" s="175">
        <f t="shared" si="41"/>
        <v>0</v>
      </c>
      <c r="I173" s="66">
        <v>1</v>
      </c>
      <c r="J173" s="236"/>
      <c r="K173" s="85">
        <f t="shared" si="47"/>
        <v>0</v>
      </c>
      <c r="L173" s="170">
        <f t="shared" si="48"/>
        <v>0</v>
      </c>
      <c r="M173" s="92">
        <f t="shared" si="40"/>
        <v>0</v>
      </c>
    </row>
    <row r="174" spans="1:13" x14ac:dyDescent="0.3">
      <c r="A174" s="197" t="s">
        <v>122</v>
      </c>
      <c r="B174" s="202" t="s">
        <v>121</v>
      </c>
      <c r="C174" s="205" t="s">
        <v>17</v>
      </c>
      <c r="D174" s="23"/>
      <c r="E174" s="208" t="s">
        <v>16</v>
      </c>
      <c r="F174" s="23" t="s">
        <v>447</v>
      </c>
      <c r="G174" s="88"/>
      <c r="H174" s="175">
        <f t="shared" si="41"/>
        <v>0</v>
      </c>
      <c r="I174" s="23">
        <v>7</v>
      </c>
      <c r="J174" s="211">
        <v>5.8</v>
      </c>
      <c r="K174" s="86">
        <f>H174*I174</f>
        <v>0</v>
      </c>
      <c r="L174" s="87">
        <f>K174*4</f>
        <v>0</v>
      </c>
      <c r="M174" s="230">
        <f t="shared" si="40"/>
        <v>0</v>
      </c>
    </row>
    <row r="175" spans="1:13" x14ac:dyDescent="0.3">
      <c r="A175" s="198" t="s">
        <v>123</v>
      </c>
      <c r="B175" s="203" t="s">
        <v>121</v>
      </c>
      <c r="C175" s="206" t="s">
        <v>124</v>
      </c>
      <c r="D175" s="66"/>
      <c r="E175" s="209" t="s">
        <v>7</v>
      </c>
      <c r="F175" s="66" t="s">
        <v>8</v>
      </c>
      <c r="G175" s="88"/>
      <c r="H175" s="175">
        <f t="shared" si="41"/>
        <v>0</v>
      </c>
      <c r="I175" s="66">
        <v>1</v>
      </c>
      <c r="J175" s="196">
        <v>4.2</v>
      </c>
      <c r="K175" s="85">
        <f t="shared" ref="K175:K177" si="49">H175*I175</f>
        <v>0</v>
      </c>
      <c r="L175" s="85">
        <f t="shared" ref="L175:L177" si="50">K175*4</f>
        <v>0</v>
      </c>
      <c r="M175" s="92">
        <f t="shared" si="40"/>
        <v>0</v>
      </c>
    </row>
    <row r="176" spans="1:13" ht="28.8" x14ac:dyDescent="0.3">
      <c r="A176" s="239">
        <v>215</v>
      </c>
      <c r="B176" s="241" t="s">
        <v>125</v>
      </c>
      <c r="C176" s="243" t="s">
        <v>118</v>
      </c>
      <c r="D176" s="66"/>
      <c r="E176" s="243" t="s">
        <v>16</v>
      </c>
      <c r="F176" s="226" t="s">
        <v>510</v>
      </c>
      <c r="G176" s="88"/>
      <c r="H176" s="175">
        <f t="shared" si="41"/>
        <v>0</v>
      </c>
      <c r="I176" s="66">
        <v>7</v>
      </c>
      <c r="J176" s="235">
        <v>21.1</v>
      </c>
      <c r="K176" s="85">
        <f t="shared" si="49"/>
        <v>0</v>
      </c>
      <c r="L176" s="85">
        <f t="shared" si="50"/>
        <v>0</v>
      </c>
      <c r="M176" s="92">
        <f t="shared" si="40"/>
        <v>0</v>
      </c>
    </row>
    <row r="177" spans="1:13" ht="28.8" x14ac:dyDescent="0.3">
      <c r="A177" s="240"/>
      <c r="B177" s="242"/>
      <c r="C177" s="244"/>
      <c r="D177" s="66"/>
      <c r="E177" s="244"/>
      <c r="F177" s="193" t="s">
        <v>509</v>
      </c>
      <c r="G177" s="88"/>
      <c r="H177" s="175">
        <f t="shared" si="41"/>
        <v>0</v>
      </c>
      <c r="I177" s="66">
        <v>1</v>
      </c>
      <c r="J177" s="236"/>
      <c r="K177" s="85">
        <f t="shared" si="49"/>
        <v>0</v>
      </c>
      <c r="L177" s="170">
        <f t="shared" si="50"/>
        <v>0</v>
      </c>
      <c r="M177" s="92">
        <f t="shared" si="40"/>
        <v>0</v>
      </c>
    </row>
    <row r="178" spans="1:13" x14ac:dyDescent="0.3">
      <c r="A178" s="199" t="s">
        <v>126</v>
      </c>
      <c r="B178" s="202" t="s">
        <v>125</v>
      </c>
      <c r="C178" s="205" t="s">
        <v>17</v>
      </c>
      <c r="D178" s="23"/>
      <c r="E178" s="208" t="s">
        <v>16</v>
      </c>
      <c r="F178" s="23" t="s">
        <v>447</v>
      </c>
      <c r="G178" s="88"/>
      <c r="H178" s="175">
        <f t="shared" si="41"/>
        <v>0</v>
      </c>
      <c r="I178" s="23">
        <v>7</v>
      </c>
      <c r="J178" s="211">
        <v>5.8</v>
      </c>
      <c r="K178" s="86">
        <f>H178*I178</f>
        <v>0</v>
      </c>
      <c r="L178" s="87">
        <f>K178*4</f>
        <v>0</v>
      </c>
      <c r="M178" s="230">
        <f t="shared" si="40"/>
        <v>0</v>
      </c>
    </row>
    <row r="179" spans="1:13" x14ac:dyDescent="0.3">
      <c r="A179" s="200" t="s">
        <v>127</v>
      </c>
      <c r="B179" s="203" t="s">
        <v>125</v>
      </c>
      <c r="C179" s="206" t="s">
        <v>124</v>
      </c>
      <c r="D179" s="66"/>
      <c r="E179" s="209" t="s">
        <v>7</v>
      </c>
      <c r="F179" s="66" t="s">
        <v>8</v>
      </c>
      <c r="G179" s="88"/>
      <c r="H179" s="175">
        <f t="shared" si="41"/>
        <v>0</v>
      </c>
      <c r="I179" s="66">
        <v>1</v>
      </c>
      <c r="J179" s="196">
        <v>4.2</v>
      </c>
      <c r="K179" s="85">
        <f>H179*I179</f>
        <v>0</v>
      </c>
      <c r="L179" s="85">
        <f t="shared" ref="L179" si="51">K179*4</f>
        <v>0</v>
      </c>
      <c r="M179" s="92">
        <f t="shared" si="40"/>
        <v>0</v>
      </c>
    </row>
    <row r="180" spans="1:13" x14ac:dyDescent="0.3">
      <c r="A180" s="201">
        <v>216</v>
      </c>
      <c r="B180" s="204"/>
      <c r="C180" s="207" t="s">
        <v>128</v>
      </c>
      <c r="D180" s="133"/>
      <c r="E180" s="210"/>
      <c r="F180" s="133"/>
      <c r="G180" s="134"/>
      <c r="H180" s="133"/>
      <c r="I180" s="133"/>
      <c r="J180" s="212"/>
      <c r="K180" s="133"/>
      <c r="L180" s="135"/>
      <c r="M180" s="135"/>
    </row>
    <row r="181" spans="1:13" ht="28.8" x14ac:dyDescent="0.3">
      <c r="A181" s="258">
        <v>217</v>
      </c>
      <c r="B181" s="241" t="s">
        <v>129</v>
      </c>
      <c r="C181" s="243" t="s">
        <v>118</v>
      </c>
      <c r="D181" s="66"/>
      <c r="E181" s="243" t="s">
        <v>16</v>
      </c>
      <c r="F181" s="226" t="s">
        <v>510</v>
      </c>
      <c r="G181" s="88"/>
      <c r="H181" s="175">
        <f t="shared" si="41"/>
        <v>0</v>
      </c>
      <c r="I181" s="66">
        <v>7</v>
      </c>
      <c r="J181" s="235">
        <v>20</v>
      </c>
      <c r="K181" s="85">
        <f>H181*I181</f>
        <v>0</v>
      </c>
      <c r="L181" s="85">
        <f t="shared" ref="L181:L182" si="52">K181*4</f>
        <v>0</v>
      </c>
      <c r="M181" s="92">
        <f t="shared" si="40"/>
        <v>0</v>
      </c>
    </row>
    <row r="182" spans="1:13" ht="28.8" x14ac:dyDescent="0.3">
      <c r="A182" s="259"/>
      <c r="B182" s="242"/>
      <c r="C182" s="244"/>
      <c r="D182" s="66"/>
      <c r="E182" s="244"/>
      <c r="F182" s="193" t="s">
        <v>509</v>
      </c>
      <c r="G182" s="88"/>
      <c r="H182" s="175">
        <f t="shared" si="41"/>
        <v>0</v>
      </c>
      <c r="I182" s="66">
        <v>1</v>
      </c>
      <c r="J182" s="236"/>
      <c r="K182" s="85">
        <f>H182*I182</f>
        <v>0</v>
      </c>
      <c r="L182" s="85">
        <f t="shared" si="52"/>
        <v>0</v>
      </c>
      <c r="M182" s="92">
        <f t="shared" si="40"/>
        <v>0</v>
      </c>
    </row>
    <row r="183" spans="1:13" x14ac:dyDescent="0.3">
      <c r="A183" s="199" t="s">
        <v>130</v>
      </c>
      <c r="B183" s="202" t="s">
        <v>129</v>
      </c>
      <c r="C183" s="205" t="s">
        <v>17</v>
      </c>
      <c r="D183" s="23"/>
      <c r="E183" s="208" t="s">
        <v>16</v>
      </c>
      <c r="F183" s="23" t="s">
        <v>447</v>
      </c>
      <c r="G183" s="88"/>
      <c r="H183" s="175">
        <f t="shared" si="41"/>
        <v>0</v>
      </c>
      <c r="I183" s="23">
        <v>7</v>
      </c>
      <c r="J183" s="211">
        <v>3.7</v>
      </c>
      <c r="K183" s="86">
        <f>H183*I183</f>
        <v>0</v>
      </c>
      <c r="L183" s="87">
        <f>K183*4</f>
        <v>0</v>
      </c>
      <c r="M183" s="230">
        <f t="shared" si="40"/>
        <v>0</v>
      </c>
    </row>
    <row r="184" spans="1:13" x14ac:dyDescent="0.3">
      <c r="A184" s="200" t="s">
        <v>131</v>
      </c>
      <c r="B184" s="203" t="s">
        <v>129</v>
      </c>
      <c r="C184" s="206" t="s">
        <v>63</v>
      </c>
      <c r="D184" s="66"/>
      <c r="E184" s="209" t="s">
        <v>7</v>
      </c>
      <c r="F184" s="66" t="s">
        <v>8</v>
      </c>
      <c r="G184" s="88"/>
      <c r="H184" s="175">
        <f t="shared" si="41"/>
        <v>0</v>
      </c>
      <c r="I184" s="66">
        <v>1</v>
      </c>
      <c r="J184" s="196">
        <v>6.3</v>
      </c>
      <c r="K184" s="85">
        <f t="shared" ref="K184:K186" si="53">H184*I184</f>
        <v>0</v>
      </c>
      <c r="L184" s="85">
        <f t="shared" ref="L184:L186" si="54">K184*4</f>
        <v>0</v>
      </c>
      <c r="M184" s="92">
        <f t="shared" si="40"/>
        <v>0</v>
      </c>
    </row>
    <row r="185" spans="1:13" ht="28.8" x14ac:dyDescent="0.3">
      <c r="A185" s="258">
        <v>218</v>
      </c>
      <c r="B185" s="241" t="s">
        <v>132</v>
      </c>
      <c r="C185" s="243" t="s">
        <v>118</v>
      </c>
      <c r="D185" s="66"/>
      <c r="E185" s="243" t="s">
        <v>16</v>
      </c>
      <c r="F185" s="226" t="s">
        <v>510</v>
      </c>
      <c r="G185" s="88"/>
      <c r="H185" s="175">
        <f t="shared" si="41"/>
        <v>0</v>
      </c>
      <c r="I185" s="66">
        <v>7</v>
      </c>
      <c r="J185" s="235">
        <v>20</v>
      </c>
      <c r="K185" s="85">
        <f t="shared" si="53"/>
        <v>0</v>
      </c>
      <c r="L185" s="85">
        <f t="shared" si="54"/>
        <v>0</v>
      </c>
      <c r="M185" s="92">
        <f t="shared" si="40"/>
        <v>0</v>
      </c>
    </row>
    <row r="186" spans="1:13" ht="28.8" x14ac:dyDescent="0.3">
      <c r="A186" s="259"/>
      <c r="B186" s="242"/>
      <c r="C186" s="244"/>
      <c r="D186" s="66"/>
      <c r="E186" s="244"/>
      <c r="F186" s="193" t="s">
        <v>509</v>
      </c>
      <c r="G186" s="88"/>
      <c r="H186" s="175">
        <f t="shared" si="41"/>
        <v>0</v>
      </c>
      <c r="I186" s="66">
        <v>1</v>
      </c>
      <c r="J186" s="236"/>
      <c r="K186" s="85">
        <f t="shared" si="53"/>
        <v>0</v>
      </c>
      <c r="L186" s="170">
        <f t="shared" si="54"/>
        <v>0</v>
      </c>
      <c r="M186" s="92">
        <f t="shared" si="40"/>
        <v>0</v>
      </c>
    </row>
    <row r="187" spans="1:13" x14ac:dyDescent="0.3">
      <c r="A187" s="199" t="s">
        <v>133</v>
      </c>
      <c r="B187" s="202" t="s">
        <v>132</v>
      </c>
      <c r="C187" s="205" t="s">
        <v>17</v>
      </c>
      <c r="D187" s="23"/>
      <c r="E187" s="208" t="s">
        <v>16</v>
      </c>
      <c r="F187" s="23" t="s">
        <v>447</v>
      </c>
      <c r="G187" s="88"/>
      <c r="H187" s="175">
        <f t="shared" si="41"/>
        <v>0</v>
      </c>
      <c r="I187" s="23">
        <v>7</v>
      </c>
      <c r="J187" s="211">
        <v>3.7</v>
      </c>
      <c r="K187" s="86">
        <f>H187*I187</f>
        <v>0</v>
      </c>
      <c r="L187" s="87">
        <f>K187*4</f>
        <v>0</v>
      </c>
      <c r="M187" s="230">
        <f t="shared" si="40"/>
        <v>0</v>
      </c>
    </row>
    <row r="188" spans="1:13" x14ac:dyDescent="0.3">
      <c r="A188" s="200" t="s">
        <v>134</v>
      </c>
      <c r="B188" s="203" t="s">
        <v>132</v>
      </c>
      <c r="C188" s="206" t="s">
        <v>63</v>
      </c>
      <c r="D188" s="66"/>
      <c r="E188" s="209" t="s">
        <v>7</v>
      </c>
      <c r="F188" s="66" t="s">
        <v>8</v>
      </c>
      <c r="G188" s="88"/>
      <c r="H188" s="175">
        <f t="shared" si="41"/>
        <v>0</v>
      </c>
      <c r="I188" s="66">
        <v>1</v>
      </c>
      <c r="J188" s="196">
        <v>6.9</v>
      </c>
      <c r="K188" s="85">
        <f t="shared" ref="K188:K190" si="55">H188*I188</f>
        <v>0</v>
      </c>
      <c r="L188" s="85">
        <f t="shared" ref="L188:L190" si="56">K188*4</f>
        <v>0</v>
      </c>
      <c r="M188" s="92">
        <f t="shared" si="40"/>
        <v>0</v>
      </c>
    </row>
    <row r="189" spans="1:13" ht="28.8" x14ac:dyDescent="0.3">
      <c r="A189" s="258">
        <v>219</v>
      </c>
      <c r="B189" s="241" t="s">
        <v>135</v>
      </c>
      <c r="C189" s="243" t="s">
        <v>118</v>
      </c>
      <c r="D189" s="66"/>
      <c r="E189" s="243" t="s">
        <v>16</v>
      </c>
      <c r="F189" s="226" t="s">
        <v>510</v>
      </c>
      <c r="G189" s="88"/>
      <c r="H189" s="175">
        <f t="shared" si="41"/>
        <v>0</v>
      </c>
      <c r="I189" s="66">
        <v>7</v>
      </c>
      <c r="J189" s="235">
        <v>20</v>
      </c>
      <c r="K189" s="85">
        <f t="shared" si="55"/>
        <v>0</v>
      </c>
      <c r="L189" s="85">
        <f t="shared" si="56"/>
        <v>0</v>
      </c>
      <c r="M189" s="92">
        <f t="shared" si="40"/>
        <v>0</v>
      </c>
    </row>
    <row r="190" spans="1:13" ht="28.8" x14ac:dyDescent="0.3">
      <c r="A190" s="259"/>
      <c r="B190" s="242"/>
      <c r="C190" s="244"/>
      <c r="D190" s="66"/>
      <c r="E190" s="244"/>
      <c r="F190" s="193" t="s">
        <v>509</v>
      </c>
      <c r="G190" s="88"/>
      <c r="H190" s="175">
        <f t="shared" si="41"/>
        <v>0</v>
      </c>
      <c r="I190" s="66">
        <v>1</v>
      </c>
      <c r="J190" s="236"/>
      <c r="K190" s="85">
        <f t="shared" si="55"/>
        <v>0</v>
      </c>
      <c r="L190" s="170">
        <f t="shared" si="56"/>
        <v>0</v>
      </c>
      <c r="M190" s="92">
        <f t="shared" si="40"/>
        <v>0</v>
      </c>
    </row>
    <row r="191" spans="1:13" x14ac:dyDescent="0.3">
      <c r="A191" s="199" t="s">
        <v>136</v>
      </c>
      <c r="B191" s="202" t="s">
        <v>135</v>
      </c>
      <c r="C191" s="205" t="s">
        <v>17</v>
      </c>
      <c r="D191" s="23"/>
      <c r="E191" s="208" t="s">
        <v>16</v>
      </c>
      <c r="F191" s="23" t="s">
        <v>447</v>
      </c>
      <c r="G191" s="88"/>
      <c r="H191" s="175">
        <f t="shared" si="41"/>
        <v>0</v>
      </c>
      <c r="I191" s="23">
        <v>7</v>
      </c>
      <c r="J191" s="211">
        <v>3.7</v>
      </c>
      <c r="K191" s="86">
        <f>H191*I191</f>
        <v>0</v>
      </c>
      <c r="L191" s="87">
        <f>K191*4</f>
        <v>0</v>
      </c>
      <c r="M191" s="230">
        <f t="shared" si="40"/>
        <v>0</v>
      </c>
    </row>
    <row r="192" spans="1:13" x14ac:dyDescent="0.3">
      <c r="A192" s="200" t="s">
        <v>137</v>
      </c>
      <c r="B192" s="203" t="s">
        <v>135</v>
      </c>
      <c r="C192" s="206" t="s">
        <v>63</v>
      </c>
      <c r="D192" s="66"/>
      <c r="E192" s="209" t="s">
        <v>7</v>
      </c>
      <c r="F192" s="66" t="s">
        <v>8</v>
      </c>
      <c r="G192" s="88"/>
      <c r="H192" s="175">
        <f t="shared" si="41"/>
        <v>0</v>
      </c>
      <c r="I192" s="66">
        <v>1</v>
      </c>
      <c r="J192" s="196">
        <v>6.9</v>
      </c>
      <c r="K192" s="85">
        <f t="shared" ref="K192:K194" si="57">H192*I192</f>
        <v>0</v>
      </c>
      <c r="L192" s="85">
        <f t="shared" ref="L192:L194" si="58">K192*4</f>
        <v>0</v>
      </c>
      <c r="M192" s="92">
        <f t="shared" si="40"/>
        <v>0</v>
      </c>
    </row>
    <row r="193" spans="1:13" ht="28.8" x14ac:dyDescent="0.3">
      <c r="A193" s="258">
        <v>220</v>
      </c>
      <c r="B193" s="241" t="s">
        <v>138</v>
      </c>
      <c r="C193" s="243" t="s">
        <v>118</v>
      </c>
      <c r="D193" s="66"/>
      <c r="E193" s="191" t="s">
        <v>16</v>
      </c>
      <c r="F193" s="226" t="s">
        <v>510</v>
      </c>
      <c r="G193" s="88"/>
      <c r="H193" s="175">
        <f t="shared" si="41"/>
        <v>0</v>
      </c>
      <c r="I193" s="66">
        <v>7</v>
      </c>
      <c r="J193" s="235">
        <v>20</v>
      </c>
      <c r="K193" s="85">
        <f t="shared" si="57"/>
        <v>0</v>
      </c>
      <c r="L193" s="85">
        <f t="shared" si="58"/>
        <v>0</v>
      </c>
      <c r="M193" s="92">
        <f t="shared" si="40"/>
        <v>0</v>
      </c>
    </row>
    <row r="194" spans="1:13" ht="28.8" x14ac:dyDescent="0.3">
      <c r="A194" s="259"/>
      <c r="B194" s="242"/>
      <c r="C194" s="244"/>
      <c r="D194" s="66"/>
      <c r="E194" s="192"/>
      <c r="F194" s="193" t="s">
        <v>509</v>
      </c>
      <c r="G194" s="88"/>
      <c r="H194" s="175">
        <f t="shared" si="41"/>
        <v>0</v>
      </c>
      <c r="I194" s="66">
        <v>1</v>
      </c>
      <c r="J194" s="236"/>
      <c r="K194" s="85">
        <f t="shared" si="57"/>
        <v>0</v>
      </c>
      <c r="L194" s="170">
        <f t="shared" si="58"/>
        <v>0</v>
      </c>
      <c r="M194" s="92">
        <f t="shared" si="40"/>
        <v>0</v>
      </c>
    </row>
    <row r="195" spans="1:13" x14ac:dyDescent="0.3">
      <c r="A195" s="199" t="s">
        <v>139</v>
      </c>
      <c r="B195" s="202" t="s">
        <v>138</v>
      </c>
      <c r="C195" s="205" t="s">
        <v>17</v>
      </c>
      <c r="D195" s="23"/>
      <c r="E195" s="208" t="s">
        <v>16</v>
      </c>
      <c r="F195" s="23" t="s">
        <v>447</v>
      </c>
      <c r="G195" s="88"/>
      <c r="H195" s="175">
        <f t="shared" si="41"/>
        <v>0</v>
      </c>
      <c r="I195" s="23">
        <v>7</v>
      </c>
      <c r="J195" s="211">
        <v>3.7</v>
      </c>
      <c r="K195" s="86">
        <f>H195*I195</f>
        <v>0</v>
      </c>
      <c r="L195" s="87">
        <f>K195*4</f>
        <v>0</v>
      </c>
      <c r="M195" s="230">
        <f t="shared" si="40"/>
        <v>0</v>
      </c>
    </row>
    <row r="196" spans="1:13" x14ac:dyDescent="0.3">
      <c r="A196" s="200" t="s">
        <v>140</v>
      </c>
      <c r="B196" s="203" t="s">
        <v>138</v>
      </c>
      <c r="C196" s="206" t="s">
        <v>63</v>
      </c>
      <c r="D196" s="66"/>
      <c r="E196" s="209" t="s">
        <v>7</v>
      </c>
      <c r="F196" s="66" t="s">
        <v>8</v>
      </c>
      <c r="G196" s="88"/>
      <c r="H196" s="175">
        <f t="shared" si="41"/>
        <v>0</v>
      </c>
      <c r="I196" s="66">
        <v>1</v>
      </c>
      <c r="J196" s="196">
        <v>6.8</v>
      </c>
      <c r="K196" s="85">
        <f t="shared" ref="K196:K198" si="59">H196*I196</f>
        <v>0</v>
      </c>
      <c r="L196" s="85">
        <f t="shared" ref="L196:L198" si="60">K196*4</f>
        <v>0</v>
      </c>
      <c r="M196" s="92">
        <f t="shared" si="40"/>
        <v>0</v>
      </c>
    </row>
    <row r="197" spans="1:13" ht="28.8" x14ac:dyDescent="0.3">
      <c r="A197" s="258">
        <v>221</v>
      </c>
      <c r="B197" s="241" t="s">
        <v>141</v>
      </c>
      <c r="C197" s="243" t="s">
        <v>118</v>
      </c>
      <c r="D197" s="66"/>
      <c r="E197" s="243" t="s">
        <v>16</v>
      </c>
      <c r="F197" s="226" t="s">
        <v>510</v>
      </c>
      <c r="G197" s="88"/>
      <c r="H197" s="175">
        <f t="shared" si="41"/>
        <v>0</v>
      </c>
      <c r="I197" s="66">
        <v>7</v>
      </c>
      <c r="J197" s="235">
        <v>19.8</v>
      </c>
      <c r="K197" s="85">
        <f t="shared" si="59"/>
        <v>0</v>
      </c>
      <c r="L197" s="85">
        <f t="shared" si="60"/>
        <v>0</v>
      </c>
      <c r="M197" s="92">
        <f t="shared" si="40"/>
        <v>0</v>
      </c>
    </row>
    <row r="198" spans="1:13" ht="28.8" x14ac:dyDescent="0.3">
      <c r="A198" s="259"/>
      <c r="B198" s="242"/>
      <c r="C198" s="244"/>
      <c r="D198" s="66"/>
      <c r="E198" s="244"/>
      <c r="F198" s="193" t="s">
        <v>509</v>
      </c>
      <c r="G198" s="88"/>
      <c r="H198" s="175">
        <f t="shared" si="41"/>
        <v>0</v>
      </c>
      <c r="I198" s="66">
        <v>1</v>
      </c>
      <c r="J198" s="236"/>
      <c r="K198" s="85">
        <f t="shared" si="59"/>
        <v>0</v>
      </c>
      <c r="L198" s="170">
        <f t="shared" si="60"/>
        <v>0</v>
      </c>
      <c r="M198" s="92">
        <f t="shared" si="40"/>
        <v>0</v>
      </c>
    </row>
    <row r="199" spans="1:13" x14ac:dyDescent="0.3">
      <c r="A199" s="42" t="s">
        <v>142</v>
      </c>
      <c r="B199" s="202" t="s">
        <v>141</v>
      </c>
      <c r="C199" s="205" t="s">
        <v>17</v>
      </c>
      <c r="D199" s="23"/>
      <c r="E199" s="23" t="s">
        <v>16</v>
      </c>
      <c r="F199" s="23" t="s">
        <v>447</v>
      </c>
      <c r="G199" s="88"/>
      <c r="H199" s="175">
        <f t="shared" si="41"/>
        <v>0</v>
      </c>
      <c r="I199" s="23">
        <v>7</v>
      </c>
      <c r="J199" s="211">
        <v>3.7</v>
      </c>
      <c r="K199" s="86">
        <f>H199*I199</f>
        <v>0</v>
      </c>
      <c r="L199" s="87">
        <f>K199*4</f>
        <v>0</v>
      </c>
      <c r="M199" s="230">
        <f t="shared" si="40"/>
        <v>0</v>
      </c>
    </row>
    <row r="200" spans="1:13" x14ac:dyDescent="0.3">
      <c r="A200" s="130">
        <v>222</v>
      </c>
      <c r="B200" s="131" t="s">
        <v>141</v>
      </c>
      <c r="C200" s="132" t="s">
        <v>32</v>
      </c>
      <c r="D200" s="133"/>
      <c r="E200" s="133" t="s">
        <v>7</v>
      </c>
      <c r="F200" s="133" t="s">
        <v>33</v>
      </c>
      <c r="G200" s="134"/>
      <c r="H200" s="133"/>
      <c r="I200" s="133"/>
      <c r="J200" s="133"/>
      <c r="K200" s="133"/>
      <c r="L200" s="135"/>
      <c r="M200" s="135"/>
    </row>
    <row r="201" spans="1:13" s="3" customFormat="1" x14ac:dyDescent="0.3">
      <c r="A201" s="130">
        <v>223</v>
      </c>
      <c r="B201" s="204"/>
      <c r="C201" s="132" t="s">
        <v>143</v>
      </c>
      <c r="D201" s="222"/>
      <c r="E201" s="133" t="s">
        <v>16</v>
      </c>
      <c r="F201" s="133" t="s">
        <v>114</v>
      </c>
      <c r="G201" s="134"/>
      <c r="H201" s="134"/>
      <c r="I201" s="133"/>
      <c r="J201" s="133"/>
      <c r="K201" s="135"/>
      <c r="L201" s="135"/>
      <c r="M201" s="135"/>
    </row>
    <row r="202" spans="1:13" x14ac:dyDescent="0.3">
      <c r="A202" s="63">
        <v>224</v>
      </c>
      <c r="B202" s="203" t="s">
        <v>144</v>
      </c>
      <c r="C202" s="65" t="s">
        <v>145</v>
      </c>
      <c r="D202" s="66"/>
      <c r="E202" s="66" t="s">
        <v>16</v>
      </c>
      <c r="F202" s="66" t="s">
        <v>8</v>
      </c>
      <c r="G202" s="88"/>
      <c r="H202" s="175">
        <f t="shared" si="41"/>
        <v>0</v>
      </c>
      <c r="I202" s="66">
        <v>7</v>
      </c>
      <c r="J202" s="66">
        <v>19.8</v>
      </c>
      <c r="K202" s="85">
        <f t="shared" ref="K202:K206" si="61">H202*I202</f>
        <v>0</v>
      </c>
      <c r="L202" s="85">
        <f t="shared" ref="L202" si="62">K202*4</f>
        <v>0</v>
      </c>
      <c r="M202" s="92">
        <f t="shared" si="40"/>
        <v>0</v>
      </c>
    </row>
    <row r="203" spans="1:13" x14ac:dyDescent="0.3">
      <c r="A203" s="42" t="s">
        <v>146</v>
      </c>
      <c r="B203" s="202" t="s">
        <v>144</v>
      </c>
      <c r="C203" s="205" t="s">
        <v>17</v>
      </c>
      <c r="D203" s="23"/>
      <c r="E203" s="208" t="s">
        <v>16</v>
      </c>
      <c r="F203" s="23" t="s">
        <v>447</v>
      </c>
      <c r="G203" s="88"/>
      <c r="H203" s="175">
        <f t="shared" si="41"/>
        <v>0</v>
      </c>
      <c r="I203" s="23">
        <v>7</v>
      </c>
      <c r="J203" s="23">
        <v>3.7</v>
      </c>
      <c r="K203" s="86">
        <f t="shared" si="61"/>
        <v>0</v>
      </c>
      <c r="L203" s="87">
        <f>K203*4</f>
        <v>0</v>
      </c>
      <c r="M203" s="230">
        <f t="shared" si="40"/>
        <v>0</v>
      </c>
    </row>
    <row r="204" spans="1:13" ht="28.8" x14ac:dyDescent="0.3">
      <c r="A204" s="258">
        <v>225</v>
      </c>
      <c r="B204" s="241" t="s">
        <v>147</v>
      </c>
      <c r="C204" s="243" t="s">
        <v>118</v>
      </c>
      <c r="D204" s="66"/>
      <c r="E204" s="243" t="s">
        <v>16</v>
      </c>
      <c r="F204" s="226" t="s">
        <v>510</v>
      </c>
      <c r="G204" s="88"/>
      <c r="H204" s="175">
        <f t="shared" si="41"/>
        <v>0</v>
      </c>
      <c r="I204" s="66">
        <v>7</v>
      </c>
      <c r="J204" s="235">
        <v>20</v>
      </c>
      <c r="K204" s="85">
        <f t="shared" si="61"/>
        <v>0</v>
      </c>
      <c r="L204" s="85">
        <f t="shared" ref="L204:L205" si="63">K204*4</f>
        <v>0</v>
      </c>
      <c r="M204" s="92">
        <f t="shared" si="40"/>
        <v>0</v>
      </c>
    </row>
    <row r="205" spans="1:13" ht="28.8" x14ac:dyDescent="0.3">
      <c r="A205" s="259"/>
      <c r="B205" s="242"/>
      <c r="C205" s="244"/>
      <c r="D205" s="66"/>
      <c r="E205" s="244"/>
      <c r="F205" s="193" t="s">
        <v>509</v>
      </c>
      <c r="G205" s="88"/>
      <c r="H205" s="175">
        <f t="shared" si="41"/>
        <v>0</v>
      </c>
      <c r="I205" s="66">
        <v>1</v>
      </c>
      <c r="J205" s="236"/>
      <c r="K205" s="85">
        <f t="shared" si="61"/>
        <v>0</v>
      </c>
      <c r="L205" s="85">
        <f t="shared" si="63"/>
        <v>0</v>
      </c>
      <c r="M205" s="92">
        <f t="shared" si="40"/>
        <v>0</v>
      </c>
    </row>
    <row r="206" spans="1:13" x14ac:dyDescent="0.3">
      <c r="A206" s="199" t="s">
        <v>148</v>
      </c>
      <c r="B206" s="202" t="s">
        <v>147</v>
      </c>
      <c r="C206" s="205" t="s">
        <v>17</v>
      </c>
      <c r="D206" s="23"/>
      <c r="E206" s="208" t="s">
        <v>16</v>
      </c>
      <c r="F206" s="23" t="s">
        <v>447</v>
      </c>
      <c r="G206" s="88"/>
      <c r="H206" s="175">
        <f t="shared" si="41"/>
        <v>0</v>
      </c>
      <c r="I206" s="23">
        <v>7</v>
      </c>
      <c r="J206" s="213">
        <v>3.7</v>
      </c>
      <c r="K206" s="86">
        <f t="shared" si="61"/>
        <v>0</v>
      </c>
      <c r="L206" s="87">
        <f>K206*4</f>
        <v>0</v>
      </c>
      <c r="M206" s="230">
        <f t="shared" si="40"/>
        <v>0</v>
      </c>
    </row>
    <row r="207" spans="1:13" x14ac:dyDescent="0.3">
      <c r="A207" s="200" t="s">
        <v>149</v>
      </c>
      <c r="B207" s="203" t="s">
        <v>147</v>
      </c>
      <c r="C207" s="206" t="s">
        <v>63</v>
      </c>
      <c r="D207" s="66"/>
      <c r="E207" s="209" t="s">
        <v>7</v>
      </c>
      <c r="F207" s="66" t="s">
        <v>8</v>
      </c>
      <c r="G207" s="88"/>
      <c r="H207" s="175">
        <f t="shared" si="41"/>
        <v>0</v>
      </c>
      <c r="I207" s="66">
        <v>1</v>
      </c>
      <c r="J207" s="214">
        <v>6.8</v>
      </c>
      <c r="K207" s="85">
        <f t="shared" ref="K207:K209" si="64">H207*I207</f>
        <v>0</v>
      </c>
      <c r="L207" s="85">
        <f t="shared" ref="L207:L209" si="65">K207*4</f>
        <v>0</v>
      </c>
      <c r="M207" s="92">
        <f t="shared" si="40"/>
        <v>0</v>
      </c>
    </row>
    <row r="208" spans="1:13" ht="28.8" x14ac:dyDescent="0.3">
      <c r="A208" s="258">
        <v>226</v>
      </c>
      <c r="B208" s="241" t="s">
        <v>150</v>
      </c>
      <c r="C208" s="243" t="s">
        <v>118</v>
      </c>
      <c r="D208" s="66"/>
      <c r="E208" s="243" t="s">
        <v>16</v>
      </c>
      <c r="F208" s="226" t="s">
        <v>510</v>
      </c>
      <c r="G208" s="88"/>
      <c r="H208" s="175">
        <f t="shared" si="41"/>
        <v>0</v>
      </c>
      <c r="I208" s="66">
        <v>7</v>
      </c>
      <c r="J208" s="235">
        <v>20</v>
      </c>
      <c r="K208" s="85">
        <f t="shared" si="64"/>
        <v>0</v>
      </c>
      <c r="L208" s="85">
        <f t="shared" si="65"/>
        <v>0</v>
      </c>
      <c r="M208" s="92">
        <f t="shared" si="40"/>
        <v>0</v>
      </c>
    </row>
    <row r="209" spans="1:13" ht="28.8" x14ac:dyDescent="0.3">
      <c r="A209" s="259"/>
      <c r="B209" s="242"/>
      <c r="C209" s="244"/>
      <c r="D209" s="66"/>
      <c r="E209" s="244"/>
      <c r="F209" s="193" t="s">
        <v>509</v>
      </c>
      <c r="G209" s="88"/>
      <c r="H209" s="175">
        <f t="shared" si="41"/>
        <v>0</v>
      </c>
      <c r="I209" s="66">
        <v>1</v>
      </c>
      <c r="J209" s="236"/>
      <c r="K209" s="85">
        <f t="shared" si="64"/>
        <v>0</v>
      </c>
      <c r="L209" s="170">
        <f t="shared" si="65"/>
        <v>0</v>
      </c>
      <c r="M209" s="92">
        <f t="shared" si="40"/>
        <v>0</v>
      </c>
    </row>
    <row r="210" spans="1:13" x14ac:dyDescent="0.3">
      <c r="A210" s="199" t="s">
        <v>151</v>
      </c>
      <c r="B210" s="202" t="s">
        <v>150</v>
      </c>
      <c r="C210" s="205" t="s">
        <v>17</v>
      </c>
      <c r="D210" s="23"/>
      <c r="E210" s="208" t="s">
        <v>16</v>
      </c>
      <c r="F210" s="23" t="s">
        <v>447</v>
      </c>
      <c r="G210" s="88"/>
      <c r="H210" s="175">
        <f t="shared" si="41"/>
        <v>0</v>
      </c>
      <c r="I210" s="23">
        <v>7</v>
      </c>
      <c r="J210" s="213">
        <v>3.7</v>
      </c>
      <c r="K210" s="86">
        <f>H210*I210</f>
        <v>0</v>
      </c>
      <c r="L210" s="87">
        <f>K210*4</f>
        <v>0</v>
      </c>
      <c r="M210" s="230">
        <f t="shared" si="40"/>
        <v>0</v>
      </c>
    </row>
    <row r="211" spans="1:13" x14ac:dyDescent="0.3">
      <c r="A211" s="200" t="s">
        <v>152</v>
      </c>
      <c r="B211" s="203" t="s">
        <v>150</v>
      </c>
      <c r="C211" s="206" t="s">
        <v>63</v>
      </c>
      <c r="D211" s="66"/>
      <c r="E211" s="209" t="s">
        <v>7</v>
      </c>
      <c r="F211" s="66" t="s">
        <v>8</v>
      </c>
      <c r="G211" s="88"/>
      <c r="H211" s="175">
        <f t="shared" si="41"/>
        <v>0</v>
      </c>
      <c r="I211" s="66">
        <v>1</v>
      </c>
      <c r="J211" s="214">
        <v>6.9</v>
      </c>
      <c r="K211" s="85">
        <f t="shared" ref="K211:K213" si="66">H211*I211</f>
        <v>0</v>
      </c>
      <c r="L211" s="85">
        <f t="shared" ref="L211:L213" si="67">K211*4</f>
        <v>0</v>
      </c>
      <c r="M211" s="92">
        <f t="shared" si="40"/>
        <v>0</v>
      </c>
    </row>
    <row r="212" spans="1:13" ht="28.8" x14ac:dyDescent="0.3">
      <c r="A212" s="258">
        <v>227</v>
      </c>
      <c r="B212" s="241" t="s">
        <v>153</v>
      </c>
      <c r="C212" s="243" t="s">
        <v>118</v>
      </c>
      <c r="D212" s="66"/>
      <c r="E212" s="243" t="s">
        <v>16</v>
      </c>
      <c r="F212" s="226" t="s">
        <v>510</v>
      </c>
      <c r="G212" s="88"/>
      <c r="H212" s="175">
        <f t="shared" si="41"/>
        <v>0</v>
      </c>
      <c r="I212" s="66">
        <v>7</v>
      </c>
      <c r="J212" s="235">
        <v>20</v>
      </c>
      <c r="K212" s="85">
        <f t="shared" si="66"/>
        <v>0</v>
      </c>
      <c r="L212" s="85">
        <f t="shared" si="67"/>
        <v>0</v>
      </c>
      <c r="M212" s="92">
        <f t="shared" si="40"/>
        <v>0</v>
      </c>
    </row>
    <row r="213" spans="1:13" ht="28.8" x14ac:dyDescent="0.3">
      <c r="A213" s="259"/>
      <c r="B213" s="242"/>
      <c r="C213" s="244"/>
      <c r="D213" s="66"/>
      <c r="E213" s="244"/>
      <c r="F213" s="193" t="s">
        <v>509</v>
      </c>
      <c r="G213" s="88"/>
      <c r="H213" s="175">
        <f t="shared" si="41"/>
        <v>0</v>
      </c>
      <c r="I213" s="66">
        <v>1</v>
      </c>
      <c r="J213" s="236"/>
      <c r="K213" s="85">
        <f t="shared" si="66"/>
        <v>0</v>
      </c>
      <c r="L213" s="170">
        <f t="shared" si="67"/>
        <v>0</v>
      </c>
      <c r="M213" s="92">
        <f t="shared" si="40"/>
        <v>0</v>
      </c>
    </row>
    <row r="214" spans="1:13" x14ac:dyDescent="0.3">
      <c r="A214" s="199" t="s">
        <v>154</v>
      </c>
      <c r="B214" s="202" t="s">
        <v>153</v>
      </c>
      <c r="C214" s="205" t="s">
        <v>17</v>
      </c>
      <c r="D214" s="23"/>
      <c r="E214" s="208" t="s">
        <v>16</v>
      </c>
      <c r="F214" s="23" t="s">
        <v>447</v>
      </c>
      <c r="G214" s="88"/>
      <c r="H214" s="175">
        <f t="shared" si="41"/>
        <v>0</v>
      </c>
      <c r="I214" s="23">
        <v>7</v>
      </c>
      <c r="J214" s="213">
        <v>3.7</v>
      </c>
      <c r="K214" s="86">
        <f>H214*I214</f>
        <v>0</v>
      </c>
      <c r="L214" s="87">
        <f>K214*4</f>
        <v>0</v>
      </c>
      <c r="M214" s="230">
        <f t="shared" si="40"/>
        <v>0</v>
      </c>
    </row>
    <row r="215" spans="1:13" x14ac:dyDescent="0.3">
      <c r="A215" s="200" t="s">
        <v>155</v>
      </c>
      <c r="B215" s="203" t="s">
        <v>153</v>
      </c>
      <c r="C215" s="206" t="s">
        <v>63</v>
      </c>
      <c r="D215" s="66"/>
      <c r="E215" s="209" t="s">
        <v>7</v>
      </c>
      <c r="F215" s="66" t="s">
        <v>8</v>
      </c>
      <c r="G215" s="88"/>
      <c r="H215" s="175">
        <f t="shared" si="41"/>
        <v>0</v>
      </c>
      <c r="I215" s="66">
        <v>1</v>
      </c>
      <c r="J215" s="214">
        <v>6.9</v>
      </c>
      <c r="K215" s="85">
        <f t="shared" ref="K215:K217" si="68">H215*I215</f>
        <v>0</v>
      </c>
      <c r="L215" s="85">
        <f t="shared" ref="L215:L217" si="69">K215*4</f>
        <v>0</v>
      </c>
      <c r="M215" s="92">
        <f t="shared" si="40"/>
        <v>0</v>
      </c>
    </row>
    <row r="216" spans="1:13" ht="28.8" x14ac:dyDescent="0.3">
      <c r="A216" s="258">
        <v>228</v>
      </c>
      <c r="B216" s="241" t="s">
        <v>156</v>
      </c>
      <c r="C216" s="243" t="s">
        <v>118</v>
      </c>
      <c r="D216" s="66"/>
      <c r="E216" s="243" t="s">
        <v>16</v>
      </c>
      <c r="F216" s="226" t="s">
        <v>510</v>
      </c>
      <c r="G216" s="88"/>
      <c r="H216" s="175">
        <f t="shared" si="41"/>
        <v>0</v>
      </c>
      <c r="I216" s="66">
        <v>7</v>
      </c>
      <c r="J216" s="235">
        <v>21.1</v>
      </c>
      <c r="K216" s="85">
        <f t="shared" si="68"/>
        <v>0</v>
      </c>
      <c r="L216" s="85">
        <f t="shared" si="69"/>
        <v>0</v>
      </c>
      <c r="M216" s="92">
        <f t="shared" si="40"/>
        <v>0</v>
      </c>
    </row>
    <row r="217" spans="1:13" ht="28.8" x14ac:dyDescent="0.3">
      <c r="A217" s="259"/>
      <c r="B217" s="242"/>
      <c r="C217" s="244"/>
      <c r="D217" s="66"/>
      <c r="E217" s="244"/>
      <c r="F217" s="193" t="s">
        <v>509</v>
      </c>
      <c r="G217" s="88"/>
      <c r="H217" s="175">
        <f t="shared" si="41"/>
        <v>0</v>
      </c>
      <c r="I217" s="66">
        <v>1</v>
      </c>
      <c r="J217" s="236"/>
      <c r="K217" s="85">
        <f t="shared" si="68"/>
        <v>0</v>
      </c>
      <c r="L217" s="170">
        <f t="shared" si="69"/>
        <v>0</v>
      </c>
      <c r="M217" s="92">
        <f t="shared" si="40"/>
        <v>0</v>
      </c>
    </row>
    <row r="218" spans="1:13" x14ac:dyDescent="0.3">
      <c r="A218" s="199" t="s">
        <v>157</v>
      </c>
      <c r="B218" s="202" t="s">
        <v>156</v>
      </c>
      <c r="C218" s="205" t="s">
        <v>17</v>
      </c>
      <c r="D218" s="23"/>
      <c r="E218" s="208" t="s">
        <v>16</v>
      </c>
      <c r="F218" s="23" t="s">
        <v>447</v>
      </c>
      <c r="G218" s="88"/>
      <c r="H218" s="175">
        <f t="shared" si="41"/>
        <v>0</v>
      </c>
      <c r="I218" s="23">
        <v>7</v>
      </c>
      <c r="J218" s="213">
        <v>5.8</v>
      </c>
      <c r="K218" s="86">
        <f>H218*I218</f>
        <v>0</v>
      </c>
      <c r="L218" s="87">
        <f>K218*4</f>
        <v>0</v>
      </c>
      <c r="M218" s="230">
        <f t="shared" si="40"/>
        <v>0</v>
      </c>
    </row>
    <row r="219" spans="1:13" x14ac:dyDescent="0.3">
      <c r="A219" s="200" t="s">
        <v>158</v>
      </c>
      <c r="B219" s="203" t="s">
        <v>156</v>
      </c>
      <c r="C219" s="206" t="s">
        <v>63</v>
      </c>
      <c r="D219" s="66"/>
      <c r="E219" s="209" t="s">
        <v>7</v>
      </c>
      <c r="F219" s="66" t="s">
        <v>8</v>
      </c>
      <c r="G219" s="88"/>
      <c r="H219" s="175">
        <f t="shared" si="41"/>
        <v>0</v>
      </c>
      <c r="I219" s="66">
        <v>1</v>
      </c>
      <c r="J219" s="214">
        <v>7.7</v>
      </c>
      <c r="K219" s="85">
        <f t="shared" ref="K219:K221" si="70">H219*I219</f>
        <v>0</v>
      </c>
      <c r="L219" s="85">
        <f t="shared" ref="L219:L221" si="71">K219*4</f>
        <v>0</v>
      </c>
      <c r="M219" s="92">
        <f t="shared" si="40"/>
        <v>0</v>
      </c>
    </row>
    <row r="220" spans="1:13" ht="28.8" x14ac:dyDescent="0.3">
      <c r="A220" s="258">
        <v>229</v>
      </c>
      <c r="B220" s="241" t="s">
        <v>159</v>
      </c>
      <c r="C220" s="243" t="s">
        <v>118</v>
      </c>
      <c r="D220" s="66"/>
      <c r="E220" s="243" t="s">
        <v>16</v>
      </c>
      <c r="F220" s="226" t="s">
        <v>510</v>
      </c>
      <c r="G220" s="88"/>
      <c r="H220" s="175">
        <f t="shared" si="41"/>
        <v>0</v>
      </c>
      <c r="I220" s="66">
        <v>7</v>
      </c>
      <c r="J220" s="235">
        <v>21.1</v>
      </c>
      <c r="K220" s="85">
        <f t="shared" si="70"/>
        <v>0</v>
      </c>
      <c r="L220" s="85">
        <f t="shared" si="71"/>
        <v>0</v>
      </c>
      <c r="M220" s="92">
        <f t="shared" si="40"/>
        <v>0</v>
      </c>
    </row>
    <row r="221" spans="1:13" ht="28.8" x14ac:dyDescent="0.3">
      <c r="A221" s="259"/>
      <c r="B221" s="242"/>
      <c r="C221" s="244"/>
      <c r="D221" s="66"/>
      <c r="E221" s="244"/>
      <c r="F221" s="193" t="s">
        <v>509</v>
      </c>
      <c r="G221" s="88"/>
      <c r="H221" s="175">
        <f t="shared" si="41"/>
        <v>0</v>
      </c>
      <c r="I221" s="66">
        <v>1</v>
      </c>
      <c r="J221" s="236"/>
      <c r="K221" s="85">
        <f t="shared" si="70"/>
        <v>0</v>
      </c>
      <c r="L221" s="170">
        <f t="shared" si="71"/>
        <v>0</v>
      </c>
      <c r="M221" s="92">
        <f t="shared" ref="M221:M284" si="72">L221*21</f>
        <v>0</v>
      </c>
    </row>
    <row r="222" spans="1:13" x14ac:dyDescent="0.3">
      <c r="A222" s="199" t="s">
        <v>160</v>
      </c>
      <c r="B222" s="202" t="s">
        <v>159</v>
      </c>
      <c r="C222" s="205" t="s">
        <v>17</v>
      </c>
      <c r="D222" s="23"/>
      <c r="E222" s="208" t="s">
        <v>16</v>
      </c>
      <c r="F222" s="23" t="s">
        <v>447</v>
      </c>
      <c r="G222" s="88"/>
      <c r="H222" s="175">
        <f t="shared" si="41"/>
        <v>0</v>
      </c>
      <c r="I222" s="23">
        <v>7</v>
      </c>
      <c r="J222" s="213">
        <v>5.8</v>
      </c>
      <c r="K222" s="86">
        <f>H222*I222</f>
        <v>0</v>
      </c>
      <c r="L222" s="87">
        <f>K222*4</f>
        <v>0</v>
      </c>
      <c r="M222" s="230">
        <f t="shared" si="72"/>
        <v>0</v>
      </c>
    </row>
    <row r="223" spans="1:13" x14ac:dyDescent="0.3">
      <c r="A223" s="200" t="s">
        <v>161</v>
      </c>
      <c r="B223" s="203" t="s">
        <v>159</v>
      </c>
      <c r="C223" s="206" t="s">
        <v>63</v>
      </c>
      <c r="D223" s="66"/>
      <c r="E223" s="209" t="s">
        <v>7</v>
      </c>
      <c r="F223" s="66" t="s">
        <v>8</v>
      </c>
      <c r="G223" s="88"/>
      <c r="H223" s="175">
        <f t="shared" si="41"/>
        <v>0</v>
      </c>
      <c r="I223" s="66">
        <v>1</v>
      </c>
      <c r="J223" s="214">
        <v>7.3</v>
      </c>
      <c r="K223" s="85">
        <f t="shared" ref="K223:K225" si="73">H223*I223</f>
        <v>0</v>
      </c>
      <c r="L223" s="85">
        <f t="shared" ref="L223:L225" si="74">K223*4</f>
        <v>0</v>
      </c>
      <c r="M223" s="92">
        <f t="shared" si="72"/>
        <v>0</v>
      </c>
    </row>
    <row r="224" spans="1:13" ht="28.8" x14ac:dyDescent="0.3">
      <c r="A224" s="258">
        <v>230</v>
      </c>
      <c r="B224" s="241" t="s">
        <v>162</v>
      </c>
      <c r="C224" s="243" t="s">
        <v>163</v>
      </c>
      <c r="D224" s="66"/>
      <c r="E224" s="243" t="s">
        <v>16</v>
      </c>
      <c r="F224" s="226" t="s">
        <v>510</v>
      </c>
      <c r="G224" s="88"/>
      <c r="H224" s="175">
        <f t="shared" si="41"/>
        <v>0</v>
      </c>
      <c r="I224" s="66">
        <v>7</v>
      </c>
      <c r="J224" s="235">
        <v>31.1</v>
      </c>
      <c r="K224" s="85">
        <f t="shared" si="73"/>
        <v>0</v>
      </c>
      <c r="L224" s="85">
        <f t="shared" si="74"/>
        <v>0</v>
      </c>
      <c r="M224" s="92">
        <f t="shared" si="72"/>
        <v>0</v>
      </c>
    </row>
    <row r="225" spans="1:13" ht="28.8" x14ac:dyDescent="0.3">
      <c r="A225" s="259"/>
      <c r="B225" s="242"/>
      <c r="C225" s="244"/>
      <c r="D225" s="66"/>
      <c r="E225" s="244"/>
      <c r="F225" s="193" t="s">
        <v>509</v>
      </c>
      <c r="G225" s="88"/>
      <c r="H225" s="175">
        <f t="shared" si="41"/>
        <v>0</v>
      </c>
      <c r="I225" s="66">
        <v>1</v>
      </c>
      <c r="J225" s="236"/>
      <c r="K225" s="85">
        <f t="shared" si="73"/>
        <v>0</v>
      </c>
      <c r="L225" s="170">
        <f t="shared" si="74"/>
        <v>0</v>
      </c>
      <c r="M225" s="92">
        <f t="shared" si="72"/>
        <v>0</v>
      </c>
    </row>
    <row r="226" spans="1:13" x14ac:dyDescent="0.3">
      <c r="A226" s="42" t="s">
        <v>164</v>
      </c>
      <c r="B226" s="21" t="s">
        <v>162</v>
      </c>
      <c r="C226" s="22" t="s">
        <v>17</v>
      </c>
      <c r="D226" s="23"/>
      <c r="E226" s="208" t="s">
        <v>16</v>
      </c>
      <c r="F226" s="23" t="s">
        <v>447</v>
      </c>
      <c r="G226" s="88"/>
      <c r="H226" s="175">
        <f t="shared" si="41"/>
        <v>0</v>
      </c>
      <c r="I226" s="23">
        <v>7</v>
      </c>
      <c r="J226" s="23">
        <v>5.8</v>
      </c>
      <c r="K226" s="86">
        <f>H226*I226</f>
        <v>0</v>
      </c>
      <c r="L226" s="87">
        <f>K226*4</f>
        <v>0</v>
      </c>
      <c r="M226" s="230">
        <f t="shared" si="72"/>
        <v>0</v>
      </c>
    </row>
    <row r="227" spans="1:13" x14ac:dyDescent="0.3">
      <c r="A227" s="63" t="s">
        <v>165</v>
      </c>
      <c r="B227" s="64" t="s">
        <v>162</v>
      </c>
      <c r="C227" s="65" t="s">
        <v>63</v>
      </c>
      <c r="D227" s="66"/>
      <c r="E227" s="209" t="s">
        <v>7</v>
      </c>
      <c r="F227" s="66" t="s">
        <v>8</v>
      </c>
      <c r="G227" s="88"/>
      <c r="H227" s="175">
        <f t="shared" si="41"/>
        <v>0</v>
      </c>
      <c r="I227" s="66">
        <v>1</v>
      </c>
      <c r="J227" s="66">
        <v>7.3</v>
      </c>
      <c r="K227" s="85">
        <f>H227*I227</f>
        <v>0</v>
      </c>
      <c r="L227" s="85">
        <f t="shared" ref="L227" si="75">K227*4</f>
        <v>0</v>
      </c>
      <c r="M227" s="92">
        <f t="shared" si="72"/>
        <v>0</v>
      </c>
    </row>
    <row r="228" spans="1:13" x14ac:dyDescent="0.3">
      <c r="A228" s="130">
        <v>231</v>
      </c>
      <c r="B228" s="131"/>
      <c r="C228" s="132" t="s">
        <v>82</v>
      </c>
      <c r="D228" s="133"/>
      <c r="E228" s="133"/>
      <c r="F228" s="133"/>
      <c r="G228" s="134"/>
      <c r="H228" s="133"/>
      <c r="I228" s="133"/>
      <c r="J228" s="133"/>
      <c r="K228" s="133"/>
      <c r="L228" s="135"/>
      <c r="M228" s="135"/>
    </row>
    <row r="229" spans="1:13" x14ac:dyDescent="0.3">
      <c r="A229" s="42">
        <v>232</v>
      </c>
      <c r="B229" s="21"/>
      <c r="C229" s="22" t="s">
        <v>81</v>
      </c>
      <c r="D229" s="23"/>
      <c r="E229" s="23" t="s">
        <v>16</v>
      </c>
      <c r="F229" s="23" t="s">
        <v>447</v>
      </c>
      <c r="G229" s="88"/>
      <c r="H229" s="175">
        <f t="shared" si="41"/>
        <v>0</v>
      </c>
      <c r="I229" s="23">
        <v>7</v>
      </c>
      <c r="J229" s="23">
        <v>58.6</v>
      </c>
      <c r="K229" s="86">
        <f>H229*I229</f>
        <v>0</v>
      </c>
      <c r="L229" s="87">
        <f>K229*4</f>
        <v>0</v>
      </c>
      <c r="M229" s="230">
        <f t="shared" si="72"/>
        <v>0</v>
      </c>
    </row>
    <row r="230" spans="1:13" x14ac:dyDescent="0.3">
      <c r="A230" s="63">
        <v>233</v>
      </c>
      <c r="B230" s="64"/>
      <c r="C230" s="65" t="s">
        <v>166</v>
      </c>
      <c r="D230" s="66"/>
      <c r="E230" s="66" t="s">
        <v>16</v>
      </c>
      <c r="F230" s="66" t="s">
        <v>8</v>
      </c>
      <c r="G230" s="88"/>
      <c r="H230" s="175">
        <f t="shared" si="41"/>
        <v>0</v>
      </c>
      <c r="I230" s="66">
        <v>7</v>
      </c>
      <c r="J230" s="66">
        <v>39.299999999999997</v>
      </c>
      <c r="K230" s="85">
        <f t="shared" ref="K230:K234" si="76">H230*I230</f>
        <v>0</v>
      </c>
      <c r="L230" s="85">
        <f t="shared" ref="L230:L234" si="77">K230*4</f>
        <v>0</v>
      </c>
      <c r="M230" s="92">
        <f t="shared" si="72"/>
        <v>0</v>
      </c>
    </row>
    <row r="231" spans="1:13" x14ac:dyDescent="0.3">
      <c r="A231" s="63">
        <v>234</v>
      </c>
      <c r="B231" s="64"/>
      <c r="C231" s="65" t="s">
        <v>167</v>
      </c>
      <c r="D231" s="66"/>
      <c r="E231" s="66" t="s">
        <v>7</v>
      </c>
      <c r="F231" s="66" t="s">
        <v>33</v>
      </c>
      <c r="G231" s="88"/>
      <c r="H231" s="175">
        <f t="shared" si="41"/>
        <v>0</v>
      </c>
      <c r="I231" s="66">
        <v>0.25</v>
      </c>
      <c r="J231" s="66">
        <v>41.7</v>
      </c>
      <c r="K231" s="85">
        <f t="shared" si="76"/>
        <v>0</v>
      </c>
      <c r="L231" s="85">
        <f t="shared" si="77"/>
        <v>0</v>
      </c>
      <c r="M231" s="92">
        <f t="shared" si="72"/>
        <v>0</v>
      </c>
    </row>
    <row r="232" spans="1:13" x14ac:dyDescent="0.3">
      <c r="A232" s="63">
        <v>235</v>
      </c>
      <c r="B232" s="64"/>
      <c r="C232" s="65" t="s">
        <v>168</v>
      </c>
      <c r="D232" s="66"/>
      <c r="E232" s="66" t="s">
        <v>16</v>
      </c>
      <c r="F232" s="66" t="s">
        <v>169</v>
      </c>
      <c r="G232" s="88"/>
      <c r="H232" s="175">
        <f t="shared" si="41"/>
        <v>0</v>
      </c>
      <c r="I232" s="67">
        <v>1</v>
      </c>
      <c r="J232" s="66">
        <v>31.9</v>
      </c>
      <c r="K232" s="85">
        <f t="shared" si="76"/>
        <v>0</v>
      </c>
      <c r="L232" s="85">
        <f t="shared" si="77"/>
        <v>0</v>
      </c>
      <c r="M232" s="92">
        <f t="shared" si="72"/>
        <v>0</v>
      </c>
    </row>
    <row r="233" spans="1:13" ht="28.8" x14ac:dyDescent="0.3">
      <c r="A233" s="258">
        <v>236</v>
      </c>
      <c r="B233" s="241" t="s">
        <v>170</v>
      </c>
      <c r="C233" s="243" t="s">
        <v>163</v>
      </c>
      <c r="D233" s="66"/>
      <c r="E233" s="243" t="s">
        <v>16</v>
      </c>
      <c r="F233" s="226" t="s">
        <v>510</v>
      </c>
      <c r="G233" s="88"/>
      <c r="H233" s="175">
        <f t="shared" si="41"/>
        <v>0</v>
      </c>
      <c r="I233" s="66">
        <v>7</v>
      </c>
      <c r="J233" s="235">
        <v>33</v>
      </c>
      <c r="K233" s="85">
        <f t="shared" si="76"/>
        <v>0</v>
      </c>
      <c r="L233" s="85">
        <f t="shared" si="77"/>
        <v>0</v>
      </c>
      <c r="M233" s="92">
        <f t="shared" si="72"/>
        <v>0</v>
      </c>
    </row>
    <row r="234" spans="1:13" ht="28.8" x14ac:dyDescent="0.3">
      <c r="A234" s="259"/>
      <c r="B234" s="242"/>
      <c r="C234" s="244"/>
      <c r="D234" s="66"/>
      <c r="E234" s="244"/>
      <c r="F234" s="193" t="s">
        <v>509</v>
      </c>
      <c r="G234" s="88"/>
      <c r="H234" s="175">
        <f t="shared" si="41"/>
        <v>0</v>
      </c>
      <c r="I234" s="66">
        <v>1</v>
      </c>
      <c r="J234" s="236"/>
      <c r="K234" s="85">
        <f t="shared" si="76"/>
        <v>0</v>
      </c>
      <c r="L234" s="170">
        <f t="shared" si="77"/>
        <v>0</v>
      </c>
      <c r="M234" s="92">
        <f t="shared" si="72"/>
        <v>0</v>
      </c>
    </row>
    <row r="235" spans="1:13" x14ac:dyDescent="0.3">
      <c r="A235" s="42" t="s">
        <v>171</v>
      </c>
      <c r="B235" s="21" t="s">
        <v>170</v>
      </c>
      <c r="C235" s="22" t="s">
        <v>17</v>
      </c>
      <c r="D235" s="23"/>
      <c r="E235" s="23" t="s">
        <v>16</v>
      </c>
      <c r="F235" s="23" t="s">
        <v>447</v>
      </c>
      <c r="G235" s="88"/>
      <c r="H235" s="175">
        <f t="shared" si="41"/>
        <v>0</v>
      </c>
      <c r="I235" s="23">
        <v>7</v>
      </c>
      <c r="J235" s="23">
        <v>5.6</v>
      </c>
      <c r="K235" s="86">
        <f>H235*I235</f>
        <v>0</v>
      </c>
      <c r="L235" s="87">
        <f>K235*4</f>
        <v>0</v>
      </c>
      <c r="M235" s="230">
        <f t="shared" si="72"/>
        <v>0</v>
      </c>
    </row>
    <row r="236" spans="1:13" x14ac:dyDescent="0.3">
      <c r="A236" s="63" t="s">
        <v>172</v>
      </c>
      <c r="B236" s="64" t="s">
        <v>170</v>
      </c>
      <c r="C236" s="65" t="s">
        <v>124</v>
      </c>
      <c r="D236" s="66"/>
      <c r="E236" s="66" t="s">
        <v>7</v>
      </c>
      <c r="F236" s="66" t="s">
        <v>8</v>
      </c>
      <c r="G236" s="88"/>
      <c r="H236" s="175">
        <f t="shared" si="41"/>
        <v>0</v>
      </c>
      <c r="I236" s="66">
        <v>1</v>
      </c>
      <c r="J236" s="66">
        <v>4.2</v>
      </c>
      <c r="K236" s="85">
        <f t="shared" ref="K236:K238" si="78">H236*I236</f>
        <v>0</v>
      </c>
      <c r="L236" s="85">
        <f t="shared" ref="L236:L238" si="79">K236*4</f>
        <v>0</v>
      </c>
      <c r="M236" s="92">
        <f t="shared" si="72"/>
        <v>0</v>
      </c>
    </row>
    <row r="237" spans="1:13" ht="28.8" x14ac:dyDescent="0.3">
      <c r="A237" s="258">
        <v>237</v>
      </c>
      <c r="B237" s="241" t="s">
        <v>173</v>
      </c>
      <c r="C237" s="243" t="s">
        <v>163</v>
      </c>
      <c r="D237" s="66"/>
      <c r="E237" s="243" t="s">
        <v>16</v>
      </c>
      <c r="F237" s="226" t="s">
        <v>510</v>
      </c>
      <c r="G237" s="88"/>
      <c r="H237" s="175">
        <f t="shared" si="41"/>
        <v>0</v>
      </c>
      <c r="I237" s="66">
        <v>7</v>
      </c>
      <c r="J237" s="235">
        <v>33</v>
      </c>
      <c r="K237" s="85">
        <f t="shared" si="78"/>
        <v>0</v>
      </c>
      <c r="L237" s="85">
        <f t="shared" si="79"/>
        <v>0</v>
      </c>
      <c r="M237" s="92">
        <f t="shared" si="72"/>
        <v>0</v>
      </c>
    </row>
    <row r="238" spans="1:13" ht="28.8" x14ac:dyDescent="0.3">
      <c r="A238" s="259"/>
      <c r="B238" s="242"/>
      <c r="C238" s="244"/>
      <c r="D238" s="66"/>
      <c r="E238" s="244"/>
      <c r="F238" s="193" t="s">
        <v>509</v>
      </c>
      <c r="G238" s="88"/>
      <c r="H238" s="175">
        <f t="shared" ref="H238:H262" si="80">ROUND(G238,2)</f>
        <v>0</v>
      </c>
      <c r="I238" s="66">
        <v>1</v>
      </c>
      <c r="J238" s="236"/>
      <c r="K238" s="85">
        <f t="shared" si="78"/>
        <v>0</v>
      </c>
      <c r="L238" s="170">
        <f t="shared" si="79"/>
        <v>0</v>
      </c>
      <c r="M238" s="92">
        <f t="shared" si="72"/>
        <v>0</v>
      </c>
    </row>
    <row r="239" spans="1:13" x14ac:dyDescent="0.3">
      <c r="A239" s="42" t="s">
        <v>174</v>
      </c>
      <c r="B239" s="21" t="s">
        <v>173</v>
      </c>
      <c r="C239" s="28" t="s">
        <v>17</v>
      </c>
      <c r="D239" s="23"/>
      <c r="E239" s="23" t="s">
        <v>16</v>
      </c>
      <c r="F239" s="23" t="s">
        <v>447</v>
      </c>
      <c r="G239" s="88"/>
      <c r="H239" s="175">
        <f t="shared" si="80"/>
        <v>0</v>
      </c>
      <c r="I239" s="23">
        <v>7</v>
      </c>
      <c r="J239" s="23">
        <v>5.6</v>
      </c>
      <c r="K239" s="86">
        <f>H239*I239</f>
        <v>0</v>
      </c>
      <c r="L239" s="87">
        <f>K239*4</f>
        <v>0</v>
      </c>
      <c r="M239" s="230">
        <f t="shared" si="72"/>
        <v>0</v>
      </c>
    </row>
    <row r="240" spans="1:13" x14ac:dyDescent="0.3">
      <c r="A240" s="63" t="s">
        <v>175</v>
      </c>
      <c r="B240" s="64" t="s">
        <v>173</v>
      </c>
      <c r="C240" s="69" t="s">
        <v>124</v>
      </c>
      <c r="D240" s="66"/>
      <c r="E240" s="66" t="s">
        <v>7</v>
      </c>
      <c r="F240" s="66" t="s">
        <v>8</v>
      </c>
      <c r="G240" s="88"/>
      <c r="H240" s="175">
        <f t="shared" si="80"/>
        <v>0</v>
      </c>
      <c r="I240" s="66">
        <v>1</v>
      </c>
      <c r="J240" s="66">
        <v>4.2</v>
      </c>
      <c r="K240" s="85">
        <f t="shared" ref="K240:K242" si="81">H240*I240</f>
        <v>0</v>
      </c>
      <c r="L240" s="85">
        <f t="shared" ref="L240:L242" si="82">K240*4</f>
        <v>0</v>
      </c>
      <c r="M240" s="92">
        <f t="shared" si="72"/>
        <v>0</v>
      </c>
    </row>
    <row r="241" spans="1:13" ht="28.8" x14ac:dyDescent="0.3">
      <c r="A241" s="258">
        <v>238</v>
      </c>
      <c r="B241" s="241" t="s">
        <v>176</v>
      </c>
      <c r="C241" s="243" t="s">
        <v>118</v>
      </c>
      <c r="D241" s="66"/>
      <c r="E241" s="243" t="s">
        <v>16</v>
      </c>
      <c r="F241" s="226" t="s">
        <v>510</v>
      </c>
      <c r="G241" s="88"/>
      <c r="H241" s="175">
        <f t="shared" si="80"/>
        <v>0</v>
      </c>
      <c r="I241" s="66">
        <v>7</v>
      </c>
      <c r="J241" s="235">
        <v>21.1</v>
      </c>
      <c r="K241" s="85">
        <f t="shared" si="81"/>
        <v>0</v>
      </c>
      <c r="L241" s="85">
        <f t="shared" si="82"/>
        <v>0</v>
      </c>
      <c r="M241" s="92">
        <f t="shared" si="72"/>
        <v>0</v>
      </c>
    </row>
    <row r="242" spans="1:13" ht="28.8" x14ac:dyDescent="0.3">
      <c r="A242" s="259"/>
      <c r="B242" s="242"/>
      <c r="C242" s="244"/>
      <c r="D242" s="66"/>
      <c r="E242" s="244"/>
      <c r="F242" s="193" t="s">
        <v>509</v>
      </c>
      <c r="G242" s="88"/>
      <c r="H242" s="175">
        <f t="shared" si="80"/>
        <v>0</v>
      </c>
      <c r="I242" s="66">
        <v>1</v>
      </c>
      <c r="J242" s="236"/>
      <c r="K242" s="85">
        <f t="shared" si="81"/>
        <v>0</v>
      </c>
      <c r="L242" s="170">
        <f t="shared" si="82"/>
        <v>0</v>
      </c>
      <c r="M242" s="92">
        <f t="shared" si="72"/>
        <v>0</v>
      </c>
    </row>
    <row r="243" spans="1:13" x14ac:dyDescent="0.3">
      <c r="A243" s="42" t="s">
        <v>177</v>
      </c>
      <c r="B243" s="21" t="s">
        <v>176</v>
      </c>
      <c r="C243" s="28" t="s">
        <v>17</v>
      </c>
      <c r="D243" s="23"/>
      <c r="E243" s="23" t="s">
        <v>16</v>
      </c>
      <c r="F243" s="23" t="s">
        <v>447</v>
      </c>
      <c r="G243" s="88"/>
      <c r="H243" s="175">
        <f t="shared" si="80"/>
        <v>0</v>
      </c>
      <c r="I243" s="23">
        <v>7</v>
      </c>
      <c r="J243" s="23">
        <v>5.8</v>
      </c>
      <c r="K243" s="86">
        <f>H243*I243</f>
        <v>0</v>
      </c>
      <c r="L243" s="87">
        <f>K243*4</f>
        <v>0</v>
      </c>
      <c r="M243" s="230">
        <f t="shared" si="72"/>
        <v>0</v>
      </c>
    </row>
    <row r="244" spans="1:13" x14ac:dyDescent="0.3">
      <c r="A244" s="63" t="s">
        <v>178</v>
      </c>
      <c r="B244" s="64" t="s">
        <v>176</v>
      </c>
      <c r="C244" s="69" t="s">
        <v>63</v>
      </c>
      <c r="D244" s="66"/>
      <c r="E244" s="66" t="s">
        <v>7</v>
      </c>
      <c r="F244" s="66" t="s">
        <v>8</v>
      </c>
      <c r="G244" s="88"/>
      <c r="H244" s="175">
        <f t="shared" si="80"/>
        <v>0</v>
      </c>
      <c r="I244" s="66">
        <v>1</v>
      </c>
      <c r="J244" s="66">
        <v>7.2</v>
      </c>
      <c r="K244" s="85">
        <f t="shared" ref="K244:K246" si="83">H244*I244</f>
        <v>0</v>
      </c>
      <c r="L244" s="85">
        <f t="shared" ref="L244:L246" si="84">K244*4</f>
        <v>0</v>
      </c>
      <c r="M244" s="92">
        <f t="shared" si="72"/>
        <v>0</v>
      </c>
    </row>
    <row r="245" spans="1:13" ht="28.8" x14ac:dyDescent="0.3">
      <c r="A245" s="258">
        <v>239</v>
      </c>
      <c r="B245" s="241" t="s">
        <v>179</v>
      </c>
      <c r="C245" s="243" t="s">
        <v>118</v>
      </c>
      <c r="D245" s="66"/>
      <c r="E245" s="243" t="s">
        <v>16</v>
      </c>
      <c r="F245" s="226" t="s">
        <v>510</v>
      </c>
      <c r="G245" s="88"/>
      <c r="H245" s="175">
        <f t="shared" si="80"/>
        <v>0</v>
      </c>
      <c r="I245" s="66">
        <v>7</v>
      </c>
      <c r="J245" s="235">
        <v>21.1</v>
      </c>
      <c r="K245" s="85">
        <f t="shared" si="83"/>
        <v>0</v>
      </c>
      <c r="L245" s="85">
        <f t="shared" si="84"/>
        <v>0</v>
      </c>
      <c r="M245" s="92">
        <f t="shared" si="72"/>
        <v>0</v>
      </c>
    </row>
    <row r="246" spans="1:13" ht="28.8" x14ac:dyDescent="0.3">
      <c r="A246" s="259"/>
      <c r="B246" s="242"/>
      <c r="C246" s="244"/>
      <c r="D246" s="66"/>
      <c r="E246" s="244"/>
      <c r="F246" s="193" t="s">
        <v>509</v>
      </c>
      <c r="G246" s="88"/>
      <c r="H246" s="175">
        <f t="shared" si="80"/>
        <v>0</v>
      </c>
      <c r="I246" s="66">
        <v>1</v>
      </c>
      <c r="J246" s="236"/>
      <c r="K246" s="85">
        <f t="shared" si="83"/>
        <v>0</v>
      </c>
      <c r="L246" s="170">
        <f t="shared" si="84"/>
        <v>0</v>
      </c>
      <c r="M246" s="92">
        <f t="shared" si="72"/>
        <v>0</v>
      </c>
    </row>
    <row r="247" spans="1:13" x14ac:dyDescent="0.3">
      <c r="A247" s="42" t="s">
        <v>180</v>
      </c>
      <c r="B247" s="21" t="s">
        <v>179</v>
      </c>
      <c r="C247" s="28" t="s">
        <v>17</v>
      </c>
      <c r="D247" s="23"/>
      <c r="E247" s="23" t="s">
        <v>16</v>
      </c>
      <c r="F247" s="23" t="s">
        <v>447</v>
      </c>
      <c r="G247" s="88"/>
      <c r="H247" s="175">
        <f t="shared" si="80"/>
        <v>0</v>
      </c>
      <c r="I247" s="23">
        <v>7</v>
      </c>
      <c r="J247" s="23">
        <v>5.8</v>
      </c>
      <c r="K247" s="86">
        <f>H247*I247</f>
        <v>0</v>
      </c>
      <c r="L247" s="87">
        <f>K247*4</f>
        <v>0</v>
      </c>
      <c r="M247" s="230">
        <f t="shared" si="72"/>
        <v>0</v>
      </c>
    </row>
    <row r="248" spans="1:13" x14ac:dyDescent="0.3">
      <c r="A248" s="63" t="s">
        <v>181</v>
      </c>
      <c r="B248" s="64" t="s">
        <v>179</v>
      </c>
      <c r="C248" s="69" t="s">
        <v>63</v>
      </c>
      <c r="D248" s="66"/>
      <c r="E248" s="66" t="s">
        <v>7</v>
      </c>
      <c r="F248" s="66" t="s">
        <v>8</v>
      </c>
      <c r="G248" s="88"/>
      <c r="H248" s="175">
        <f t="shared" si="80"/>
        <v>0</v>
      </c>
      <c r="I248" s="66">
        <v>1</v>
      </c>
      <c r="J248" s="66">
        <v>7.7</v>
      </c>
      <c r="K248" s="85">
        <f t="shared" ref="K248:K250" si="85">H248*I248</f>
        <v>0</v>
      </c>
      <c r="L248" s="85">
        <f t="shared" ref="L248:L250" si="86">K248*4</f>
        <v>0</v>
      </c>
      <c r="M248" s="92">
        <f t="shared" si="72"/>
        <v>0</v>
      </c>
    </row>
    <row r="249" spans="1:13" ht="28.8" x14ac:dyDescent="0.3">
      <c r="A249" s="258">
        <v>240</v>
      </c>
      <c r="B249" s="241" t="s">
        <v>182</v>
      </c>
      <c r="C249" s="243" t="s">
        <v>118</v>
      </c>
      <c r="D249" s="66"/>
      <c r="E249" s="243" t="s">
        <v>16</v>
      </c>
      <c r="F249" s="226" t="s">
        <v>510</v>
      </c>
      <c r="G249" s="88"/>
      <c r="H249" s="175">
        <f t="shared" si="80"/>
        <v>0</v>
      </c>
      <c r="I249" s="66">
        <v>7</v>
      </c>
      <c r="J249" s="235">
        <v>21.1</v>
      </c>
      <c r="K249" s="85">
        <f t="shared" si="85"/>
        <v>0</v>
      </c>
      <c r="L249" s="85">
        <f t="shared" si="86"/>
        <v>0</v>
      </c>
      <c r="M249" s="92">
        <f t="shared" si="72"/>
        <v>0</v>
      </c>
    </row>
    <row r="250" spans="1:13" ht="28.8" x14ac:dyDescent="0.3">
      <c r="A250" s="259"/>
      <c r="B250" s="242"/>
      <c r="C250" s="244"/>
      <c r="D250" s="66"/>
      <c r="E250" s="244"/>
      <c r="F250" s="193" t="s">
        <v>509</v>
      </c>
      <c r="G250" s="88"/>
      <c r="H250" s="175">
        <f t="shared" si="80"/>
        <v>0</v>
      </c>
      <c r="I250" s="66">
        <v>1</v>
      </c>
      <c r="J250" s="236"/>
      <c r="K250" s="85">
        <f t="shared" si="85"/>
        <v>0</v>
      </c>
      <c r="L250" s="170">
        <f t="shared" si="86"/>
        <v>0</v>
      </c>
      <c r="M250" s="92">
        <f t="shared" si="72"/>
        <v>0</v>
      </c>
    </row>
    <row r="251" spans="1:13" x14ac:dyDescent="0.3">
      <c r="A251" s="42" t="s">
        <v>183</v>
      </c>
      <c r="B251" s="21" t="s">
        <v>182</v>
      </c>
      <c r="C251" s="28" t="s">
        <v>17</v>
      </c>
      <c r="D251" s="23"/>
      <c r="E251" s="23" t="s">
        <v>16</v>
      </c>
      <c r="F251" s="23" t="s">
        <v>447</v>
      </c>
      <c r="G251" s="88"/>
      <c r="H251" s="175">
        <f t="shared" si="80"/>
        <v>0</v>
      </c>
      <c r="I251" s="23">
        <v>7</v>
      </c>
      <c r="J251" s="23">
        <v>5.8</v>
      </c>
      <c r="K251" s="86">
        <f>H251*I251</f>
        <v>0</v>
      </c>
      <c r="L251" s="87">
        <f>K251*4</f>
        <v>0</v>
      </c>
      <c r="M251" s="230">
        <f t="shared" si="72"/>
        <v>0</v>
      </c>
    </row>
    <row r="252" spans="1:13" x14ac:dyDescent="0.3">
      <c r="A252" s="63" t="s">
        <v>184</v>
      </c>
      <c r="B252" s="64" t="s">
        <v>182</v>
      </c>
      <c r="C252" s="69" t="s">
        <v>63</v>
      </c>
      <c r="D252" s="66"/>
      <c r="E252" s="66" t="s">
        <v>7</v>
      </c>
      <c r="F252" s="66" t="s">
        <v>8</v>
      </c>
      <c r="G252" s="88"/>
      <c r="H252" s="175">
        <f t="shared" si="80"/>
        <v>0</v>
      </c>
      <c r="I252" s="66">
        <v>1</v>
      </c>
      <c r="J252" s="66">
        <v>7.7</v>
      </c>
      <c r="K252" s="85">
        <f t="shared" ref="K252:K254" si="87">H252*I252</f>
        <v>0</v>
      </c>
      <c r="L252" s="85">
        <f t="shared" ref="L252:L254" si="88">K252*4</f>
        <v>0</v>
      </c>
      <c r="M252" s="92">
        <f t="shared" si="72"/>
        <v>0</v>
      </c>
    </row>
    <row r="253" spans="1:13" ht="28.8" x14ac:dyDescent="0.3">
      <c r="A253" s="258">
        <v>241</v>
      </c>
      <c r="B253" s="241" t="s">
        <v>185</v>
      </c>
      <c r="C253" s="243" t="s">
        <v>118</v>
      </c>
      <c r="D253" s="66"/>
      <c r="E253" s="243" t="s">
        <v>16</v>
      </c>
      <c r="F253" s="226" t="s">
        <v>510</v>
      </c>
      <c r="G253" s="88"/>
      <c r="H253" s="175">
        <f t="shared" si="80"/>
        <v>0</v>
      </c>
      <c r="I253" s="66">
        <v>7</v>
      </c>
      <c r="J253" s="235">
        <v>20</v>
      </c>
      <c r="K253" s="85">
        <f t="shared" si="87"/>
        <v>0</v>
      </c>
      <c r="L253" s="85">
        <f t="shared" si="88"/>
        <v>0</v>
      </c>
      <c r="M253" s="92">
        <f t="shared" si="72"/>
        <v>0</v>
      </c>
    </row>
    <row r="254" spans="1:13" ht="28.8" x14ac:dyDescent="0.3">
      <c r="A254" s="259"/>
      <c r="B254" s="242"/>
      <c r="C254" s="244"/>
      <c r="D254" s="66"/>
      <c r="E254" s="244"/>
      <c r="F254" s="193" t="s">
        <v>509</v>
      </c>
      <c r="G254" s="88"/>
      <c r="H254" s="175">
        <f t="shared" si="80"/>
        <v>0</v>
      </c>
      <c r="I254" s="66">
        <v>1</v>
      </c>
      <c r="J254" s="236"/>
      <c r="K254" s="85">
        <f t="shared" si="87"/>
        <v>0</v>
      </c>
      <c r="L254" s="170">
        <f t="shared" si="88"/>
        <v>0</v>
      </c>
      <c r="M254" s="92">
        <f t="shared" si="72"/>
        <v>0</v>
      </c>
    </row>
    <row r="255" spans="1:13" x14ac:dyDescent="0.3">
      <c r="A255" s="42" t="s">
        <v>186</v>
      </c>
      <c r="B255" s="21" t="s">
        <v>185</v>
      </c>
      <c r="C255" s="28" t="s">
        <v>17</v>
      </c>
      <c r="D255" s="23"/>
      <c r="E255" s="23" t="s">
        <v>16</v>
      </c>
      <c r="F255" s="23" t="s">
        <v>447</v>
      </c>
      <c r="G255" s="88"/>
      <c r="H255" s="175">
        <f t="shared" si="80"/>
        <v>0</v>
      </c>
      <c r="I255" s="23">
        <v>7</v>
      </c>
      <c r="J255" s="23">
        <v>3.7</v>
      </c>
      <c r="K255" s="86">
        <f>H255*I255</f>
        <v>0</v>
      </c>
      <c r="L255" s="87">
        <f>K255*4</f>
        <v>0</v>
      </c>
      <c r="M255" s="230">
        <f t="shared" si="72"/>
        <v>0</v>
      </c>
    </row>
    <row r="256" spans="1:13" x14ac:dyDescent="0.3">
      <c r="A256" s="63" t="s">
        <v>187</v>
      </c>
      <c r="B256" s="64" t="s">
        <v>185</v>
      </c>
      <c r="C256" s="69" t="s">
        <v>63</v>
      </c>
      <c r="D256" s="66"/>
      <c r="E256" s="66" t="s">
        <v>7</v>
      </c>
      <c r="F256" s="66" t="s">
        <v>8</v>
      </c>
      <c r="G256" s="88"/>
      <c r="H256" s="175">
        <f t="shared" si="80"/>
        <v>0</v>
      </c>
      <c r="I256" s="66">
        <v>1</v>
      </c>
      <c r="J256" s="66">
        <v>6.9</v>
      </c>
      <c r="K256" s="85">
        <f>H256*I256</f>
        <v>0</v>
      </c>
      <c r="L256" s="85">
        <f t="shared" ref="L256:L258" si="89">K256*4</f>
        <v>0</v>
      </c>
      <c r="M256" s="92">
        <f t="shared" si="72"/>
        <v>0</v>
      </c>
    </row>
    <row r="257" spans="1:13" ht="28.8" x14ac:dyDescent="0.3">
      <c r="A257" s="258">
        <v>242</v>
      </c>
      <c r="B257" s="241" t="s">
        <v>188</v>
      </c>
      <c r="C257" s="243" t="s">
        <v>118</v>
      </c>
      <c r="D257" s="66"/>
      <c r="E257" s="243" t="s">
        <v>16</v>
      </c>
      <c r="F257" s="226" t="s">
        <v>510</v>
      </c>
      <c r="G257" s="88"/>
      <c r="H257" s="175">
        <f t="shared" si="80"/>
        <v>0</v>
      </c>
      <c r="I257" s="66">
        <v>7</v>
      </c>
      <c r="J257" s="235">
        <v>20</v>
      </c>
      <c r="K257" s="85">
        <f t="shared" ref="K257:K289" si="90">H257*I257</f>
        <v>0</v>
      </c>
      <c r="L257" s="85">
        <f t="shared" si="89"/>
        <v>0</v>
      </c>
      <c r="M257" s="92">
        <f t="shared" si="72"/>
        <v>0</v>
      </c>
    </row>
    <row r="258" spans="1:13" ht="28.8" x14ac:dyDescent="0.3">
      <c r="A258" s="259"/>
      <c r="B258" s="242"/>
      <c r="C258" s="244"/>
      <c r="D258" s="66"/>
      <c r="E258" s="244"/>
      <c r="F258" s="193" t="s">
        <v>509</v>
      </c>
      <c r="G258" s="88"/>
      <c r="H258" s="175">
        <f t="shared" si="80"/>
        <v>0</v>
      </c>
      <c r="I258" s="66">
        <v>1</v>
      </c>
      <c r="J258" s="236"/>
      <c r="K258" s="85">
        <f t="shared" si="90"/>
        <v>0</v>
      </c>
      <c r="L258" s="170">
        <f t="shared" si="89"/>
        <v>0</v>
      </c>
      <c r="M258" s="92">
        <f t="shared" si="72"/>
        <v>0</v>
      </c>
    </row>
    <row r="259" spans="1:13" x14ac:dyDescent="0.3">
      <c r="A259" s="42" t="s">
        <v>189</v>
      </c>
      <c r="B259" s="21" t="s">
        <v>188</v>
      </c>
      <c r="C259" s="22" t="s">
        <v>17</v>
      </c>
      <c r="D259" s="23"/>
      <c r="E259" s="23" t="s">
        <v>16</v>
      </c>
      <c r="F259" s="23" t="s">
        <v>447</v>
      </c>
      <c r="G259" s="88"/>
      <c r="H259" s="175">
        <f t="shared" si="80"/>
        <v>0</v>
      </c>
      <c r="I259" s="23">
        <v>7</v>
      </c>
      <c r="J259" s="23">
        <v>3.7</v>
      </c>
      <c r="K259" s="86">
        <f>H259*I259</f>
        <v>0</v>
      </c>
      <c r="L259" s="87">
        <f>K259*4</f>
        <v>0</v>
      </c>
      <c r="M259" s="230">
        <f t="shared" si="72"/>
        <v>0</v>
      </c>
    </row>
    <row r="260" spans="1:13" x14ac:dyDescent="0.3">
      <c r="A260" s="63" t="s">
        <v>190</v>
      </c>
      <c r="B260" s="64" t="s">
        <v>188</v>
      </c>
      <c r="C260" s="69" t="s">
        <v>63</v>
      </c>
      <c r="D260" s="66"/>
      <c r="E260" s="66" t="s">
        <v>7</v>
      </c>
      <c r="F260" s="66" t="s">
        <v>8</v>
      </c>
      <c r="G260" s="88"/>
      <c r="H260" s="175">
        <f t="shared" si="80"/>
        <v>0</v>
      </c>
      <c r="I260" s="66">
        <v>1</v>
      </c>
      <c r="J260" s="66">
        <v>6.9</v>
      </c>
      <c r="K260" s="85">
        <f t="shared" si="90"/>
        <v>0</v>
      </c>
      <c r="L260" s="85">
        <f t="shared" ref="L260:L261" si="91">K260*4</f>
        <v>0</v>
      </c>
      <c r="M260" s="92">
        <f t="shared" si="72"/>
        <v>0</v>
      </c>
    </row>
    <row r="261" spans="1:13" x14ac:dyDescent="0.3">
      <c r="A261" s="63">
        <v>243</v>
      </c>
      <c r="B261" s="64" t="s">
        <v>191</v>
      </c>
      <c r="C261" s="65" t="s">
        <v>80</v>
      </c>
      <c r="D261" s="66"/>
      <c r="E261" s="66" t="s">
        <v>16</v>
      </c>
      <c r="F261" s="66" t="s">
        <v>8</v>
      </c>
      <c r="G261" s="88"/>
      <c r="H261" s="175">
        <f t="shared" si="80"/>
        <v>0</v>
      </c>
      <c r="I261" s="66">
        <v>7</v>
      </c>
      <c r="J261" s="66">
        <v>35.1</v>
      </c>
      <c r="K261" s="85">
        <f t="shared" si="90"/>
        <v>0</v>
      </c>
      <c r="L261" s="85">
        <f t="shared" si="91"/>
        <v>0</v>
      </c>
      <c r="M261" s="92">
        <f t="shared" si="72"/>
        <v>0</v>
      </c>
    </row>
    <row r="262" spans="1:13" x14ac:dyDescent="0.3">
      <c r="A262" s="42" t="s">
        <v>192</v>
      </c>
      <c r="B262" s="21" t="s">
        <v>191</v>
      </c>
      <c r="C262" s="22" t="s">
        <v>17</v>
      </c>
      <c r="D262" s="23"/>
      <c r="E262" s="23" t="s">
        <v>16</v>
      </c>
      <c r="F262" s="23" t="s">
        <v>447</v>
      </c>
      <c r="G262" s="88"/>
      <c r="H262" s="175">
        <f t="shared" si="80"/>
        <v>0</v>
      </c>
      <c r="I262" s="23">
        <v>7</v>
      </c>
      <c r="J262" s="23">
        <v>5.8</v>
      </c>
      <c r="K262" s="86">
        <f>H262*I262</f>
        <v>0</v>
      </c>
      <c r="L262" s="87">
        <f>K262*4</f>
        <v>0</v>
      </c>
      <c r="M262" s="230">
        <f t="shared" si="72"/>
        <v>0</v>
      </c>
    </row>
    <row r="263" spans="1:13" x14ac:dyDescent="0.3">
      <c r="A263" s="63" t="s">
        <v>193</v>
      </c>
      <c r="B263" s="64" t="s">
        <v>191</v>
      </c>
      <c r="C263" s="69" t="s">
        <v>63</v>
      </c>
      <c r="D263" s="66"/>
      <c r="E263" s="66" t="s">
        <v>7</v>
      </c>
      <c r="F263" s="66" t="s">
        <v>8</v>
      </c>
      <c r="G263" s="88"/>
      <c r="H263" s="175">
        <f t="shared" ref="H263" si="92">ROUND(G263,2)</f>
        <v>0</v>
      </c>
      <c r="I263" s="66">
        <v>1</v>
      </c>
      <c r="J263" s="66">
        <v>7.2</v>
      </c>
      <c r="K263" s="85">
        <f t="shared" si="90"/>
        <v>0</v>
      </c>
      <c r="L263" s="85">
        <f t="shared" ref="L263" si="93">K263*4</f>
        <v>0</v>
      </c>
      <c r="M263" s="92">
        <f t="shared" si="72"/>
        <v>0</v>
      </c>
    </row>
    <row r="264" spans="1:13" x14ac:dyDescent="0.3">
      <c r="A264" s="130">
        <v>244</v>
      </c>
      <c r="B264" s="131"/>
      <c r="C264" s="132" t="s">
        <v>32</v>
      </c>
      <c r="D264" s="133"/>
      <c r="E264" s="133" t="s">
        <v>7</v>
      </c>
      <c r="F264" s="133" t="s">
        <v>33</v>
      </c>
      <c r="G264" s="134"/>
      <c r="H264" s="133"/>
      <c r="I264" s="133"/>
      <c r="J264" s="133"/>
      <c r="K264" s="133"/>
      <c r="L264" s="135"/>
      <c r="M264" s="135"/>
    </row>
    <row r="265" spans="1:13" x14ac:dyDescent="0.3">
      <c r="A265" s="63">
        <v>245</v>
      </c>
      <c r="B265" s="64" t="s">
        <v>194</v>
      </c>
      <c r="C265" s="65" t="s">
        <v>195</v>
      </c>
      <c r="D265" s="66"/>
      <c r="E265" s="66" t="s">
        <v>16</v>
      </c>
      <c r="F265" s="66" t="s">
        <v>8</v>
      </c>
      <c r="G265" s="88"/>
      <c r="H265" s="175">
        <f t="shared" ref="H265:H291" si="94">ROUND(G265,2)</f>
        <v>0</v>
      </c>
      <c r="I265" s="66">
        <v>7</v>
      </c>
      <c r="J265" s="66">
        <v>19.8</v>
      </c>
      <c r="K265" s="85">
        <f t="shared" si="90"/>
        <v>0</v>
      </c>
      <c r="L265" s="85">
        <f t="shared" ref="L265" si="95">K265*4</f>
        <v>0</v>
      </c>
      <c r="M265" s="92">
        <f t="shared" si="72"/>
        <v>0</v>
      </c>
    </row>
    <row r="266" spans="1:13" x14ac:dyDescent="0.3">
      <c r="A266" s="42" t="s">
        <v>196</v>
      </c>
      <c r="B266" s="21" t="s">
        <v>194</v>
      </c>
      <c r="C266" s="28" t="s">
        <v>17</v>
      </c>
      <c r="D266" s="23"/>
      <c r="E266" s="23" t="s">
        <v>16</v>
      </c>
      <c r="F266" s="23" t="s">
        <v>447</v>
      </c>
      <c r="G266" s="88"/>
      <c r="H266" s="175">
        <f t="shared" si="94"/>
        <v>0</v>
      </c>
      <c r="I266" s="23">
        <v>7</v>
      </c>
      <c r="J266" s="23">
        <v>5.8</v>
      </c>
      <c r="K266" s="86">
        <f>H266*I266</f>
        <v>0</v>
      </c>
      <c r="L266" s="87">
        <f>K266*4</f>
        <v>0</v>
      </c>
      <c r="M266" s="230">
        <f t="shared" si="72"/>
        <v>0</v>
      </c>
    </row>
    <row r="267" spans="1:13" ht="28.8" x14ac:dyDescent="0.3">
      <c r="A267" s="258">
        <v>246</v>
      </c>
      <c r="B267" s="241" t="s">
        <v>197</v>
      </c>
      <c r="C267" s="243" t="s">
        <v>118</v>
      </c>
      <c r="D267" s="66"/>
      <c r="E267" s="243" t="s">
        <v>16</v>
      </c>
      <c r="F267" s="226" t="s">
        <v>510</v>
      </c>
      <c r="G267" s="88"/>
      <c r="H267" s="175">
        <f t="shared" si="94"/>
        <v>0</v>
      </c>
      <c r="I267" s="66">
        <v>7</v>
      </c>
      <c r="J267" s="235">
        <v>20</v>
      </c>
      <c r="K267" s="85">
        <f t="shared" si="90"/>
        <v>0</v>
      </c>
      <c r="L267" s="85">
        <f t="shared" ref="L267:L268" si="96">K267*4</f>
        <v>0</v>
      </c>
      <c r="M267" s="92">
        <f t="shared" si="72"/>
        <v>0</v>
      </c>
    </row>
    <row r="268" spans="1:13" ht="28.8" x14ac:dyDescent="0.3">
      <c r="A268" s="259"/>
      <c r="B268" s="242"/>
      <c r="C268" s="244"/>
      <c r="D268" s="66"/>
      <c r="E268" s="244"/>
      <c r="F268" s="193" t="s">
        <v>509</v>
      </c>
      <c r="G268" s="88"/>
      <c r="H268" s="175">
        <f t="shared" si="94"/>
        <v>0</v>
      </c>
      <c r="I268" s="66">
        <v>1</v>
      </c>
      <c r="J268" s="236"/>
      <c r="K268" s="85">
        <f t="shared" si="90"/>
        <v>0</v>
      </c>
      <c r="L268" s="170">
        <f t="shared" si="96"/>
        <v>0</v>
      </c>
      <c r="M268" s="92">
        <f t="shared" si="72"/>
        <v>0</v>
      </c>
    </row>
    <row r="269" spans="1:13" x14ac:dyDescent="0.3">
      <c r="A269" s="42" t="s">
        <v>198</v>
      </c>
      <c r="B269" s="21" t="s">
        <v>197</v>
      </c>
      <c r="C269" s="22" t="s">
        <v>17</v>
      </c>
      <c r="D269" s="23"/>
      <c r="E269" s="23" t="s">
        <v>16</v>
      </c>
      <c r="F269" s="23" t="s">
        <v>447</v>
      </c>
      <c r="G269" s="88"/>
      <c r="H269" s="175">
        <f t="shared" si="94"/>
        <v>0</v>
      </c>
      <c r="I269" s="23">
        <v>7</v>
      </c>
      <c r="J269" s="23">
        <v>3.7</v>
      </c>
      <c r="K269" s="86">
        <f>H269*I269</f>
        <v>0</v>
      </c>
      <c r="L269" s="87">
        <f>K269*4</f>
        <v>0</v>
      </c>
      <c r="M269" s="230">
        <f t="shared" si="72"/>
        <v>0</v>
      </c>
    </row>
    <row r="270" spans="1:13" x14ac:dyDescent="0.3">
      <c r="A270" s="63" t="s">
        <v>199</v>
      </c>
      <c r="B270" s="64" t="s">
        <v>197</v>
      </c>
      <c r="C270" s="69" t="s">
        <v>63</v>
      </c>
      <c r="D270" s="66"/>
      <c r="E270" s="66" t="s">
        <v>7</v>
      </c>
      <c r="F270" s="66" t="s">
        <v>8</v>
      </c>
      <c r="G270" s="88"/>
      <c r="H270" s="175">
        <f t="shared" si="94"/>
        <v>0</v>
      </c>
      <c r="I270" s="66">
        <v>1</v>
      </c>
      <c r="J270" s="66">
        <v>6.8</v>
      </c>
      <c r="K270" s="85">
        <f t="shared" si="90"/>
        <v>0</v>
      </c>
      <c r="L270" s="85">
        <f t="shared" ref="L270:L272" si="97">K270*4</f>
        <v>0</v>
      </c>
      <c r="M270" s="92">
        <f t="shared" si="72"/>
        <v>0</v>
      </c>
    </row>
    <row r="271" spans="1:13" ht="28.8" x14ac:dyDescent="0.3">
      <c r="A271" s="258">
        <v>247</v>
      </c>
      <c r="B271" s="241" t="s">
        <v>200</v>
      </c>
      <c r="C271" s="243" t="s">
        <v>118</v>
      </c>
      <c r="D271" s="66"/>
      <c r="E271" s="243" t="s">
        <v>16</v>
      </c>
      <c r="F271" s="226" t="s">
        <v>505</v>
      </c>
      <c r="G271" s="88"/>
      <c r="H271" s="175">
        <f t="shared" si="94"/>
        <v>0</v>
      </c>
      <c r="I271" s="66">
        <v>7</v>
      </c>
      <c r="J271" s="235">
        <v>20</v>
      </c>
      <c r="K271" s="85">
        <f t="shared" si="90"/>
        <v>0</v>
      </c>
      <c r="L271" s="85">
        <f t="shared" si="97"/>
        <v>0</v>
      </c>
      <c r="M271" s="92">
        <f t="shared" si="72"/>
        <v>0</v>
      </c>
    </row>
    <row r="272" spans="1:13" ht="28.8" x14ac:dyDescent="0.3">
      <c r="A272" s="259"/>
      <c r="B272" s="242"/>
      <c r="C272" s="244"/>
      <c r="D272" s="66"/>
      <c r="E272" s="244"/>
      <c r="F272" s="193" t="s">
        <v>503</v>
      </c>
      <c r="G272" s="88"/>
      <c r="H272" s="175">
        <f t="shared" si="94"/>
        <v>0</v>
      </c>
      <c r="I272" s="66">
        <v>1</v>
      </c>
      <c r="J272" s="236"/>
      <c r="K272" s="85">
        <f t="shared" si="90"/>
        <v>0</v>
      </c>
      <c r="L272" s="170">
        <f t="shared" si="97"/>
        <v>0</v>
      </c>
      <c r="M272" s="92">
        <f t="shared" si="72"/>
        <v>0</v>
      </c>
    </row>
    <row r="273" spans="1:13" x14ac:dyDescent="0.3">
      <c r="A273" s="42" t="s">
        <v>201</v>
      </c>
      <c r="B273" s="21" t="s">
        <v>200</v>
      </c>
      <c r="C273" s="22" t="s">
        <v>17</v>
      </c>
      <c r="D273" s="23"/>
      <c r="E273" s="23" t="s">
        <v>16</v>
      </c>
      <c r="F273" s="23" t="s">
        <v>447</v>
      </c>
      <c r="G273" s="88"/>
      <c r="H273" s="175">
        <f t="shared" si="94"/>
        <v>0</v>
      </c>
      <c r="I273" s="23">
        <v>7</v>
      </c>
      <c r="J273" s="23">
        <v>3.7</v>
      </c>
      <c r="K273" s="86">
        <f>H273*I273</f>
        <v>0</v>
      </c>
      <c r="L273" s="87">
        <f>K273*4</f>
        <v>0</v>
      </c>
      <c r="M273" s="230">
        <f t="shared" si="72"/>
        <v>0</v>
      </c>
    </row>
    <row r="274" spans="1:13" x14ac:dyDescent="0.3">
      <c r="A274" s="63" t="s">
        <v>202</v>
      </c>
      <c r="B274" s="64" t="s">
        <v>200</v>
      </c>
      <c r="C274" s="69" t="s">
        <v>63</v>
      </c>
      <c r="D274" s="66"/>
      <c r="E274" s="66" t="s">
        <v>7</v>
      </c>
      <c r="F274" s="66" t="s">
        <v>8</v>
      </c>
      <c r="G274" s="88"/>
      <c r="H274" s="175">
        <f t="shared" si="94"/>
        <v>0</v>
      </c>
      <c r="I274" s="66">
        <v>1</v>
      </c>
      <c r="J274" s="66">
        <v>6.3</v>
      </c>
      <c r="K274" s="85">
        <f t="shared" si="90"/>
        <v>0</v>
      </c>
      <c r="L274" s="85">
        <f t="shared" ref="L274" si="98">K274*4</f>
        <v>0</v>
      </c>
      <c r="M274" s="92">
        <f t="shared" si="72"/>
        <v>0</v>
      </c>
    </row>
    <row r="275" spans="1:13" s="3" customFormat="1" x14ac:dyDescent="0.3">
      <c r="A275" s="130">
        <v>248</v>
      </c>
      <c r="B275" s="131"/>
      <c r="C275" s="132" t="s">
        <v>12</v>
      </c>
      <c r="D275" s="222"/>
      <c r="E275" s="133" t="s">
        <v>16</v>
      </c>
      <c r="F275" s="133" t="s">
        <v>105</v>
      </c>
      <c r="G275" s="134"/>
      <c r="H275" s="134"/>
      <c r="I275" s="133"/>
      <c r="J275" s="133"/>
      <c r="K275" s="135"/>
      <c r="L275" s="135"/>
      <c r="M275" s="135"/>
    </row>
    <row r="276" spans="1:13" ht="28.8" x14ac:dyDescent="0.3">
      <c r="A276" s="258">
        <v>249</v>
      </c>
      <c r="B276" s="241" t="s">
        <v>203</v>
      </c>
      <c r="C276" s="243" t="s">
        <v>118</v>
      </c>
      <c r="D276" s="66"/>
      <c r="E276" s="243" t="s">
        <v>16</v>
      </c>
      <c r="F276" s="226" t="s">
        <v>510</v>
      </c>
      <c r="G276" s="88"/>
      <c r="H276" s="175">
        <f t="shared" si="94"/>
        <v>0</v>
      </c>
      <c r="I276" s="66">
        <v>7</v>
      </c>
      <c r="J276" s="235">
        <v>21.1</v>
      </c>
      <c r="K276" s="85">
        <f t="shared" si="90"/>
        <v>0</v>
      </c>
      <c r="L276" s="85">
        <f t="shared" ref="L276:L277" si="99">K276*4</f>
        <v>0</v>
      </c>
      <c r="M276" s="92">
        <f t="shared" si="72"/>
        <v>0</v>
      </c>
    </row>
    <row r="277" spans="1:13" ht="28.8" x14ac:dyDescent="0.3">
      <c r="A277" s="259"/>
      <c r="B277" s="242"/>
      <c r="C277" s="244"/>
      <c r="D277" s="66"/>
      <c r="E277" s="244"/>
      <c r="F277" s="193" t="s">
        <v>509</v>
      </c>
      <c r="G277" s="88"/>
      <c r="H277" s="175">
        <f t="shared" si="94"/>
        <v>0</v>
      </c>
      <c r="I277" s="66">
        <v>1</v>
      </c>
      <c r="J277" s="236"/>
      <c r="K277" s="85">
        <f t="shared" si="90"/>
        <v>0</v>
      </c>
      <c r="L277" s="170">
        <f t="shared" si="99"/>
        <v>0</v>
      </c>
      <c r="M277" s="92">
        <f t="shared" si="72"/>
        <v>0</v>
      </c>
    </row>
    <row r="278" spans="1:13" x14ac:dyDescent="0.3">
      <c r="A278" s="42" t="s">
        <v>204</v>
      </c>
      <c r="B278" s="21" t="s">
        <v>203</v>
      </c>
      <c r="C278" s="22" t="s">
        <v>17</v>
      </c>
      <c r="D278" s="23"/>
      <c r="E278" s="23" t="s">
        <v>16</v>
      </c>
      <c r="F278" s="23" t="s">
        <v>447</v>
      </c>
      <c r="G278" s="88"/>
      <c r="H278" s="175">
        <f t="shared" si="94"/>
        <v>0</v>
      </c>
      <c r="I278" s="23">
        <v>7</v>
      </c>
      <c r="J278" s="23">
        <v>5.8</v>
      </c>
      <c r="K278" s="86">
        <f>H278*I278</f>
        <v>0</v>
      </c>
      <c r="L278" s="87">
        <f>K278*4</f>
        <v>0</v>
      </c>
      <c r="M278" s="230">
        <f t="shared" si="72"/>
        <v>0</v>
      </c>
    </row>
    <row r="279" spans="1:13" x14ac:dyDescent="0.3">
      <c r="A279" s="63" t="s">
        <v>205</v>
      </c>
      <c r="B279" s="64" t="s">
        <v>203</v>
      </c>
      <c r="C279" s="69" t="s">
        <v>124</v>
      </c>
      <c r="D279" s="66"/>
      <c r="E279" s="66" t="s">
        <v>7</v>
      </c>
      <c r="F279" s="66" t="s">
        <v>8</v>
      </c>
      <c r="G279" s="88"/>
      <c r="H279" s="175">
        <f t="shared" si="94"/>
        <v>0</v>
      </c>
      <c r="I279" s="66">
        <v>1</v>
      </c>
      <c r="J279" s="66">
        <v>4.2</v>
      </c>
      <c r="K279" s="85">
        <f t="shared" si="90"/>
        <v>0</v>
      </c>
      <c r="L279" s="85">
        <f t="shared" ref="L279:L281" si="100">K279*4</f>
        <v>0</v>
      </c>
      <c r="M279" s="92">
        <f t="shared" si="72"/>
        <v>0</v>
      </c>
    </row>
    <row r="280" spans="1:13" ht="28.8" x14ac:dyDescent="0.3">
      <c r="A280" s="258">
        <v>250</v>
      </c>
      <c r="B280" s="241" t="s">
        <v>206</v>
      </c>
      <c r="C280" s="243" t="s">
        <v>118</v>
      </c>
      <c r="D280" s="66"/>
      <c r="E280" s="243" t="s">
        <v>16</v>
      </c>
      <c r="F280" s="226" t="s">
        <v>510</v>
      </c>
      <c r="G280" s="88"/>
      <c r="H280" s="175">
        <f t="shared" si="94"/>
        <v>0</v>
      </c>
      <c r="I280" s="66">
        <v>7</v>
      </c>
      <c r="J280" s="235">
        <v>21.1</v>
      </c>
      <c r="K280" s="85">
        <f t="shared" si="90"/>
        <v>0</v>
      </c>
      <c r="L280" s="85">
        <f t="shared" si="100"/>
        <v>0</v>
      </c>
      <c r="M280" s="92">
        <f t="shared" si="72"/>
        <v>0</v>
      </c>
    </row>
    <row r="281" spans="1:13" ht="28.8" x14ac:dyDescent="0.3">
      <c r="A281" s="259"/>
      <c r="B281" s="242"/>
      <c r="C281" s="244"/>
      <c r="D281" s="66"/>
      <c r="E281" s="244"/>
      <c r="F281" s="193" t="s">
        <v>509</v>
      </c>
      <c r="G281" s="88"/>
      <c r="H281" s="175">
        <f t="shared" si="94"/>
        <v>0</v>
      </c>
      <c r="I281" s="66">
        <v>1</v>
      </c>
      <c r="J281" s="236"/>
      <c r="K281" s="85">
        <f t="shared" si="90"/>
        <v>0</v>
      </c>
      <c r="L281" s="170">
        <f t="shared" si="100"/>
        <v>0</v>
      </c>
      <c r="M281" s="92">
        <f t="shared" si="72"/>
        <v>0</v>
      </c>
    </row>
    <row r="282" spans="1:13" x14ac:dyDescent="0.3">
      <c r="A282" s="42" t="s">
        <v>207</v>
      </c>
      <c r="B282" s="21" t="s">
        <v>206</v>
      </c>
      <c r="C282" s="22" t="s">
        <v>17</v>
      </c>
      <c r="D282" s="23"/>
      <c r="E282" s="23" t="s">
        <v>16</v>
      </c>
      <c r="F282" s="23" t="s">
        <v>447</v>
      </c>
      <c r="G282" s="88"/>
      <c r="H282" s="175">
        <f t="shared" si="94"/>
        <v>0</v>
      </c>
      <c r="I282" s="23">
        <v>7</v>
      </c>
      <c r="J282" s="23">
        <v>5.8</v>
      </c>
      <c r="K282" s="86">
        <f>H282*I282</f>
        <v>0</v>
      </c>
      <c r="L282" s="87">
        <f>K282*4</f>
        <v>0</v>
      </c>
      <c r="M282" s="230">
        <f t="shared" si="72"/>
        <v>0</v>
      </c>
    </row>
    <row r="283" spans="1:13" x14ac:dyDescent="0.3">
      <c r="A283" s="63" t="s">
        <v>208</v>
      </c>
      <c r="B283" s="64" t="s">
        <v>206</v>
      </c>
      <c r="C283" s="69" t="s">
        <v>124</v>
      </c>
      <c r="D283" s="66"/>
      <c r="E283" s="66" t="s">
        <v>7</v>
      </c>
      <c r="F283" s="66" t="s">
        <v>8</v>
      </c>
      <c r="G283" s="88"/>
      <c r="H283" s="175">
        <f t="shared" si="94"/>
        <v>0</v>
      </c>
      <c r="I283" s="66">
        <v>1</v>
      </c>
      <c r="J283" s="66">
        <v>4.2</v>
      </c>
      <c r="K283" s="85">
        <f t="shared" si="90"/>
        <v>0</v>
      </c>
      <c r="L283" s="85">
        <f t="shared" ref="L283:L284" si="101">K283*4</f>
        <v>0</v>
      </c>
      <c r="M283" s="92">
        <f t="shared" si="72"/>
        <v>0</v>
      </c>
    </row>
    <row r="284" spans="1:13" x14ac:dyDescent="0.3">
      <c r="A284" s="63">
        <v>251</v>
      </c>
      <c r="B284" s="64" t="s">
        <v>209</v>
      </c>
      <c r="C284" s="65" t="s">
        <v>494</v>
      </c>
      <c r="D284" s="66"/>
      <c r="E284" s="66" t="s">
        <v>16</v>
      </c>
      <c r="F284" s="66" t="s">
        <v>8</v>
      </c>
      <c r="G284" s="88"/>
      <c r="H284" s="175">
        <f t="shared" si="94"/>
        <v>0</v>
      </c>
      <c r="I284" s="66">
        <v>5</v>
      </c>
      <c r="J284" s="66">
        <v>19</v>
      </c>
      <c r="K284" s="85">
        <f t="shared" si="90"/>
        <v>0</v>
      </c>
      <c r="L284" s="85">
        <f t="shared" si="101"/>
        <v>0</v>
      </c>
      <c r="M284" s="92">
        <f t="shared" si="72"/>
        <v>0</v>
      </c>
    </row>
    <row r="285" spans="1:13" x14ac:dyDescent="0.3">
      <c r="A285" s="42" t="s">
        <v>210</v>
      </c>
      <c r="B285" s="21" t="s">
        <v>209</v>
      </c>
      <c r="C285" s="22" t="s">
        <v>17</v>
      </c>
      <c r="D285" s="23"/>
      <c r="E285" s="23" t="s">
        <v>16</v>
      </c>
      <c r="F285" s="23" t="s">
        <v>447</v>
      </c>
      <c r="G285" s="88"/>
      <c r="H285" s="175">
        <f t="shared" si="94"/>
        <v>0</v>
      </c>
      <c r="I285" s="23">
        <v>5</v>
      </c>
      <c r="J285" s="23">
        <v>5.8</v>
      </c>
      <c r="K285" s="86">
        <f>H285*I285</f>
        <v>0</v>
      </c>
      <c r="L285" s="87">
        <f>K285*4</f>
        <v>0</v>
      </c>
      <c r="M285" s="230">
        <f t="shared" ref="M285:M291" si="102">L285*21</f>
        <v>0</v>
      </c>
    </row>
    <row r="286" spans="1:13" x14ac:dyDescent="0.3">
      <c r="A286" s="63" t="s">
        <v>211</v>
      </c>
      <c r="B286" s="64" t="s">
        <v>209</v>
      </c>
      <c r="C286" s="69" t="s">
        <v>63</v>
      </c>
      <c r="D286" s="66"/>
      <c r="E286" s="66" t="s">
        <v>7</v>
      </c>
      <c r="F286" s="66" t="s">
        <v>8</v>
      </c>
      <c r="G286" s="88"/>
      <c r="H286" s="175">
        <f t="shared" si="94"/>
        <v>0</v>
      </c>
      <c r="I286" s="66">
        <v>1</v>
      </c>
      <c r="J286" s="66">
        <v>7.5</v>
      </c>
      <c r="K286" s="85">
        <f t="shared" si="90"/>
        <v>0</v>
      </c>
      <c r="L286" s="85">
        <f t="shared" ref="L286:L287" si="103">K286*4</f>
        <v>0</v>
      </c>
      <c r="M286" s="92">
        <f t="shared" si="102"/>
        <v>0</v>
      </c>
    </row>
    <row r="287" spans="1:13" x14ac:dyDescent="0.3">
      <c r="A287" s="63">
        <v>252</v>
      </c>
      <c r="B287" s="64" t="s">
        <v>212</v>
      </c>
      <c r="C287" s="65" t="s">
        <v>495</v>
      </c>
      <c r="D287" s="66"/>
      <c r="E287" s="66" t="s">
        <v>16</v>
      </c>
      <c r="F287" s="66" t="s">
        <v>8</v>
      </c>
      <c r="G287" s="88"/>
      <c r="H287" s="175">
        <f t="shared" si="94"/>
        <v>0</v>
      </c>
      <c r="I287" s="66">
        <v>5</v>
      </c>
      <c r="J287" s="66">
        <v>24.8</v>
      </c>
      <c r="K287" s="85">
        <f t="shared" si="90"/>
        <v>0</v>
      </c>
      <c r="L287" s="85">
        <f t="shared" si="103"/>
        <v>0</v>
      </c>
      <c r="M287" s="92">
        <f t="shared" si="102"/>
        <v>0</v>
      </c>
    </row>
    <row r="288" spans="1:13" x14ac:dyDescent="0.3">
      <c r="A288" s="42" t="s">
        <v>213</v>
      </c>
      <c r="B288" s="21" t="s">
        <v>212</v>
      </c>
      <c r="C288" s="22" t="s">
        <v>17</v>
      </c>
      <c r="D288" s="23"/>
      <c r="E288" s="23" t="s">
        <v>16</v>
      </c>
      <c r="F288" s="23" t="s">
        <v>447</v>
      </c>
      <c r="G288" s="88"/>
      <c r="H288" s="86">
        <f t="shared" si="94"/>
        <v>0</v>
      </c>
      <c r="I288" s="23">
        <v>5</v>
      </c>
      <c r="J288" s="23"/>
      <c r="K288" s="86">
        <f>H288*I288</f>
        <v>0</v>
      </c>
      <c r="L288" s="87">
        <f>K288*4</f>
        <v>0</v>
      </c>
      <c r="M288" s="230">
        <f t="shared" si="102"/>
        <v>0</v>
      </c>
    </row>
    <row r="289" spans="1:13" x14ac:dyDescent="0.3">
      <c r="A289" s="63" t="s">
        <v>214</v>
      </c>
      <c r="B289" s="64" t="s">
        <v>212</v>
      </c>
      <c r="C289" s="69" t="s">
        <v>63</v>
      </c>
      <c r="D289" s="66"/>
      <c r="E289" s="66" t="s">
        <v>7</v>
      </c>
      <c r="F289" s="66" t="s">
        <v>8</v>
      </c>
      <c r="G289" s="88"/>
      <c r="H289" s="175">
        <f t="shared" si="94"/>
        <v>0</v>
      </c>
      <c r="I289" s="66">
        <v>1</v>
      </c>
      <c r="J289" s="66">
        <v>3.8</v>
      </c>
      <c r="K289" s="85">
        <f t="shared" si="90"/>
        <v>0</v>
      </c>
      <c r="L289" s="85">
        <f t="shared" ref="L289" si="104">K289*4</f>
        <v>0</v>
      </c>
      <c r="M289" s="92">
        <f t="shared" si="102"/>
        <v>0</v>
      </c>
    </row>
    <row r="290" spans="1:13" x14ac:dyDescent="0.3">
      <c r="A290" s="74">
        <v>253</v>
      </c>
      <c r="B290" s="75"/>
      <c r="C290" s="76" t="s">
        <v>215</v>
      </c>
      <c r="D290" s="77"/>
      <c r="E290" s="77" t="s">
        <v>16</v>
      </c>
      <c r="F290" s="77" t="s">
        <v>447</v>
      </c>
      <c r="G290" s="90"/>
      <c r="H290" s="175">
        <f t="shared" si="94"/>
        <v>0</v>
      </c>
      <c r="I290" s="77">
        <v>5</v>
      </c>
      <c r="J290" s="77">
        <v>26.3</v>
      </c>
      <c r="K290" s="87">
        <f>H290*I290</f>
        <v>0</v>
      </c>
      <c r="L290" s="86">
        <f>K290*4</f>
        <v>0</v>
      </c>
      <c r="M290" s="230">
        <f t="shared" si="102"/>
        <v>0</v>
      </c>
    </row>
    <row r="291" spans="1:13" ht="15" thickBot="1" x14ac:dyDescent="0.35">
      <c r="A291" s="261" t="s">
        <v>496</v>
      </c>
      <c r="B291" s="261"/>
      <c r="C291" s="261"/>
      <c r="D291" s="261"/>
      <c r="E291" s="261"/>
      <c r="F291" s="261"/>
      <c r="G291" s="88"/>
      <c r="H291" s="175">
        <f t="shared" si="94"/>
        <v>0</v>
      </c>
      <c r="I291" s="215">
        <v>7</v>
      </c>
      <c r="J291" s="215"/>
      <c r="K291" s="217">
        <f>H291*I291</f>
        <v>0</v>
      </c>
      <c r="L291" s="216">
        <f>K291*4</f>
        <v>0</v>
      </c>
      <c r="M291" s="92">
        <f t="shared" si="102"/>
        <v>0</v>
      </c>
    </row>
    <row r="292" spans="1:13" ht="15" thickBot="1" x14ac:dyDescent="0.35">
      <c r="A292" s="81"/>
      <c r="B292" s="58"/>
      <c r="C292" s="78" t="s">
        <v>216</v>
      </c>
      <c r="D292" s="78"/>
      <c r="E292" s="78"/>
      <c r="F292" s="78"/>
      <c r="G292" s="78"/>
      <c r="H292" s="78"/>
      <c r="I292" s="78"/>
      <c r="J292" s="78">
        <f>SUM(J156:J290)</f>
        <v>1437.3999999999999</v>
      </c>
      <c r="K292" s="78"/>
      <c r="L292" s="94">
        <f>SUM(L156:L291)</f>
        <v>0</v>
      </c>
      <c r="M292" s="96">
        <f>SUM(M156:M291)</f>
        <v>0</v>
      </c>
    </row>
    <row r="293" spans="1:13" x14ac:dyDescent="0.3">
      <c r="A293" s="52"/>
      <c r="B293" s="49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</row>
    <row r="294" spans="1:13" ht="15" thickBot="1" x14ac:dyDescent="0.35">
      <c r="A294" s="53"/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</row>
    <row r="295" spans="1:13" ht="15" thickBot="1" x14ac:dyDescent="0.35">
      <c r="A295" s="57" t="s">
        <v>217</v>
      </c>
      <c r="B295" s="58"/>
      <c r="C295" s="59" t="s">
        <v>218</v>
      </c>
      <c r="D295" s="60"/>
      <c r="E295" s="61"/>
      <c r="F295" s="60"/>
      <c r="G295" s="60"/>
      <c r="H295" s="60"/>
      <c r="I295" s="60"/>
      <c r="J295" s="60"/>
      <c r="K295" s="60"/>
      <c r="L295" s="60"/>
      <c r="M295" s="62"/>
    </row>
    <row r="296" spans="1:13" ht="81.75" customHeight="1" x14ac:dyDescent="0.3">
      <c r="A296" s="40" t="s">
        <v>1</v>
      </c>
      <c r="B296" s="29"/>
      <c r="C296" s="30" t="s">
        <v>2</v>
      </c>
      <c r="D296" s="31" t="s">
        <v>449</v>
      </c>
      <c r="E296" s="31" t="s">
        <v>3</v>
      </c>
      <c r="F296" s="32" t="s">
        <v>497</v>
      </c>
      <c r="G296" s="32" t="s">
        <v>452</v>
      </c>
      <c r="H296" s="32" t="s">
        <v>453</v>
      </c>
      <c r="I296" s="32" t="s">
        <v>4</v>
      </c>
      <c r="J296" s="31" t="s">
        <v>5</v>
      </c>
      <c r="K296" s="32" t="s">
        <v>454</v>
      </c>
      <c r="L296" s="32" t="s">
        <v>455</v>
      </c>
      <c r="M296" s="41" t="s">
        <v>456</v>
      </c>
    </row>
    <row r="297" spans="1:13" x14ac:dyDescent="0.3">
      <c r="A297" s="70">
        <v>301</v>
      </c>
      <c r="B297" s="71"/>
      <c r="C297" s="72" t="s">
        <v>112</v>
      </c>
      <c r="D297" s="73"/>
      <c r="E297" s="73" t="s">
        <v>7</v>
      </c>
      <c r="F297" s="73" t="s">
        <v>8</v>
      </c>
      <c r="G297" s="91"/>
      <c r="H297" s="175">
        <f t="shared" ref="H297:H298" si="105">ROUND(G297,2)</f>
        <v>0</v>
      </c>
      <c r="I297" s="73">
        <v>7</v>
      </c>
      <c r="J297" s="73">
        <v>11.8</v>
      </c>
      <c r="K297" s="85">
        <f t="shared" ref="K297:K298" si="106">H297*I297</f>
        <v>0</v>
      </c>
      <c r="L297" s="85">
        <f t="shared" ref="L297:L298" si="107">K297*4</f>
        <v>0</v>
      </c>
      <c r="M297" s="92">
        <f>L297*21</f>
        <v>0</v>
      </c>
    </row>
    <row r="298" spans="1:13" x14ac:dyDescent="0.3">
      <c r="A298" s="68">
        <v>302</v>
      </c>
      <c r="B298" s="64"/>
      <c r="C298" s="65" t="s">
        <v>113</v>
      </c>
      <c r="D298" s="66"/>
      <c r="E298" s="66" t="s">
        <v>16</v>
      </c>
      <c r="F298" s="66" t="s">
        <v>219</v>
      </c>
      <c r="G298" s="88"/>
      <c r="H298" s="175">
        <f t="shared" si="105"/>
        <v>0</v>
      </c>
      <c r="I298" s="66">
        <v>7</v>
      </c>
      <c r="J298" s="66">
        <v>170.2</v>
      </c>
      <c r="K298" s="85">
        <f t="shared" si="106"/>
        <v>0</v>
      </c>
      <c r="L298" s="85">
        <f t="shared" si="107"/>
        <v>0</v>
      </c>
      <c r="M298" s="92">
        <f t="shared" ref="M298:M361" si="108">L298*21</f>
        <v>0</v>
      </c>
    </row>
    <row r="299" spans="1:13" x14ac:dyDescent="0.3">
      <c r="A299" s="137">
        <v>303</v>
      </c>
      <c r="B299" s="131"/>
      <c r="C299" s="132" t="s">
        <v>14</v>
      </c>
      <c r="D299" s="133"/>
      <c r="E299" s="133"/>
      <c r="F299" s="133"/>
      <c r="G299" s="134"/>
      <c r="H299" s="133"/>
      <c r="I299" s="133"/>
      <c r="J299" s="133"/>
      <c r="K299" s="133"/>
      <c r="L299" s="135"/>
      <c r="M299" s="135"/>
    </row>
    <row r="300" spans="1:13" x14ac:dyDescent="0.3">
      <c r="A300" s="43">
        <v>304</v>
      </c>
      <c r="B300" s="21"/>
      <c r="C300" s="22" t="s">
        <v>17</v>
      </c>
      <c r="D300" s="23"/>
      <c r="E300" s="23" t="s">
        <v>16</v>
      </c>
      <c r="F300" s="23" t="s">
        <v>447</v>
      </c>
      <c r="G300" s="88"/>
      <c r="H300" s="175">
        <f t="shared" ref="H300:H303" si="109">ROUND(G300,2)</f>
        <v>0</v>
      </c>
      <c r="I300" s="23">
        <v>7</v>
      </c>
      <c r="J300" s="23">
        <v>4.9000000000000004</v>
      </c>
      <c r="K300" s="86">
        <f t="shared" ref="K300:K303" si="110">H300*I300</f>
        <v>0</v>
      </c>
      <c r="L300" s="87">
        <f t="shared" ref="L300:L303" si="111">K300*4</f>
        <v>0</v>
      </c>
      <c r="M300" s="230">
        <f t="shared" si="108"/>
        <v>0</v>
      </c>
    </row>
    <row r="301" spans="1:13" x14ac:dyDescent="0.3">
      <c r="A301" s="43">
        <v>305</v>
      </c>
      <c r="B301" s="21"/>
      <c r="C301" s="22" t="s">
        <v>79</v>
      </c>
      <c r="D301" s="23"/>
      <c r="E301" s="23" t="s">
        <v>16</v>
      </c>
      <c r="F301" s="23" t="s">
        <v>447</v>
      </c>
      <c r="G301" s="88"/>
      <c r="H301" s="175">
        <f t="shared" si="109"/>
        <v>0</v>
      </c>
      <c r="I301" s="23">
        <v>7</v>
      </c>
      <c r="J301" s="23">
        <v>10.8</v>
      </c>
      <c r="K301" s="86">
        <f t="shared" si="110"/>
        <v>0</v>
      </c>
      <c r="L301" s="87">
        <f t="shared" si="111"/>
        <v>0</v>
      </c>
      <c r="M301" s="230">
        <f t="shared" si="108"/>
        <v>0</v>
      </c>
    </row>
    <row r="302" spans="1:13" x14ac:dyDescent="0.3">
      <c r="A302" s="43">
        <v>306</v>
      </c>
      <c r="B302" s="21"/>
      <c r="C302" s="22" t="s">
        <v>115</v>
      </c>
      <c r="D302" s="23"/>
      <c r="E302" s="23" t="s">
        <v>16</v>
      </c>
      <c r="F302" s="23" t="s">
        <v>447</v>
      </c>
      <c r="G302" s="88"/>
      <c r="H302" s="175">
        <f t="shared" si="109"/>
        <v>0</v>
      </c>
      <c r="I302" s="23">
        <v>7</v>
      </c>
      <c r="J302" s="23">
        <v>16.2</v>
      </c>
      <c r="K302" s="86">
        <f t="shared" si="110"/>
        <v>0</v>
      </c>
      <c r="L302" s="87">
        <f t="shared" si="111"/>
        <v>0</v>
      </c>
      <c r="M302" s="230">
        <f t="shared" si="108"/>
        <v>0</v>
      </c>
    </row>
    <row r="303" spans="1:13" x14ac:dyDescent="0.3">
      <c r="A303" s="43">
        <v>307</v>
      </c>
      <c r="B303" s="21"/>
      <c r="C303" s="22" t="s">
        <v>78</v>
      </c>
      <c r="D303" s="23"/>
      <c r="E303" s="23" t="s">
        <v>16</v>
      </c>
      <c r="F303" s="23" t="s">
        <v>447</v>
      </c>
      <c r="G303" s="88"/>
      <c r="H303" s="175">
        <f t="shared" si="109"/>
        <v>0</v>
      </c>
      <c r="I303" s="23">
        <v>7</v>
      </c>
      <c r="J303" s="23">
        <v>12.1</v>
      </c>
      <c r="K303" s="86">
        <f t="shared" si="110"/>
        <v>0</v>
      </c>
      <c r="L303" s="87">
        <f t="shared" si="111"/>
        <v>0</v>
      </c>
      <c r="M303" s="230">
        <f t="shared" si="108"/>
        <v>0</v>
      </c>
    </row>
    <row r="304" spans="1:13" x14ac:dyDescent="0.3">
      <c r="A304" s="137">
        <v>308</v>
      </c>
      <c r="B304" s="131"/>
      <c r="C304" s="132" t="s">
        <v>11</v>
      </c>
      <c r="D304" s="133"/>
      <c r="E304" s="133"/>
      <c r="F304" s="133" t="s">
        <v>8</v>
      </c>
      <c r="G304" s="133"/>
      <c r="H304" s="133"/>
      <c r="I304" s="133"/>
      <c r="J304" s="133"/>
      <c r="K304" s="133"/>
      <c r="L304" s="133"/>
      <c r="M304" s="135"/>
    </row>
    <row r="305" spans="1:13" x14ac:dyDescent="0.3">
      <c r="A305" s="43">
        <v>309</v>
      </c>
      <c r="B305" s="21"/>
      <c r="C305" s="22" t="s">
        <v>116</v>
      </c>
      <c r="D305" s="23"/>
      <c r="E305" s="23"/>
      <c r="F305" s="23" t="s">
        <v>447</v>
      </c>
      <c r="G305" s="88"/>
      <c r="H305" s="175">
        <f t="shared" ref="H305:H320" si="112">ROUND(G305,2)</f>
        <v>0</v>
      </c>
      <c r="I305" s="23">
        <v>7</v>
      </c>
      <c r="J305" s="23">
        <v>24.8</v>
      </c>
      <c r="K305" s="86">
        <f t="shared" ref="K305:K317" si="113">H305*I305</f>
        <v>0</v>
      </c>
      <c r="L305" s="87">
        <f t="shared" ref="L305:L308" si="114">K305*4</f>
        <v>0</v>
      </c>
      <c r="M305" s="230">
        <f t="shared" si="108"/>
        <v>0</v>
      </c>
    </row>
    <row r="306" spans="1:13" x14ac:dyDescent="0.3">
      <c r="A306" s="43">
        <v>310</v>
      </c>
      <c r="B306" s="21"/>
      <c r="C306" s="22" t="s">
        <v>58</v>
      </c>
      <c r="D306" s="23"/>
      <c r="E306" s="23" t="s">
        <v>16</v>
      </c>
      <c r="F306" s="23" t="s">
        <v>447</v>
      </c>
      <c r="G306" s="88"/>
      <c r="H306" s="175">
        <f t="shared" si="112"/>
        <v>0</v>
      </c>
      <c r="I306" s="23">
        <v>7</v>
      </c>
      <c r="J306" s="23">
        <v>5.9</v>
      </c>
      <c r="K306" s="86">
        <f t="shared" si="113"/>
        <v>0</v>
      </c>
      <c r="L306" s="87">
        <f t="shared" si="114"/>
        <v>0</v>
      </c>
      <c r="M306" s="230">
        <f t="shared" si="108"/>
        <v>0</v>
      </c>
    </row>
    <row r="307" spans="1:13" x14ac:dyDescent="0.3">
      <c r="A307" s="43">
        <v>311</v>
      </c>
      <c r="B307" s="21"/>
      <c r="C307" s="22" t="s">
        <v>59</v>
      </c>
      <c r="D307" s="23"/>
      <c r="E307" s="23" t="s">
        <v>16</v>
      </c>
      <c r="F307" s="23" t="s">
        <v>447</v>
      </c>
      <c r="G307" s="88"/>
      <c r="H307" s="175">
        <f t="shared" si="112"/>
        <v>0</v>
      </c>
      <c r="I307" s="23">
        <v>7</v>
      </c>
      <c r="J307" s="23">
        <v>3.4</v>
      </c>
      <c r="K307" s="86">
        <f t="shared" si="113"/>
        <v>0</v>
      </c>
      <c r="L307" s="87">
        <f t="shared" si="114"/>
        <v>0</v>
      </c>
      <c r="M307" s="230">
        <f t="shared" si="108"/>
        <v>0</v>
      </c>
    </row>
    <row r="308" spans="1:13" x14ac:dyDescent="0.3">
      <c r="A308" s="43">
        <v>312</v>
      </c>
      <c r="B308" s="21"/>
      <c r="C308" s="22" t="s">
        <v>60</v>
      </c>
      <c r="D308" s="23"/>
      <c r="E308" s="23" t="s">
        <v>16</v>
      </c>
      <c r="F308" s="23" t="s">
        <v>447</v>
      </c>
      <c r="G308" s="88"/>
      <c r="H308" s="175">
        <f t="shared" si="112"/>
        <v>0</v>
      </c>
      <c r="I308" s="23">
        <v>7</v>
      </c>
      <c r="J308" s="23">
        <v>4.0999999999999996</v>
      </c>
      <c r="K308" s="86">
        <f t="shared" si="113"/>
        <v>0</v>
      </c>
      <c r="L308" s="87">
        <f t="shared" si="114"/>
        <v>0</v>
      </c>
      <c r="M308" s="230">
        <f t="shared" si="108"/>
        <v>0</v>
      </c>
    </row>
    <row r="309" spans="1:13" ht="28.8" x14ac:dyDescent="0.3">
      <c r="A309" s="239">
        <v>313</v>
      </c>
      <c r="B309" s="241" t="s">
        <v>220</v>
      </c>
      <c r="C309" s="243" t="s">
        <v>118</v>
      </c>
      <c r="D309" s="66"/>
      <c r="E309" s="243" t="s">
        <v>16</v>
      </c>
      <c r="F309" s="226" t="s">
        <v>510</v>
      </c>
      <c r="G309" s="88"/>
      <c r="H309" s="175">
        <f t="shared" si="112"/>
        <v>0</v>
      </c>
      <c r="I309" s="66">
        <v>7</v>
      </c>
      <c r="J309" s="235">
        <v>21.1</v>
      </c>
      <c r="K309" s="85">
        <f t="shared" si="113"/>
        <v>0</v>
      </c>
      <c r="L309" s="85">
        <f t="shared" ref="L309:L319" si="115">K309*4</f>
        <v>0</v>
      </c>
      <c r="M309" s="92">
        <f t="shared" si="108"/>
        <v>0</v>
      </c>
    </row>
    <row r="310" spans="1:13" ht="28.8" x14ac:dyDescent="0.3">
      <c r="A310" s="240"/>
      <c r="B310" s="242"/>
      <c r="C310" s="244"/>
      <c r="D310" s="66"/>
      <c r="E310" s="244"/>
      <c r="F310" s="193" t="s">
        <v>509</v>
      </c>
      <c r="G310" s="88"/>
      <c r="H310" s="175">
        <f t="shared" si="112"/>
        <v>0</v>
      </c>
      <c r="I310" s="66">
        <v>1</v>
      </c>
      <c r="J310" s="236"/>
      <c r="K310" s="85">
        <f t="shared" si="113"/>
        <v>0</v>
      </c>
      <c r="L310" s="85">
        <f t="shared" si="115"/>
        <v>0</v>
      </c>
      <c r="M310" s="92">
        <f t="shared" si="108"/>
        <v>0</v>
      </c>
    </row>
    <row r="311" spans="1:13" x14ac:dyDescent="0.3">
      <c r="A311" s="43" t="s">
        <v>221</v>
      </c>
      <c r="B311" s="21" t="s">
        <v>220</v>
      </c>
      <c r="C311" s="22" t="s">
        <v>17</v>
      </c>
      <c r="D311" s="23"/>
      <c r="E311" s="23" t="s">
        <v>16</v>
      </c>
      <c r="F311" s="23" t="s">
        <v>447</v>
      </c>
      <c r="G311" s="88"/>
      <c r="H311" s="175">
        <f t="shared" si="112"/>
        <v>0</v>
      </c>
      <c r="I311" s="23">
        <v>7</v>
      </c>
      <c r="J311" s="23">
        <v>5.8</v>
      </c>
      <c r="K311" s="86">
        <f t="shared" si="113"/>
        <v>0</v>
      </c>
      <c r="L311" s="86">
        <f t="shared" si="115"/>
        <v>0</v>
      </c>
      <c r="M311" s="230">
        <f t="shared" si="108"/>
        <v>0</v>
      </c>
    </row>
    <row r="312" spans="1:13" x14ac:dyDescent="0.3">
      <c r="A312" s="68" t="s">
        <v>222</v>
      </c>
      <c r="B312" s="64" t="s">
        <v>220</v>
      </c>
      <c r="C312" s="65" t="s">
        <v>63</v>
      </c>
      <c r="D312" s="66"/>
      <c r="E312" s="66" t="s">
        <v>7</v>
      </c>
      <c r="F312" s="66" t="s">
        <v>8</v>
      </c>
      <c r="G312" s="88"/>
      <c r="H312" s="175">
        <f t="shared" si="112"/>
        <v>0</v>
      </c>
      <c r="I312" s="66">
        <v>1</v>
      </c>
      <c r="J312" s="66">
        <v>6.8</v>
      </c>
      <c r="K312" s="85">
        <f t="shared" si="113"/>
        <v>0</v>
      </c>
      <c r="L312" s="85">
        <f t="shared" si="115"/>
        <v>0</v>
      </c>
      <c r="M312" s="92">
        <f t="shared" si="108"/>
        <v>0</v>
      </c>
    </row>
    <row r="313" spans="1:13" ht="28.8" x14ac:dyDescent="0.3">
      <c r="A313" s="239">
        <v>314</v>
      </c>
      <c r="B313" s="241" t="s">
        <v>223</v>
      </c>
      <c r="C313" s="243" t="s">
        <v>118</v>
      </c>
      <c r="D313" s="66"/>
      <c r="E313" s="243" t="s">
        <v>16</v>
      </c>
      <c r="F313" s="226" t="s">
        <v>510</v>
      </c>
      <c r="G313" s="88"/>
      <c r="H313" s="175">
        <f t="shared" si="112"/>
        <v>0</v>
      </c>
      <c r="I313" s="66">
        <v>7</v>
      </c>
      <c r="J313" s="235">
        <v>21.1</v>
      </c>
      <c r="K313" s="85">
        <f t="shared" si="113"/>
        <v>0</v>
      </c>
      <c r="L313" s="85">
        <f t="shared" si="115"/>
        <v>0</v>
      </c>
      <c r="M313" s="92">
        <f t="shared" si="108"/>
        <v>0</v>
      </c>
    </row>
    <row r="314" spans="1:13" ht="28.8" x14ac:dyDescent="0.3">
      <c r="A314" s="240"/>
      <c r="B314" s="242"/>
      <c r="C314" s="244"/>
      <c r="D314" s="66"/>
      <c r="E314" s="244"/>
      <c r="F314" s="193" t="s">
        <v>509</v>
      </c>
      <c r="G314" s="88"/>
      <c r="H314" s="175">
        <f t="shared" si="112"/>
        <v>0</v>
      </c>
      <c r="I314" s="66">
        <v>1</v>
      </c>
      <c r="J314" s="236"/>
      <c r="K314" s="85">
        <f t="shared" si="113"/>
        <v>0</v>
      </c>
      <c r="L314" s="85">
        <f t="shared" si="115"/>
        <v>0</v>
      </c>
      <c r="M314" s="92">
        <f t="shared" si="108"/>
        <v>0</v>
      </c>
    </row>
    <row r="315" spans="1:13" x14ac:dyDescent="0.3">
      <c r="A315" s="43" t="s">
        <v>224</v>
      </c>
      <c r="B315" s="21" t="s">
        <v>223</v>
      </c>
      <c r="C315" s="22" t="s">
        <v>17</v>
      </c>
      <c r="D315" s="23"/>
      <c r="E315" s="23" t="s">
        <v>16</v>
      </c>
      <c r="F315" s="23" t="s">
        <v>447</v>
      </c>
      <c r="G315" s="88"/>
      <c r="H315" s="175">
        <f t="shared" si="112"/>
        <v>0</v>
      </c>
      <c r="I315" s="23">
        <v>7</v>
      </c>
      <c r="J315" s="23">
        <v>5.8</v>
      </c>
      <c r="K315" s="86">
        <f t="shared" si="113"/>
        <v>0</v>
      </c>
      <c r="L315" s="86">
        <f t="shared" si="115"/>
        <v>0</v>
      </c>
      <c r="M315" s="230">
        <f t="shared" si="108"/>
        <v>0</v>
      </c>
    </row>
    <row r="316" spans="1:13" x14ac:dyDescent="0.3">
      <c r="A316" s="68" t="s">
        <v>225</v>
      </c>
      <c r="B316" s="64" t="s">
        <v>223</v>
      </c>
      <c r="C316" s="65" t="s">
        <v>124</v>
      </c>
      <c r="D316" s="66"/>
      <c r="E316" s="66" t="s">
        <v>7</v>
      </c>
      <c r="F316" s="66" t="s">
        <v>8</v>
      </c>
      <c r="G316" s="88"/>
      <c r="H316" s="175">
        <f t="shared" si="112"/>
        <v>0</v>
      </c>
      <c r="I316" s="66">
        <v>1</v>
      </c>
      <c r="J316" s="66">
        <v>4.2</v>
      </c>
      <c r="K316" s="85">
        <f t="shared" si="113"/>
        <v>0</v>
      </c>
      <c r="L316" s="85">
        <f t="shared" si="115"/>
        <v>0</v>
      </c>
      <c r="M316" s="92">
        <f t="shared" si="108"/>
        <v>0</v>
      </c>
    </row>
    <row r="317" spans="1:13" ht="28.8" x14ac:dyDescent="0.3">
      <c r="A317" s="239">
        <v>315</v>
      </c>
      <c r="B317" s="241" t="s">
        <v>226</v>
      </c>
      <c r="C317" s="243" t="s">
        <v>118</v>
      </c>
      <c r="D317" s="66"/>
      <c r="E317" s="243" t="s">
        <v>16</v>
      </c>
      <c r="F317" s="226" t="s">
        <v>510</v>
      </c>
      <c r="G317" s="88"/>
      <c r="H317" s="175">
        <f t="shared" si="112"/>
        <v>0</v>
      </c>
      <c r="I317" s="66">
        <v>7</v>
      </c>
      <c r="J317" s="235">
        <v>21.1</v>
      </c>
      <c r="K317" s="85">
        <f t="shared" si="113"/>
        <v>0</v>
      </c>
      <c r="L317" s="85">
        <f t="shared" si="115"/>
        <v>0</v>
      </c>
      <c r="M317" s="92">
        <f t="shared" si="108"/>
        <v>0</v>
      </c>
    </row>
    <row r="318" spans="1:13" ht="28.8" x14ac:dyDescent="0.3">
      <c r="A318" s="240"/>
      <c r="B318" s="242"/>
      <c r="C318" s="244"/>
      <c r="D318" s="66"/>
      <c r="E318" s="244"/>
      <c r="F318" s="193" t="s">
        <v>509</v>
      </c>
      <c r="G318" s="88"/>
      <c r="H318" s="175">
        <f t="shared" si="112"/>
        <v>0</v>
      </c>
      <c r="I318" s="66">
        <v>1</v>
      </c>
      <c r="J318" s="236"/>
      <c r="K318" s="85">
        <f>H318*I318</f>
        <v>0</v>
      </c>
      <c r="L318" s="85">
        <f t="shared" si="115"/>
        <v>0</v>
      </c>
      <c r="M318" s="92">
        <f t="shared" si="108"/>
        <v>0</v>
      </c>
    </row>
    <row r="319" spans="1:13" x14ac:dyDescent="0.3">
      <c r="A319" s="42" t="s">
        <v>227</v>
      </c>
      <c r="B319" s="21" t="s">
        <v>226</v>
      </c>
      <c r="C319" s="22" t="s">
        <v>17</v>
      </c>
      <c r="D319" s="23"/>
      <c r="E319" s="23" t="s">
        <v>16</v>
      </c>
      <c r="F319" s="23" t="s">
        <v>447</v>
      </c>
      <c r="G319" s="88"/>
      <c r="H319" s="175">
        <f t="shared" si="112"/>
        <v>0</v>
      </c>
      <c r="I319" s="23">
        <v>7</v>
      </c>
      <c r="J319" s="23">
        <v>5.8</v>
      </c>
      <c r="K319" s="86">
        <f>H319*I319</f>
        <v>0</v>
      </c>
      <c r="L319" s="86">
        <f t="shared" si="115"/>
        <v>0</v>
      </c>
      <c r="M319" s="230">
        <f t="shared" si="108"/>
        <v>0</v>
      </c>
    </row>
    <row r="320" spans="1:13" x14ac:dyDescent="0.3">
      <c r="A320" s="63" t="s">
        <v>228</v>
      </c>
      <c r="B320" s="64" t="s">
        <v>226</v>
      </c>
      <c r="C320" s="65" t="s">
        <v>124</v>
      </c>
      <c r="D320" s="66"/>
      <c r="E320" s="66" t="s">
        <v>7</v>
      </c>
      <c r="F320" s="66" t="s">
        <v>8</v>
      </c>
      <c r="G320" s="88"/>
      <c r="H320" s="175">
        <f t="shared" si="112"/>
        <v>0</v>
      </c>
      <c r="I320" s="66">
        <v>1</v>
      </c>
      <c r="J320" s="66">
        <v>4.2</v>
      </c>
      <c r="K320" s="85">
        <f t="shared" ref="K320" si="116">H320*I320</f>
        <v>0</v>
      </c>
      <c r="L320" s="85">
        <f t="shared" ref="L320" si="117">K320*4</f>
        <v>0</v>
      </c>
      <c r="M320" s="92">
        <f t="shared" si="108"/>
        <v>0</v>
      </c>
    </row>
    <row r="321" spans="1:13" x14ac:dyDescent="0.3">
      <c r="A321" s="130">
        <v>316</v>
      </c>
      <c r="B321" s="131"/>
      <c r="C321" s="132" t="s">
        <v>128</v>
      </c>
      <c r="D321" s="133"/>
      <c r="E321" s="133"/>
      <c r="F321" s="133"/>
      <c r="G321" s="134"/>
      <c r="H321" s="133"/>
      <c r="I321" s="133"/>
      <c r="J321" s="133"/>
      <c r="K321" s="133"/>
      <c r="L321" s="135"/>
      <c r="M321" s="135"/>
    </row>
    <row r="322" spans="1:13" ht="28.8" x14ac:dyDescent="0.3">
      <c r="A322" s="258">
        <v>317</v>
      </c>
      <c r="B322" s="241" t="s">
        <v>229</v>
      </c>
      <c r="C322" s="243" t="s">
        <v>118</v>
      </c>
      <c r="D322" s="66"/>
      <c r="E322" s="243" t="s">
        <v>16</v>
      </c>
      <c r="F322" s="226" t="s">
        <v>510</v>
      </c>
      <c r="G322" s="88"/>
      <c r="H322" s="175">
        <f t="shared" ref="H322:H405" si="118">ROUND(G322,2)</f>
        <v>0</v>
      </c>
      <c r="I322" s="66">
        <v>7</v>
      </c>
      <c r="J322" s="235">
        <v>20</v>
      </c>
      <c r="K322" s="85">
        <f t="shared" ref="K322:K323" si="119">H322*I322</f>
        <v>0</v>
      </c>
      <c r="L322" s="85">
        <f t="shared" ref="L322:L323" si="120">K322*4</f>
        <v>0</v>
      </c>
      <c r="M322" s="92">
        <f t="shared" si="108"/>
        <v>0</v>
      </c>
    </row>
    <row r="323" spans="1:13" ht="28.8" x14ac:dyDescent="0.3">
      <c r="A323" s="259"/>
      <c r="B323" s="242"/>
      <c r="C323" s="244"/>
      <c r="D323" s="66"/>
      <c r="E323" s="244"/>
      <c r="F323" s="193" t="s">
        <v>509</v>
      </c>
      <c r="G323" s="88"/>
      <c r="H323" s="175">
        <f t="shared" si="118"/>
        <v>0</v>
      </c>
      <c r="I323" s="66">
        <v>1</v>
      </c>
      <c r="J323" s="236"/>
      <c r="K323" s="85">
        <f t="shared" si="119"/>
        <v>0</v>
      </c>
      <c r="L323" s="85">
        <f t="shared" si="120"/>
        <v>0</v>
      </c>
      <c r="M323" s="92">
        <f t="shared" si="108"/>
        <v>0</v>
      </c>
    </row>
    <row r="324" spans="1:13" x14ac:dyDescent="0.3">
      <c r="A324" s="42" t="s">
        <v>230</v>
      </c>
      <c r="B324" s="21" t="s">
        <v>229</v>
      </c>
      <c r="C324" s="22" t="s">
        <v>17</v>
      </c>
      <c r="D324" s="23"/>
      <c r="E324" s="23" t="s">
        <v>16</v>
      </c>
      <c r="F324" s="23" t="s">
        <v>447</v>
      </c>
      <c r="G324" s="88"/>
      <c r="H324" s="175">
        <f t="shared" si="118"/>
        <v>0</v>
      </c>
      <c r="I324" s="23">
        <v>7</v>
      </c>
      <c r="J324" s="23">
        <v>3.7</v>
      </c>
      <c r="K324" s="86">
        <f>H324*I324</f>
        <v>0</v>
      </c>
      <c r="L324" s="87">
        <f>K324*4</f>
        <v>0</v>
      </c>
      <c r="M324" s="230">
        <f t="shared" si="108"/>
        <v>0</v>
      </c>
    </row>
    <row r="325" spans="1:13" x14ac:dyDescent="0.3">
      <c r="A325" s="63" t="s">
        <v>231</v>
      </c>
      <c r="B325" s="64" t="s">
        <v>229</v>
      </c>
      <c r="C325" s="65" t="s">
        <v>63</v>
      </c>
      <c r="D325" s="66"/>
      <c r="E325" s="66" t="s">
        <v>7</v>
      </c>
      <c r="F325" s="66" t="s">
        <v>8</v>
      </c>
      <c r="G325" s="88"/>
      <c r="H325" s="175">
        <f t="shared" si="118"/>
        <v>0</v>
      </c>
      <c r="I325" s="66">
        <v>1</v>
      </c>
      <c r="J325" s="66">
        <v>6.3</v>
      </c>
      <c r="K325" s="85">
        <f t="shared" ref="K325:K339" si="121">H325*I325</f>
        <v>0</v>
      </c>
      <c r="L325" s="85">
        <f t="shared" ref="L325:L340" si="122">K325*4</f>
        <v>0</v>
      </c>
      <c r="M325" s="92">
        <f t="shared" si="108"/>
        <v>0</v>
      </c>
    </row>
    <row r="326" spans="1:13" ht="28.8" x14ac:dyDescent="0.3">
      <c r="A326" s="258">
        <v>318</v>
      </c>
      <c r="B326" s="241" t="s">
        <v>232</v>
      </c>
      <c r="C326" s="243" t="s">
        <v>118</v>
      </c>
      <c r="D326" s="66"/>
      <c r="E326" s="243" t="s">
        <v>16</v>
      </c>
      <c r="F326" s="226" t="s">
        <v>510</v>
      </c>
      <c r="G326" s="88"/>
      <c r="H326" s="175">
        <f t="shared" si="118"/>
        <v>0</v>
      </c>
      <c r="I326" s="66">
        <v>7</v>
      </c>
      <c r="J326" s="235">
        <v>20</v>
      </c>
      <c r="K326" s="85">
        <f t="shared" si="121"/>
        <v>0</v>
      </c>
      <c r="L326" s="85">
        <f t="shared" si="122"/>
        <v>0</v>
      </c>
      <c r="M326" s="92">
        <f t="shared" si="108"/>
        <v>0</v>
      </c>
    </row>
    <row r="327" spans="1:13" ht="28.8" x14ac:dyDescent="0.3">
      <c r="A327" s="259"/>
      <c r="B327" s="242"/>
      <c r="C327" s="244"/>
      <c r="D327" s="66"/>
      <c r="E327" s="244"/>
      <c r="F327" s="193" t="s">
        <v>509</v>
      </c>
      <c r="G327" s="88"/>
      <c r="H327" s="175">
        <f t="shared" si="118"/>
        <v>0</v>
      </c>
      <c r="I327" s="66">
        <v>1</v>
      </c>
      <c r="J327" s="236"/>
      <c r="K327" s="85">
        <f t="shared" si="121"/>
        <v>0</v>
      </c>
      <c r="L327" s="85">
        <f t="shared" si="122"/>
        <v>0</v>
      </c>
      <c r="M327" s="92">
        <f t="shared" si="108"/>
        <v>0</v>
      </c>
    </row>
    <row r="328" spans="1:13" x14ac:dyDescent="0.3">
      <c r="A328" s="42" t="s">
        <v>233</v>
      </c>
      <c r="B328" s="21" t="s">
        <v>232</v>
      </c>
      <c r="C328" s="22" t="s">
        <v>17</v>
      </c>
      <c r="D328" s="23"/>
      <c r="E328" s="23" t="s">
        <v>16</v>
      </c>
      <c r="F328" s="23" t="s">
        <v>447</v>
      </c>
      <c r="G328" s="88"/>
      <c r="H328" s="175">
        <f t="shared" si="118"/>
        <v>0</v>
      </c>
      <c r="I328" s="23">
        <v>7</v>
      </c>
      <c r="J328" s="23">
        <v>3.7</v>
      </c>
      <c r="K328" s="86">
        <f t="shared" si="121"/>
        <v>0</v>
      </c>
      <c r="L328" s="86">
        <f t="shared" si="122"/>
        <v>0</v>
      </c>
      <c r="M328" s="230">
        <f t="shared" si="108"/>
        <v>0</v>
      </c>
    </row>
    <row r="329" spans="1:13" x14ac:dyDescent="0.3">
      <c r="A329" s="63" t="s">
        <v>234</v>
      </c>
      <c r="B329" s="64" t="s">
        <v>232</v>
      </c>
      <c r="C329" s="65" t="s">
        <v>63</v>
      </c>
      <c r="D329" s="66"/>
      <c r="E329" s="66" t="s">
        <v>7</v>
      </c>
      <c r="F329" s="66" t="s">
        <v>8</v>
      </c>
      <c r="G329" s="88"/>
      <c r="H329" s="175">
        <f t="shared" si="118"/>
        <v>0</v>
      </c>
      <c r="I329" s="66">
        <v>1</v>
      </c>
      <c r="J329" s="66">
        <v>6.9</v>
      </c>
      <c r="K329" s="85">
        <f t="shared" si="121"/>
        <v>0</v>
      </c>
      <c r="L329" s="85">
        <f t="shared" si="122"/>
        <v>0</v>
      </c>
      <c r="M329" s="92">
        <f t="shared" si="108"/>
        <v>0</v>
      </c>
    </row>
    <row r="330" spans="1:13" ht="28.8" x14ac:dyDescent="0.3">
      <c r="A330" s="258">
        <v>319</v>
      </c>
      <c r="B330" s="241" t="s">
        <v>235</v>
      </c>
      <c r="C330" s="243" t="s">
        <v>118</v>
      </c>
      <c r="D330" s="66"/>
      <c r="E330" s="243" t="s">
        <v>16</v>
      </c>
      <c r="F330" s="226" t="s">
        <v>510</v>
      </c>
      <c r="G330" s="88"/>
      <c r="H330" s="175">
        <f t="shared" si="118"/>
        <v>0</v>
      </c>
      <c r="I330" s="66">
        <v>7</v>
      </c>
      <c r="J330" s="235">
        <v>20</v>
      </c>
      <c r="K330" s="85">
        <f t="shared" si="121"/>
        <v>0</v>
      </c>
      <c r="L330" s="85">
        <f t="shared" si="122"/>
        <v>0</v>
      </c>
      <c r="M330" s="92">
        <f t="shared" si="108"/>
        <v>0</v>
      </c>
    </row>
    <row r="331" spans="1:13" ht="28.8" x14ac:dyDescent="0.3">
      <c r="A331" s="259"/>
      <c r="B331" s="242"/>
      <c r="C331" s="244"/>
      <c r="D331" s="66"/>
      <c r="E331" s="244"/>
      <c r="F331" s="193" t="s">
        <v>509</v>
      </c>
      <c r="G331" s="88"/>
      <c r="H331" s="175">
        <f t="shared" si="118"/>
        <v>0</v>
      </c>
      <c r="I331" s="66">
        <v>1</v>
      </c>
      <c r="J331" s="236"/>
      <c r="K331" s="85">
        <f t="shared" si="121"/>
        <v>0</v>
      </c>
      <c r="L331" s="85">
        <f t="shared" si="122"/>
        <v>0</v>
      </c>
      <c r="M331" s="92">
        <f t="shared" si="108"/>
        <v>0</v>
      </c>
    </row>
    <row r="332" spans="1:13" x14ac:dyDescent="0.3">
      <c r="A332" s="42" t="s">
        <v>236</v>
      </c>
      <c r="B332" s="21" t="s">
        <v>235</v>
      </c>
      <c r="C332" s="22" t="s">
        <v>17</v>
      </c>
      <c r="D332" s="23"/>
      <c r="E332" s="23" t="s">
        <v>16</v>
      </c>
      <c r="F332" s="23" t="s">
        <v>447</v>
      </c>
      <c r="G332" s="88"/>
      <c r="H332" s="175">
        <f t="shared" si="118"/>
        <v>0</v>
      </c>
      <c r="I332" s="23">
        <v>7</v>
      </c>
      <c r="J332" s="23">
        <v>3.7</v>
      </c>
      <c r="K332" s="86">
        <f t="shared" si="121"/>
        <v>0</v>
      </c>
      <c r="L332" s="86">
        <f t="shared" si="122"/>
        <v>0</v>
      </c>
      <c r="M332" s="230">
        <f t="shared" si="108"/>
        <v>0</v>
      </c>
    </row>
    <row r="333" spans="1:13" x14ac:dyDescent="0.3">
      <c r="A333" s="63" t="s">
        <v>237</v>
      </c>
      <c r="B333" s="64" t="s">
        <v>235</v>
      </c>
      <c r="C333" s="65" t="s">
        <v>63</v>
      </c>
      <c r="D333" s="66"/>
      <c r="E333" s="66" t="s">
        <v>7</v>
      </c>
      <c r="F333" s="66" t="s">
        <v>8</v>
      </c>
      <c r="G333" s="88"/>
      <c r="H333" s="175">
        <f t="shared" si="118"/>
        <v>0</v>
      </c>
      <c r="I333" s="66">
        <v>1</v>
      </c>
      <c r="J333" s="66">
        <v>6.9</v>
      </c>
      <c r="K333" s="85">
        <f t="shared" si="121"/>
        <v>0</v>
      </c>
      <c r="L333" s="85">
        <f t="shared" si="122"/>
        <v>0</v>
      </c>
      <c r="M333" s="92">
        <f t="shared" si="108"/>
        <v>0</v>
      </c>
    </row>
    <row r="334" spans="1:13" ht="28.8" x14ac:dyDescent="0.3">
      <c r="A334" s="258">
        <v>320</v>
      </c>
      <c r="B334" s="241" t="s">
        <v>238</v>
      </c>
      <c r="C334" s="243" t="s">
        <v>118</v>
      </c>
      <c r="D334" s="66"/>
      <c r="E334" s="243" t="s">
        <v>16</v>
      </c>
      <c r="F334" s="226" t="s">
        <v>510</v>
      </c>
      <c r="G334" s="88"/>
      <c r="H334" s="175">
        <f t="shared" si="118"/>
        <v>0</v>
      </c>
      <c r="I334" s="66">
        <v>7</v>
      </c>
      <c r="J334" s="235">
        <v>20</v>
      </c>
      <c r="K334" s="85">
        <f t="shared" si="121"/>
        <v>0</v>
      </c>
      <c r="L334" s="85">
        <f t="shared" si="122"/>
        <v>0</v>
      </c>
      <c r="M334" s="92">
        <f t="shared" si="108"/>
        <v>0</v>
      </c>
    </row>
    <row r="335" spans="1:13" ht="28.8" x14ac:dyDescent="0.3">
      <c r="A335" s="259"/>
      <c r="B335" s="242"/>
      <c r="C335" s="244"/>
      <c r="D335" s="66"/>
      <c r="E335" s="244"/>
      <c r="F335" s="193" t="s">
        <v>509</v>
      </c>
      <c r="G335" s="88"/>
      <c r="H335" s="175">
        <f t="shared" si="118"/>
        <v>0</v>
      </c>
      <c r="I335" s="66">
        <v>1</v>
      </c>
      <c r="J335" s="236"/>
      <c r="K335" s="85">
        <f t="shared" si="121"/>
        <v>0</v>
      </c>
      <c r="L335" s="85">
        <f t="shared" si="122"/>
        <v>0</v>
      </c>
      <c r="M335" s="92">
        <f t="shared" si="108"/>
        <v>0</v>
      </c>
    </row>
    <row r="336" spans="1:13" x14ac:dyDescent="0.3">
      <c r="A336" s="42" t="s">
        <v>239</v>
      </c>
      <c r="B336" s="21" t="s">
        <v>238</v>
      </c>
      <c r="C336" s="22" t="s">
        <v>17</v>
      </c>
      <c r="D336" s="23"/>
      <c r="E336" s="23" t="s">
        <v>16</v>
      </c>
      <c r="F336" s="23" t="s">
        <v>447</v>
      </c>
      <c r="G336" s="88"/>
      <c r="H336" s="175">
        <f t="shared" si="118"/>
        <v>0</v>
      </c>
      <c r="I336" s="23">
        <v>7</v>
      </c>
      <c r="J336" s="23">
        <v>3.7</v>
      </c>
      <c r="K336" s="86">
        <f t="shared" si="121"/>
        <v>0</v>
      </c>
      <c r="L336" s="86">
        <f t="shared" si="122"/>
        <v>0</v>
      </c>
      <c r="M336" s="230">
        <f t="shared" si="108"/>
        <v>0</v>
      </c>
    </row>
    <row r="337" spans="1:13" x14ac:dyDescent="0.3">
      <c r="A337" s="63" t="s">
        <v>240</v>
      </c>
      <c r="B337" s="64" t="s">
        <v>238</v>
      </c>
      <c r="C337" s="65" t="s">
        <v>63</v>
      </c>
      <c r="D337" s="66"/>
      <c r="E337" s="66" t="s">
        <v>7</v>
      </c>
      <c r="F337" s="66" t="s">
        <v>8</v>
      </c>
      <c r="G337" s="88"/>
      <c r="H337" s="175">
        <f t="shared" si="118"/>
        <v>0</v>
      </c>
      <c r="I337" s="66">
        <v>1</v>
      </c>
      <c r="J337" s="66">
        <v>6.8</v>
      </c>
      <c r="K337" s="85">
        <f t="shared" si="121"/>
        <v>0</v>
      </c>
      <c r="L337" s="85">
        <f t="shared" si="122"/>
        <v>0</v>
      </c>
      <c r="M337" s="92">
        <f t="shared" si="108"/>
        <v>0</v>
      </c>
    </row>
    <row r="338" spans="1:13" ht="28.8" x14ac:dyDescent="0.3">
      <c r="A338" s="258">
        <v>321</v>
      </c>
      <c r="B338" s="241" t="s">
        <v>241</v>
      </c>
      <c r="C338" s="243" t="s">
        <v>118</v>
      </c>
      <c r="D338" s="66"/>
      <c r="E338" s="243" t="s">
        <v>16</v>
      </c>
      <c r="F338" s="226" t="s">
        <v>510</v>
      </c>
      <c r="G338" s="88"/>
      <c r="H338" s="175">
        <f t="shared" si="118"/>
        <v>0</v>
      </c>
      <c r="I338" s="66">
        <v>7</v>
      </c>
      <c r="J338" s="235">
        <v>19.8</v>
      </c>
      <c r="K338" s="85">
        <f t="shared" si="121"/>
        <v>0</v>
      </c>
      <c r="L338" s="85">
        <f t="shared" si="122"/>
        <v>0</v>
      </c>
      <c r="M338" s="92">
        <f t="shared" si="108"/>
        <v>0</v>
      </c>
    </row>
    <row r="339" spans="1:13" ht="28.8" x14ac:dyDescent="0.3">
      <c r="A339" s="259"/>
      <c r="B339" s="242"/>
      <c r="C339" s="244"/>
      <c r="D339" s="66"/>
      <c r="E339" s="244"/>
      <c r="F339" s="193" t="s">
        <v>509</v>
      </c>
      <c r="G339" s="88"/>
      <c r="H339" s="175">
        <f t="shared" si="118"/>
        <v>0</v>
      </c>
      <c r="I339" s="66">
        <v>1</v>
      </c>
      <c r="J339" s="236"/>
      <c r="K339" s="85">
        <f t="shared" si="121"/>
        <v>0</v>
      </c>
      <c r="L339" s="85">
        <f t="shared" si="122"/>
        <v>0</v>
      </c>
      <c r="M339" s="92">
        <f t="shared" si="108"/>
        <v>0</v>
      </c>
    </row>
    <row r="340" spans="1:13" x14ac:dyDescent="0.3">
      <c r="A340" s="42" t="s">
        <v>242</v>
      </c>
      <c r="B340" s="21" t="s">
        <v>241</v>
      </c>
      <c r="C340" s="22" t="s">
        <v>17</v>
      </c>
      <c r="D340" s="23"/>
      <c r="E340" s="23" t="s">
        <v>16</v>
      </c>
      <c r="F340" s="23" t="s">
        <v>447</v>
      </c>
      <c r="G340" s="88"/>
      <c r="H340" s="175">
        <f t="shared" si="118"/>
        <v>0</v>
      </c>
      <c r="I340" s="23">
        <v>7</v>
      </c>
      <c r="J340" s="23">
        <v>3.7</v>
      </c>
      <c r="K340" s="86">
        <f>H340*I340</f>
        <v>0</v>
      </c>
      <c r="L340" s="86">
        <f t="shared" si="122"/>
        <v>0</v>
      </c>
      <c r="M340" s="230">
        <f t="shared" si="108"/>
        <v>0</v>
      </c>
    </row>
    <row r="341" spans="1:13" x14ac:dyDescent="0.3">
      <c r="A341" s="130" t="s">
        <v>243</v>
      </c>
      <c r="B341" s="131"/>
      <c r="C341" s="132" t="s">
        <v>32</v>
      </c>
      <c r="D341" s="133"/>
      <c r="E341" s="133" t="s">
        <v>7</v>
      </c>
      <c r="F341" s="133" t="s">
        <v>33</v>
      </c>
      <c r="G341" s="134"/>
      <c r="H341" s="133"/>
      <c r="I341" s="133"/>
      <c r="J341" s="133"/>
      <c r="K341" s="133"/>
      <c r="L341" s="135"/>
      <c r="M341" s="135"/>
    </row>
    <row r="342" spans="1:13" s="3" customFormat="1" x14ac:dyDescent="0.3">
      <c r="A342" s="130">
        <v>323</v>
      </c>
      <c r="B342" s="131"/>
      <c r="C342" s="221" t="s">
        <v>12</v>
      </c>
      <c r="D342" s="222"/>
      <c r="E342" s="133" t="s">
        <v>16</v>
      </c>
      <c r="F342" s="133" t="s">
        <v>219</v>
      </c>
      <c r="G342" s="133"/>
      <c r="H342" s="133"/>
      <c r="I342" s="133"/>
      <c r="J342" s="133"/>
      <c r="K342" s="135"/>
      <c r="L342" s="135"/>
      <c r="M342" s="135"/>
    </row>
    <row r="343" spans="1:13" ht="28.8" x14ac:dyDescent="0.3">
      <c r="A343" s="258">
        <v>324</v>
      </c>
      <c r="B343" s="241" t="s">
        <v>244</v>
      </c>
      <c r="C343" s="243" t="s">
        <v>118</v>
      </c>
      <c r="D343" s="66"/>
      <c r="E343" s="243" t="s">
        <v>16</v>
      </c>
      <c r="F343" s="226" t="s">
        <v>510</v>
      </c>
      <c r="G343" s="88"/>
      <c r="H343" s="175">
        <f t="shared" si="118"/>
        <v>0</v>
      </c>
      <c r="I343" s="66">
        <v>7</v>
      </c>
      <c r="J343" s="235">
        <v>19.8</v>
      </c>
      <c r="K343" s="85">
        <f t="shared" ref="K343:K369" si="123">H343*I343</f>
        <v>0</v>
      </c>
      <c r="L343" s="85">
        <f t="shared" ref="L343:L369" si="124">K343*4</f>
        <v>0</v>
      </c>
      <c r="M343" s="92">
        <f t="shared" si="108"/>
        <v>0</v>
      </c>
    </row>
    <row r="344" spans="1:13" ht="28.8" x14ac:dyDescent="0.3">
      <c r="A344" s="259"/>
      <c r="B344" s="242"/>
      <c r="C344" s="244"/>
      <c r="D344" s="66"/>
      <c r="E344" s="244"/>
      <c r="F344" s="193" t="s">
        <v>509</v>
      </c>
      <c r="G344" s="88"/>
      <c r="H344" s="175">
        <f t="shared" si="118"/>
        <v>0</v>
      </c>
      <c r="I344" s="66">
        <v>1</v>
      </c>
      <c r="J344" s="236"/>
      <c r="K344" s="85">
        <f t="shared" si="123"/>
        <v>0</v>
      </c>
      <c r="L344" s="85">
        <f t="shared" si="124"/>
        <v>0</v>
      </c>
      <c r="M344" s="92">
        <f t="shared" si="108"/>
        <v>0</v>
      </c>
    </row>
    <row r="345" spans="1:13" x14ac:dyDescent="0.3">
      <c r="A345" s="42" t="s">
        <v>245</v>
      </c>
      <c r="B345" s="21" t="s">
        <v>244</v>
      </c>
      <c r="C345" s="22" t="s">
        <v>17</v>
      </c>
      <c r="D345" s="23"/>
      <c r="E345" s="23" t="s">
        <v>16</v>
      </c>
      <c r="F345" s="23" t="s">
        <v>447</v>
      </c>
      <c r="G345" s="88"/>
      <c r="H345" s="175">
        <f t="shared" si="118"/>
        <v>0</v>
      </c>
      <c r="I345" s="23">
        <v>7</v>
      </c>
      <c r="J345" s="23">
        <v>3.7</v>
      </c>
      <c r="K345" s="86">
        <f t="shared" si="123"/>
        <v>0</v>
      </c>
      <c r="L345" s="86">
        <f t="shared" si="124"/>
        <v>0</v>
      </c>
      <c r="M345" s="230">
        <f t="shared" si="108"/>
        <v>0</v>
      </c>
    </row>
    <row r="346" spans="1:13" ht="28.8" x14ac:dyDescent="0.3">
      <c r="A346" s="258">
        <v>325</v>
      </c>
      <c r="B346" s="241" t="s">
        <v>246</v>
      </c>
      <c r="C346" s="243" t="s">
        <v>118</v>
      </c>
      <c r="D346" s="66"/>
      <c r="E346" s="243" t="s">
        <v>16</v>
      </c>
      <c r="F346" s="226" t="s">
        <v>510</v>
      </c>
      <c r="G346" s="88"/>
      <c r="H346" s="175">
        <f t="shared" si="118"/>
        <v>0</v>
      </c>
      <c r="I346" s="66">
        <v>7</v>
      </c>
      <c r="J346" s="235">
        <v>20</v>
      </c>
      <c r="K346" s="85">
        <f t="shared" si="123"/>
        <v>0</v>
      </c>
      <c r="L346" s="85">
        <f t="shared" si="124"/>
        <v>0</v>
      </c>
      <c r="M346" s="92">
        <f t="shared" si="108"/>
        <v>0</v>
      </c>
    </row>
    <row r="347" spans="1:13" ht="28.8" x14ac:dyDescent="0.3">
      <c r="A347" s="259"/>
      <c r="B347" s="242"/>
      <c r="C347" s="244"/>
      <c r="D347" s="66"/>
      <c r="E347" s="244"/>
      <c r="F347" s="193" t="s">
        <v>509</v>
      </c>
      <c r="G347" s="88"/>
      <c r="H347" s="175">
        <f t="shared" si="118"/>
        <v>0</v>
      </c>
      <c r="I347" s="66">
        <v>1</v>
      </c>
      <c r="J347" s="236"/>
      <c r="K347" s="85">
        <f t="shared" si="123"/>
        <v>0</v>
      </c>
      <c r="L347" s="85">
        <f t="shared" si="124"/>
        <v>0</v>
      </c>
      <c r="M347" s="92">
        <f t="shared" si="108"/>
        <v>0</v>
      </c>
    </row>
    <row r="348" spans="1:13" x14ac:dyDescent="0.3">
      <c r="A348" s="42" t="s">
        <v>247</v>
      </c>
      <c r="B348" s="21" t="s">
        <v>246</v>
      </c>
      <c r="C348" s="22" t="s">
        <v>17</v>
      </c>
      <c r="D348" s="23"/>
      <c r="E348" s="23" t="s">
        <v>16</v>
      </c>
      <c r="F348" s="23" t="s">
        <v>447</v>
      </c>
      <c r="G348" s="88"/>
      <c r="H348" s="175">
        <f t="shared" si="118"/>
        <v>0</v>
      </c>
      <c r="I348" s="23">
        <v>7</v>
      </c>
      <c r="J348" s="23">
        <v>3.7</v>
      </c>
      <c r="K348" s="86">
        <f t="shared" si="123"/>
        <v>0</v>
      </c>
      <c r="L348" s="86">
        <f t="shared" si="124"/>
        <v>0</v>
      </c>
      <c r="M348" s="230">
        <f t="shared" si="108"/>
        <v>0</v>
      </c>
    </row>
    <row r="349" spans="1:13" x14ac:dyDescent="0.3">
      <c r="A349" s="63" t="s">
        <v>248</v>
      </c>
      <c r="B349" s="64" t="s">
        <v>246</v>
      </c>
      <c r="C349" s="65" t="s">
        <v>63</v>
      </c>
      <c r="D349" s="66"/>
      <c r="E349" s="66" t="s">
        <v>7</v>
      </c>
      <c r="F349" s="66" t="s">
        <v>8</v>
      </c>
      <c r="G349" s="88"/>
      <c r="H349" s="175">
        <f t="shared" si="118"/>
        <v>0</v>
      </c>
      <c r="I349" s="66">
        <v>1</v>
      </c>
      <c r="J349" s="66">
        <v>6.8</v>
      </c>
      <c r="K349" s="85">
        <f t="shared" si="123"/>
        <v>0</v>
      </c>
      <c r="L349" s="85">
        <f t="shared" si="124"/>
        <v>0</v>
      </c>
      <c r="M349" s="92">
        <f t="shared" si="108"/>
        <v>0</v>
      </c>
    </row>
    <row r="350" spans="1:13" ht="28.8" x14ac:dyDescent="0.3">
      <c r="A350" s="258">
        <v>326</v>
      </c>
      <c r="B350" s="241" t="s">
        <v>249</v>
      </c>
      <c r="C350" s="243" t="s">
        <v>118</v>
      </c>
      <c r="D350" s="66"/>
      <c r="E350" s="243" t="s">
        <v>16</v>
      </c>
      <c r="F350" s="226" t="s">
        <v>510</v>
      </c>
      <c r="G350" s="88"/>
      <c r="H350" s="175">
        <f t="shared" si="118"/>
        <v>0</v>
      </c>
      <c r="I350" s="66">
        <v>7</v>
      </c>
      <c r="J350" s="235">
        <v>20</v>
      </c>
      <c r="K350" s="85">
        <f t="shared" si="123"/>
        <v>0</v>
      </c>
      <c r="L350" s="85">
        <f t="shared" si="124"/>
        <v>0</v>
      </c>
      <c r="M350" s="92">
        <f t="shared" si="108"/>
        <v>0</v>
      </c>
    </row>
    <row r="351" spans="1:13" ht="28.8" x14ac:dyDescent="0.3">
      <c r="A351" s="259"/>
      <c r="B351" s="242"/>
      <c r="C351" s="244"/>
      <c r="D351" s="66"/>
      <c r="E351" s="244"/>
      <c r="F351" s="193" t="s">
        <v>509</v>
      </c>
      <c r="G351" s="88"/>
      <c r="H351" s="175">
        <f t="shared" si="118"/>
        <v>0</v>
      </c>
      <c r="I351" s="66">
        <v>1</v>
      </c>
      <c r="J351" s="236"/>
      <c r="K351" s="85">
        <f t="shared" si="123"/>
        <v>0</v>
      </c>
      <c r="L351" s="85">
        <f t="shared" si="124"/>
        <v>0</v>
      </c>
      <c r="M351" s="92">
        <f t="shared" si="108"/>
        <v>0</v>
      </c>
    </row>
    <row r="352" spans="1:13" x14ac:dyDescent="0.3">
      <c r="A352" s="42" t="s">
        <v>250</v>
      </c>
      <c r="B352" s="21" t="s">
        <v>249</v>
      </c>
      <c r="C352" s="22" t="s">
        <v>17</v>
      </c>
      <c r="D352" s="23"/>
      <c r="E352" s="23" t="s">
        <v>16</v>
      </c>
      <c r="F352" s="23" t="s">
        <v>447</v>
      </c>
      <c r="G352" s="88"/>
      <c r="H352" s="175">
        <f t="shared" si="118"/>
        <v>0</v>
      </c>
      <c r="I352" s="23">
        <v>7</v>
      </c>
      <c r="J352" s="23">
        <v>3.7</v>
      </c>
      <c r="K352" s="86">
        <f t="shared" si="123"/>
        <v>0</v>
      </c>
      <c r="L352" s="86">
        <f t="shared" si="124"/>
        <v>0</v>
      </c>
      <c r="M352" s="230">
        <f t="shared" si="108"/>
        <v>0</v>
      </c>
    </row>
    <row r="353" spans="1:13" x14ac:dyDescent="0.3">
      <c r="A353" s="63" t="s">
        <v>251</v>
      </c>
      <c r="B353" s="64" t="s">
        <v>249</v>
      </c>
      <c r="C353" s="65" t="s">
        <v>63</v>
      </c>
      <c r="D353" s="66"/>
      <c r="E353" s="66" t="s">
        <v>7</v>
      </c>
      <c r="F353" s="66" t="s">
        <v>8</v>
      </c>
      <c r="G353" s="88"/>
      <c r="H353" s="175">
        <f t="shared" si="118"/>
        <v>0</v>
      </c>
      <c r="I353" s="66">
        <v>1</v>
      </c>
      <c r="J353" s="66">
        <v>6.9</v>
      </c>
      <c r="K353" s="85">
        <f t="shared" si="123"/>
        <v>0</v>
      </c>
      <c r="L353" s="85">
        <f t="shared" si="124"/>
        <v>0</v>
      </c>
      <c r="M353" s="92">
        <f t="shared" si="108"/>
        <v>0</v>
      </c>
    </row>
    <row r="354" spans="1:13" ht="28.8" x14ac:dyDescent="0.3">
      <c r="A354" s="258">
        <v>327</v>
      </c>
      <c r="B354" s="241" t="s">
        <v>252</v>
      </c>
      <c r="C354" s="243" t="s">
        <v>118</v>
      </c>
      <c r="D354" s="66"/>
      <c r="E354" s="243" t="s">
        <v>16</v>
      </c>
      <c r="F354" s="226" t="s">
        <v>510</v>
      </c>
      <c r="G354" s="88"/>
      <c r="H354" s="175">
        <f t="shared" si="118"/>
        <v>0</v>
      </c>
      <c r="I354" s="66">
        <v>7</v>
      </c>
      <c r="J354" s="235">
        <v>20</v>
      </c>
      <c r="K354" s="85">
        <f t="shared" si="123"/>
        <v>0</v>
      </c>
      <c r="L354" s="85">
        <f t="shared" si="124"/>
        <v>0</v>
      </c>
      <c r="M354" s="92">
        <f t="shared" si="108"/>
        <v>0</v>
      </c>
    </row>
    <row r="355" spans="1:13" ht="28.8" x14ac:dyDescent="0.3">
      <c r="A355" s="259"/>
      <c r="B355" s="242"/>
      <c r="C355" s="244"/>
      <c r="D355" s="66"/>
      <c r="E355" s="244"/>
      <c r="F355" s="193" t="s">
        <v>509</v>
      </c>
      <c r="G355" s="88"/>
      <c r="H355" s="175">
        <f t="shared" si="118"/>
        <v>0</v>
      </c>
      <c r="I355" s="66">
        <v>1</v>
      </c>
      <c r="J355" s="236"/>
      <c r="K355" s="85">
        <f t="shared" si="123"/>
        <v>0</v>
      </c>
      <c r="L355" s="85">
        <f t="shared" si="124"/>
        <v>0</v>
      </c>
      <c r="M355" s="92">
        <f t="shared" si="108"/>
        <v>0</v>
      </c>
    </row>
    <row r="356" spans="1:13" x14ac:dyDescent="0.3">
      <c r="A356" s="42" t="s">
        <v>253</v>
      </c>
      <c r="B356" s="21" t="s">
        <v>252</v>
      </c>
      <c r="C356" s="22" t="s">
        <v>17</v>
      </c>
      <c r="D356" s="23"/>
      <c r="E356" s="23" t="s">
        <v>16</v>
      </c>
      <c r="F356" s="23" t="s">
        <v>447</v>
      </c>
      <c r="G356" s="88"/>
      <c r="H356" s="175">
        <f t="shared" si="118"/>
        <v>0</v>
      </c>
      <c r="I356" s="23">
        <v>7</v>
      </c>
      <c r="J356" s="23">
        <v>3.7</v>
      </c>
      <c r="K356" s="86">
        <f t="shared" si="123"/>
        <v>0</v>
      </c>
      <c r="L356" s="86">
        <f t="shared" si="124"/>
        <v>0</v>
      </c>
      <c r="M356" s="230">
        <f t="shared" si="108"/>
        <v>0</v>
      </c>
    </row>
    <row r="357" spans="1:13" x14ac:dyDescent="0.3">
      <c r="A357" s="63" t="s">
        <v>254</v>
      </c>
      <c r="B357" s="64" t="s">
        <v>252</v>
      </c>
      <c r="C357" s="65" t="s">
        <v>63</v>
      </c>
      <c r="D357" s="66"/>
      <c r="E357" s="66" t="s">
        <v>7</v>
      </c>
      <c r="F357" s="66" t="s">
        <v>8</v>
      </c>
      <c r="G357" s="88"/>
      <c r="H357" s="175">
        <f t="shared" si="118"/>
        <v>0</v>
      </c>
      <c r="I357" s="66">
        <v>1</v>
      </c>
      <c r="J357" s="66">
        <v>6.9</v>
      </c>
      <c r="K357" s="85">
        <f t="shared" si="123"/>
        <v>0</v>
      </c>
      <c r="L357" s="85">
        <f t="shared" si="124"/>
        <v>0</v>
      </c>
      <c r="M357" s="92">
        <f t="shared" si="108"/>
        <v>0</v>
      </c>
    </row>
    <row r="358" spans="1:13" ht="28.8" x14ac:dyDescent="0.3">
      <c r="A358" s="258">
        <v>328</v>
      </c>
      <c r="B358" s="241" t="s">
        <v>255</v>
      </c>
      <c r="C358" s="243" t="s">
        <v>118</v>
      </c>
      <c r="D358" s="66"/>
      <c r="E358" s="243" t="s">
        <v>16</v>
      </c>
      <c r="F358" s="226" t="s">
        <v>510</v>
      </c>
      <c r="G358" s="88"/>
      <c r="H358" s="175">
        <f t="shared" si="118"/>
        <v>0</v>
      </c>
      <c r="I358" s="66">
        <v>7</v>
      </c>
      <c r="J358" s="235">
        <v>21.1</v>
      </c>
      <c r="K358" s="85">
        <f t="shared" si="123"/>
        <v>0</v>
      </c>
      <c r="L358" s="85">
        <f t="shared" si="124"/>
        <v>0</v>
      </c>
      <c r="M358" s="92">
        <f t="shared" si="108"/>
        <v>0</v>
      </c>
    </row>
    <row r="359" spans="1:13" ht="28.8" x14ac:dyDescent="0.3">
      <c r="A359" s="259"/>
      <c r="B359" s="242"/>
      <c r="C359" s="244"/>
      <c r="D359" s="66"/>
      <c r="E359" s="244"/>
      <c r="F359" s="193" t="s">
        <v>509</v>
      </c>
      <c r="G359" s="88"/>
      <c r="H359" s="175">
        <f t="shared" si="118"/>
        <v>0</v>
      </c>
      <c r="I359" s="66">
        <v>1</v>
      </c>
      <c r="J359" s="236"/>
      <c r="K359" s="85">
        <f t="shared" si="123"/>
        <v>0</v>
      </c>
      <c r="L359" s="85">
        <f t="shared" si="124"/>
        <v>0</v>
      </c>
      <c r="M359" s="92">
        <f t="shared" si="108"/>
        <v>0</v>
      </c>
    </row>
    <row r="360" spans="1:13" x14ac:dyDescent="0.3">
      <c r="A360" s="42" t="s">
        <v>256</v>
      </c>
      <c r="B360" s="21" t="s">
        <v>255</v>
      </c>
      <c r="C360" s="22" t="s">
        <v>17</v>
      </c>
      <c r="D360" s="23"/>
      <c r="E360" s="23" t="s">
        <v>16</v>
      </c>
      <c r="F360" s="23" t="s">
        <v>447</v>
      </c>
      <c r="G360" s="88"/>
      <c r="H360" s="175">
        <f t="shared" si="118"/>
        <v>0</v>
      </c>
      <c r="I360" s="23">
        <v>7</v>
      </c>
      <c r="J360" s="23">
        <v>5.8</v>
      </c>
      <c r="K360" s="86">
        <f t="shared" si="123"/>
        <v>0</v>
      </c>
      <c r="L360" s="86">
        <f t="shared" si="124"/>
        <v>0</v>
      </c>
      <c r="M360" s="230">
        <f t="shared" si="108"/>
        <v>0</v>
      </c>
    </row>
    <row r="361" spans="1:13" x14ac:dyDescent="0.3">
      <c r="A361" s="63" t="s">
        <v>257</v>
      </c>
      <c r="B361" s="64" t="s">
        <v>255</v>
      </c>
      <c r="C361" s="65" t="s">
        <v>63</v>
      </c>
      <c r="D361" s="66"/>
      <c r="E361" s="66" t="s">
        <v>7</v>
      </c>
      <c r="F361" s="66" t="s">
        <v>8</v>
      </c>
      <c r="G361" s="88"/>
      <c r="H361" s="175">
        <f t="shared" si="118"/>
        <v>0</v>
      </c>
      <c r="I361" s="66">
        <v>1</v>
      </c>
      <c r="J361" s="66">
        <v>7.7</v>
      </c>
      <c r="K361" s="85">
        <f t="shared" si="123"/>
        <v>0</v>
      </c>
      <c r="L361" s="85">
        <f t="shared" si="124"/>
        <v>0</v>
      </c>
      <c r="M361" s="92">
        <f t="shared" si="108"/>
        <v>0</v>
      </c>
    </row>
    <row r="362" spans="1:13" ht="28.8" x14ac:dyDescent="0.3">
      <c r="A362" s="258">
        <v>329</v>
      </c>
      <c r="B362" s="241" t="s">
        <v>258</v>
      </c>
      <c r="C362" s="243" t="s">
        <v>118</v>
      </c>
      <c r="D362" s="66"/>
      <c r="E362" s="243" t="s">
        <v>16</v>
      </c>
      <c r="F362" s="226" t="s">
        <v>510</v>
      </c>
      <c r="G362" s="88"/>
      <c r="H362" s="175">
        <f t="shared" si="118"/>
        <v>0</v>
      </c>
      <c r="I362" s="66">
        <v>7</v>
      </c>
      <c r="J362" s="235">
        <v>21.1</v>
      </c>
      <c r="K362" s="85">
        <f t="shared" si="123"/>
        <v>0</v>
      </c>
      <c r="L362" s="85">
        <f t="shared" si="124"/>
        <v>0</v>
      </c>
      <c r="M362" s="92">
        <f t="shared" ref="M362:M425" si="125">L362*21</f>
        <v>0</v>
      </c>
    </row>
    <row r="363" spans="1:13" ht="28.8" x14ac:dyDescent="0.3">
      <c r="A363" s="259"/>
      <c r="B363" s="242"/>
      <c r="C363" s="244"/>
      <c r="D363" s="66"/>
      <c r="E363" s="244"/>
      <c r="F363" s="193" t="s">
        <v>509</v>
      </c>
      <c r="G363" s="88"/>
      <c r="H363" s="175">
        <f t="shared" si="118"/>
        <v>0</v>
      </c>
      <c r="I363" s="66">
        <v>1</v>
      </c>
      <c r="J363" s="236"/>
      <c r="K363" s="85">
        <f t="shared" si="123"/>
        <v>0</v>
      </c>
      <c r="L363" s="85">
        <f t="shared" si="124"/>
        <v>0</v>
      </c>
      <c r="M363" s="92">
        <f t="shared" si="125"/>
        <v>0</v>
      </c>
    </row>
    <row r="364" spans="1:13" x14ac:dyDescent="0.3">
      <c r="A364" s="42" t="s">
        <v>259</v>
      </c>
      <c r="B364" s="21" t="s">
        <v>258</v>
      </c>
      <c r="C364" s="22" t="s">
        <v>17</v>
      </c>
      <c r="D364" s="23"/>
      <c r="E364" s="23" t="s">
        <v>16</v>
      </c>
      <c r="F364" s="23" t="s">
        <v>447</v>
      </c>
      <c r="G364" s="88"/>
      <c r="H364" s="175">
        <f t="shared" si="118"/>
        <v>0</v>
      </c>
      <c r="I364" s="23">
        <v>7</v>
      </c>
      <c r="J364" s="23">
        <v>5.8</v>
      </c>
      <c r="K364" s="86">
        <f t="shared" si="123"/>
        <v>0</v>
      </c>
      <c r="L364" s="86">
        <f t="shared" si="124"/>
        <v>0</v>
      </c>
      <c r="M364" s="230">
        <f t="shared" si="125"/>
        <v>0</v>
      </c>
    </row>
    <row r="365" spans="1:13" x14ac:dyDescent="0.3">
      <c r="A365" s="63" t="s">
        <v>260</v>
      </c>
      <c r="B365" s="64" t="s">
        <v>258</v>
      </c>
      <c r="C365" s="65" t="s">
        <v>63</v>
      </c>
      <c r="D365" s="66"/>
      <c r="E365" s="66" t="s">
        <v>7</v>
      </c>
      <c r="F365" s="66" t="s">
        <v>8</v>
      </c>
      <c r="G365" s="88"/>
      <c r="H365" s="175">
        <f t="shared" si="118"/>
        <v>0</v>
      </c>
      <c r="I365" s="66">
        <v>1</v>
      </c>
      <c r="J365" s="66">
        <v>7.3</v>
      </c>
      <c r="K365" s="85">
        <f t="shared" si="123"/>
        <v>0</v>
      </c>
      <c r="L365" s="85">
        <f t="shared" si="124"/>
        <v>0</v>
      </c>
      <c r="M365" s="92">
        <f t="shared" si="125"/>
        <v>0</v>
      </c>
    </row>
    <row r="366" spans="1:13" ht="28.8" x14ac:dyDescent="0.3">
      <c r="A366" s="258">
        <v>330</v>
      </c>
      <c r="B366" s="241" t="s">
        <v>261</v>
      </c>
      <c r="C366" s="243" t="s">
        <v>163</v>
      </c>
      <c r="D366" s="66"/>
      <c r="E366" s="243" t="s">
        <v>16</v>
      </c>
      <c r="F366" s="226" t="s">
        <v>510</v>
      </c>
      <c r="G366" s="88"/>
      <c r="H366" s="175">
        <f t="shared" si="118"/>
        <v>0</v>
      </c>
      <c r="I366" s="66">
        <v>7</v>
      </c>
      <c r="J366" s="235">
        <v>31.1</v>
      </c>
      <c r="K366" s="85">
        <f t="shared" si="123"/>
        <v>0</v>
      </c>
      <c r="L366" s="85">
        <f t="shared" si="124"/>
        <v>0</v>
      </c>
      <c r="M366" s="92">
        <f t="shared" si="125"/>
        <v>0</v>
      </c>
    </row>
    <row r="367" spans="1:13" ht="28.8" x14ac:dyDescent="0.3">
      <c r="A367" s="259"/>
      <c r="B367" s="242"/>
      <c r="C367" s="244"/>
      <c r="D367" s="66"/>
      <c r="E367" s="244"/>
      <c r="F367" s="193" t="s">
        <v>509</v>
      </c>
      <c r="G367" s="88"/>
      <c r="H367" s="175">
        <f t="shared" si="118"/>
        <v>0</v>
      </c>
      <c r="I367" s="66">
        <v>1</v>
      </c>
      <c r="J367" s="236"/>
      <c r="K367" s="85">
        <f t="shared" si="123"/>
        <v>0</v>
      </c>
      <c r="L367" s="85">
        <f t="shared" si="124"/>
        <v>0</v>
      </c>
      <c r="M367" s="92">
        <f t="shared" si="125"/>
        <v>0</v>
      </c>
    </row>
    <row r="368" spans="1:13" x14ac:dyDescent="0.3">
      <c r="A368" s="42" t="s">
        <v>262</v>
      </c>
      <c r="B368" s="21" t="s">
        <v>261</v>
      </c>
      <c r="C368" s="22" t="s">
        <v>17</v>
      </c>
      <c r="D368" s="23"/>
      <c r="E368" s="23" t="s">
        <v>16</v>
      </c>
      <c r="F368" s="23" t="s">
        <v>447</v>
      </c>
      <c r="G368" s="88"/>
      <c r="H368" s="175">
        <f t="shared" si="118"/>
        <v>0</v>
      </c>
      <c r="I368" s="23">
        <v>7</v>
      </c>
      <c r="J368" s="23">
        <v>5.8</v>
      </c>
      <c r="K368" s="86">
        <f t="shared" si="123"/>
        <v>0</v>
      </c>
      <c r="L368" s="86">
        <f t="shared" si="124"/>
        <v>0</v>
      </c>
      <c r="M368" s="230">
        <f t="shared" si="125"/>
        <v>0</v>
      </c>
    </row>
    <row r="369" spans="1:13" x14ac:dyDescent="0.3">
      <c r="A369" s="63" t="s">
        <v>263</v>
      </c>
      <c r="B369" s="64" t="s">
        <v>261</v>
      </c>
      <c r="C369" s="65" t="s">
        <v>63</v>
      </c>
      <c r="D369" s="66"/>
      <c r="E369" s="66" t="s">
        <v>7</v>
      </c>
      <c r="F369" s="66" t="s">
        <v>8</v>
      </c>
      <c r="G369" s="88"/>
      <c r="H369" s="175">
        <f t="shared" si="118"/>
        <v>0</v>
      </c>
      <c r="I369" s="66">
        <v>1</v>
      </c>
      <c r="J369" s="66">
        <v>7.3</v>
      </c>
      <c r="K369" s="85">
        <f t="shared" si="123"/>
        <v>0</v>
      </c>
      <c r="L369" s="85">
        <f t="shared" si="124"/>
        <v>0</v>
      </c>
      <c r="M369" s="92">
        <f t="shared" si="125"/>
        <v>0</v>
      </c>
    </row>
    <row r="370" spans="1:13" x14ac:dyDescent="0.3">
      <c r="A370" s="130">
        <v>331</v>
      </c>
      <c r="B370" s="131"/>
      <c r="C370" s="132" t="s">
        <v>82</v>
      </c>
      <c r="D370" s="133"/>
      <c r="E370" s="133"/>
      <c r="F370" s="133"/>
      <c r="G370" s="134"/>
      <c r="H370" s="133"/>
      <c r="I370" s="133"/>
      <c r="J370" s="133"/>
      <c r="K370" s="133"/>
      <c r="L370" s="135"/>
      <c r="M370" s="135"/>
    </row>
    <row r="371" spans="1:13" x14ac:dyDescent="0.3">
      <c r="A371" s="42">
        <v>332</v>
      </c>
      <c r="B371" s="21"/>
      <c r="C371" s="22" t="s">
        <v>81</v>
      </c>
      <c r="D371" s="23"/>
      <c r="E371" s="23" t="s">
        <v>16</v>
      </c>
      <c r="F371" s="23" t="s">
        <v>447</v>
      </c>
      <c r="G371" s="88"/>
      <c r="H371" s="175">
        <f t="shared" si="118"/>
        <v>0</v>
      </c>
      <c r="I371" s="23">
        <v>7</v>
      </c>
      <c r="J371" s="23">
        <v>58.6</v>
      </c>
      <c r="K371" s="86">
        <f>H371*I371</f>
        <v>0</v>
      </c>
      <c r="L371" s="87">
        <f>K371*4</f>
        <v>0</v>
      </c>
      <c r="M371" s="230">
        <f t="shared" si="125"/>
        <v>0</v>
      </c>
    </row>
    <row r="372" spans="1:13" x14ac:dyDescent="0.3">
      <c r="A372" s="63">
        <v>333</v>
      </c>
      <c r="B372" s="64"/>
      <c r="C372" s="65" t="s">
        <v>264</v>
      </c>
      <c r="D372" s="66"/>
      <c r="E372" s="66" t="s">
        <v>16</v>
      </c>
      <c r="F372" s="66" t="s">
        <v>8</v>
      </c>
      <c r="G372" s="88"/>
      <c r="H372" s="175">
        <f t="shared" si="118"/>
        <v>0</v>
      </c>
      <c r="I372" s="66">
        <v>7</v>
      </c>
      <c r="J372" s="66">
        <v>39.299999999999997</v>
      </c>
      <c r="K372" s="85">
        <f t="shared" ref="K372:K376" si="126">H372*I372</f>
        <v>0</v>
      </c>
      <c r="L372" s="85">
        <f t="shared" ref="L372:L376" si="127">K372*4</f>
        <v>0</v>
      </c>
      <c r="M372" s="92">
        <f t="shared" si="125"/>
        <v>0</v>
      </c>
    </row>
    <row r="373" spans="1:13" x14ac:dyDescent="0.3">
      <c r="A373" s="63">
        <v>334</v>
      </c>
      <c r="B373" s="64"/>
      <c r="C373" s="65" t="s">
        <v>167</v>
      </c>
      <c r="D373" s="66"/>
      <c r="E373" s="66" t="s">
        <v>7</v>
      </c>
      <c r="F373" s="66" t="s">
        <v>33</v>
      </c>
      <c r="G373" s="88"/>
      <c r="H373" s="175">
        <f t="shared" si="118"/>
        <v>0</v>
      </c>
      <c r="I373" s="66">
        <v>0.09</v>
      </c>
      <c r="J373" s="66">
        <v>41.7</v>
      </c>
      <c r="K373" s="85">
        <f t="shared" si="126"/>
        <v>0</v>
      </c>
      <c r="L373" s="85">
        <f t="shared" si="127"/>
        <v>0</v>
      </c>
      <c r="M373" s="92">
        <f t="shared" si="125"/>
        <v>0</v>
      </c>
    </row>
    <row r="374" spans="1:13" x14ac:dyDescent="0.3">
      <c r="A374" s="63">
        <v>335</v>
      </c>
      <c r="B374" s="64"/>
      <c r="C374" s="65" t="s">
        <v>265</v>
      </c>
      <c r="D374" s="66"/>
      <c r="E374" s="66" t="s">
        <v>16</v>
      </c>
      <c r="F374" s="66" t="s">
        <v>8</v>
      </c>
      <c r="G374" s="88"/>
      <c r="H374" s="175">
        <f t="shared" si="118"/>
        <v>0</v>
      </c>
      <c r="I374" s="66">
        <v>6</v>
      </c>
      <c r="J374" s="66">
        <v>31.9</v>
      </c>
      <c r="K374" s="85">
        <f t="shared" si="126"/>
        <v>0</v>
      </c>
      <c r="L374" s="85">
        <f t="shared" si="127"/>
        <v>0</v>
      </c>
      <c r="M374" s="92">
        <f t="shared" si="125"/>
        <v>0</v>
      </c>
    </row>
    <row r="375" spans="1:13" ht="28.8" x14ac:dyDescent="0.3">
      <c r="A375" s="258">
        <v>336</v>
      </c>
      <c r="B375" s="241" t="s">
        <v>266</v>
      </c>
      <c r="C375" s="243" t="s">
        <v>163</v>
      </c>
      <c r="D375" s="66"/>
      <c r="E375" s="243" t="s">
        <v>16</v>
      </c>
      <c r="F375" s="226" t="s">
        <v>510</v>
      </c>
      <c r="G375" s="88"/>
      <c r="H375" s="175">
        <f t="shared" si="118"/>
        <v>0</v>
      </c>
      <c r="I375" s="66">
        <v>7</v>
      </c>
      <c r="J375" s="235">
        <v>33</v>
      </c>
      <c r="K375" s="85">
        <f t="shared" si="126"/>
        <v>0</v>
      </c>
      <c r="L375" s="85">
        <f t="shared" si="127"/>
        <v>0</v>
      </c>
      <c r="M375" s="92">
        <f t="shared" si="125"/>
        <v>0</v>
      </c>
    </row>
    <row r="376" spans="1:13" ht="28.8" x14ac:dyDescent="0.3">
      <c r="A376" s="259"/>
      <c r="B376" s="242"/>
      <c r="C376" s="244"/>
      <c r="D376" s="66"/>
      <c r="E376" s="244"/>
      <c r="F376" s="193" t="s">
        <v>509</v>
      </c>
      <c r="G376" s="88"/>
      <c r="H376" s="175">
        <f t="shared" si="118"/>
        <v>0</v>
      </c>
      <c r="I376" s="66">
        <v>1</v>
      </c>
      <c r="J376" s="236"/>
      <c r="K376" s="85">
        <f t="shared" si="126"/>
        <v>0</v>
      </c>
      <c r="L376" s="170">
        <f t="shared" si="127"/>
        <v>0</v>
      </c>
      <c r="M376" s="92">
        <f t="shared" si="125"/>
        <v>0</v>
      </c>
    </row>
    <row r="377" spans="1:13" x14ac:dyDescent="0.3">
      <c r="A377" s="42" t="s">
        <v>267</v>
      </c>
      <c r="B377" s="21" t="s">
        <v>266</v>
      </c>
      <c r="C377" s="22" t="s">
        <v>17</v>
      </c>
      <c r="D377" s="23"/>
      <c r="E377" s="23" t="s">
        <v>16</v>
      </c>
      <c r="F377" s="23" t="s">
        <v>447</v>
      </c>
      <c r="G377" s="88"/>
      <c r="H377" s="175">
        <f t="shared" si="118"/>
        <v>0</v>
      </c>
      <c r="I377" s="23">
        <v>7</v>
      </c>
      <c r="J377" s="23">
        <v>5.6</v>
      </c>
      <c r="K377" s="86">
        <f>H377*I377</f>
        <v>0</v>
      </c>
      <c r="L377" s="87">
        <f>K377*4</f>
        <v>0</v>
      </c>
      <c r="M377" s="230">
        <f t="shared" si="125"/>
        <v>0</v>
      </c>
    </row>
    <row r="378" spans="1:13" x14ac:dyDescent="0.3">
      <c r="A378" s="63" t="s">
        <v>268</v>
      </c>
      <c r="B378" s="64" t="s">
        <v>266</v>
      </c>
      <c r="C378" s="65" t="s">
        <v>124</v>
      </c>
      <c r="D378" s="66"/>
      <c r="E378" s="66" t="s">
        <v>7</v>
      </c>
      <c r="F378" s="66" t="s">
        <v>8</v>
      </c>
      <c r="G378" s="88"/>
      <c r="H378" s="175">
        <f t="shared" si="118"/>
        <v>0</v>
      </c>
      <c r="I378" s="66">
        <v>1</v>
      </c>
      <c r="J378" s="66">
        <v>4.2</v>
      </c>
      <c r="K378" s="85">
        <f t="shared" ref="K378:K380" si="128">H378*I378</f>
        <v>0</v>
      </c>
      <c r="L378" s="85">
        <f t="shared" ref="L378:L380" si="129">K378*4</f>
        <v>0</v>
      </c>
      <c r="M378" s="92">
        <f t="shared" si="125"/>
        <v>0</v>
      </c>
    </row>
    <row r="379" spans="1:13" ht="28.8" x14ac:dyDescent="0.3">
      <c r="A379" s="258">
        <v>337</v>
      </c>
      <c r="B379" s="241" t="s">
        <v>269</v>
      </c>
      <c r="C379" s="243" t="s">
        <v>163</v>
      </c>
      <c r="D379" s="66"/>
      <c r="E379" s="243" t="s">
        <v>16</v>
      </c>
      <c r="F379" s="226" t="s">
        <v>510</v>
      </c>
      <c r="G379" s="88"/>
      <c r="H379" s="175">
        <f t="shared" si="118"/>
        <v>0</v>
      </c>
      <c r="I379" s="66">
        <v>7</v>
      </c>
      <c r="J379" s="235">
        <v>33</v>
      </c>
      <c r="K379" s="85">
        <f t="shared" si="128"/>
        <v>0</v>
      </c>
      <c r="L379" s="85">
        <f t="shared" si="129"/>
        <v>0</v>
      </c>
      <c r="M379" s="92">
        <f t="shared" si="125"/>
        <v>0</v>
      </c>
    </row>
    <row r="380" spans="1:13" ht="28.8" x14ac:dyDescent="0.3">
      <c r="A380" s="259"/>
      <c r="B380" s="242"/>
      <c r="C380" s="244"/>
      <c r="D380" s="66"/>
      <c r="E380" s="244"/>
      <c r="F380" s="193" t="s">
        <v>509</v>
      </c>
      <c r="G380" s="88"/>
      <c r="H380" s="175">
        <f t="shared" si="118"/>
        <v>0</v>
      </c>
      <c r="I380" s="66">
        <v>1</v>
      </c>
      <c r="J380" s="236"/>
      <c r="K380" s="85">
        <f t="shared" si="128"/>
        <v>0</v>
      </c>
      <c r="L380" s="170">
        <f t="shared" si="129"/>
        <v>0</v>
      </c>
      <c r="M380" s="92">
        <f t="shared" si="125"/>
        <v>0</v>
      </c>
    </row>
    <row r="381" spans="1:13" x14ac:dyDescent="0.3">
      <c r="A381" s="42" t="s">
        <v>270</v>
      </c>
      <c r="B381" s="21" t="s">
        <v>269</v>
      </c>
      <c r="C381" s="22" t="s">
        <v>17</v>
      </c>
      <c r="D381" s="23"/>
      <c r="E381" s="23" t="s">
        <v>16</v>
      </c>
      <c r="F381" s="23" t="s">
        <v>447</v>
      </c>
      <c r="G381" s="88"/>
      <c r="H381" s="175">
        <f t="shared" si="118"/>
        <v>0</v>
      </c>
      <c r="I381" s="23">
        <v>7</v>
      </c>
      <c r="J381" s="23">
        <v>5.6</v>
      </c>
      <c r="K381" s="86">
        <f>H381*I381</f>
        <v>0</v>
      </c>
      <c r="L381" s="87">
        <f>K381*4</f>
        <v>0</v>
      </c>
      <c r="M381" s="230">
        <f t="shared" si="125"/>
        <v>0</v>
      </c>
    </row>
    <row r="382" spans="1:13" x14ac:dyDescent="0.3">
      <c r="A382" s="63" t="s">
        <v>271</v>
      </c>
      <c r="B382" s="64" t="s">
        <v>269</v>
      </c>
      <c r="C382" s="65" t="s">
        <v>124</v>
      </c>
      <c r="D382" s="66"/>
      <c r="E382" s="66" t="s">
        <v>7</v>
      </c>
      <c r="F382" s="66" t="s">
        <v>8</v>
      </c>
      <c r="G382" s="88"/>
      <c r="H382" s="175">
        <f t="shared" si="118"/>
        <v>0</v>
      </c>
      <c r="I382" s="66">
        <v>1</v>
      </c>
      <c r="J382" s="66">
        <v>4.2</v>
      </c>
      <c r="K382" s="85">
        <f t="shared" ref="K382:K384" si="130">H382*I382</f>
        <v>0</v>
      </c>
      <c r="L382" s="85">
        <f t="shared" ref="L382:L384" si="131">K382*4</f>
        <v>0</v>
      </c>
      <c r="M382" s="92">
        <f t="shared" si="125"/>
        <v>0</v>
      </c>
    </row>
    <row r="383" spans="1:13" ht="28.8" x14ac:dyDescent="0.3">
      <c r="A383" s="258">
        <v>338</v>
      </c>
      <c r="B383" s="241" t="s">
        <v>272</v>
      </c>
      <c r="C383" s="243" t="s">
        <v>118</v>
      </c>
      <c r="D383" s="66"/>
      <c r="E383" s="243" t="s">
        <v>16</v>
      </c>
      <c r="F383" s="226" t="s">
        <v>510</v>
      </c>
      <c r="G383" s="88"/>
      <c r="H383" s="175">
        <f t="shared" si="118"/>
        <v>0</v>
      </c>
      <c r="I383" s="66">
        <v>7</v>
      </c>
      <c r="J383" s="235">
        <v>21.1</v>
      </c>
      <c r="K383" s="85">
        <f t="shared" si="130"/>
        <v>0</v>
      </c>
      <c r="L383" s="85">
        <f t="shared" si="131"/>
        <v>0</v>
      </c>
      <c r="M383" s="92">
        <f t="shared" si="125"/>
        <v>0</v>
      </c>
    </row>
    <row r="384" spans="1:13" ht="28.8" x14ac:dyDescent="0.3">
      <c r="A384" s="259"/>
      <c r="B384" s="242"/>
      <c r="C384" s="244"/>
      <c r="D384" s="66"/>
      <c r="E384" s="244"/>
      <c r="F384" s="193" t="s">
        <v>509</v>
      </c>
      <c r="G384" s="88"/>
      <c r="H384" s="175">
        <f t="shared" si="118"/>
        <v>0</v>
      </c>
      <c r="I384" s="66">
        <v>1</v>
      </c>
      <c r="J384" s="236"/>
      <c r="K384" s="85">
        <f t="shared" si="130"/>
        <v>0</v>
      </c>
      <c r="L384" s="170">
        <f t="shared" si="131"/>
        <v>0</v>
      </c>
      <c r="M384" s="92">
        <f t="shared" si="125"/>
        <v>0</v>
      </c>
    </row>
    <row r="385" spans="1:13" x14ac:dyDescent="0.3">
      <c r="A385" s="42" t="s">
        <v>273</v>
      </c>
      <c r="B385" s="21" t="s">
        <v>272</v>
      </c>
      <c r="C385" s="22" t="s">
        <v>17</v>
      </c>
      <c r="D385" s="23"/>
      <c r="E385" s="23" t="s">
        <v>16</v>
      </c>
      <c r="F385" s="23" t="s">
        <v>447</v>
      </c>
      <c r="G385" s="88"/>
      <c r="H385" s="175">
        <f t="shared" si="118"/>
        <v>0</v>
      </c>
      <c r="I385" s="23">
        <v>7</v>
      </c>
      <c r="J385" s="23">
        <v>5.8</v>
      </c>
      <c r="K385" s="86">
        <f>H385*I385</f>
        <v>0</v>
      </c>
      <c r="L385" s="87">
        <f>K385*4</f>
        <v>0</v>
      </c>
      <c r="M385" s="230">
        <f t="shared" si="125"/>
        <v>0</v>
      </c>
    </row>
    <row r="386" spans="1:13" x14ac:dyDescent="0.3">
      <c r="A386" s="63" t="s">
        <v>274</v>
      </c>
      <c r="B386" s="64" t="s">
        <v>272</v>
      </c>
      <c r="C386" s="65" t="s">
        <v>63</v>
      </c>
      <c r="D386" s="66"/>
      <c r="E386" s="66" t="s">
        <v>7</v>
      </c>
      <c r="F386" s="66" t="s">
        <v>8</v>
      </c>
      <c r="G386" s="88"/>
      <c r="H386" s="175">
        <f t="shared" si="118"/>
        <v>0</v>
      </c>
      <c r="I386" s="66">
        <v>1</v>
      </c>
      <c r="J386" s="66">
        <v>7.2</v>
      </c>
      <c r="K386" s="85">
        <f t="shared" ref="K386:K388" si="132">H386*I386</f>
        <v>0</v>
      </c>
      <c r="L386" s="85">
        <f t="shared" ref="L386:L388" si="133">K386*4</f>
        <v>0</v>
      </c>
      <c r="M386" s="92">
        <f t="shared" si="125"/>
        <v>0</v>
      </c>
    </row>
    <row r="387" spans="1:13" ht="28.8" x14ac:dyDescent="0.3">
      <c r="A387" s="258">
        <v>339</v>
      </c>
      <c r="B387" s="241" t="s">
        <v>275</v>
      </c>
      <c r="C387" s="243" t="s">
        <v>118</v>
      </c>
      <c r="D387" s="66"/>
      <c r="E387" s="243" t="s">
        <v>16</v>
      </c>
      <c r="F387" s="226" t="s">
        <v>510</v>
      </c>
      <c r="G387" s="88"/>
      <c r="H387" s="175">
        <f t="shared" si="118"/>
        <v>0</v>
      </c>
      <c r="I387" s="66">
        <v>7</v>
      </c>
      <c r="J387" s="235">
        <v>21.1</v>
      </c>
      <c r="K387" s="85">
        <f t="shared" si="132"/>
        <v>0</v>
      </c>
      <c r="L387" s="85">
        <f t="shared" si="133"/>
        <v>0</v>
      </c>
      <c r="M387" s="92">
        <f t="shared" si="125"/>
        <v>0</v>
      </c>
    </row>
    <row r="388" spans="1:13" ht="28.8" x14ac:dyDescent="0.3">
      <c r="A388" s="259"/>
      <c r="B388" s="242"/>
      <c r="C388" s="244"/>
      <c r="D388" s="66"/>
      <c r="E388" s="244"/>
      <c r="F388" s="193" t="s">
        <v>509</v>
      </c>
      <c r="G388" s="88"/>
      <c r="H388" s="175">
        <f t="shared" si="118"/>
        <v>0</v>
      </c>
      <c r="I388" s="66">
        <v>1</v>
      </c>
      <c r="J388" s="236"/>
      <c r="K388" s="85">
        <f t="shared" si="132"/>
        <v>0</v>
      </c>
      <c r="L388" s="170">
        <f t="shared" si="133"/>
        <v>0</v>
      </c>
      <c r="M388" s="92">
        <f t="shared" si="125"/>
        <v>0</v>
      </c>
    </row>
    <row r="389" spans="1:13" x14ac:dyDescent="0.3">
      <c r="A389" s="42" t="s">
        <v>276</v>
      </c>
      <c r="B389" s="21" t="s">
        <v>275</v>
      </c>
      <c r="C389" s="22" t="s">
        <v>17</v>
      </c>
      <c r="D389" s="23"/>
      <c r="E389" s="23" t="s">
        <v>16</v>
      </c>
      <c r="F389" s="23" t="s">
        <v>447</v>
      </c>
      <c r="G389" s="88"/>
      <c r="H389" s="175">
        <f t="shared" si="118"/>
        <v>0</v>
      </c>
      <c r="I389" s="23">
        <v>7</v>
      </c>
      <c r="J389" s="23">
        <v>5.8</v>
      </c>
      <c r="K389" s="86">
        <f>H389*I389</f>
        <v>0</v>
      </c>
      <c r="L389" s="87">
        <f>K389*4</f>
        <v>0</v>
      </c>
      <c r="M389" s="230">
        <f t="shared" si="125"/>
        <v>0</v>
      </c>
    </row>
    <row r="390" spans="1:13" x14ac:dyDescent="0.3">
      <c r="A390" s="63" t="s">
        <v>277</v>
      </c>
      <c r="B390" s="64" t="s">
        <v>275</v>
      </c>
      <c r="C390" s="65" t="s">
        <v>63</v>
      </c>
      <c r="D390" s="66"/>
      <c r="E390" s="66" t="s">
        <v>7</v>
      </c>
      <c r="F390" s="66" t="s">
        <v>8</v>
      </c>
      <c r="G390" s="88"/>
      <c r="H390" s="175">
        <f t="shared" si="118"/>
        <v>0</v>
      </c>
      <c r="I390" s="66">
        <v>1</v>
      </c>
      <c r="J390" s="66">
        <v>7.7</v>
      </c>
      <c r="K390" s="85">
        <f t="shared" ref="K390:K392" si="134">H390*I390</f>
        <v>0</v>
      </c>
      <c r="L390" s="85">
        <f t="shared" ref="L390:L392" si="135">K390*4</f>
        <v>0</v>
      </c>
      <c r="M390" s="92">
        <f t="shared" si="125"/>
        <v>0</v>
      </c>
    </row>
    <row r="391" spans="1:13" ht="28.8" x14ac:dyDescent="0.3">
      <c r="A391" s="258">
        <v>340</v>
      </c>
      <c r="B391" s="241" t="s">
        <v>278</v>
      </c>
      <c r="C391" s="243" t="s">
        <v>118</v>
      </c>
      <c r="D391" s="66"/>
      <c r="E391" s="243" t="s">
        <v>16</v>
      </c>
      <c r="F391" s="226" t="s">
        <v>510</v>
      </c>
      <c r="G391" s="88"/>
      <c r="H391" s="175">
        <f t="shared" si="118"/>
        <v>0</v>
      </c>
      <c r="I391" s="66">
        <v>7</v>
      </c>
      <c r="J391" s="235">
        <v>21.1</v>
      </c>
      <c r="K391" s="85">
        <f t="shared" si="134"/>
        <v>0</v>
      </c>
      <c r="L391" s="85">
        <f t="shared" si="135"/>
        <v>0</v>
      </c>
      <c r="M391" s="92">
        <f t="shared" si="125"/>
        <v>0</v>
      </c>
    </row>
    <row r="392" spans="1:13" ht="28.8" x14ac:dyDescent="0.3">
      <c r="A392" s="259"/>
      <c r="B392" s="242"/>
      <c r="C392" s="244"/>
      <c r="D392" s="66"/>
      <c r="E392" s="244"/>
      <c r="F392" s="193" t="s">
        <v>509</v>
      </c>
      <c r="G392" s="88"/>
      <c r="H392" s="175">
        <f t="shared" si="118"/>
        <v>0</v>
      </c>
      <c r="I392" s="66">
        <v>1</v>
      </c>
      <c r="J392" s="236"/>
      <c r="K392" s="85">
        <f t="shared" si="134"/>
        <v>0</v>
      </c>
      <c r="L392" s="170">
        <f t="shared" si="135"/>
        <v>0</v>
      </c>
      <c r="M392" s="92">
        <f t="shared" si="125"/>
        <v>0</v>
      </c>
    </row>
    <row r="393" spans="1:13" x14ac:dyDescent="0.3">
      <c r="A393" s="42" t="s">
        <v>279</v>
      </c>
      <c r="B393" s="21" t="s">
        <v>278</v>
      </c>
      <c r="C393" s="22" t="s">
        <v>17</v>
      </c>
      <c r="D393" s="23"/>
      <c r="E393" s="23" t="s">
        <v>16</v>
      </c>
      <c r="F393" s="23" t="s">
        <v>447</v>
      </c>
      <c r="G393" s="88"/>
      <c r="H393" s="175">
        <f t="shared" si="118"/>
        <v>0</v>
      </c>
      <c r="I393" s="23">
        <v>7</v>
      </c>
      <c r="J393" s="23">
        <v>5.8</v>
      </c>
      <c r="K393" s="86">
        <f>H393*I393</f>
        <v>0</v>
      </c>
      <c r="L393" s="87">
        <f>K393*4</f>
        <v>0</v>
      </c>
      <c r="M393" s="230">
        <f t="shared" si="125"/>
        <v>0</v>
      </c>
    </row>
    <row r="394" spans="1:13" x14ac:dyDescent="0.3">
      <c r="A394" s="63" t="s">
        <v>280</v>
      </c>
      <c r="B394" s="64" t="s">
        <v>278</v>
      </c>
      <c r="C394" s="65" t="s">
        <v>63</v>
      </c>
      <c r="D394" s="66"/>
      <c r="E394" s="66" t="s">
        <v>7</v>
      </c>
      <c r="F394" s="66" t="s">
        <v>8</v>
      </c>
      <c r="G394" s="88"/>
      <c r="H394" s="175">
        <f t="shared" si="118"/>
        <v>0</v>
      </c>
      <c r="I394" s="66">
        <v>1</v>
      </c>
      <c r="J394" s="66">
        <v>7.7</v>
      </c>
      <c r="K394" s="85">
        <f t="shared" ref="K394:K396" si="136">H394*I394</f>
        <v>0</v>
      </c>
      <c r="L394" s="85">
        <f t="shared" ref="L394:L396" si="137">K394*4</f>
        <v>0</v>
      </c>
      <c r="M394" s="92">
        <f t="shared" si="125"/>
        <v>0</v>
      </c>
    </row>
    <row r="395" spans="1:13" ht="28.8" x14ac:dyDescent="0.3">
      <c r="A395" s="258">
        <v>341</v>
      </c>
      <c r="B395" s="241" t="s">
        <v>281</v>
      </c>
      <c r="C395" s="243" t="s">
        <v>118</v>
      </c>
      <c r="D395" s="66"/>
      <c r="E395" s="243" t="s">
        <v>16</v>
      </c>
      <c r="F395" s="226" t="s">
        <v>510</v>
      </c>
      <c r="G395" s="88"/>
      <c r="H395" s="175">
        <f t="shared" si="118"/>
        <v>0</v>
      </c>
      <c r="I395" s="66">
        <v>7</v>
      </c>
      <c r="J395" s="235">
        <v>20</v>
      </c>
      <c r="K395" s="85">
        <f t="shared" si="136"/>
        <v>0</v>
      </c>
      <c r="L395" s="85">
        <f t="shared" si="137"/>
        <v>0</v>
      </c>
      <c r="M395" s="92">
        <f t="shared" si="125"/>
        <v>0</v>
      </c>
    </row>
    <row r="396" spans="1:13" ht="28.8" x14ac:dyDescent="0.3">
      <c r="A396" s="259"/>
      <c r="B396" s="242"/>
      <c r="C396" s="244"/>
      <c r="D396" s="66"/>
      <c r="E396" s="244"/>
      <c r="F396" s="193" t="s">
        <v>509</v>
      </c>
      <c r="G396" s="88"/>
      <c r="H396" s="175">
        <f t="shared" si="118"/>
        <v>0</v>
      </c>
      <c r="I396" s="66">
        <v>1</v>
      </c>
      <c r="J396" s="236"/>
      <c r="K396" s="85">
        <f t="shared" si="136"/>
        <v>0</v>
      </c>
      <c r="L396" s="170">
        <f t="shared" si="137"/>
        <v>0</v>
      </c>
      <c r="M396" s="92">
        <f t="shared" si="125"/>
        <v>0</v>
      </c>
    </row>
    <row r="397" spans="1:13" x14ac:dyDescent="0.3">
      <c r="A397" s="42" t="s">
        <v>282</v>
      </c>
      <c r="B397" s="21" t="s">
        <v>281</v>
      </c>
      <c r="C397" s="22" t="s">
        <v>17</v>
      </c>
      <c r="D397" s="23"/>
      <c r="E397" s="23" t="s">
        <v>16</v>
      </c>
      <c r="F397" s="23" t="s">
        <v>447</v>
      </c>
      <c r="G397" s="88"/>
      <c r="H397" s="175">
        <f t="shared" si="118"/>
        <v>0</v>
      </c>
      <c r="I397" s="23">
        <v>7</v>
      </c>
      <c r="J397" s="23">
        <v>3.7</v>
      </c>
      <c r="K397" s="86">
        <f>H397*I397</f>
        <v>0</v>
      </c>
      <c r="L397" s="87">
        <f>K397*4</f>
        <v>0</v>
      </c>
      <c r="M397" s="230">
        <f t="shared" si="125"/>
        <v>0</v>
      </c>
    </row>
    <row r="398" spans="1:13" x14ac:dyDescent="0.3">
      <c r="A398" s="63" t="s">
        <v>283</v>
      </c>
      <c r="B398" s="64" t="s">
        <v>281</v>
      </c>
      <c r="C398" s="65" t="s">
        <v>63</v>
      </c>
      <c r="D398" s="66"/>
      <c r="E398" s="66" t="s">
        <v>7</v>
      </c>
      <c r="F398" s="66" t="s">
        <v>8</v>
      </c>
      <c r="G398" s="88"/>
      <c r="H398" s="175">
        <f t="shared" si="118"/>
        <v>0</v>
      </c>
      <c r="I398" s="66">
        <v>1</v>
      </c>
      <c r="J398" s="66">
        <v>6.9</v>
      </c>
      <c r="K398" s="85">
        <f t="shared" ref="K398:K400" si="138">H398*I398</f>
        <v>0</v>
      </c>
      <c r="L398" s="85">
        <f t="shared" ref="L398:L400" si="139">K398*4</f>
        <v>0</v>
      </c>
      <c r="M398" s="92">
        <f t="shared" si="125"/>
        <v>0</v>
      </c>
    </row>
    <row r="399" spans="1:13" ht="28.8" x14ac:dyDescent="0.3">
      <c r="A399" s="258">
        <v>342</v>
      </c>
      <c r="B399" s="241" t="s">
        <v>284</v>
      </c>
      <c r="C399" s="243" t="s">
        <v>118</v>
      </c>
      <c r="D399" s="66"/>
      <c r="E399" s="243" t="s">
        <v>16</v>
      </c>
      <c r="F399" s="226" t="s">
        <v>510</v>
      </c>
      <c r="G399" s="88"/>
      <c r="H399" s="175">
        <f t="shared" si="118"/>
        <v>0</v>
      </c>
      <c r="I399" s="66">
        <v>7</v>
      </c>
      <c r="J399" s="235">
        <v>20</v>
      </c>
      <c r="K399" s="85">
        <f t="shared" si="138"/>
        <v>0</v>
      </c>
      <c r="L399" s="85">
        <f t="shared" si="139"/>
        <v>0</v>
      </c>
      <c r="M399" s="92">
        <f t="shared" si="125"/>
        <v>0</v>
      </c>
    </row>
    <row r="400" spans="1:13" ht="28.8" x14ac:dyDescent="0.3">
      <c r="A400" s="259"/>
      <c r="B400" s="242"/>
      <c r="C400" s="244"/>
      <c r="D400" s="66"/>
      <c r="E400" s="244"/>
      <c r="F400" s="193" t="s">
        <v>509</v>
      </c>
      <c r="G400" s="88"/>
      <c r="H400" s="175">
        <f t="shared" si="118"/>
        <v>0</v>
      </c>
      <c r="I400" s="66">
        <v>1</v>
      </c>
      <c r="J400" s="236"/>
      <c r="K400" s="85">
        <f t="shared" si="138"/>
        <v>0</v>
      </c>
      <c r="L400" s="170">
        <f t="shared" si="139"/>
        <v>0</v>
      </c>
      <c r="M400" s="92">
        <f t="shared" si="125"/>
        <v>0</v>
      </c>
    </row>
    <row r="401" spans="1:13" x14ac:dyDescent="0.3">
      <c r="A401" s="42" t="s">
        <v>285</v>
      </c>
      <c r="B401" s="21" t="s">
        <v>284</v>
      </c>
      <c r="C401" s="22" t="s">
        <v>17</v>
      </c>
      <c r="D401" s="23"/>
      <c r="E401" s="23" t="s">
        <v>16</v>
      </c>
      <c r="F401" s="23" t="s">
        <v>447</v>
      </c>
      <c r="G401" s="88"/>
      <c r="H401" s="175">
        <f t="shared" si="118"/>
        <v>0</v>
      </c>
      <c r="I401" s="23">
        <v>7</v>
      </c>
      <c r="J401" s="23">
        <v>3.7</v>
      </c>
      <c r="K401" s="86">
        <f>H401*I401</f>
        <v>0</v>
      </c>
      <c r="L401" s="87">
        <f>K401*4</f>
        <v>0</v>
      </c>
      <c r="M401" s="230">
        <f t="shared" si="125"/>
        <v>0</v>
      </c>
    </row>
    <row r="402" spans="1:13" x14ac:dyDescent="0.3">
      <c r="A402" s="63" t="s">
        <v>286</v>
      </c>
      <c r="B402" s="64" t="s">
        <v>284</v>
      </c>
      <c r="C402" s="69" t="s">
        <v>63</v>
      </c>
      <c r="D402" s="66"/>
      <c r="E402" s="66" t="s">
        <v>7</v>
      </c>
      <c r="F402" s="66" t="s">
        <v>8</v>
      </c>
      <c r="G402" s="88"/>
      <c r="H402" s="175">
        <f t="shared" si="118"/>
        <v>0</v>
      </c>
      <c r="I402" s="66">
        <v>1</v>
      </c>
      <c r="J402" s="66">
        <v>6.9</v>
      </c>
      <c r="K402" s="85">
        <f t="shared" ref="K402:K404" si="140">H402*I402</f>
        <v>0</v>
      </c>
      <c r="L402" s="85">
        <f t="shared" ref="L402:L404" si="141">K402*4</f>
        <v>0</v>
      </c>
      <c r="M402" s="92">
        <f t="shared" si="125"/>
        <v>0</v>
      </c>
    </row>
    <row r="403" spans="1:13" ht="28.8" x14ac:dyDescent="0.3">
      <c r="A403" s="258">
        <v>343</v>
      </c>
      <c r="B403" s="241" t="s">
        <v>287</v>
      </c>
      <c r="C403" s="243" t="s">
        <v>163</v>
      </c>
      <c r="D403" s="66"/>
      <c r="E403" s="243" t="s">
        <v>16</v>
      </c>
      <c r="F403" s="226" t="s">
        <v>510</v>
      </c>
      <c r="G403" s="88"/>
      <c r="H403" s="175">
        <f t="shared" si="118"/>
        <v>0</v>
      </c>
      <c r="I403" s="66">
        <v>7</v>
      </c>
      <c r="J403" s="235">
        <v>35.1</v>
      </c>
      <c r="K403" s="85">
        <f t="shared" si="140"/>
        <v>0</v>
      </c>
      <c r="L403" s="85">
        <f t="shared" si="141"/>
        <v>0</v>
      </c>
      <c r="M403" s="92">
        <f t="shared" si="125"/>
        <v>0</v>
      </c>
    </row>
    <row r="404" spans="1:13" ht="28.8" x14ac:dyDescent="0.3">
      <c r="A404" s="259"/>
      <c r="B404" s="242"/>
      <c r="C404" s="244"/>
      <c r="D404" s="66"/>
      <c r="E404" s="244"/>
      <c r="F404" s="193" t="s">
        <v>509</v>
      </c>
      <c r="G404" s="88"/>
      <c r="H404" s="175">
        <f t="shared" si="118"/>
        <v>0</v>
      </c>
      <c r="I404" s="66">
        <v>1</v>
      </c>
      <c r="J404" s="236"/>
      <c r="K404" s="85">
        <f t="shared" si="140"/>
        <v>0</v>
      </c>
      <c r="L404" s="85">
        <f t="shared" si="141"/>
        <v>0</v>
      </c>
      <c r="M404" s="92">
        <f t="shared" si="125"/>
        <v>0</v>
      </c>
    </row>
    <row r="405" spans="1:13" x14ac:dyDescent="0.3">
      <c r="A405" s="42" t="s">
        <v>288</v>
      </c>
      <c r="B405" s="21" t="s">
        <v>287</v>
      </c>
      <c r="C405" s="22" t="s">
        <v>17</v>
      </c>
      <c r="D405" s="23"/>
      <c r="E405" s="23" t="s">
        <v>16</v>
      </c>
      <c r="F405" s="23" t="s">
        <v>447</v>
      </c>
      <c r="G405" s="88"/>
      <c r="H405" s="175">
        <f t="shared" si="118"/>
        <v>0</v>
      </c>
      <c r="I405" s="23">
        <v>7</v>
      </c>
      <c r="J405" s="23">
        <v>5.8</v>
      </c>
      <c r="K405" s="86">
        <f>H405*I405</f>
        <v>0</v>
      </c>
      <c r="L405" s="87">
        <f>K405*4</f>
        <v>0</v>
      </c>
      <c r="M405" s="230">
        <f t="shared" si="125"/>
        <v>0</v>
      </c>
    </row>
    <row r="406" spans="1:13" x14ac:dyDescent="0.3">
      <c r="A406" s="63" t="s">
        <v>289</v>
      </c>
      <c r="B406" s="64" t="s">
        <v>287</v>
      </c>
      <c r="C406" s="69" t="s">
        <v>63</v>
      </c>
      <c r="D406" s="66"/>
      <c r="E406" s="66" t="s">
        <v>7</v>
      </c>
      <c r="F406" s="66" t="s">
        <v>8</v>
      </c>
      <c r="G406" s="88"/>
      <c r="H406" s="175">
        <f t="shared" ref="H406" si="142">ROUND(G406,2)</f>
        <v>0</v>
      </c>
      <c r="I406" s="66">
        <v>1</v>
      </c>
      <c r="J406" s="66">
        <v>7.2</v>
      </c>
      <c r="K406" s="85">
        <f t="shared" ref="K406" si="143">H406*I406</f>
        <v>0</v>
      </c>
      <c r="L406" s="85">
        <f t="shared" ref="L406" si="144">K406*4</f>
        <v>0</v>
      </c>
      <c r="M406" s="92">
        <f t="shared" si="125"/>
        <v>0</v>
      </c>
    </row>
    <row r="407" spans="1:13" x14ac:dyDescent="0.3">
      <c r="A407" s="130">
        <v>344</v>
      </c>
      <c r="B407" s="131"/>
      <c r="C407" s="132" t="s">
        <v>32</v>
      </c>
      <c r="D407" s="133"/>
      <c r="E407" s="133" t="s">
        <v>7</v>
      </c>
      <c r="F407" s="133" t="s">
        <v>33</v>
      </c>
      <c r="G407" s="134"/>
      <c r="H407" s="133"/>
      <c r="I407" s="133"/>
      <c r="J407" s="133"/>
      <c r="K407" s="133"/>
      <c r="L407" s="135"/>
      <c r="M407" s="135"/>
    </row>
    <row r="408" spans="1:13" ht="28.8" x14ac:dyDescent="0.3">
      <c r="A408" s="258">
        <v>345</v>
      </c>
      <c r="B408" s="241" t="s">
        <v>290</v>
      </c>
      <c r="C408" s="243" t="s">
        <v>118</v>
      </c>
      <c r="D408" s="66"/>
      <c r="E408" s="243" t="s">
        <v>16</v>
      </c>
      <c r="F408" s="226" t="s">
        <v>510</v>
      </c>
      <c r="G408" s="88"/>
      <c r="H408" s="175">
        <f t="shared" ref="H408:H438" si="145">ROUND(G408,2)</f>
        <v>0</v>
      </c>
      <c r="I408" s="66">
        <v>7</v>
      </c>
      <c r="J408" s="235">
        <v>19.8</v>
      </c>
      <c r="K408" s="85">
        <f t="shared" ref="K408" si="146">H408*I408</f>
        <v>0</v>
      </c>
      <c r="L408" s="85">
        <f t="shared" ref="L408" si="147">K408*4</f>
        <v>0</v>
      </c>
      <c r="M408" s="92">
        <f t="shared" si="125"/>
        <v>0</v>
      </c>
    </row>
    <row r="409" spans="1:13" ht="28.8" x14ac:dyDescent="0.3">
      <c r="A409" s="259"/>
      <c r="B409" s="242"/>
      <c r="C409" s="244"/>
      <c r="D409" s="66"/>
      <c r="E409" s="244"/>
      <c r="F409" s="193" t="s">
        <v>509</v>
      </c>
      <c r="G409" s="88"/>
      <c r="H409" s="175">
        <f t="shared" si="145"/>
        <v>0</v>
      </c>
      <c r="I409" s="66">
        <v>1</v>
      </c>
      <c r="J409" s="236"/>
      <c r="K409" s="85"/>
      <c r="L409" s="170"/>
      <c r="M409" s="92">
        <f t="shared" si="125"/>
        <v>0</v>
      </c>
    </row>
    <row r="410" spans="1:13" x14ac:dyDescent="0.3">
      <c r="A410" s="42" t="s">
        <v>291</v>
      </c>
      <c r="B410" s="21" t="s">
        <v>290</v>
      </c>
      <c r="C410" s="28" t="s">
        <v>17</v>
      </c>
      <c r="D410" s="23"/>
      <c r="E410" s="23" t="s">
        <v>16</v>
      </c>
      <c r="F410" s="23" t="s">
        <v>447</v>
      </c>
      <c r="G410" s="88"/>
      <c r="H410" s="175">
        <f t="shared" si="145"/>
        <v>0</v>
      </c>
      <c r="I410" s="23">
        <v>7</v>
      </c>
      <c r="J410" s="23">
        <v>5.8</v>
      </c>
      <c r="K410" s="86">
        <f>H410*I410</f>
        <v>0</v>
      </c>
      <c r="L410" s="87">
        <f>K410*4</f>
        <v>0</v>
      </c>
      <c r="M410" s="230">
        <f t="shared" si="125"/>
        <v>0</v>
      </c>
    </row>
    <row r="411" spans="1:13" ht="28.8" x14ac:dyDescent="0.3">
      <c r="A411" s="258">
        <v>346</v>
      </c>
      <c r="B411" s="241" t="s">
        <v>292</v>
      </c>
      <c r="C411" s="243" t="s">
        <v>118</v>
      </c>
      <c r="D411" s="66"/>
      <c r="E411" s="243" t="s">
        <v>16</v>
      </c>
      <c r="F411" s="226" t="s">
        <v>510</v>
      </c>
      <c r="G411" s="88"/>
      <c r="H411" s="175">
        <f t="shared" si="145"/>
        <v>0</v>
      </c>
      <c r="I411" s="66">
        <v>7</v>
      </c>
      <c r="J411" s="235">
        <v>20</v>
      </c>
      <c r="K411" s="85">
        <f t="shared" ref="K411" si="148">H411*I411</f>
        <v>0</v>
      </c>
      <c r="L411" s="85">
        <f t="shared" ref="L411" si="149">K411*4</f>
        <v>0</v>
      </c>
      <c r="M411" s="92">
        <f t="shared" si="125"/>
        <v>0</v>
      </c>
    </row>
    <row r="412" spans="1:13" ht="28.8" x14ac:dyDescent="0.3">
      <c r="A412" s="259"/>
      <c r="B412" s="242"/>
      <c r="C412" s="244"/>
      <c r="D412" s="66"/>
      <c r="E412" s="244"/>
      <c r="F412" s="193" t="s">
        <v>509</v>
      </c>
      <c r="G412" s="88"/>
      <c r="H412" s="175">
        <f t="shared" si="145"/>
        <v>0</v>
      </c>
      <c r="I412" s="66">
        <v>1</v>
      </c>
      <c r="J412" s="236"/>
      <c r="K412" s="85"/>
      <c r="L412" s="170"/>
      <c r="M412" s="92">
        <f t="shared" si="125"/>
        <v>0</v>
      </c>
    </row>
    <row r="413" spans="1:13" x14ac:dyDescent="0.3">
      <c r="A413" s="42" t="s">
        <v>293</v>
      </c>
      <c r="B413" s="21" t="s">
        <v>292</v>
      </c>
      <c r="C413" s="22" t="s">
        <v>17</v>
      </c>
      <c r="D413" s="23"/>
      <c r="E413" s="23" t="s">
        <v>16</v>
      </c>
      <c r="F413" s="23" t="s">
        <v>447</v>
      </c>
      <c r="G413" s="88"/>
      <c r="H413" s="175">
        <f t="shared" si="145"/>
        <v>0</v>
      </c>
      <c r="I413" s="23">
        <v>7</v>
      </c>
      <c r="J413" s="23">
        <v>3.7</v>
      </c>
      <c r="K413" s="86">
        <f>H413*I413</f>
        <v>0</v>
      </c>
      <c r="L413" s="87">
        <f>K413*4</f>
        <v>0</v>
      </c>
      <c r="M413" s="230">
        <f t="shared" si="125"/>
        <v>0</v>
      </c>
    </row>
    <row r="414" spans="1:13" x14ac:dyDescent="0.3">
      <c r="A414" s="63" t="s">
        <v>294</v>
      </c>
      <c r="B414" s="64" t="s">
        <v>292</v>
      </c>
      <c r="C414" s="69" t="s">
        <v>63</v>
      </c>
      <c r="D414" s="66"/>
      <c r="E414" s="66" t="s">
        <v>7</v>
      </c>
      <c r="F414" s="66" t="s">
        <v>8</v>
      </c>
      <c r="G414" s="88"/>
      <c r="H414" s="175">
        <f t="shared" si="145"/>
        <v>0</v>
      </c>
      <c r="I414" s="66">
        <v>1</v>
      </c>
      <c r="J414" s="66">
        <v>6.8</v>
      </c>
      <c r="K414" s="85">
        <f t="shared" ref="K414:K416" si="150">H414*I414</f>
        <v>0</v>
      </c>
      <c r="L414" s="85">
        <f t="shared" ref="L414:L416" si="151">K414*4</f>
        <v>0</v>
      </c>
      <c r="M414" s="92">
        <f t="shared" si="125"/>
        <v>0</v>
      </c>
    </row>
    <row r="415" spans="1:13" ht="28.8" x14ac:dyDescent="0.3">
      <c r="A415" s="258">
        <v>347</v>
      </c>
      <c r="B415" s="241" t="s">
        <v>295</v>
      </c>
      <c r="C415" s="243" t="s">
        <v>118</v>
      </c>
      <c r="D415" s="66"/>
      <c r="E415" s="243" t="s">
        <v>16</v>
      </c>
      <c r="F415" s="226" t="s">
        <v>510</v>
      </c>
      <c r="G415" s="88"/>
      <c r="H415" s="175">
        <f t="shared" si="145"/>
        <v>0</v>
      </c>
      <c r="I415" s="66">
        <v>7</v>
      </c>
      <c r="J415" s="235">
        <v>20</v>
      </c>
      <c r="K415" s="85">
        <f t="shared" si="150"/>
        <v>0</v>
      </c>
      <c r="L415" s="85">
        <f t="shared" si="151"/>
        <v>0</v>
      </c>
      <c r="M415" s="92">
        <f t="shared" si="125"/>
        <v>0</v>
      </c>
    </row>
    <row r="416" spans="1:13" ht="28.8" x14ac:dyDescent="0.3">
      <c r="A416" s="259"/>
      <c r="B416" s="242"/>
      <c r="C416" s="244"/>
      <c r="D416" s="66"/>
      <c r="E416" s="244"/>
      <c r="F416" s="193" t="s">
        <v>509</v>
      </c>
      <c r="G416" s="88"/>
      <c r="H416" s="175">
        <f t="shared" si="145"/>
        <v>0</v>
      </c>
      <c r="I416" s="66">
        <v>1</v>
      </c>
      <c r="J416" s="236"/>
      <c r="K416" s="85">
        <f t="shared" si="150"/>
        <v>0</v>
      </c>
      <c r="L416" s="170">
        <f t="shared" si="151"/>
        <v>0</v>
      </c>
      <c r="M416" s="92">
        <f t="shared" si="125"/>
        <v>0</v>
      </c>
    </row>
    <row r="417" spans="1:13" x14ac:dyDescent="0.3">
      <c r="A417" s="42" t="s">
        <v>296</v>
      </c>
      <c r="B417" s="21" t="s">
        <v>295</v>
      </c>
      <c r="C417" s="22" t="s">
        <v>17</v>
      </c>
      <c r="D417" s="23"/>
      <c r="E417" s="23" t="s">
        <v>16</v>
      </c>
      <c r="F417" s="23" t="s">
        <v>447</v>
      </c>
      <c r="G417" s="88"/>
      <c r="H417" s="175">
        <f t="shared" si="145"/>
        <v>0</v>
      </c>
      <c r="I417" s="23">
        <v>7</v>
      </c>
      <c r="J417" s="23">
        <v>3.7</v>
      </c>
      <c r="K417" s="86">
        <f>H417*I417</f>
        <v>0</v>
      </c>
      <c r="L417" s="87">
        <f>K417*4</f>
        <v>0</v>
      </c>
      <c r="M417" s="230">
        <f t="shared" si="125"/>
        <v>0</v>
      </c>
    </row>
    <row r="418" spans="1:13" ht="15.75" customHeight="1" x14ac:dyDescent="0.3">
      <c r="A418" s="63" t="s">
        <v>297</v>
      </c>
      <c r="B418" s="64" t="s">
        <v>295</v>
      </c>
      <c r="C418" s="69" t="s">
        <v>63</v>
      </c>
      <c r="D418" s="66"/>
      <c r="E418" s="66" t="s">
        <v>7</v>
      </c>
      <c r="F418" s="66" t="s">
        <v>8</v>
      </c>
      <c r="G418" s="88"/>
      <c r="H418" s="175">
        <f t="shared" si="145"/>
        <v>0</v>
      </c>
      <c r="I418" s="66">
        <v>1</v>
      </c>
      <c r="J418" s="66">
        <v>6.3</v>
      </c>
      <c r="K418" s="85">
        <f t="shared" ref="K418" si="152">H418*I418</f>
        <v>0</v>
      </c>
      <c r="L418" s="85">
        <f t="shared" ref="L418" si="153">K418*4</f>
        <v>0</v>
      </c>
      <c r="M418" s="92">
        <f t="shared" si="125"/>
        <v>0</v>
      </c>
    </row>
    <row r="419" spans="1:13" s="3" customFormat="1" ht="15.75" customHeight="1" x14ac:dyDescent="0.3">
      <c r="A419" s="130">
        <v>348</v>
      </c>
      <c r="B419" s="131"/>
      <c r="C419" s="221" t="s">
        <v>12</v>
      </c>
      <c r="D419" s="222"/>
      <c r="E419" s="133" t="s">
        <v>16</v>
      </c>
      <c r="F419" s="133" t="s">
        <v>105</v>
      </c>
      <c r="G419" s="133"/>
      <c r="H419" s="133"/>
      <c r="I419" s="127"/>
      <c r="J419" s="133"/>
      <c r="K419" s="135"/>
      <c r="L419" s="135"/>
      <c r="M419" s="135"/>
    </row>
    <row r="420" spans="1:13" ht="28.8" x14ac:dyDescent="0.3">
      <c r="A420" s="258">
        <v>349</v>
      </c>
      <c r="B420" s="241" t="s">
        <v>298</v>
      </c>
      <c r="C420" s="243" t="s">
        <v>118</v>
      </c>
      <c r="D420" s="66"/>
      <c r="E420" s="243" t="s">
        <v>16</v>
      </c>
      <c r="F420" s="226" t="s">
        <v>510</v>
      </c>
      <c r="G420" s="88"/>
      <c r="H420" s="175">
        <f t="shared" si="145"/>
        <v>0</v>
      </c>
      <c r="I420" s="66">
        <v>7</v>
      </c>
      <c r="J420" s="235">
        <v>21.1</v>
      </c>
      <c r="K420" s="85">
        <f t="shared" ref="K420:K421" si="154">H420*I420</f>
        <v>0</v>
      </c>
      <c r="L420" s="85">
        <f t="shared" ref="L420:L421" si="155">K420*4</f>
        <v>0</v>
      </c>
      <c r="M420" s="92">
        <f t="shared" si="125"/>
        <v>0</v>
      </c>
    </row>
    <row r="421" spans="1:13" ht="28.8" x14ac:dyDescent="0.3">
      <c r="A421" s="259"/>
      <c r="B421" s="242"/>
      <c r="C421" s="244"/>
      <c r="D421" s="66"/>
      <c r="E421" s="244"/>
      <c r="F421" s="193" t="s">
        <v>509</v>
      </c>
      <c r="G421" s="88"/>
      <c r="H421" s="175">
        <f t="shared" si="145"/>
        <v>0</v>
      </c>
      <c r="I421" s="66">
        <v>1</v>
      </c>
      <c r="J421" s="236"/>
      <c r="K421" s="85">
        <f t="shared" si="154"/>
        <v>0</v>
      </c>
      <c r="L421" s="170">
        <f t="shared" si="155"/>
        <v>0</v>
      </c>
      <c r="M421" s="92">
        <f t="shared" si="125"/>
        <v>0</v>
      </c>
    </row>
    <row r="422" spans="1:13" x14ac:dyDescent="0.3">
      <c r="A422" s="42" t="s">
        <v>299</v>
      </c>
      <c r="B422" s="21" t="s">
        <v>298</v>
      </c>
      <c r="C422" s="22" t="s">
        <v>17</v>
      </c>
      <c r="D422" s="23"/>
      <c r="E422" s="23" t="s">
        <v>16</v>
      </c>
      <c r="F422" s="23" t="s">
        <v>447</v>
      </c>
      <c r="G422" s="88"/>
      <c r="H422" s="175">
        <f t="shared" si="145"/>
        <v>0</v>
      </c>
      <c r="I422" s="23">
        <v>7</v>
      </c>
      <c r="J422" s="23">
        <v>5.8</v>
      </c>
      <c r="K422" s="86">
        <f>H422*I422</f>
        <v>0</v>
      </c>
      <c r="L422" s="87">
        <f>K422*4</f>
        <v>0</v>
      </c>
      <c r="M422" s="230">
        <f t="shared" si="125"/>
        <v>0</v>
      </c>
    </row>
    <row r="423" spans="1:13" x14ac:dyDescent="0.3">
      <c r="A423" s="63" t="s">
        <v>300</v>
      </c>
      <c r="B423" s="64" t="s">
        <v>298</v>
      </c>
      <c r="C423" s="69" t="s">
        <v>124</v>
      </c>
      <c r="D423" s="66"/>
      <c r="E423" s="66" t="s">
        <v>7</v>
      </c>
      <c r="F423" s="66" t="s">
        <v>8</v>
      </c>
      <c r="G423" s="88"/>
      <c r="H423" s="175">
        <f t="shared" si="145"/>
        <v>0</v>
      </c>
      <c r="I423" s="66">
        <v>1</v>
      </c>
      <c r="J423" s="66">
        <v>4.2</v>
      </c>
      <c r="K423" s="85">
        <f t="shared" ref="K423:K425" si="156">H423*I423</f>
        <v>0</v>
      </c>
      <c r="L423" s="85">
        <f t="shared" ref="L423:L425" si="157">K423*4</f>
        <v>0</v>
      </c>
      <c r="M423" s="92">
        <f t="shared" si="125"/>
        <v>0</v>
      </c>
    </row>
    <row r="424" spans="1:13" ht="28.8" x14ac:dyDescent="0.3">
      <c r="A424" s="258">
        <v>350</v>
      </c>
      <c r="B424" s="241" t="s">
        <v>301</v>
      </c>
      <c r="C424" s="243" t="s">
        <v>118</v>
      </c>
      <c r="D424" s="66"/>
      <c r="E424" s="243" t="s">
        <v>16</v>
      </c>
      <c r="F424" s="226" t="s">
        <v>510</v>
      </c>
      <c r="G424" s="88"/>
      <c r="H424" s="175">
        <f t="shared" si="145"/>
        <v>0</v>
      </c>
      <c r="I424" s="66">
        <v>7</v>
      </c>
      <c r="J424" s="235">
        <v>21.1</v>
      </c>
      <c r="K424" s="85">
        <f t="shared" si="156"/>
        <v>0</v>
      </c>
      <c r="L424" s="85">
        <f t="shared" si="157"/>
        <v>0</v>
      </c>
      <c r="M424" s="92">
        <f t="shared" si="125"/>
        <v>0</v>
      </c>
    </row>
    <row r="425" spans="1:13" ht="28.8" x14ac:dyDescent="0.3">
      <c r="A425" s="259"/>
      <c r="B425" s="242"/>
      <c r="C425" s="244"/>
      <c r="D425" s="66"/>
      <c r="E425" s="244"/>
      <c r="F425" s="193" t="s">
        <v>509</v>
      </c>
      <c r="G425" s="88"/>
      <c r="H425" s="175">
        <f t="shared" si="145"/>
        <v>0</v>
      </c>
      <c r="I425" s="66">
        <v>1</v>
      </c>
      <c r="J425" s="236"/>
      <c r="K425" s="85">
        <f t="shared" si="156"/>
        <v>0</v>
      </c>
      <c r="L425" s="170">
        <f t="shared" si="157"/>
        <v>0</v>
      </c>
      <c r="M425" s="92">
        <f t="shared" si="125"/>
        <v>0</v>
      </c>
    </row>
    <row r="426" spans="1:13" x14ac:dyDescent="0.3">
      <c r="A426" s="42" t="s">
        <v>302</v>
      </c>
      <c r="B426" s="21" t="s">
        <v>301</v>
      </c>
      <c r="C426" s="22" t="s">
        <v>17</v>
      </c>
      <c r="D426" s="23"/>
      <c r="E426" s="23" t="s">
        <v>16</v>
      </c>
      <c r="F426" s="23" t="s">
        <v>447</v>
      </c>
      <c r="G426" s="88"/>
      <c r="H426" s="175">
        <f t="shared" si="145"/>
        <v>0</v>
      </c>
      <c r="I426" s="23">
        <v>7</v>
      </c>
      <c r="J426" s="23">
        <v>5.8</v>
      </c>
      <c r="K426" s="86">
        <f>H426*I426</f>
        <v>0</v>
      </c>
      <c r="L426" s="87">
        <f>K426*4</f>
        <v>0</v>
      </c>
      <c r="M426" s="230">
        <f t="shared" ref="M426:M438" si="158">L426*21</f>
        <v>0</v>
      </c>
    </row>
    <row r="427" spans="1:13" x14ac:dyDescent="0.3">
      <c r="A427" s="63" t="s">
        <v>303</v>
      </c>
      <c r="B427" s="64" t="s">
        <v>301</v>
      </c>
      <c r="C427" s="69" t="s">
        <v>124</v>
      </c>
      <c r="D427" s="66"/>
      <c r="E427" s="66" t="s">
        <v>7</v>
      </c>
      <c r="F427" s="66" t="s">
        <v>8</v>
      </c>
      <c r="G427" s="88"/>
      <c r="H427" s="175">
        <f t="shared" si="145"/>
        <v>0</v>
      </c>
      <c r="I427" s="66">
        <v>1</v>
      </c>
      <c r="J427" s="66">
        <v>4.2</v>
      </c>
      <c r="K427" s="85">
        <f t="shared" ref="K427:K429" si="159">H427*I427</f>
        <v>0</v>
      </c>
      <c r="L427" s="85">
        <f t="shared" ref="L427:L429" si="160">K427*4</f>
        <v>0</v>
      </c>
      <c r="M427" s="92">
        <f t="shared" si="158"/>
        <v>0</v>
      </c>
    </row>
    <row r="428" spans="1:13" ht="28.8" x14ac:dyDescent="0.3">
      <c r="A428" s="258">
        <v>351</v>
      </c>
      <c r="B428" s="241" t="s">
        <v>304</v>
      </c>
      <c r="C428" s="243" t="s">
        <v>118</v>
      </c>
      <c r="D428" s="66"/>
      <c r="E428" s="243" t="s">
        <v>16</v>
      </c>
      <c r="F428" s="226" t="s">
        <v>510</v>
      </c>
      <c r="G428" s="88"/>
      <c r="H428" s="175">
        <f t="shared" si="145"/>
        <v>0</v>
      </c>
      <c r="I428" s="66">
        <v>7</v>
      </c>
      <c r="J428" s="235">
        <v>19</v>
      </c>
      <c r="K428" s="85">
        <f t="shared" si="159"/>
        <v>0</v>
      </c>
      <c r="L428" s="85">
        <f t="shared" si="160"/>
        <v>0</v>
      </c>
      <c r="M428" s="92">
        <f t="shared" si="158"/>
        <v>0</v>
      </c>
    </row>
    <row r="429" spans="1:13" ht="28.8" x14ac:dyDescent="0.3">
      <c r="A429" s="259"/>
      <c r="B429" s="242"/>
      <c r="C429" s="244"/>
      <c r="D429" s="66"/>
      <c r="E429" s="244"/>
      <c r="F429" s="193" t="s">
        <v>509</v>
      </c>
      <c r="G429" s="88"/>
      <c r="H429" s="175">
        <f t="shared" si="145"/>
        <v>0</v>
      </c>
      <c r="I429" s="66">
        <v>1</v>
      </c>
      <c r="J429" s="236"/>
      <c r="K429" s="85">
        <f t="shared" si="159"/>
        <v>0</v>
      </c>
      <c r="L429" s="170">
        <f t="shared" si="160"/>
        <v>0</v>
      </c>
      <c r="M429" s="92">
        <f t="shared" si="158"/>
        <v>0</v>
      </c>
    </row>
    <row r="430" spans="1:13" x14ac:dyDescent="0.3">
      <c r="A430" s="42" t="s">
        <v>305</v>
      </c>
      <c r="B430" s="21" t="s">
        <v>304</v>
      </c>
      <c r="C430" s="22" t="s">
        <v>17</v>
      </c>
      <c r="D430" s="23"/>
      <c r="E430" s="23" t="s">
        <v>16</v>
      </c>
      <c r="F430" s="23" t="s">
        <v>447</v>
      </c>
      <c r="G430" s="88"/>
      <c r="H430" s="175">
        <f t="shared" si="145"/>
        <v>0</v>
      </c>
      <c r="I430" s="23">
        <v>7</v>
      </c>
      <c r="J430" s="23">
        <v>5.8</v>
      </c>
      <c r="K430" s="86">
        <f>H430*I430</f>
        <v>0</v>
      </c>
      <c r="L430" s="87">
        <f>K430*4</f>
        <v>0</v>
      </c>
      <c r="M430" s="230">
        <f t="shared" si="158"/>
        <v>0</v>
      </c>
    </row>
    <row r="431" spans="1:13" x14ac:dyDescent="0.3">
      <c r="A431" s="63" t="s">
        <v>306</v>
      </c>
      <c r="B431" s="64" t="s">
        <v>304</v>
      </c>
      <c r="C431" s="69" t="s">
        <v>63</v>
      </c>
      <c r="D431" s="66"/>
      <c r="E431" s="66" t="s">
        <v>7</v>
      </c>
      <c r="F431" s="66" t="s">
        <v>8</v>
      </c>
      <c r="G431" s="88"/>
      <c r="H431" s="175">
        <f t="shared" si="145"/>
        <v>0</v>
      </c>
      <c r="I431" s="66">
        <v>1</v>
      </c>
      <c r="J431" s="66">
        <v>7.5</v>
      </c>
      <c r="K431" s="85">
        <f t="shared" ref="K431:K433" si="161">H431*I431</f>
        <v>0</v>
      </c>
      <c r="L431" s="85">
        <f t="shared" ref="L431:L433" si="162">K431*4</f>
        <v>0</v>
      </c>
      <c r="M431" s="92">
        <f t="shared" si="158"/>
        <v>0</v>
      </c>
    </row>
    <row r="432" spans="1:13" ht="28.8" x14ac:dyDescent="0.3">
      <c r="A432" s="258">
        <v>352</v>
      </c>
      <c r="B432" s="241" t="s">
        <v>307</v>
      </c>
      <c r="C432" s="243" t="s">
        <v>118</v>
      </c>
      <c r="D432" s="66"/>
      <c r="E432" s="243" t="s">
        <v>16</v>
      </c>
      <c r="F432" s="226" t="s">
        <v>510</v>
      </c>
      <c r="G432" s="88"/>
      <c r="H432" s="175">
        <f t="shared" si="145"/>
        <v>0</v>
      </c>
      <c r="I432" s="66">
        <v>7</v>
      </c>
      <c r="J432" s="235">
        <v>24</v>
      </c>
      <c r="K432" s="85">
        <f t="shared" si="161"/>
        <v>0</v>
      </c>
      <c r="L432" s="85">
        <f t="shared" si="162"/>
        <v>0</v>
      </c>
      <c r="M432" s="92">
        <f t="shared" si="158"/>
        <v>0</v>
      </c>
    </row>
    <row r="433" spans="1:13" ht="28.8" x14ac:dyDescent="0.3">
      <c r="A433" s="259"/>
      <c r="B433" s="242"/>
      <c r="C433" s="244"/>
      <c r="D433" s="66"/>
      <c r="E433" s="244"/>
      <c r="F433" s="193" t="s">
        <v>509</v>
      </c>
      <c r="G433" s="88"/>
      <c r="H433" s="175">
        <f t="shared" si="145"/>
        <v>0</v>
      </c>
      <c r="I433" s="66">
        <v>1</v>
      </c>
      <c r="J433" s="236"/>
      <c r="K433" s="85">
        <f t="shared" si="161"/>
        <v>0</v>
      </c>
      <c r="L433" s="170">
        <f t="shared" si="162"/>
        <v>0</v>
      </c>
      <c r="M433" s="92">
        <f t="shared" si="158"/>
        <v>0</v>
      </c>
    </row>
    <row r="434" spans="1:13" x14ac:dyDescent="0.3">
      <c r="A434" s="42" t="s">
        <v>308</v>
      </c>
      <c r="B434" s="21" t="s">
        <v>307</v>
      </c>
      <c r="C434" s="22" t="s">
        <v>17</v>
      </c>
      <c r="D434" s="23"/>
      <c r="E434" s="23" t="s">
        <v>16</v>
      </c>
      <c r="F434" s="23" t="s">
        <v>447</v>
      </c>
      <c r="G434" s="88"/>
      <c r="H434" s="175">
        <f t="shared" si="145"/>
        <v>0</v>
      </c>
      <c r="I434" s="23">
        <v>7</v>
      </c>
      <c r="J434" s="23">
        <v>5.8</v>
      </c>
      <c r="K434" s="86">
        <f>H434*I434</f>
        <v>0</v>
      </c>
      <c r="L434" s="87">
        <f>K434*4</f>
        <v>0</v>
      </c>
      <c r="M434" s="230">
        <f t="shared" si="158"/>
        <v>0</v>
      </c>
    </row>
    <row r="435" spans="1:13" x14ac:dyDescent="0.3">
      <c r="A435" s="63" t="s">
        <v>309</v>
      </c>
      <c r="B435" s="64" t="s">
        <v>307</v>
      </c>
      <c r="C435" s="69" t="s">
        <v>63</v>
      </c>
      <c r="D435" s="66"/>
      <c r="E435" s="66" t="s">
        <v>7</v>
      </c>
      <c r="F435" s="66" t="s">
        <v>8</v>
      </c>
      <c r="G435" s="88"/>
      <c r="H435" s="175">
        <f t="shared" si="145"/>
        <v>0</v>
      </c>
      <c r="I435" s="66">
        <v>1</v>
      </c>
      <c r="J435" s="66">
        <v>3.8</v>
      </c>
      <c r="K435" s="85">
        <f t="shared" ref="K435:K437" si="163">H435*I435</f>
        <v>0</v>
      </c>
      <c r="L435" s="85">
        <f t="shared" ref="L435:L437" si="164">K435*4</f>
        <v>0</v>
      </c>
      <c r="M435" s="92">
        <f t="shared" si="158"/>
        <v>0</v>
      </c>
    </row>
    <row r="436" spans="1:13" ht="28.8" x14ac:dyDescent="0.3">
      <c r="A436" s="278">
        <v>353</v>
      </c>
      <c r="B436" s="75"/>
      <c r="C436" s="266" t="s">
        <v>118</v>
      </c>
      <c r="D436" s="77"/>
      <c r="E436" s="266" t="s">
        <v>16</v>
      </c>
      <c r="F436" s="229" t="s">
        <v>511</v>
      </c>
      <c r="G436" s="88"/>
      <c r="H436" s="175">
        <f t="shared" si="145"/>
        <v>0</v>
      </c>
      <c r="I436" s="77">
        <v>7</v>
      </c>
      <c r="J436" s="264">
        <v>26.3</v>
      </c>
      <c r="K436" s="86">
        <f t="shared" si="163"/>
        <v>0</v>
      </c>
      <c r="L436" s="86">
        <f t="shared" si="164"/>
        <v>0</v>
      </c>
      <c r="M436" s="230">
        <f t="shared" si="158"/>
        <v>0</v>
      </c>
    </row>
    <row r="437" spans="1:13" ht="28.8" x14ac:dyDescent="0.3">
      <c r="A437" s="279"/>
      <c r="B437" s="79"/>
      <c r="C437" s="267"/>
      <c r="D437" s="80"/>
      <c r="E437" s="267"/>
      <c r="F437" s="193" t="s">
        <v>509</v>
      </c>
      <c r="G437" s="90"/>
      <c r="H437" s="175">
        <f t="shared" si="145"/>
        <v>0</v>
      </c>
      <c r="I437" s="80">
        <v>1</v>
      </c>
      <c r="J437" s="265"/>
      <c r="K437" s="85">
        <f t="shared" si="163"/>
        <v>0</v>
      </c>
      <c r="L437" s="85">
        <f t="shared" si="164"/>
        <v>0</v>
      </c>
      <c r="M437" s="92">
        <f t="shared" si="158"/>
        <v>0</v>
      </c>
    </row>
    <row r="438" spans="1:13" ht="15" thickBot="1" x14ac:dyDescent="0.35">
      <c r="A438" s="261" t="s">
        <v>507</v>
      </c>
      <c r="B438" s="261"/>
      <c r="C438" s="261"/>
      <c r="D438" s="261"/>
      <c r="E438" s="261"/>
      <c r="F438" s="261"/>
      <c r="G438" s="88"/>
      <c r="H438" s="175">
        <f t="shared" si="145"/>
        <v>0</v>
      </c>
      <c r="I438" s="215">
        <v>7</v>
      </c>
      <c r="J438" s="215"/>
      <c r="K438" s="217">
        <f>H438*I438</f>
        <v>0</v>
      </c>
      <c r="L438" s="216">
        <f>K438*4</f>
        <v>0</v>
      </c>
      <c r="M438" s="234">
        <f t="shared" si="158"/>
        <v>0</v>
      </c>
    </row>
    <row r="439" spans="1:13" ht="15" thickBot="1" x14ac:dyDescent="0.35">
      <c r="A439" s="81"/>
      <c r="B439" s="58"/>
      <c r="C439" s="78" t="s">
        <v>310</v>
      </c>
      <c r="D439" s="78"/>
      <c r="E439" s="78"/>
      <c r="F439" s="78"/>
      <c r="G439" s="78"/>
      <c r="H439" s="78"/>
      <c r="I439" s="78"/>
      <c r="J439" s="78">
        <f>SUM(J297:J436)</f>
        <v>1443.6999999999996</v>
      </c>
      <c r="K439" s="78"/>
      <c r="L439" s="94">
        <f>SUM(L297:L438)</f>
        <v>0</v>
      </c>
      <c r="M439" s="96">
        <f>SUM(M297:M438)</f>
        <v>0</v>
      </c>
    </row>
    <row r="440" spans="1:13" x14ac:dyDescent="0.3">
      <c r="A440" s="52"/>
      <c r="B440" s="49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</row>
    <row r="441" spans="1:13" ht="15" thickBot="1" x14ac:dyDescent="0.35">
      <c r="A441" s="53"/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</row>
    <row r="442" spans="1:13" x14ac:dyDescent="0.3">
      <c r="A442" s="44" t="s">
        <v>311</v>
      </c>
      <c r="B442" s="33"/>
      <c r="C442" s="34" t="s">
        <v>312</v>
      </c>
      <c r="D442" s="34"/>
      <c r="E442" s="46"/>
      <c r="F442" s="34"/>
      <c r="G442" s="34"/>
      <c r="H442" s="34"/>
      <c r="I442" s="34"/>
      <c r="J442" s="34"/>
      <c r="K442" s="34"/>
      <c r="L442" s="34"/>
      <c r="M442" s="47"/>
    </row>
    <row r="443" spans="1:13" ht="79.5" customHeight="1" x14ac:dyDescent="0.3">
      <c r="A443" s="40" t="s">
        <v>1</v>
      </c>
      <c r="B443" s="29"/>
      <c r="C443" s="30" t="s">
        <v>2</v>
      </c>
      <c r="D443" s="31" t="s">
        <v>449</v>
      </c>
      <c r="E443" s="31" t="s">
        <v>3</v>
      </c>
      <c r="F443" s="32" t="s">
        <v>497</v>
      </c>
      <c r="G443" s="32" t="s">
        <v>452</v>
      </c>
      <c r="H443" s="32" t="s">
        <v>453</v>
      </c>
      <c r="I443" s="32" t="s">
        <v>4</v>
      </c>
      <c r="J443" s="31" t="s">
        <v>5</v>
      </c>
      <c r="K443" s="32" t="s">
        <v>454</v>
      </c>
      <c r="L443" s="32" t="s">
        <v>455</v>
      </c>
      <c r="M443" s="41" t="s">
        <v>456</v>
      </c>
    </row>
    <row r="444" spans="1:13" x14ac:dyDescent="0.3">
      <c r="A444" s="68">
        <v>401</v>
      </c>
      <c r="B444" s="64"/>
      <c r="C444" s="65" t="s">
        <v>112</v>
      </c>
      <c r="D444" s="66"/>
      <c r="E444" s="66" t="s">
        <v>7</v>
      </c>
      <c r="F444" s="66" t="s">
        <v>8</v>
      </c>
      <c r="G444" s="88"/>
      <c r="H444" s="175">
        <f t="shared" ref="H444:H445" si="165">ROUND(G444,2)</f>
        <v>0</v>
      </c>
      <c r="I444" s="66">
        <v>7</v>
      </c>
      <c r="J444" s="66">
        <v>11.8</v>
      </c>
      <c r="K444" s="85">
        <f t="shared" ref="K444:K445" si="166">H444*I444</f>
        <v>0</v>
      </c>
      <c r="L444" s="85">
        <f t="shared" ref="L444:L445" si="167">K444*4</f>
        <v>0</v>
      </c>
      <c r="M444" s="92">
        <f>L444*21</f>
        <v>0</v>
      </c>
    </row>
    <row r="445" spans="1:13" x14ac:dyDescent="0.3">
      <c r="A445" s="68">
        <v>402</v>
      </c>
      <c r="B445" s="64"/>
      <c r="C445" s="65" t="s">
        <v>113</v>
      </c>
      <c r="D445" s="66"/>
      <c r="E445" s="66" t="s">
        <v>16</v>
      </c>
      <c r="F445" s="66" t="s">
        <v>219</v>
      </c>
      <c r="G445" s="88"/>
      <c r="H445" s="175">
        <f t="shared" si="165"/>
        <v>0</v>
      </c>
      <c r="I445" s="66">
        <v>7</v>
      </c>
      <c r="J445" s="66">
        <v>170.2</v>
      </c>
      <c r="K445" s="85">
        <f t="shared" si="166"/>
        <v>0</v>
      </c>
      <c r="L445" s="85">
        <f t="shared" si="167"/>
        <v>0</v>
      </c>
      <c r="M445" s="92">
        <f t="shared" ref="M445:M508" si="168">L445*21</f>
        <v>0</v>
      </c>
    </row>
    <row r="446" spans="1:13" x14ac:dyDescent="0.3">
      <c r="A446" s="137">
        <v>403</v>
      </c>
      <c r="B446" s="131"/>
      <c r="C446" s="132" t="s">
        <v>14</v>
      </c>
      <c r="D446" s="133"/>
      <c r="E446" s="133"/>
      <c r="F446" s="133"/>
      <c r="G446" s="134"/>
      <c r="H446" s="133"/>
      <c r="I446" s="133"/>
      <c r="J446" s="133"/>
      <c r="K446" s="133"/>
      <c r="L446" s="135"/>
      <c r="M446" s="135"/>
    </row>
    <row r="447" spans="1:13" x14ac:dyDescent="0.3">
      <c r="A447" s="43">
        <v>404</v>
      </c>
      <c r="B447" s="21"/>
      <c r="C447" s="22" t="s">
        <v>17</v>
      </c>
      <c r="D447" s="23"/>
      <c r="E447" s="23" t="s">
        <v>16</v>
      </c>
      <c r="F447" s="23" t="s">
        <v>447</v>
      </c>
      <c r="G447" s="88"/>
      <c r="H447" s="175">
        <f t="shared" ref="H447:H450" si="169">ROUND(G447,2)</f>
        <v>0</v>
      </c>
      <c r="I447" s="23">
        <v>7</v>
      </c>
      <c r="J447" s="23">
        <v>4.9000000000000004</v>
      </c>
      <c r="K447" s="86">
        <f t="shared" ref="K447:K450" si="170">H447*I447</f>
        <v>0</v>
      </c>
      <c r="L447" s="87">
        <f t="shared" ref="L447:L450" si="171">K447*4</f>
        <v>0</v>
      </c>
      <c r="M447" s="230">
        <f t="shared" si="168"/>
        <v>0</v>
      </c>
    </row>
    <row r="448" spans="1:13" x14ac:dyDescent="0.3">
      <c r="A448" s="43">
        <v>405</v>
      </c>
      <c r="B448" s="21"/>
      <c r="C448" s="22" t="s">
        <v>79</v>
      </c>
      <c r="D448" s="23"/>
      <c r="E448" s="23" t="s">
        <v>16</v>
      </c>
      <c r="F448" s="23" t="s">
        <v>447</v>
      </c>
      <c r="G448" s="88"/>
      <c r="H448" s="175">
        <f t="shared" si="169"/>
        <v>0</v>
      </c>
      <c r="I448" s="23">
        <v>7</v>
      </c>
      <c r="J448" s="23">
        <v>10.8</v>
      </c>
      <c r="K448" s="86">
        <f t="shared" si="170"/>
        <v>0</v>
      </c>
      <c r="L448" s="87">
        <f t="shared" si="171"/>
        <v>0</v>
      </c>
      <c r="M448" s="230">
        <f t="shared" si="168"/>
        <v>0</v>
      </c>
    </row>
    <row r="449" spans="1:13" x14ac:dyDescent="0.3">
      <c r="A449" s="43">
        <v>406</v>
      </c>
      <c r="B449" s="21"/>
      <c r="C449" s="22" t="s">
        <v>115</v>
      </c>
      <c r="D449" s="23"/>
      <c r="E449" s="23" t="s">
        <v>16</v>
      </c>
      <c r="F449" s="23" t="s">
        <v>447</v>
      </c>
      <c r="G449" s="88"/>
      <c r="H449" s="175">
        <f t="shared" si="169"/>
        <v>0</v>
      </c>
      <c r="I449" s="23">
        <v>7</v>
      </c>
      <c r="J449" s="23">
        <v>16.2</v>
      </c>
      <c r="K449" s="86">
        <f t="shared" si="170"/>
        <v>0</v>
      </c>
      <c r="L449" s="87">
        <f t="shared" si="171"/>
        <v>0</v>
      </c>
      <c r="M449" s="230">
        <f t="shared" si="168"/>
        <v>0</v>
      </c>
    </row>
    <row r="450" spans="1:13" x14ac:dyDescent="0.3">
      <c r="A450" s="43">
        <v>407</v>
      </c>
      <c r="B450" s="21"/>
      <c r="C450" s="22" t="s">
        <v>78</v>
      </c>
      <c r="D450" s="23"/>
      <c r="E450" s="23" t="s">
        <v>16</v>
      </c>
      <c r="F450" s="23" t="s">
        <v>447</v>
      </c>
      <c r="G450" s="88"/>
      <c r="H450" s="175">
        <f t="shared" si="169"/>
        <v>0</v>
      </c>
      <c r="I450" s="23">
        <v>7</v>
      </c>
      <c r="J450" s="23">
        <v>12.1</v>
      </c>
      <c r="K450" s="86">
        <f t="shared" si="170"/>
        <v>0</v>
      </c>
      <c r="L450" s="87">
        <f t="shared" si="171"/>
        <v>0</v>
      </c>
      <c r="M450" s="230">
        <f t="shared" si="168"/>
        <v>0</v>
      </c>
    </row>
    <row r="451" spans="1:13" x14ac:dyDescent="0.3">
      <c r="A451" s="137">
        <v>408</v>
      </c>
      <c r="B451" s="131"/>
      <c r="C451" s="132" t="s">
        <v>11</v>
      </c>
      <c r="D451" s="133"/>
      <c r="E451" s="133"/>
      <c r="F451" s="133"/>
      <c r="G451" s="133"/>
      <c r="H451" s="133"/>
      <c r="I451" s="133"/>
      <c r="J451" s="133"/>
      <c r="K451" s="133"/>
      <c r="L451" s="135"/>
      <c r="M451" s="135"/>
    </row>
    <row r="452" spans="1:13" x14ac:dyDescent="0.3">
      <c r="A452" s="43">
        <v>409</v>
      </c>
      <c r="B452" s="21"/>
      <c r="C452" s="22" t="s">
        <v>116</v>
      </c>
      <c r="D452" s="23"/>
      <c r="E452" s="23"/>
      <c r="F452" s="23" t="s">
        <v>447</v>
      </c>
      <c r="G452" s="88"/>
      <c r="H452" s="175">
        <f t="shared" ref="H452:H467" si="172">ROUND(G452,2)</f>
        <v>0</v>
      </c>
      <c r="I452" s="23">
        <v>7</v>
      </c>
      <c r="J452" s="23">
        <v>24.8</v>
      </c>
      <c r="K452" s="86">
        <f t="shared" ref="K452:K467" si="173">H452*I452</f>
        <v>0</v>
      </c>
      <c r="L452" s="87">
        <f t="shared" ref="L452:L455" si="174">K452*4</f>
        <v>0</v>
      </c>
      <c r="M452" s="230">
        <f t="shared" si="168"/>
        <v>0</v>
      </c>
    </row>
    <row r="453" spans="1:13" x14ac:dyDescent="0.3">
      <c r="A453" s="43">
        <v>410</v>
      </c>
      <c r="B453" s="21"/>
      <c r="C453" s="22" t="s">
        <v>58</v>
      </c>
      <c r="D453" s="23"/>
      <c r="E453" s="23" t="s">
        <v>16</v>
      </c>
      <c r="F453" s="23" t="s">
        <v>447</v>
      </c>
      <c r="G453" s="88"/>
      <c r="H453" s="175">
        <f t="shared" si="172"/>
        <v>0</v>
      </c>
      <c r="I453" s="23">
        <v>7</v>
      </c>
      <c r="J453" s="23">
        <v>5.9</v>
      </c>
      <c r="K453" s="86">
        <f t="shared" si="173"/>
        <v>0</v>
      </c>
      <c r="L453" s="87">
        <f t="shared" si="174"/>
        <v>0</v>
      </c>
      <c r="M453" s="230">
        <f t="shared" si="168"/>
        <v>0</v>
      </c>
    </row>
    <row r="454" spans="1:13" x14ac:dyDescent="0.3">
      <c r="A454" s="43">
        <v>411</v>
      </c>
      <c r="B454" s="21"/>
      <c r="C454" s="22" t="s">
        <v>59</v>
      </c>
      <c r="D454" s="23"/>
      <c r="E454" s="23" t="s">
        <v>16</v>
      </c>
      <c r="F454" s="23" t="s">
        <v>447</v>
      </c>
      <c r="G454" s="88"/>
      <c r="H454" s="175">
        <f t="shared" si="172"/>
        <v>0</v>
      </c>
      <c r="I454" s="23">
        <v>7</v>
      </c>
      <c r="J454" s="23">
        <v>3.4</v>
      </c>
      <c r="K454" s="86">
        <f t="shared" si="173"/>
        <v>0</v>
      </c>
      <c r="L454" s="87">
        <f t="shared" si="174"/>
        <v>0</v>
      </c>
      <c r="M454" s="230">
        <f t="shared" si="168"/>
        <v>0</v>
      </c>
    </row>
    <row r="455" spans="1:13" x14ac:dyDescent="0.3">
      <c r="A455" s="43">
        <v>412</v>
      </c>
      <c r="B455" s="21"/>
      <c r="C455" s="22" t="s">
        <v>60</v>
      </c>
      <c r="D455" s="23"/>
      <c r="E455" s="23" t="s">
        <v>16</v>
      </c>
      <c r="F455" s="23" t="s">
        <v>447</v>
      </c>
      <c r="G455" s="88"/>
      <c r="H455" s="175">
        <f t="shared" si="172"/>
        <v>0</v>
      </c>
      <c r="I455" s="23">
        <v>7</v>
      </c>
      <c r="J455" s="23">
        <v>4.0999999999999996</v>
      </c>
      <c r="K455" s="86">
        <f t="shared" si="173"/>
        <v>0</v>
      </c>
      <c r="L455" s="87">
        <f t="shared" si="174"/>
        <v>0</v>
      </c>
      <c r="M455" s="230">
        <f t="shared" si="168"/>
        <v>0</v>
      </c>
    </row>
    <row r="456" spans="1:13" ht="28.8" x14ac:dyDescent="0.3">
      <c r="A456" s="239">
        <v>413</v>
      </c>
      <c r="B456" s="241" t="s">
        <v>313</v>
      </c>
      <c r="C456" s="243" t="s">
        <v>118</v>
      </c>
      <c r="D456" s="66"/>
      <c r="E456" s="243" t="s">
        <v>16</v>
      </c>
      <c r="F456" s="226" t="s">
        <v>510</v>
      </c>
      <c r="G456" s="88"/>
      <c r="H456" s="175">
        <f t="shared" si="172"/>
        <v>0</v>
      </c>
      <c r="I456" s="66">
        <v>7</v>
      </c>
      <c r="J456" s="235">
        <v>21.1</v>
      </c>
      <c r="K456" s="85">
        <f t="shared" si="173"/>
        <v>0</v>
      </c>
      <c r="L456" s="85">
        <f t="shared" ref="L456:L467" si="175">K456*4</f>
        <v>0</v>
      </c>
      <c r="M456" s="92">
        <f t="shared" si="168"/>
        <v>0</v>
      </c>
    </row>
    <row r="457" spans="1:13" ht="28.8" x14ac:dyDescent="0.3">
      <c r="A457" s="240"/>
      <c r="B457" s="242"/>
      <c r="C457" s="244"/>
      <c r="D457" s="66"/>
      <c r="E457" s="244"/>
      <c r="F457" s="193" t="s">
        <v>509</v>
      </c>
      <c r="G457" s="88"/>
      <c r="H457" s="175">
        <f t="shared" si="172"/>
        <v>0</v>
      </c>
      <c r="I457" s="66">
        <v>1</v>
      </c>
      <c r="J457" s="236"/>
      <c r="K457" s="85">
        <f t="shared" si="173"/>
        <v>0</v>
      </c>
      <c r="L457" s="85">
        <f t="shared" si="175"/>
        <v>0</v>
      </c>
      <c r="M457" s="92">
        <f t="shared" si="168"/>
        <v>0</v>
      </c>
    </row>
    <row r="458" spans="1:13" x14ac:dyDescent="0.3">
      <c r="A458" s="43" t="s">
        <v>314</v>
      </c>
      <c r="B458" s="21" t="s">
        <v>313</v>
      </c>
      <c r="C458" s="22" t="s">
        <v>17</v>
      </c>
      <c r="D458" s="23"/>
      <c r="E458" s="23" t="s">
        <v>16</v>
      </c>
      <c r="F458" s="23" t="s">
        <v>447</v>
      </c>
      <c r="G458" s="88"/>
      <c r="H458" s="175">
        <f t="shared" si="172"/>
        <v>0</v>
      </c>
      <c r="I458" s="23">
        <v>7</v>
      </c>
      <c r="J458" s="23">
        <v>5.8</v>
      </c>
      <c r="K458" s="86">
        <f t="shared" si="173"/>
        <v>0</v>
      </c>
      <c r="L458" s="86">
        <f t="shared" si="175"/>
        <v>0</v>
      </c>
      <c r="M458" s="230">
        <f t="shared" si="168"/>
        <v>0</v>
      </c>
    </row>
    <row r="459" spans="1:13" x14ac:dyDescent="0.3">
      <c r="A459" s="68" t="s">
        <v>315</v>
      </c>
      <c r="B459" s="64" t="s">
        <v>313</v>
      </c>
      <c r="C459" s="65" t="s">
        <v>63</v>
      </c>
      <c r="D459" s="66"/>
      <c r="E459" s="66" t="s">
        <v>7</v>
      </c>
      <c r="F459" s="66" t="s">
        <v>8</v>
      </c>
      <c r="G459" s="88"/>
      <c r="H459" s="175">
        <f t="shared" si="172"/>
        <v>0</v>
      </c>
      <c r="I459" s="66">
        <v>1</v>
      </c>
      <c r="J459" s="66">
        <v>6.8</v>
      </c>
      <c r="K459" s="85">
        <f t="shared" si="173"/>
        <v>0</v>
      </c>
      <c r="L459" s="85">
        <f t="shared" si="175"/>
        <v>0</v>
      </c>
      <c r="M459" s="92">
        <f t="shared" si="168"/>
        <v>0</v>
      </c>
    </row>
    <row r="460" spans="1:13" ht="28.8" x14ac:dyDescent="0.3">
      <c r="A460" s="239">
        <v>414</v>
      </c>
      <c r="B460" s="241" t="s">
        <v>316</v>
      </c>
      <c r="C460" s="243" t="s">
        <v>118</v>
      </c>
      <c r="D460" s="66"/>
      <c r="E460" s="243" t="s">
        <v>16</v>
      </c>
      <c r="F460" s="226" t="s">
        <v>510</v>
      </c>
      <c r="G460" s="88"/>
      <c r="H460" s="175">
        <f t="shared" si="172"/>
        <v>0</v>
      </c>
      <c r="I460" s="66">
        <v>7</v>
      </c>
      <c r="J460" s="235">
        <v>21.1</v>
      </c>
      <c r="K460" s="85">
        <f t="shared" si="173"/>
        <v>0</v>
      </c>
      <c r="L460" s="85">
        <f t="shared" si="175"/>
        <v>0</v>
      </c>
      <c r="M460" s="92">
        <f t="shared" si="168"/>
        <v>0</v>
      </c>
    </row>
    <row r="461" spans="1:13" ht="28.8" x14ac:dyDescent="0.3">
      <c r="A461" s="240"/>
      <c r="B461" s="242"/>
      <c r="C461" s="244"/>
      <c r="D461" s="66"/>
      <c r="E461" s="244"/>
      <c r="F461" s="193" t="s">
        <v>509</v>
      </c>
      <c r="G461" s="88"/>
      <c r="H461" s="175">
        <f t="shared" si="172"/>
        <v>0</v>
      </c>
      <c r="I461" s="66">
        <v>1</v>
      </c>
      <c r="J461" s="236"/>
      <c r="K461" s="85">
        <f t="shared" si="173"/>
        <v>0</v>
      </c>
      <c r="L461" s="85">
        <f t="shared" si="175"/>
        <v>0</v>
      </c>
      <c r="M461" s="92">
        <f t="shared" si="168"/>
        <v>0</v>
      </c>
    </row>
    <row r="462" spans="1:13" x14ac:dyDescent="0.3">
      <c r="A462" s="43" t="s">
        <v>317</v>
      </c>
      <c r="B462" s="21" t="s">
        <v>316</v>
      </c>
      <c r="C462" s="22" t="s">
        <v>17</v>
      </c>
      <c r="D462" s="23"/>
      <c r="E462" s="23" t="s">
        <v>16</v>
      </c>
      <c r="F462" s="23" t="s">
        <v>447</v>
      </c>
      <c r="G462" s="88"/>
      <c r="H462" s="175">
        <f t="shared" si="172"/>
        <v>0</v>
      </c>
      <c r="I462" s="23">
        <v>7</v>
      </c>
      <c r="J462" s="23">
        <v>5.8</v>
      </c>
      <c r="K462" s="86">
        <f t="shared" si="173"/>
        <v>0</v>
      </c>
      <c r="L462" s="86">
        <f t="shared" si="175"/>
        <v>0</v>
      </c>
      <c r="M462" s="230">
        <f t="shared" si="168"/>
        <v>0</v>
      </c>
    </row>
    <row r="463" spans="1:13" x14ac:dyDescent="0.3">
      <c r="A463" s="68" t="s">
        <v>318</v>
      </c>
      <c r="B463" s="64" t="s">
        <v>316</v>
      </c>
      <c r="C463" s="65" t="s">
        <v>124</v>
      </c>
      <c r="D463" s="66"/>
      <c r="E463" s="66" t="s">
        <v>7</v>
      </c>
      <c r="F463" s="66" t="s">
        <v>8</v>
      </c>
      <c r="G463" s="88"/>
      <c r="H463" s="175">
        <f t="shared" si="172"/>
        <v>0</v>
      </c>
      <c r="I463" s="66">
        <v>1</v>
      </c>
      <c r="J463" s="66">
        <v>4.2</v>
      </c>
      <c r="K463" s="85">
        <f t="shared" si="173"/>
        <v>0</v>
      </c>
      <c r="L463" s="85">
        <f t="shared" si="175"/>
        <v>0</v>
      </c>
      <c r="M463" s="92">
        <f t="shared" si="168"/>
        <v>0</v>
      </c>
    </row>
    <row r="464" spans="1:13" ht="28.8" x14ac:dyDescent="0.3">
      <c r="A464" s="239">
        <v>415</v>
      </c>
      <c r="B464" s="241" t="s">
        <v>319</v>
      </c>
      <c r="C464" s="243" t="s">
        <v>118</v>
      </c>
      <c r="D464" s="66"/>
      <c r="E464" s="243" t="s">
        <v>16</v>
      </c>
      <c r="F464" s="226" t="s">
        <v>510</v>
      </c>
      <c r="G464" s="88"/>
      <c r="H464" s="175">
        <f t="shared" si="172"/>
        <v>0</v>
      </c>
      <c r="I464" s="66">
        <v>7</v>
      </c>
      <c r="J464" s="235">
        <v>21.1</v>
      </c>
      <c r="K464" s="85">
        <f t="shared" si="173"/>
        <v>0</v>
      </c>
      <c r="L464" s="85">
        <f t="shared" si="175"/>
        <v>0</v>
      </c>
      <c r="M464" s="92">
        <f t="shared" si="168"/>
        <v>0</v>
      </c>
    </row>
    <row r="465" spans="1:13" ht="28.8" x14ac:dyDescent="0.3">
      <c r="A465" s="240"/>
      <c r="B465" s="242"/>
      <c r="C465" s="244"/>
      <c r="D465" s="66"/>
      <c r="E465" s="244"/>
      <c r="F465" s="193" t="s">
        <v>509</v>
      </c>
      <c r="G465" s="88"/>
      <c r="H465" s="175">
        <f t="shared" si="172"/>
        <v>0</v>
      </c>
      <c r="I465" s="66">
        <v>1</v>
      </c>
      <c r="J465" s="236"/>
      <c r="K465" s="85">
        <f t="shared" si="173"/>
        <v>0</v>
      </c>
      <c r="L465" s="85">
        <f t="shared" si="175"/>
        <v>0</v>
      </c>
      <c r="M465" s="92">
        <f t="shared" si="168"/>
        <v>0</v>
      </c>
    </row>
    <row r="466" spans="1:13" x14ac:dyDescent="0.3">
      <c r="A466" s="42" t="s">
        <v>320</v>
      </c>
      <c r="B466" s="21" t="s">
        <v>319</v>
      </c>
      <c r="C466" s="22" t="s">
        <v>17</v>
      </c>
      <c r="D466" s="23"/>
      <c r="E466" s="23" t="s">
        <v>16</v>
      </c>
      <c r="F466" s="23" t="s">
        <v>447</v>
      </c>
      <c r="G466" s="88"/>
      <c r="H466" s="175">
        <f t="shared" si="172"/>
        <v>0</v>
      </c>
      <c r="I466" s="23">
        <v>7</v>
      </c>
      <c r="J466" s="23">
        <v>5.8</v>
      </c>
      <c r="K466" s="86">
        <f t="shared" si="173"/>
        <v>0</v>
      </c>
      <c r="L466" s="86">
        <f t="shared" si="175"/>
        <v>0</v>
      </c>
      <c r="M466" s="230">
        <f t="shared" si="168"/>
        <v>0</v>
      </c>
    </row>
    <row r="467" spans="1:13" x14ac:dyDescent="0.3">
      <c r="A467" s="63" t="s">
        <v>321</v>
      </c>
      <c r="B467" s="64" t="s">
        <v>319</v>
      </c>
      <c r="C467" s="65" t="s">
        <v>124</v>
      </c>
      <c r="D467" s="66"/>
      <c r="E467" s="66" t="s">
        <v>7</v>
      </c>
      <c r="F467" s="66" t="s">
        <v>8</v>
      </c>
      <c r="G467" s="88"/>
      <c r="H467" s="175">
        <f t="shared" si="172"/>
        <v>0</v>
      </c>
      <c r="I467" s="66">
        <v>1</v>
      </c>
      <c r="J467" s="66">
        <v>4.2</v>
      </c>
      <c r="K467" s="85">
        <f t="shared" si="173"/>
        <v>0</v>
      </c>
      <c r="L467" s="85">
        <f t="shared" si="175"/>
        <v>0</v>
      </c>
      <c r="M467" s="92">
        <f t="shared" si="168"/>
        <v>0</v>
      </c>
    </row>
    <row r="468" spans="1:13" x14ac:dyDescent="0.3">
      <c r="A468" s="130">
        <v>416</v>
      </c>
      <c r="B468" s="131"/>
      <c r="C468" s="132" t="s">
        <v>128</v>
      </c>
      <c r="D468" s="133"/>
      <c r="E468" s="133"/>
      <c r="F468" s="133"/>
      <c r="G468" s="134"/>
      <c r="H468" s="133"/>
      <c r="I468" s="133"/>
      <c r="J468" s="133"/>
      <c r="K468" s="133"/>
      <c r="L468" s="135"/>
      <c r="M468" s="135"/>
    </row>
    <row r="469" spans="1:13" ht="28.8" x14ac:dyDescent="0.3">
      <c r="A469" s="258">
        <v>417</v>
      </c>
      <c r="B469" s="241" t="s">
        <v>322</v>
      </c>
      <c r="C469" s="243" t="s">
        <v>118</v>
      </c>
      <c r="D469" s="66"/>
      <c r="E469" s="243" t="s">
        <v>16</v>
      </c>
      <c r="F469" s="226" t="s">
        <v>510</v>
      </c>
      <c r="G469" s="88"/>
      <c r="H469" s="175">
        <f t="shared" ref="H469:H487" si="176">ROUND(G469,2)</f>
        <v>0</v>
      </c>
      <c r="I469" s="66">
        <v>7</v>
      </c>
      <c r="J469" s="235">
        <v>20</v>
      </c>
      <c r="K469" s="85">
        <f t="shared" ref="K469:K487" si="177">H469*I469</f>
        <v>0</v>
      </c>
      <c r="L469" s="85">
        <f t="shared" ref="L469:L487" si="178">K469*4</f>
        <v>0</v>
      </c>
      <c r="M469" s="92">
        <f t="shared" si="168"/>
        <v>0</v>
      </c>
    </row>
    <row r="470" spans="1:13" ht="28.8" x14ac:dyDescent="0.3">
      <c r="A470" s="259"/>
      <c r="B470" s="242"/>
      <c r="C470" s="244"/>
      <c r="D470" s="66"/>
      <c r="E470" s="244"/>
      <c r="F470" s="193" t="s">
        <v>509</v>
      </c>
      <c r="G470" s="88"/>
      <c r="H470" s="175">
        <f t="shared" si="176"/>
        <v>0</v>
      </c>
      <c r="I470" s="66">
        <v>1</v>
      </c>
      <c r="J470" s="236"/>
      <c r="K470" s="85">
        <f t="shared" si="177"/>
        <v>0</v>
      </c>
      <c r="L470" s="85">
        <f t="shared" si="178"/>
        <v>0</v>
      </c>
      <c r="M470" s="92">
        <f t="shared" si="168"/>
        <v>0</v>
      </c>
    </row>
    <row r="471" spans="1:13" x14ac:dyDescent="0.3">
      <c r="A471" s="42" t="s">
        <v>323</v>
      </c>
      <c r="B471" s="21" t="s">
        <v>322</v>
      </c>
      <c r="C471" s="22" t="s">
        <v>17</v>
      </c>
      <c r="D471" s="23"/>
      <c r="E471" s="23" t="s">
        <v>16</v>
      </c>
      <c r="F471" s="23" t="s">
        <v>447</v>
      </c>
      <c r="G471" s="88"/>
      <c r="H471" s="175">
        <f t="shared" si="176"/>
        <v>0</v>
      </c>
      <c r="I471" s="23">
        <v>7</v>
      </c>
      <c r="J471" s="23">
        <v>3.7</v>
      </c>
      <c r="K471" s="86">
        <f t="shared" si="177"/>
        <v>0</v>
      </c>
      <c r="L471" s="86">
        <f t="shared" si="178"/>
        <v>0</v>
      </c>
      <c r="M471" s="230">
        <f t="shared" si="168"/>
        <v>0</v>
      </c>
    </row>
    <row r="472" spans="1:13" x14ac:dyDescent="0.3">
      <c r="A472" s="63" t="s">
        <v>324</v>
      </c>
      <c r="B472" s="64" t="s">
        <v>322</v>
      </c>
      <c r="C472" s="65" t="s">
        <v>63</v>
      </c>
      <c r="D472" s="66"/>
      <c r="E472" s="66" t="s">
        <v>7</v>
      </c>
      <c r="F472" s="66" t="s">
        <v>8</v>
      </c>
      <c r="G472" s="88"/>
      <c r="H472" s="175">
        <f t="shared" si="176"/>
        <v>0</v>
      </c>
      <c r="I472" s="66">
        <v>1</v>
      </c>
      <c r="J472" s="66">
        <v>6.3</v>
      </c>
      <c r="K472" s="85">
        <f t="shared" si="177"/>
        <v>0</v>
      </c>
      <c r="L472" s="85">
        <f t="shared" si="178"/>
        <v>0</v>
      </c>
      <c r="M472" s="92">
        <f t="shared" si="168"/>
        <v>0</v>
      </c>
    </row>
    <row r="473" spans="1:13" ht="28.8" x14ac:dyDescent="0.3">
      <c r="A473" s="258">
        <v>418</v>
      </c>
      <c r="B473" s="241" t="s">
        <v>325</v>
      </c>
      <c r="C473" s="243" t="s">
        <v>118</v>
      </c>
      <c r="D473" s="66"/>
      <c r="E473" s="243" t="s">
        <v>16</v>
      </c>
      <c r="F473" s="226" t="s">
        <v>510</v>
      </c>
      <c r="G473" s="88"/>
      <c r="H473" s="175">
        <f t="shared" si="176"/>
        <v>0</v>
      </c>
      <c r="I473" s="66">
        <v>7</v>
      </c>
      <c r="J473" s="235">
        <v>20</v>
      </c>
      <c r="K473" s="85">
        <f t="shared" si="177"/>
        <v>0</v>
      </c>
      <c r="L473" s="85">
        <f t="shared" si="178"/>
        <v>0</v>
      </c>
      <c r="M473" s="92">
        <f t="shared" si="168"/>
        <v>0</v>
      </c>
    </row>
    <row r="474" spans="1:13" ht="28.8" x14ac:dyDescent="0.3">
      <c r="A474" s="259"/>
      <c r="B474" s="242"/>
      <c r="C474" s="244"/>
      <c r="D474" s="66"/>
      <c r="E474" s="244"/>
      <c r="F474" s="193" t="s">
        <v>509</v>
      </c>
      <c r="G474" s="88"/>
      <c r="H474" s="175">
        <f t="shared" si="176"/>
        <v>0</v>
      </c>
      <c r="I474" s="66">
        <v>1</v>
      </c>
      <c r="J474" s="236"/>
      <c r="K474" s="85">
        <f t="shared" si="177"/>
        <v>0</v>
      </c>
      <c r="L474" s="85">
        <f t="shared" si="178"/>
        <v>0</v>
      </c>
      <c r="M474" s="92">
        <f t="shared" si="168"/>
        <v>0</v>
      </c>
    </row>
    <row r="475" spans="1:13" x14ac:dyDescent="0.3">
      <c r="A475" s="42" t="s">
        <v>326</v>
      </c>
      <c r="B475" s="21" t="s">
        <v>325</v>
      </c>
      <c r="C475" s="22" t="s">
        <v>17</v>
      </c>
      <c r="D475" s="23"/>
      <c r="E475" s="23" t="s">
        <v>16</v>
      </c>
      <c r="F475" s="23" t="s">
        <v>447</v>
      </c>
      <c r="G475" s="88"/>
      <c r="H475" s="175">
        <f t="shared" si="176"/>
        <v>0</v>
      </c>
      <c r="I475" s="23">
        <v>7</v>
      </c>
      <c r="J475" s="23">
        <v>3.7</v>
      </c>
      <c r="K475" s="86">
        <f t="shared" si="177"/>
        <v>0</v>
      </c>
      <c r="L475" s="86">
        <f t="shared" si="178"/>
        <v>0</v>
      </c>
      <c r="M475" s="230">
        <f t="shared" si="168"/>
        <v>0</v>
      </c>
    </row>
    <row r="476" spans="1:13" x14ac:dyDescent="0.3">
      <c r="A476" s="63" t="s">
        <v>327</v>
      </c>
      <c r="B476" s="64" t="s">
        <v>325</v>
      </c>
      <c r="C476" s="65" t="s">
        <v>63</v>
      </c>
      <c r="D476" s="66"/>
      <c r="E476" s="66" t="s">
        <v>7</v>
      </c>
      <c r="F476" s="66" t="s">
        <v>8</v>
      </c>
      <c r="G476" s="88"/>
      <c r="H476" s="175">
        <f t="shared" si="176"/>
        <v>0</v>
      </c>
      <c r="I476" s="66">
        <v>1</v>
      </c>
      <c r="J476" s="66">
        <v>6.9</v>
      </c>
      <c r="K476" s="85">
        <f t="shared" si="177"/>
        <v>0</v>
      </c>
      <c r="L476" s="85">
        <f t="shared" si="178"/>
        <v>0</v>
      </c>
      <c r="M476" s="92">
        <f t="shared" si="168"/>
        <v>0</v>
      </c>
    </row>
    <row r="477" spans="1:13" ht="28.8" x14ac:dyDescent="0.3">
      <c r="A477" s="258">
        <v>419</v>
      </c>
      <c r="B477" s="241" t="s">
        <v>328</v>
      </c>
      <c r="C477" s="243" t="s">
        <v>118</v>
      </c>
      <c r="D477" s="66"/>
      <c r="E477" s="243" t="s">
        <v>16</v>
      </c>
      <c r="F477" s="226" t="s">
        <v>510</v>
      </c>
      <c r="G477" s="88"/>
      <c r="H477" s="175">
        <f t="shared" si="176"/>
        <v>0</v>
      </c>
      <c r="I477" s="66">
        <v>7</v>
      </c>
      <c r="J477" s="235">
        <v>20</v>
      </c>
      <c r="K477" s="85">
        <f t="shared" si="177"/>
        <v>0</v>
      </c>
      <c r="L477" s="85">
        <f t="shared" si="178"/>
        <v>0</v>
      </c>
      <c r="M477" s="92">
        <f t="shared" si="168"/>
        <v>0</v>
      </c>
    </row>
    <row r="478" spans="1:13" ht="28.8" x14ac:dyDescent="0.3">
      <c r="A478" s="259"/>
      <c r="B478" s="242"/>
      <c r="C478" s="244"/>
      <c r="D478" s="66"/>
      <c r="E478" s="244"/>
      <c r="F478" s="193" t="s">
        <v>509</v>
      </c>
      <c r="G478" s="88"/>
      <c r="H478" s="175">
        <f t="shared" si="176"/>
        <v>0</v>
      </c>
      <c r="I478" s="66">
        <v>1</v>
      </c>
      <c r="J478" s="236"/>
      <c r="K478" s="85">
        <f t="shared" si="177"/>
        <v>0</v>
      </c>
      <c r="L478" s="85">
        <f t="shared" si="178"/>
        <v>0</v>
      </c>
      <c r="M478" s="92">
        <f t="shared" si="168"/>
        <v>0</v>
      </c>
    </row>
    <row r="479" spans="1:13" x14ac:dyDescent="0.3">
      <c r="A479" s="42" t="s">
        <v>329</v>
      </c>
      <c r="B479" s="21" t="s">
        <v>328</v>
      </c>
      <c r="C479" s="22" t="s">
        <v>17</v>
      </c>
      <c r="D479" s="23"/>
      <c r="E479" s="23" t="s">
        <v>16</v>
      </c>
      <c r="F479" s="23" t="s">
        <v>447</v>
      </c>
      <c r="G479" s="88"/>
      <c r="H479" s="175">
        <f t="shared" si="176"/>
        <v>0</v>
      </c>
      <c r="I479" s="23">
        <v>7</v>
      </c>
      <c r="J479" s="23">
        <v>3.7</v>
      </c>
      <c r="K479" s="86">
        <f t="shared" si="177"/>
        <v>0</v>
      </c>
      <c r="L479" s="86">
        <f t="shared" si="178"/>
        <v>0</v>
      </c>
      <c r="M479" s="230">
        <f t="shared" si="168"/>
        <v>0</v>
      </c>
    </row>
    <row r="480" spans="1:13" x14ac:dyDescent="0.3">
      <c r="A480" s="63" t="s">
        <v>330</v>
      </c>
      <c r="B480" s="64" t="s">
        <v>328</v>
      </c>
      <c r="C480" s="65" t="s">
        <v>63</v>
      </c>
      <c r="D480" s="66"/>
      <c r="E480" s="66" t="s">
        <v>7</v>
      </c>
      <c r="F480" s="66" t="s">
        <v>8</v>
      </c>
      <c r="G480" s="88"/>
      <c r="H480" s="175">
        <f t="shared" si="176"/>
        <v>0</v>
      </c>
      <c r="I480" s="66">
        <v>1</v>
      </c>
      <c r="J480" s="66">
        <v>6.9</v>
      </c>
      <c r="K480" s="85">
        <f t="shared" si="177"/>
        <v>0</v>
      </c>
      <c r="L480" s="85">
        <f t="shared" si="178"/>
        <v>0</v>
      </c>
      <c r="M480" s="92">
        <f t="shared" si="168"/>
        <v>0</v>
      </c>
    </row>
    <row r="481" spans="1:13" ht="28.8" x14ac:dyDescent="0.3">
      <c r="A481" s="258">
        <v>420</v>
      </c>
      <c r="B481" s="241" t="s">
        <v>331</v>
      </c>
      <c r="C481" s="243" t="s">
        <v>118</v>
      </c>
      <c r="D481" s="66"/>
      <c r="E481" s="243" t="s">
        <v>16</v>
      </c>
      <c r="F481" s="226" t="s">
        <v>510</v>
      </c>
      <c r="G481" s="88"/>
      <c r="H481" s="175">
        <f t="shared" si="176"/>
        <v>0</v>
      </c>
      <c r="I481" s="66">
        <v>7</v>
      </c>
      <c r="J481" s="235">
        <v>20</v>
      </c>
      <c r="K481" s="85">
        <f t="shared" si="177"/>
        <v>0</v>
      </c>
      <c r="L481" s="85">
        <f t="shared" si="178"/>
        <v>0</v>
      </c>
      <c r="M481" s="92">
        <f t="shared" si="168"/>
        <v>0</v>
      </c>
    </row>
    <row r="482" spans="1:13" ht="28.8" x14ac:dyDescent="0.3">
      <c r="A482" s="259"/>
      <c r="B482" s="242"/>
      <c r="C482" s="244"/>
      <c r="D482" s="66"/>
      <c r="E482" s="244"/>
      <c r="F482" s="193" t="s">
        <v>509</v>
      </c>
      <c r="G482" s="88"/>
      <c r="H482" s="175">
        <f t="shared" si="176"/>
        <v>0</v>
      </c>
      <c r="I482" s="66">
        <v>1</v>
      </c>
      <c r="J482" s="236"/>
      <c r="K482" s="85">
        <f t="shared" si="177"/>
        <v>0</v>
      </c>
      <c r="L482" s="85">
        <f t="shared" si="178"/>
        <v>0</v>
      </c>
      <c r="M482" s="92">
        <f t="shared" si="168"/>
        <v>0</v>
      </c>
    </row>
    <row r="483" spans="1:13" x14ac:dyDescent="0.3">
      <c r="A483" s="42" t="s">
        <v>332</v>
      </c>
      <c r="B483" s="21" t="s">
        <v>331</v>
      </c>
      <c r="C483" s="22" t="s">
        <v>17</v>
      </c>
      <c r="D483" s="23"/>
      <c r="E483" s="23" t="s">
        <v>16</v>
      </c>
      <c r="F483" s="23" t="s">
        <v>447</v>
      </c>
      <c r="G483" s="88"/>
      <c r="H483" s="175">
        <f t="shared" si="176"/>
        <v>0</v>
      </c>
      <c r="I483" s="23">
        <v>7</v>
      </c>
      <c r="J483" s="23">
        <v>3.7</v>
      </c>
      <c r="K483" s="86">
        <f t="shared" si="177"/>
        <v>0</v>
      </c>
      <c r="L483" s="86">
        <f t="shared" si="178"/>
        <v>0</v>
      </c>
      <c r="M483" s="230">
        <f t="shared" si="168"/>
        <v>0</v>
      </c>
    </row>
    <row r="484" spans="1:13" x14ac:dyDescent="0.3">
      <c r="A484" s="63" t="s">
        <v>333</v>
      </c>
      <c r="B484" s="64" t="s">
        <v>331</v>
      </c>
      <c r="C484" s="65" t="s">
        <v>63</v>
      </c>
      <c r="D484" s="66"/>
      <c r="E484" s="66" t="s">
        <v>7</v>
      </c>
      <c r="F484" s="66" t="s">
        <v>8</v>
      </c>
      <c r="G484" s="88"/>
      <c r="H484" s="175">
        <f t="shared" si="176"/>
        <v>0</v>
      </c>
      <c r="I484" s="66">
        <v>1</v>
      </c>
      <c r="J484" s="66">
        <v>6.8</v>
      </c>
      <c r="K484" s="85">
        <f t="shared" si="177"/>
        <v>0</v>
      </c>
      <c r="L484" s="85">
        <f t="shared" si="178"/>
        <v>0</v>
      </c>
      <c r="M484" s="92">
        <f t="shared" si="168"/>
        <v>0</v>
      </c>
    </row>
    <row r="485" spans="1:13" ht="28.8" x14ac:dyDescent="0.3">
      <c r="A485" s="258">
        <v>421</v>
      </c>
      <c r="B485" s="241" t="s">
        <v>334</v>
      </c>
      <c r="C485" s="243" t="s">
        <v>118</v>
      </c>
      <c r="D485" s="66"/>
      <c r="E485" s="243" t="s">
        <v>16</v>
      </c>
      <c r="F485" s="226" t="s">
        <v>510</v>
      </c>
      <c r="G485" s="88"/>
      <c r="H485" s="175">
        <f t="shared" si="176"/>
        <v>0</v>
      </c>
      <c r="I485" s="66">
        <v>7</v>
      </c>
      <c r="J485" s="235">
        <v>19.8</v>
      </c>
      <c r="K485" s="85">
        <f t="shared" si="177"/>
        <v>0</v>
      </c>
      <c r="L485" s="85">
        <f t="shared" si="178"/>
        <v>0</v>
      </c>
      <c r="M485" s="92">
        <f t="shared" si="168"/>
        <v>0</v>
      </c>
    </row>
    <row r="486" spans="1:13" ht="28.8" x14ac:dyDescent="0.3">
      <c r="A486" s="259"/>
      <c r="B486" s="242"/>
      <c r="C486" s="244"/>
      <c r="D486" s="66"/>
      <c r="E486" s="244"/>
      <c r="F486" s="193" t="s">
        <v>509</v>
      </c>
      <c r="G486" s="88"/>
      <c r="H486" s="175">
        <f t="shared" si="176"/>
        <v>0</v>
      </c>
      <c r="I486" s="66">
        <v>1</v>
      </c>
      <c r="J486" s="236"/>
      <c r="K486" s="85">
        <f t="shared" si="177"/>
        <v>0</v>
      </c>
      <c r="L486" s="85">
        <f t="shared" si="178"/>
        <v>0</v>
      </c>
      <c r="M486" s="92">
        <f t="shared" si="168"/>
        <v>0</v>
      </c>
    </row>
    <row r="487" spans="1:13" x14ac:dyDescent="0.3">
      <c r="A487" s="42" t="s">
        <v>335</v>
      </c>
      <c r="B487" s="21" t="s">
        <v>334</v>
      </c>
      <c r="C487" s="22" t="s">
        <v>17</v>
      </c>
      <c r="D487" s="23"/>
      <c r="E487" s="23" t="s">
        <v>16</v>
      </c>
      <c r="F487" s="23" t="s">
        <v>447</v>
      </c>
      <c r="G487" s="88"/>
      <c r="H487" s="175">
        <f t="shared" si="176"/>
        <v>0</v>
      </c>
      <c r="I487" s="23">
        <v>7</v>
      </c>
      <c r="J487" s="23">
        <v>3.7</v>
      </c>
      <c r="K487" s="86">
        <f t="shared" si="177"/>
        <v>0</v>
      </c>
      <c r="L487" s="86">
        <f t="shared" si="178"/>
        <v>0</v>
      </c>
      <c r="M487" s="230">
        <f t="shared" si="168"/>
        <v>0</v>
      </c>
    </row>
    <row r="488" spans="1:13" x14ac:dyDescent="0.3">
      <c r="A488" s="130">
        <v>422</v>
      </c>
      <c r="B488" s="131"/>
      <c r="C488" s="132" t="s">
        <v>32</v>
      </c>
      <c r="D488" s="133"/>
      <c r="E488" s="133" t="s">
        <v>7</v>
      </c>
      <c r="F488" s="133" t="s">
        <v>33</v>
      </c>
      <c r="G488" s="134"/>
      <c r="H488" s="133"/>
      <c r="I488" s="133"/>
      <c r="J488" s="133"/>
      <c r="K488" s="133"/>
      <c r="L488" s="135"/>
      <c r="M488" s="135"/>
    </row>
    <row r="489" spans="1:13" s="3" customFormat="1" x14ac:dyDescent="0.3">
      <c r="A489" s="130">
        <v>423</v>
      </c>
      <c r="B489" s="131"/>
      <c r="C489" s="221" t="s">
        <v>12</v>
      </c>
      <c r="D489" s="222"/>
      <c r="E489" s="133" t="s">
        <v>16</v>
      </c>
      <c r="F489" s="133" t="s">
        <v>219</v>
      </c>
      <c r="G489" s="134"/>
      <c r="H489" s="134"/>
      <c r="I489" s="133"/>
      <c r="J489" s="133"/>
      <c r="K489" s="135"/>
      <c r="L489" s="135"/>
      <c r="M489" s="135"/>
    </row>
    <row r="490" spans="1:13" ht="28.8" x14ac:dyDescent="0.3">
      <c r="A490" s="258">
        <v>424</v>
      </c>
      <c r="B490" s="241" t="s">
        <v>336</v>
      </c>
      <c r="C490" s="243" t="s">
        <v>118</v>
      </c>
      <c r="D490" s="66"/>
      <c r="E490" s="243" t="s">
        <v>16</v>
      </c>
      <c r="F490" s="226" t="s">
        <v>510</v>
      </c>
      <c r="G490" s="88"/>
      <c r="H490" s="175">
        <f t="shared" ref="H490:H516" si="179">ROUND(G490,2)</f>
        <v>0</v>
      </c>
      <c r="I490" s="66">
        <v>7</v>
      </c>
      <c r="J490" s="235">
        <v>19.8</v>
      </c>
      <c r="K490" s="85">
        <f t="shared" ref="K490:K516" si="180">H490*I490</f>
        <v>0</v>
      </c>
      <c r="L490" s="85">
        <f t="shared" ref="L490:L516" si="181">K490*4</f>
        <v>0</v>
      </c>
      <c r="M490" s="92">
        <f t="shared" si="168"/>
        <v>0</v>
      </c>
    </row>
    <row r="491" spans="1:13" ht="28.8" x14ac:dyDescent="0.3">
      <c r="A491" s="259"/>
      <c r="B491" s="242"/>
      <c r="C491" s="244"/>
      <c r="D491" s="66"/>
      <c r="E491" s="244"/>
      <c r="F491" s="193" t="s">
        <v>509</v>
      </c>
      <c r="G491" s="88"/>
      <c r="H491" s="175">
        <f t="shared" si="179"/>
        <v>0</v>
      </c>
      <c r="I491" s="66">
        <v>1</v>
      </c>
      <c r="J491" s="236"/>
      <c r="K491" s="85">
        <f t="shared" si="180"/>
        <v>0</v>
      </c>
      <c r="L491" s="85">
        <f t="shared" si="181"/>
        <v>0</v>
      </c>
      <c r="M491" s="92">
        <f t="shared" si="168"/>
        <v>0</v>
      </c>
    </row>
    <row r="492" spans="1:13" x14ac:dyDescent="0.3">
      <c r="A492" s="42" t="s">
        <v>337</v>
      </c>
      <c r="B492" s="21" t="s">
        <v>336</v>
      </c>
      <c r="C492" s="22" t="s">
        <v>17</v>
      </c>
      <c r="D492" s="23"/>
      <c r="E492" s="23" t="s">
        <v>16</v>
      </c>
      <c r="F492" s="23" t="s">
        <v>447</v>
      </c>
      <c r="G492" s="88"/>
      <c r="H492" s="175">
        <f t="shared" si="179"/>
        <v>0</v>
      </c>
      <c r="I492" s="23">
        <v>7</v>
      </c>
      <c r="J492" s="23">
        <v>3.7</v>
      </c>
      <c r="K492" s="86">
        <f t="shared" si="180"/>
        <v>0</v>
      </c>
      <c r="L492" s="86">
        <f t="shared" si="181"/>
        <v>0</v>
      </c>
      <c r="M492" s="230">
        <f t="shared" si="168"/>
        <v>0</v>
      </c>
    </row>
    <row r="493" spans="1:13" ht="28.8" x14ac:dyDescent="0.3">
      <c r="A493" s="258">
        <v>425</v>
      </c>
      <c r="B493" s="241" t="s">
        <v>338</v>
      </c>
      <c r="C493" s="243" t="s">
        <v>118</v>
      </c>
      <c r="D493" s="66"/>
      <c r="E493" s="243" t="s">
        <v>16</v>
      </c>
      <c r="F493" s="226" t="s">
        <v>510</v>
      </c>
      <c r="G493" s="88"/>
      <c r="H493" s="175">
        <f t="shared" si="179"/>
        <v>0</v>
      </c>
      <c r="I493" s="66">
        <v>7</v>
      </c>
      <c r="J493" s="235">
        <v>20</v>
      </c>
      <c r="K493" s="85">
        <f t="shared" si="180"/>
        <v>0</v>
      </c>
      <c r="L493" s="85">
        <f t="shared" si="181"/>
        <v>0</v>
      </c>
      <c r="M493" s="92">
        <f t="shared" si="168"/>
        <v>0</v>
      </c>
    </row>
    <row r="494" spans="1:13" ht="28.8" x14ac:dyDescent="0.3">
      <c r="A494" s="259"/>
      <c r="B494" s="242"/>
      <c r="C494" s="244"/>
      <c r="D494" s="66"/>
      <c r="E494" s="244"/>
      <c r="F494" s="193" t="s">
        <v>509</v>
      </c>
      <c r="G494" s="88"/>
      <c r="H494" s="175">
        <f t="shared" si="179"/>
        <v>0</v>
      </c>
      <c r="I494" s="66">
        <v>1</v>
      </c>
      <c r="J494" s="236"/>
      <c r="K494" s="85">
        <f t="shared" si="180"/>
        <v>0</v>
      </c>
      <c r="L494" s="85">
        <f t="shared" si="181"/>
        <v>0</v>
      </c>
      <c r="M494" s="92">
        <f t="shared" si="168"/>
        <v>0</v>
      </c>
    </row>
    <row r="495" spans="1:13" x14ac:dyDescent="0.3">
      <c r="A495" s="42" t="s">
        <v>339</v>
      </c>
      <c r="B495" s="21" t="s">
        <v>338</v>
      </c>
      <c r="C495" s="22" t="s">
        <v>17</v>
      </c>
      <c r="D495" s="23"/>
      <c r="E495" s="23" t="s">
        <v>16</v>
      </c>
      <c r="F495" s="23" t="s">
        <v>447</v>
      </c>
      <c r="G495" s="88"/>
      <c r="H495" s="175">
        <f t="shared" si="179"/>
        <v>0</v>
      </c>
      <c r="I495" s="23">
        <v>7</v>
      </c>
      <c r="J495" s="23">
        <v>3.7</v>
      </c>
      <c r="K495" s="86">
        <f t="shared" si="180"/>
        <v>0</v>
      </c>
      <c r="L495" s="86">
        <f t="shared" si="181"/>
        <v>0</v>
      </c>
      <c r="M495" s="230">
        <f t="shared" si="168"/>
        <v>0</v>
      </c>
    </row>
    <row r="496" spans="1:13" x14ac:dyDescent="0.3">
      <c r="A496" s="63" t="s">
        <v>340</v>
      </c>
      <c r="B496" s="64" t="s">
        <v>338</v>
      </c>
      <c r="C496" s="65" t="s">
        <v>63</v>
      </c>
      <c r="D496" s="66"/>
      <c r="E496" s="66" t="s">
        <v>7</v>
      </c>
      <c r="F496" s="66" t="s">
        <v>8</v>
      </c>
      <c r="G496" s="88"/>
      <c r="H496" s="175">
        <f t="shared" si="179"/>
        <v>0</v>
      </c>
      <c r="I496" s="66">
        <v>1</v>
      </c>
      <c r="J496" s="66">
        <v>6.8</v>
      </c>
      <c r="K496" s="85">
        <f t="shared" si="180"/>
        <v>0</v>
      </c>
      <c r="L496" s="85">
        <f t="shared" si="181"/>
        <v>0</v>
      </c>
      <c r="M496" s="92">
        <f t="shared" si="168"/>
        <v>0</v>
      </c>
    </row>
    <row r="497" spans="1:13" ht="28.8" x14ac:dyDescent="0.3">
      <c r="A497" s="258">
        <v>426</v>
      </c>
      <c r="B497" s="241" t="s">
        <v>341</v>
      </c>
      <c r="C497" s="243" t="s">
        <v>118</v>
      </c>
      <c r="D497" s="66"/>
      <c r="E497" s="243" t="s">
        <v>16</v>
      </c>
      <c r="F497" s="226" t="s">
        <v>510</v>
      </c>
      <c r="G497" s="88"/>
      <c r="H497" s="175">
        <f t="shared" si="179"/>
        <v>0</v>
      </c>
      <c r="I497" s="66">
        <v>7</v>
      </c>
      <c r="J497" s="235">
        <v>20</v>
      </c>
      <c r="K497" s="85">
        <f t="shared" si="180"/>
        <v>0</v>
      </c>
      <c r="L497" s="85">
        <f t="shared" si="181"/>
        <v>0</v>
      </c>
      <c r="M497" s="92">
        <f t="shared" si="168"/>
        <v>0</v>
      </c>
    </row>
    <row r="498" spans="1:13" ht="28.8" x14ac:dyDescent="0.3">
      <c r="A498" s="259"/>
      <c r="B498" s="242"/>
      <c r="C498" s="244"/>
      <c r="D498" s="66"/>
      <c r="E498" s="244"/>
      <c r="F498" s="193" t="s">
        <v>509</v>
      </c>
      <c r="G498" s="88"/>
      <c r="H498" s="175">
        <f t="shared" si="179"/>
        <v>0</v>
      </c>
      <c r="I498" s="66">
        <v>1</v>
      </c>
      <c r="J498" s="236"/>
      <c r="K498" s="85">
        <f t="shared" si="180"/>
        <v>0</v>
      </c>
      <c r="L498" s="85">
        <f t="shared" si="181"/>
        <v>0</v>
      </c>
      <c r="M498" s="92">
        <f t="shared" si="168"/>
        <v>0</v>
      </c>
    </row>
    <row r="499" spans="1:13" x14ac:dyDescent="0.3">
      <c r="A499" s="42" t="s">
        <v>342</v>
      </c>
      <c r="B499" s="21" t="s">
        <v>341</v>
      </c>
      <c r="C499" s="22" t="s">
        <v>17</v>
      </c>
      <c r="D499" s="23"/>
      <c r="E499" s="23" t="s">
        <v>16</v>
      </c>
      <c r="F499" s="23" t="s">
        <v>447</v>
      </c>
      <c r="G499" s="88"/>
      <c r="H499" s="175">
        <f t="shared" si="179"/>
        <v>0</v>
      </c>
      <c r="I499" s="23">
        <v>7</v>
      </c>
      <c r="J499" s="23">
        <v>3.7</v>
      </c>
      <c r="K499" s="86">
        <f t="shared" si="180"/>
        <v>0</v>
      </c>
      <c r="L499" s="86">
        <f t="shared" si="181"/>
        <v>0</v>
      </c>
      <c r="M499" s="230">
        <f t="shared" si="168"/>
        <v>0</v>
      </c>
    </row>
    <row r="500" spans="1:13" x14ac:dyDescent="0.3">
      <c r="A500" s="63" t="s">
        <v>343</v>
      </c>
      <c r="B500" s="64" t="s">
        <v>341</v>
      </c>
      <c r="C500" s="65" t="s">
        <v>63</v>
      </c>
      <c r="D500" s="66"/>
      <c r="E500" s="66" t="s">
        <v>7</v>
      </c>
      <c r="F500" s="66" t="s">
        <v>8</v>
      </c>
      <c r="G500" s="88"/>
      <c r="H500" s="175">
        <f t="shared" si="179"/>
        <v>0</v>
      </c>
      <c r="I500" s="66">
        <v>1</v>
      </c>
      <c r="J500" s="66">
        <v>6.9</v>
      </c>
      <c r="K500" s="85">
        <f t="shared" si="180"/>
        <v>0</v>
      </c>
      <c r="L500" s="85">
        <f t="shared" si="181"/>
        <v>0</v>
      </c>
      <c r="M500" s="92">
        <f t="shared" si="168"/>
        <v>0</v>
      </c>
    </row>
    <row r="501" spans="1:13" ht="28.8" x14ac:dyDescent="0.3">
      <c r="A501" s="258">
        <v>427</v>
      </c>
      <c r="B501" s="241" t="s">
        <v>344</v>
      </c>
      <c r="C501" s="243" t="s">
        <v>118</v>
      </c>
      <c r="D501" s="66"/>
      <c r="E501" s="243" t="s">
        <v>16</v>
      </c>
      <c r="F501" s="226" t="s">
        <v>510</v>
      </c>
      <c r="G501" s="88"/>
      <c r="H501" s="175">
        <f t="shared" si="179"/>
        <v>0</v>
      </c>
      <c r="I501" s="66">
        <v>7</v>
      </c>
      <c r="J501" s="235">
        <v>20</v>
      </c>
      <c r="K501" s="85">
        <f t="shared" si="180"/>
        <v>0</v>
      </c>
      <c r="L501" s="85">
        <f t="shared" si="181"/>
        <v>0</v>
      </c>
      <c r="M501" s="92">
        <f t="shared" si="168"/>
        <v>0</v>
      </c>
    </row>
    <row r="502" spans="1:13" ht="28.8" x14ac:dyDescent="0.3">
      <c r="A502" s="259"/>
      <c r="B502" s="242"/>
      <c r="C502" s="244"/>
      <c r="D502" s="66"/>
      <c r="E502" s="244"/>
      <c r="F502" s="193" t="s">
        <v>509</v>
      </c>
      <c r="G502" s="88"/>
      <c r="H502" s="175">
        <f t="shared" si="179"/>
        <v>0</v>
      </c>
      <c r="I502" s="66">
        <v>1</v>
      </c>
      <c r="J502" s="236"/>
      <c r="K502" s="85">
        <f t="shared" si="180"/>
        <v>0</v>
      </c>
      <c r="L502" s="85">
        <f t="shared" si="181"/>
        <v>0</v>
      </c>
      <c r="M502" s="92">
        <f t="shared" si="168"/>
        <v>0</v>
      </c>
    </row>
    <row r="503" spans="1:13" x14ac:dyDescent="0.3">
      <c r="A503" s="42" t="s">
        <v>345</v>
      </c>
      <c r="B503" s="21" t="s">
        <v>344</v>
      </c>
      <c r="C503" s="22" t="s">
        <v>17</v>
      </c>
      <c r="D503" s="23"/>
      <c r="E503" s="23" t="s">
        <v>16</v>
      </c>
      <c r="F503" s="23" t="s">
        <v>447</v>
      </c>
      <c r="G503" s="88"/>
      <c r="H503" s="175">
        <f t="shared" si="179"/>
        <v>0</v>
      </c>
      <c r="I503" s="23">
        <v>7</v>
      </c>
      <c r="J503" s="23">
        <v>3.7</v>
      </c>
      <c r="K503" s="86">
        <f t="shared" si="180"/>
        <v>0</v>
      </c>
      <c r="L503" s="86">
        <f t="shared" si="181"/>
        <v>0</v>
      </c>
      <c r="M503" s="230">
        <f t="shared" si="168"/>
        <v>0</v>
      </c>
    </row>
    <row r="504" spans="1:13" x14ac:dyDescent="0.3">
      <c r="A504" s="63" t="s">
        <v>346</v>
      </c>
      <c r="B504" s="64" t="s">
        <v>344</v>
      </c>
      <c r="C504" s="65" t="s">
        <v>63</v>
      </c>
      <c r="D504" s="66"/>
      <c r="E504" s="66" t="s">
        <v>7</v>
      </c>
      <c r="F504" s="66" t="s">
        <v>8</v>
      </c>
      <c r="G504" s="88"/>
      <c r="H504" s="175">
        <f t="shared" si="179"/>
        <v>0</v>
      </c>
      <c r="I504" s="66">
        <v>1</v>
      </c>
      <c r="J504" s="66">
        <v>6.9</v>
      </c>
      <c r="K504" s="85">
        <f t="shared" si="180"/>
        <v>0</v>
      </c>
      <c r="L504" s="85">
        <f t="shared" si="181"/>
        <v>0</v>
      </c>
      <c r="M504" s="92">
        <f t="shared" si="168"/>
        <v>0</v>
      </c>
    </row>
    <row r="505" spans="1:13" ht="28.8" x14ac:dyDescent="0.3">
      <c r="A505" s="258">
        <v>428</v>
      </c>
      <c r="B505" s="241" t="s">
        <v>347</v>
      </c>
      <c r="C505" s="243" t="s">
        <v>118</v>
      </c>
      <c r="D505" s="66"/>
      <c r="E505" s="243" t="s">
        <v>16</v>
      </c>
      <c r="F505" s="226" t="s">
        <v>510</v>
      </c>
      <c r="G505" s="88"/>
      <c r="H505" s="175">
        <f t="shared" si="179"/>
        <v>0</v>
      </c>
      <c r="I505" s="66">
        <v>7</v>
      </c>
      <c r="J505" s="235">
        <v>21.1</v>
      </c>
      <c r="K505" s="85">
        <f t="shared" si="180"/>
        <v>0</v>
      </c>
      <c r="L505" s="85">
        <f t="shared" si="181"/>
        <v>0</v>
      </c>
      <c r="M505" s="92">
        <f t="shared" si="168"/>
        <v>0</v>
      </c>
    </row>
    <row r="506" spans="1:13" ht="28.8" x14ac:dyDescent="0.3">
      <c r="A506" s="259"/>
      <c r="B506" s="242"/>
      <c r="C506" s="244"/>
      <c r="D506" s="66"/>
      <c r="E506" s="244"/>
      <c r="F506" s="193" t="s">
        <v>509</v>
      </c>
      <c r="G506" s="88"/>
      <c r="H506" s="175">
        <f t="shared" si="179"/>
        <v>0</v>
      </c>
      <c r="I506" s="66">
        <v>1</v>
      </c>
      <c r="J506" s="236"/>
      <c r="K506" s="85">
        <f t="shared" si="180"/>
        <v>0</v>
      </c>
      <c r="L506" s="85">
        <f t="shared" si="181"/>
        <v>0</v>
      </c>
      <c r="M506" s="92">
        <f t="shared" si="168"/>
        <v>0</v>
      </c>
    </row>
    <row r="507" spans="1:13" x14ac:dyDescent="0.3">
      <c r="A507" s="42" t="s">
        <v>348</v>
      </c>
      <c r="B507" s="21" t="s">
        <v>347</v>
      </c>
      <c r="C507" s="22" t="s">
        <v>17</v>
      </c>
      <c r="D507" s="23"/>
      <c r="E507" s="23" t="s">
        <v>16</v>
      </c>
      <c r="F507" s="23" t="s">
        <v>447</v>
      </c>
      <c r="G507" s="88"/>
      <c r="H507" s="175">
        <f t="shared" si="179"/>
        <v>0</v>
      </c>
      <c r="I507" s="23">
        <v>7</v>
      </c>
      <c r="J507" s="23">
        <v>5.8</v>
      </c>
      <c r="K507" s="86">
        <f t="shared" si="180"/>
        <v>0</v>
      </c>
      <c r="L507" s="86">
        <f t="shared" si="181"/>
        <v>0</v>
      </c>
      <c r="M507" s="230">
        <f t="shared" si="168"/>
        <v>0</v>
      </c>
    </row>
    <row r="508" spans="1:13" x14ac:dyDescent="0.3">
      <c r="A508" s="63" t="s">
        <v>349</v>
      </c>
      <c r="B508" s="64" t="s">
        <v>347</v>
      </c>
      <c r="C508" s="65" t="s">
        <v>63</v>
      </c>
      <c r="D508" s="66"/>
      <c r="E508" s="66" t="s">
        <v>7</v>
      </c>
      <c r="F508" s="66" t="s">
        <v>8</v>
      </c>
      <c r="G508" s="88"/>
      <c r="H508" s="175">
        <f t="shared" si="179"/>
        <v>0</v>
      </c>
      <c r="I508" s="66">
        <v>1</v>
      </c>
      <c r="J508" s="66">
        <v>7.7</v>
      </c>
      <c r="K508" s="85">
        <f t="shared" si="180"/>
        <v>0</v>
      </c>
      <c r="L508" s="85">
        <f t="shared" si="181"/>
        <v>0</v>
      </c>
      <c r="M508" s="92">
        <f t="shared" si="168"/>
        <v>0</v>
      </c>
    </row>
    <row r="509" spans="1:13" ht="28.8" x14ac:dyDescent="0.3">
      <c r="A509" s="258">
        <v>429</v>
      </c>
      <c r="B509" s="241" t="s">
        <v>350</v>
      </c>
      <c r="C509" s="243" t="s">
        <v>118</v>
      </c>
      <c r="D509" s="66"/>
      <c r="E509" s="243" t="s">
        <v>16</v>
      </c>
      <c r="F509" s="226" t="s">
        <v>510</v>
      </c>
      <c r="G509" s="88"/>
      <c r="H509" s="175">
        <f t="shared" si="179"/>
        <v>0</v>
      </c>
      <c r="I509" s="66">
        <v>7</v>
      </c>
      <c r="J509" s="235">
        <v>21.1</v>
      </c>
      <c r="K509" s="85">
        <f t="shared" si="180"/>
        <v>0</v>
      </c>
      <c r="L509" s="85">
        <f t="shared" si="181"/>
        <v>0</v>
      </c>
      <c r="M509" s="92">
        <f t="shared" ref="M509:M572" si="182">L509*21</f>
        <v>0</v>
      </c>
    </row>
    <row r="510" spans="1:13" ht="28.8" x14ac:dyDescent="0.3">
      <c r="A510" s="259"/>
      <c r="B510" s="242"/>
      <c r="C510" s="244"/>
      <c r="D510" s="66"/>
      <c r="E510" s="244"/>
      <c r="F510" s="193" t="s">
        <v>509</v>
      </c>
      <c r="G510" s="88"/>
      <c r="H510" s="175">
        <f t="shared" si="179"/>
        <v>0</v>
      </c>
      <c r="I510" s="66">
        <v>1</v>
      </c>
      <c r="J510" s="236"/>
      <c r="K510" s="85">
        <f t="shared" si="180"/>
        <v>0</v>
      </c>
      <c r="L510" s="85">
        <f t="shared" si="181"/>
        <v>0</v>
      </c>
      <c r="M510" s="92">
        <f t="shared" si="182"/>
        <v>0</v>
      </c>
    </row>
    <row r="511" spans="1:13" x14ac:dyDescent="0.3">
      <c r="A511" s="42" t="s">
        <v>351</v>
      </c>
      <c r="B511" s="21" t="s">
        <v>350</v>
      </c>
      <c r="C511" s="22" t="s">
        <v>17</v>
      </c>
      <c r="D511" s="23"/>
      <c r="E511" s="23" t="s">
        <v>16</v>
      </c>
      <c r="F511" s="23" t="s">
        <v>447</v>
      </c>
      <c r="G511" s="88"/>
      <c r="H511" s="175">
        <f t="shared" si="179"/>
        <v>0</v>
      </c>
      <c r="I511" s="23">
        <v>7</v>
      </c>
      <c r="J511" s="23">
        <v>5.8</v>
      </c>
      <c r="K511" s="86">
        <f t="shared" si="180"/>
        <v>0</v>
      </c>
      <c r="L511" s="86">
        <f t="shared" si="181"/>
        <v>0</v>
      </c>
      <c r="M511" s="230">
        <f t="shared" si="182"/>
        <v>0</v>
      </c>
    </row>
    <row r="512" spans="1:13" x14ac:dyDescent="0.3">
      <c r="A512" s="63" t="s">
        <v>352</v>
      </c>
      <c r="B512" s="64" t="s">
        <v>350</v>
      </c>
      <c r="C512" s="65" t="s">
        <v>63</v>
      </c>
      <c r="D512" s="66"/>
      <c r="E512" s="66" t="s">
        <v>7</v>
      </c>
      <c r="F512" s="66" t="s">
        <v>8</v>
      </c>
      <c r="G512" s="88"/>
      <c r="H512" s="175">
        <f t="shared" si="179"/>
        <v>0</v>
      </c>
      <c r="I512" s="66">
        <v>1</v>
      </c>
      <c r="J512" s="66">
        <v>7.3</v>
      </c>
      <c r="K512" s="85">
        <f t="shared" si="180"/>
        <v>0</v>
      </c>
      <c r="L512" s="85">
        <f t="shared" si="181"/>
        <v>0</v>
      </c>
      <c r="M512" s="92">
        <f t="shared" si="182"/>
        <v>0</v>
      </c>
    </row>
    <row r="513" spans="1:13" ht="28.8" x14ac:dyDescent="0.3">
      <c r="A513" s="258">
        <v>430</v>
      </c>
      <c r="B513" s="241" t="s">
        <v>353</v>
      </c>
      <c r="C513" s="243" t="s">
        <v>163</v>
      </c>
      <c r="D513" s="66"/>
      <c r="E513" s="243" t="s">
        <v>16</v>
      </c>
      <c r="F513" s="226" t="s">
        <v>510</v>
      </c>
      <c r="G513" s="88"/>
      <c r="H513" s="175">
        <f t="shared" si="179"/>
        <v>0</v>
      </c>
      <c r="I513" s="66">
        <v>7</v>
      </c>
      <c r="J513" s="235">
        <v>31.1</v>
      </c>
      <c r="K513" s="85">
        <f t="shared" si="180"/>
        <v>0</v>
      </c>
      <c r="L513" s="85">
        <f t="shared" si="181"/>
        <v>0</v>
      </c>
      <c r="M513" s="92">
        <f t="shared" si="182"/>
        <v>0</v>
      </c>
    </row>
    <row r="514" spans="1:13" ht="28.8" x14ac:dyDescent="0.3">
      <c r="A514" s="259"/>
      <c r="B514" s="242"/>
      <c r="C514" s="244"/>
      <c r="D514" s="66"/>
      <c r="E514" s="244"/>
      <c r="F514" s="193" t="s">
        <v>509</v>
      </c>
      <c r="G514" s="88"/>
      <c r="H514" s="175">
        <f t="shared" si="179"/>
        <v>0</v>
      </c>
      <c r="I514" s="66">
        <v>1</v>
      </c>
      <c r="J514" s="236"/>
      <c r="K514" s="85">
        <f t="shared" si="180"/>
        <v>0</v>
      </c>
      <c r="L514" s="85">
        <f t="shared" si="181"/>
        <v>0</v>
      </c>
      <c r="M514" s="92">
        <f t="shared" si="182"/>
        <v>0</v>
      </c>
    </row>
    <row r="515" spans="1:13" x14ac:dyDescent="0.3">
      <c r="A515" s="42" t="s">
        <v>354</v>
      </c>
      <c r="B515" s="21" t="s">
        <v>353</v>
      </c>
      <c r="C515" s="22" t="s">
        <v>17</v>
      </c>
      <c r="D515" s="23"/>
      <c r="E515" s="23" t="s">
        <v>16</v>
      </c>
      <c r="F515" s="23" t="s">
        <v>447</v>
      </c>
      <c r="G515" s="88"/>
      <c r="H515" s="175">
        <f t="shared" si="179"/>
        <v>0</v>
      </c>
      <c r="I515" s="23">
        <v>7</v>
      </c>
      <c r="J515" s="23">
        <v>5.8</v>
      </c>
      <c r="K515" s="86">
        <f t="shared" si="180"/>
        <v>0</v>
      </c>
      <c r="L515" s="86">
        <f t="shared" si="181"/>
        <v>0</v>
      </c>
      <c r="M515" s="230">
        <f t="shared" si="182"/>
        <v>0</v>
      </c>
    </row>
    <row r="516" spans="1:13" x14ac:dyDescent="0.3">
      <c r="A516" s="63" t="s">
        <v>355</v>
      </c>
      <c r="B516" s="64" t="s">
        <v>353</v>
      </c>
      <c r="C516" s="65" t="s">
        <v>63</v>
      </c>
      <c r="D516" s="66"/>
      <c r="E516" s="66" t="s">
        <v>7</v>
      </c>
      <c r="F516" s="66" t="s">
        <v>8</v>
      </c>
      <c r="G516" s="88"/>
      <c r="H516" s="175">
        <f t="shared" si="179"/>
        <v>0</v>
      </c>
      <c r="I516" s="66">
        <v>1</v>
      </c>
      <c r="J516" s="66">
        <v>7.3</v>
      </c>
      <c r="K516" s="85">
        <f t="shared" si="180"/>
        <v>0</v>
      </c>
      <c r="L516" s="85">
        <f t="shared" si="181"/>
        <v>0</v>
      </c>
      <c r="M516" s="92">
        <f t="shared" si="182"/>
        <v>0</v>
      </c>
    </row>
    <row r="517" spans="1:13" x14ac:dyDescent="0.3">
      <c r="A517" s="130">
        <v>431</v>
      </c>
      <c r="B517" s="131"/>
      <c r="C517" s="132" t="s">
        <v>82</v>
      </c>
      <c r="D517" s="133"/>
      <c r="E517" s="133"/>
      <c r="F517" s="133"/>
      <c r="G517" s="134"/>
      <c r="H517" s="133"/>
      <c r="I517" s="133"/>
      <c r="J517" s="133"/>
      <c r="K517" s="133"/>
      <c r="L517" s="135"/>
      <c r="M517" s="135"/>
    </row>
    <row r="518" spans="1:13" x14ac:dyDescent="0.3">
      <c r="A518" s="42">
        <v>432</v>
      </c>
      <c r="B518" s="21"/>
      <c r="C518" s="22" t="s">
        <v>81</v>
      </c>
      <c r="D518" s="23"/>
      <c r="E518" s="23" t="s">
        <v>16</v>
      </c>
      <c r="F518" s="23" t="s">
        <v>447</v>
      </c>
      <c r="G518" s="88"/>
      <c r="H518" s="175">
        <f t="shared" ref="H518:H553" si="183">ROUND(G518,2)</f>
        <v>0</v>
      </c>
      <c r="I518" s="23">
        <v>7</v>
      </c>
      <c r="J518" s="23">
        <v>58.6</v>
      </c>
      <c r="K518" s="86">
        <f>H518*I518</f>
        <v>0</v>
      </c>
      <c r="L518" s="87">
        <f>K518*4</f>
        <v>0</v>
      </c>
      <c r="M518" s="230">
        <f t="shared" si="182"/>
        <v>0</v>
      </c>
    </row>
    <row r="519" spans="1:13" x14ac:dyDescent="0.3">
      <c r="A519" s="63">
        <v>433</v>
      </c>
      <c r="B519" s="64"/>
      <c r="C519" s="65" t="s">
        <v>264</v>
      </c>
      <c r="D519" s="66"/>
      <c r="E519" s="66" t="s">
        <v>16</v>
      </c>
      <c r="F519" s="66" t="s">
        <v>54</v>
      </c>
      <c r="G519" s="88"/>
      <c r="H519" s="175">
        <f t="shared" si="183"/>
        <v>0</v>
      </c>
      <c r="I519" s="66">
        <v>6</v>
      </c>
      <c r="J519" s="66">
        <v>39.299999999999997</v>
      </c>
      <c r="K519" s="85">
        <f t="shared" ref="K519:K553" si="184">H519*I519</f>
        <v>0</v>
      </c>
      <c r="L519" s="85">
        <f t="shared" ref="L519:L553" si="185">K519*4</f>
        <v>0</v>
      </c>
      <c r="M519" s="92">
        <f t="shared" si="182"/>
        <v>0</v>
      </c>
    </row>
    <row r="520" spans="1:13" x14ac:dyDescent="0.3">
      <c r="A520" s="63">
        <v>434</v>
      </c>
      <c r="B520" s="64"/>
      <c r="C520" s="65" t="s">
        <v>167</v>
      </c>
      <c r="D520" s="66"/>
      <c r="E520" s="66" t="s">
        <v>7</v>
      </c>
      <c r="F520" s="66" t="s">
        <v>33</v>
      </c>
      <c r="G520" s="88"/>
      <c r="H520" s="175">
        <f t="shared" si="183"/>
        <v>0</v>
      </c>
      <c r="I520" s="66">
        <v>0.09</v>
      </c>
      <c r="J520" s="66">
        <v>41.7</v>
      </c>
      <c r="K520" s="85">
        <f t="shared" si="184"/>
        <v>0</v>
      </c>
      <c r="L520" s="85">
        <f t="shared" si="185"/>
        <v>0</v>
      </c>
      <c r="M520" s="92">
        <f t="shared" si="182"/>
        <v>0</v>
      </c>
    </row>
    <row r="521" spans="1:13" x14ac:dyDescent="0.3">
      <c r="A521" s="63">
        <v>435</v>
      </c>
      <c r="B521" s="64"/>
      <c r="C521" s="65" t="s">
        <v>265</v>
      </c>
      <c r="D521" s="66"/>
      <c r="E521" s="66" t="s">
        <v>16</v>
      </c>
      <c r="F521" s="66" t="s">
        <v>8</v>
      </c>
      <c r="G521" s="88"/>
      <c r="H521" s="175">
        <f t="shared" si="183"/>
        <v>0</v>
      </c>
      <c r="I521" s="66">
        <v>6</v>
      </c>
      <c r="J521" s="66">
        <v>31.9</v>
      </c>
      <c r="K521" s="85">
        <f t="shared" si="184"/>
        <v>0</v>
      </c>
      <c r="L521" s="85">
        <f t="shared" si="185"/>
        <v>0</v>
      </c>
      <c r="M521" s="92">
        <f t="shared" si="182"/>
        <v>0</v>
      </c>
    </row>
    <row r="522" spans="1:13" ht="28.8" x14ac:dyDescent="0.3">
      <c r="A522" s="258">
        <v>436</v>
      </c>
      <c r="B522" s="241" t="s">
        <v>356</v>
      </c>
      <c r="C522" s="243" t="s">
        <v>163</v>
      </c>
      <c r="D522" s="66"/>
      <c r="E522" s="243" t="s">
        <v>16</v>
      </c>
      <c r="F522" s="226" t="s">
        <v>510</v>
      </c>
      <c r="G522" s="88"/>
      <c r="H522" s="175">
        <f t="shared" si="183"/>
        <v>0</v>
      </c>
      <c r="I522" s="66">
        <v>7</v>
      </c>
      <c r="J522" s="235">
        <v>33</v>
      </c>
      <c r="K522" s="85">
        <f t="shared" si="184"/>
        <v>0</v>
      </c>
      <c r="L522" s="85">
        <f t="shared" si="185"/>
        <v>0</v>
      </c>
      <c r="M522" s="92">
        <f t="shared" si="182"/>
        <v>0</v>
      </c>
    </row>
    <row r="523" spans="1:13" ht="28.8" x14ac:dyDescent="0.3">
      <c r="A523" s="259"/>
      <c r="B523" s="242"/>
      <c r="C523" s="244"/>
      <c r="D523" s="66"/>
      <c r="E523" s="244"/>
      <c r="F523" s="193" t="s">
        <v>509</v>
      </c>
      <c r="G523" s="88"/>
      <c r="H523" s="175">
        <f t="shared" si="183"/>
        <v>0</v>
      </c>
      <c r="I523" s="66">
        <v>1</v>
      </c>
      <c r="J523" s="236"/>
      <c r="K523" s="85">
        <f t="shared" si="184"/>
        <v>0</v>
      </c>
      <c r="L523" s="85">
        <f t="shared" si="185"/>
        <v>0</v>
      </c>
      <c r="M523" s="92">
        <f t="shared" si="182"/>
        <v>0</v>
      </c>
    </row>
    <row r="524" spans="1:13" x14ac:dyDescent="0.3">
      <c r="A524" s="42" t="s">
        <v>357</v>
      </c>
      <c r="B524" s="21" t="s">
        <v>356</v>
      </c>
      <c r="C524" s="22" t="s">
        <v>17</v>
      </c>
      <c r="D524" s="23"/>
      <c r="E524" s="23" t="s">
        <v>16</v>
      </c>
      <c r="F524" s="23" t="s">
        <v>447</v>
      </c>
      <c r="G524" s="88"/>
      <c r="H524" s="175">
        <f t="shared" si="183"/>
        <v>0</v>
      </c>
      <c r="I524" s="23">
        <v>7</v>
      </c>
      <c r="J524" s="23">
        <v>5.6</v>
      </c>
      <c r="K524" s="86">
        <f t="shared" si="184"/>
        <v>0</v>
      </c>
      <c r="L524" s="86">
        <f t="shared" si="185"/>
        <v>0</v>
      </c>
      <c r="M524" s="230">
        <f t="shared" si="182"/>
        <v>0</v>
      </c>
    </row>
    <row r="525" spans="1:13" x14ac:dyDescent="0.3">
      <c r="A525" s="63" t="s">
        <v>358</v>
      </c>
      <c r="B525" s="64" t="s">
        <v>356</v>
      </c>
      <c r="C525" s="65" t="s">
        <v>124</v>
      </c>
      <c r="D525" s="66"/>
      <c r="E525" s="66" t="s">
        <v>7</v>
      </c>
      <c r="F525" s="66" t="s">
        <v>8</v>
      </c>
      <c r="G525" s="88"/>
      <c r="H525" s="175">
        <f t="shared" si="183"/>
        <v>0</v>
      </c>
      <c r="I525" s="66">
        <v>1</v>
      </c>
      <c r="J525" s="66">
        <v>4.2</v>
      </c>
      <c r="K525" s="85">
        <f t="shared" si="184"/>
        <v>0</v>
      </c>
      <c r="L525" s="85">
        <f t="shared" si="185"/>
        <v>0</v>
      </c>
      <c r="M525" s="92">
        <f t="shared" si="182"/>
        <v>0</v>
      </c>
    </row>
    <row r="526" spans="1:13" ht="28.8" x14ac:dyDescent="0.3">
      <c r="A526" s="258">
        <v>437</v>
      </c>
      <c r="B526" s="241" t="s">
        <v>359</v>
      </c>
      <c r="C526" s="243" t="s">
        <v>163</v>
      </c>
      <c r="D526" s="66"/>
      <c r="E526" s="243" t="s">
        <v>16</v>
      </c>
      <c r="F526" s="226" t="s">
        <v>510</v>
      </c>
      <c r="G526" s="88"/>
      <c r="H526" s="175">
        <f t="shared" si="183"/>
        <v>0</v>
      </c>
      <c r="I526" s="66">
        <v>7</v>
      </c>
      <c r="J526" s="235">
        <v>33</v>
      </c>
      <c r="K526" s="85">
        <f t="shared" si="184"/>
        <v>0</v>
      </c>
      <c r="L526" s="85">
        <f t="shared" si="185"/>
        <v>0</v>
      </c>
      <c r="M526" s="92">
        <f t="shared" si="182"/>
        <v>0</v>
      </c>
    </row>
    <row r="527" spans="1:13" ht="28.8" x14ac:dyDescent="0.3">
      <c r="A527" s="259"/>
      <c r="B527" s="242"/>
      <c r="C527" s="244"/>
      <c r="D527" s="66"/>
      <c r="E527" s="244"/>
      <c r="F527" s="193" t="s">
        <v>509</v>
      </c>
      <c r="G527" s="88"/>
      <c r="H527" s="175">
        <f t="shared" si="183"/>
        <v>0</v>
      </c>
      <c r="I527" s="66">
        <v>1</v>
      </c>
      <c r="J527" s="236"/>
      <c r="K527" s="85">
        <f t="shared" si="184"/>
        <v>0</v>
      </c>
      <c r="L527" s="85">
        <f t="shared" si="185"/>
        <v>0</v>
      </c>
      <c r="M527" s="92">
        <f t="shared" si="182"/>
        <v>0</v>
      </c>
    </row>
    <row r="528" spans="1:13" x14ac:dyDescent="0.3">
      <c r="A528" s="42" t="s">
        <v>360</v>
      </c>
      <c r="B528" s="21" t="s">
        <v>359</v>
      </c>
      <c r="C528" s="22" t="s">
        <v>17</v>
      </c>
      <c r="D528" s="23"/>
      <c r="E528" s="23" t="s">
        <v>16</v>
      </c>
      <c r="F528" s="23" t="s">
        <v>447</v>
      </c>
      <c r="G528" s="88"/>
      <c r="H528" s="175">
        <f t="shared" si="183"/>
        <v>0</v>
      </c>
      <c r="I528" s="23">
        <v>7</v>
      </c>
      <c r="J528" s="23">
        <v>5.6</v>
      </c>
      <c r="K528" s="86">
        <f t="shared" si="184"/>
        <v>0</v>
      </c>
      <c r="L528" s="86">
        <f t="shared" si="185"/>
        <v>0</v>
      </c>
      <c r="M528" s="230">
        <f t="shared" si="182"/>
        <v>0</v>
      </c>
    </row>
    <row r="529" spans="1:13" x14ac:dyDescent="0.3">
      <c r="A529" s="63" t="s">
        <v>361</v>
      </c>
      <c r="B529" s="64" t="s">
        <v>359</v>
      </c>
      <c r="C529" s="65" t="s">
        <v>124</v>
      </c>
      <c r="D529" s="66"/>
      <c r="E529" s="66" t="s">
        <v>7</v>
      </c>
      <c r="F529" s="66" t="s">
        <v>8</v>
      </c>
      <c r="G529" s="88"/>
      <c r="H529" s="175">
        <f t="shared" si="183"/>
        <v>0</v>
      </c>
      <c r="I529" s="66">
        <v>1</v>
      </c>
      <c r="J529" s="66">
        <v>4.2</v>
      </c>
      <c r="K529" s="85">
        <f t="shared" si="184"/>
        <v>0</v>
      </c>
      <c r="L529" s="85">
        <f t="shared" si="185"/>
        <v>0</v>
      </c>
      <c r="M529" s="92">
        <f t="shared" si="182"/>
        <v>0</v>
      </c>
    </row>
    <row r="530" spans="1:13" ht="28.8" x14ac:dyDescent="0.3">
      <c r="A530" s="258">
        <v>438</v>
      </c>
      <c r="B530" s="241" t="s">
        <v>362</v>
      </c>
      <c r="C530" s="243" t="s">
        <v>118</v>
      </c>
      <c r="D530" s="66"/>
      <c r="E530" s="243" t="s">
        <v>16</v>
      </c>
      <c r="F530" s="226" t="s">
        <v>510</v>
      </c>
      <c r="G530" s="88"/>
      <c r="H530" s="175">
        <f t="shared" si="183"/>
        <v>0</v>
      </c>
      <c r="I530" s="66">
        <v>7</v>
      </c>
      <c r="J530" s="235">
        <v>21.1</v>
      </c>
      <c r="K530" s="85">
        <f t="shared" si="184"/>
        <v>0</v>
      </c>
      <c r="L530" s="85">
        <f t="shared" si="185"/>
        <v>0</v>
      </c>
      <c r="M530" s="92">
        <f t="shared" si="182"/>
        <v>0</v>
      </c>
    </row>
    <row r="531" spans="1:13" ht="28.8" x14ac:dyDescent="0.3">
      <c r="A531" s="259"/>
      <c r="B531" s="242"/>
      <c r="C531" s="244"/>
      <c r="D531" s="66"/>
      <c r="E531" s="244"/>
      <c r="F531" s="193" t="s">
        <v>509</v>
      </c>
      <c r="G531" s="88"/>
      <c r="H531" s="175">
        <f t="shared" si="183"/>
        <v>0</v>
      </c>
      <c r="I531" s="66">
        <v>1</v>
      </c>
      <c r="J531" s="236"/>
      <c r="K531" s="85">
        <f t="shared" si="184"/>
        <v>0</v>
      </c>
      <c r="L531" s="85">
        <f t="shared" si="185"/>
        <v>0</v>
      </c>
      <c r="M531" s="92">
        <f t="shared" si="182"/>
        <v>0</v>
      </c>
    </row>
    <row r="532" spans="1:13" x14ac:dyDescent="0.3">
      <c r="A532" s="42" t="s">
        <v>363</v>
      </c>
      <c r="B532" s="21" t="s">
        <v>362</v>
      </c>
      <c r="C532" s="22" t="s">
        <v>17</v>
      </c>
      <c r="D532" s="23"/>
      <c r="E532" s="23" t="s">
        <v>16</v>
      </c>
      <c r="F532" s="23" t="s">
        <v>447</v>
      </c>
      <c r="G532" s="88"/>
      <c r="H532" s="175">
        <f t="shared" si="183"/>
        <v>0</v>
      </c>
      <c r="I532" s="23">
        <v>7</v>
      </c>
      <c r="J532" s="23">
        <v>5.8</v>
      </c>
      <c r="K532" s="86">
        <f t="shared" si="184"/>
        <v>0</v>
      </c>
      <c r="L532" s="86">
        <f t="shared" si="185"/>
        <v>0</v>
      </c>
      <c r="M532" s="230">
        <f t="shared" si="182"/>
        <v>0</v>
      </c>
    </row>
    <row r="533" spans="1:13" x14ac:dyDescent="0.3">
      <c r="A533" s="63" t="s">
        <v>364</v>
      </c>
      <c r="B533" s="64" t="s">
        <v>362</v>
      </c>
      <c r="C533" s="65" t="s">
        <v>63</v>
      </c>
      <c r="D533" s="66"/>
      <c r="E533" s="66" t="s">
        <v>7</v>
      </c>
      <c r="F533" s="66" t="s">
        <v>8</v>
      </c>
      <c r="G533" s="88"/>
      <c r="H533" s="175">
        <f t="shared" si="183"/>
        <v>0</v>
      </c>
      <c r="I533" s="66">
        <v>1</v>
      </c>
      <c r="J533" s="66">
        <v>7.2</v>
      </c>
      <c r="K533" s="85">
        <f t="shared" si="184"/>
        <v>0</v>
      </c>
      <c r="L533" s="85">
        <f t="shared" si="185"/>
        <v>0</v>
      </c>
      <c r="M533" s="92">
        <f t="shared" si="182"/>
        <v>0</v>
      </c>
    </row>
    <row r="534" spans="1:13" ht="28.8" x14ac:dyDescent="0.3">
      <c r="A534" s="258">
        <v>439</v>
      </c>
      <c r="B534" s="241" t="s">
        <v>365</v>
      </c>
      <c r="C534" s="243" t="s">
        <v>118</v>
      </c>
      <c r="D534" s="66"/>
      <c r="E534" s="243" t="s">
        <v>16</v>
      </c>
      <c r="F534" s="226" t="s">
        <v>510</v>
      </c>
      <c r="G534" s="88"/>
      <c r="H534" s="175">
        <f t="shared" si="183"/>
        <v>0</v>
      </c>
      <c r="I534" s="66">
        <v>7</v>
      </c>
      <c r="J534" s="235">
        <v>21.1</v>
      </c>
      <c r="K534" s="85">
        <f t="shared" si="184"/>
        <v>0</v>
      </c>
      <c r="L534" s="85">
        <f t="shared" si="185"/>
        <v>0</v>
      </c>
      <c r="M534" s="92">
        <f t="shared" si="182"/>
        <v>0</v>
      </c>
    </row>
    <row r="535" spans="1:13" ht="28.8" x14ac:dyDescent="0.3">
      <c r="A535" s="259"/>
      <c r="B535" s="242"/>
      <c r="C535" s="244"/>
      <c r="D535" s="66"/>
      <c r="E535" s="244"/>
      <c r="F535" s="193" t="s">
        <v>509</v>
      </c>
      <c r="G535" s="88"/>
      <c r="H535" s="175">
        <f t="shared" si="183"/>
        <v>0</v>
      </c>
      <c r="I535" s="66">
        <v>1</v>
      </c>
      <c r="J535" s="236"/>
      <c r="K535" s="85">
        <f t="shared" si="184"/>
        <v>0</v>
      </c>
      <c r="L535" s="85">
        <f t="shared" si="185"/>
        <v>0</v>
      </c>
      <c r="M535" s="92">
        <f t="shared" si="182"/>
        <v>0</v>
      </c>
    </row>
    <row r="536" spans="1:13" x14ac:dyDescent="0.3">
      <c r="A536" s="42" t="s">
        <v>366</v>
      </c>
      <c r="B536" s="21" t="s">
        <v>365</v>
      </c>
      <c r="C536" s="22" t="s">
        <v>17</v>
      </c>
      <c r="D536" s="23"/>
      <c r="E536" s="23" t="s">
        <v>16</v>
      </c>
      <c r="F536" s="23" t="s">
        <v>447</v>
      </c>
      <c r="G536" s="88"/>
      <c r="H536" s="175">
        <f t="shared" si="183"/>
        <v>0</v>
      </c>
      <c r="I536" s="23">
        <v>7</v>
      </c>
      <c r="J536" s="23">
        <v>5.8</v>
      </c>
      <c r="K536" s="86">
        <f t="shared" si="184"/>
        <v>0</v>
      </c>
      <c r="L536" s="86">
        <f t="shared" si="185"/>
        <v>0</v>
      </c>
      <c r="M536" s="230">
        <f t="shared" si="182"/>
        <v>0</v>
      </c>
    </row>
    <row r="537" spans="1:13" x14ac:dyDescent="0.3">
      <c r="A537" s="63" t="s">
        <v>367</v>
      </c>
      <c r="B537" s="64" t="s">
        <v>365</v>
      </c>
      <c r="C537" s="65" t="s">
        <v>63</v>
      </c>
      <c r="D537" s="66"/>
      <c r="E537" s="66" t="s">
        <v>7</v>
      </c>
      <c r="F537" s="66" t="s">
        <v>8</v>
      </c>
      <c r="G537" s="88"/>
      <c r="H537" s="175">
        <f t="shared" si="183"/>
        <v>0</v>
      </c>
      <c r="I537" s="66">
        <v>1</v>
      </c>
      <c r="J537" s="66">
        <v>7.7</v>
      </c>
      <c r="K537" s="85">
        <f t="shared" si="184"/>
        <v>0</v>
      </c>
      <c r="L537" s="85">
        <f t="shared" si="185"/>
        <v>0</v>
      </c>
      <c r="M537" s="92">
        <f t="shared" si="182"/>
        <v>0</v>
      </c>
    </row>
    <row r="538" spans="1:13" ht="28.8" x14ac:dyDescent="0.3">
      <c r="A538" s="258">
        <v>440</v>
      </c>
      <c r="B538" s="241" t="s">
        <v>368</v>
      </c>
      <c r="C538" s="243" t="s">
        <v>118</v>
      </c>
      <c r="D538" s="66"/>
      <c r="E538" s="243" t="s">
        <v>16</v>
      </c>
      <c r="F538" s="226" t="s">
        <v>510</v>
      </c>
      <c r="G538" s="88"/>
      <c r="H538" s="175">
        <f t="shared" si="183"/>
        <v>0</v>
      </c>
      <c r="I538" s="66">
        <v>7</v>
      </c>
      <c r="J538" s="235">
        <v>21.1</v>
      </c>
      <c r="K538" s="85">
        <f t="shared" si="184"/>
        <v>0</v>
      </c>
      <c r="L538" s="85">
        <f t="shared" si="185"/>
        <v>0</v>
      </c>
      <c r="M538" s="92">
        <f t="shared" si="182"/>
        <v>0</v>
      </c>
    </row>
    <row r="539" spans="1:13" ht="28.8" x14ac:dyDescent="0.3">
      <c r="A539" s="259"/>
      <c r="B539" s="242"/>
      <c r="C539" s="244"/>
      <c r="D539" s="66"/>
      <c r="E539" s="244"/>
      <c r="F539" s="193" t="s">
        <v>509</v>
      </c>
      <c r="G539" s="88"/>
      <c r="H539" s="175">
        <f t="shared" si="183"/>
        <v>0</v>
      </c>
      <c r="I539" s="66">
        <v>1</v>
      </c>
      <c r="J539" s="236"/>
      <c r="K539" s="85">
        <f t="shared" si="184"/>
        <v>0</v>
      </c>
      <c r="L539" s="85">
        <f t="shared" si="185"/>
        <v>0</v>
      </c>
      <c r="M539" s="92">
        <f t="shared" si="182"/>
        <v>0</v>
      </c>
    </row>
    <row r="540" spans="1:13" x14ac:dyDescent="0.3">
      <c r="A540" s="42" t="s">
        <v>369</v>
      </c>
      <c r="B540" s="21" t="s">
        <v>368</v>
      </c>
      <c r="C540" s="22" t="s">
        <v>17</v>
      </c>
      <c r="D540" s="23"/>
      <c r="E540" s="23" t="s">
        <v>16</v>
      </c>
      <c r="F540" s="23" t="s">
        <v>447</v>
      </c>
      <c r="G540" s="88"/>
      <c r="H540" s="175">
        <f t="shared" si="183"/>
        <v>0</v>
      </c>
      <c r="I540" s="23">
        <v>7</v>
      </c>
      <c r="J540" s="23">
        <v>5.8</v>
      </c>
      <c r="K540" s="86">
        <f t="shared" si="184"/>
        <v>0</v>
      </c>
      <c r="L540" s="86">
        <f t="shared" si="185"/>
        <v>0</v>
      </c>
      <c r="M540" s="230">
        <f t="shared" si="182"/>
        <v>0</v>
      </c>
    </row>
    <row r="541" spans="1:13" x14ac:dyDescent="0.3">
      <c r="A541" s="63" t="s">
        <v>370</v>
      </c>
      <c r="B541" s="64" t="s">
        <v>368</v>
      </c>
      <c r="C541" s="65" t="s">
        <v>63</v>
      </c>
      <c r="D541" s="66"/>
      <c r="E541" s="66" t="s">
        <v>7</v>
      </c>
      <c r="F541" s="66" t="s">
        <v>8</v>
      </c>
      <c r="G541" s="88"/>
      <c r="H541" s="175">
        <f t="shared" si="183"/>
        <v>0</v>
      </c>
      <c r="I541" s="66">
        <v>1</v>
      </c>
      <c r="J541" s="66">
        <v>7.7</v>
      </c>
      <c r="K541" s="85">
        <f t="shared" si="184"/>
        <v>0</v>
      </c>
      <c r="L541" s="85">
        <f t="shared" si="185"/>
        <v>0</v>
      </c>
      <c r="M541" s="92">
        <f t="shared" si="182"/>
        <v>0</v>
      </c>
    </row>
    <row r="542" spans="1:13" ht="28.8" x14ac:dyDescent="0.3">
      <c r="A542" s="258">
        <v>441</v>
      </c>
      <c r="B542" s="241" t="s">
        <v>371</v>
      </c>
      <c r="C542" s="243" t="s">
        <v>118</v>
      </c>
      <c r="D542" s="66"/>
      <c r="E542" s="243" t="s">
        <v>16</v>
      </c>
      <c r="F542" s="226" t="s">
        <v>510</v>
      </c>
      <c r="G542" s="88"/>
      <c r="H542" s="175">
        <f t="shared" si="183"/>
        <v>0</v>
      </c>
      <c r="I542" s="66">
        <v>7</v>
      </c>
      <c r="J542" s="235">
        <v>20</v>
      </c>
      <c r="K542" s="85">
        <f t="shared" si="184"/>
        <v>0</v>
      </c>
      <c r="L542" s="85">
        <f t="shared" si="185"/>
        <v>0</v>
      </c>
      <c r="M542" s="92">
        <f t="shared" si="182"/>
        <v>0</v>
      </c>
    </row>
    <row r="543" spans="1:13" ht="28.8" x14ac:dyDescent="0.3">
      <c r="A543" s="259"/>
      <c r="B543" s="242"/>
      <c r="C543" s="244"/>
      <c r="D543" s="66"/>
      <c r="E543" s="244"/>
      <c r="F543" s="193" t="s">
        <v>509</v>
      </c>
      <c r="G543" s="88"/>
      <c r="H543" s="175">
        <f t="shared" si="183"/>
        <v>0</v>
      </c>
      <c r="I543" s="66">
        <v>1</v>
      </c>
      <c r="J543" s="236"/>
      <c r="K543" s="85">
        <f t="shared" si="184"/>
        <v>0</v>
      </c>
      <c r="L543" s="85">
        <f t="shared" si="185"/>
        <v>0</v>
      </c>
      <c r="M543" s="92">
        <f t="shared" si="182"/>
        <v>0</v>
      </c>
    </row>
    <row r="544" spans="1:13" x14ac:dyDescent="0.3">
      <c r="A544" s="42" t="s">
        <v>372</v>
      </c>
      <c r="B544" s="21" t="s">
        <v>371</v>
      </c>
      <c r="C544" s="22" t="s">
        <v>17</v>
      </c>
      <c r="D544" s="23"/>
      <c r="E544" s="23" t="s">
        <v>16</v>
      </c>
      <c r="F544" s="23" t="s">
        <v>447</v>
      </c>
      <c r="G544" s="88"/>
      <c r="H544" s="175">
        <f t="shared" si="183"/>
        <v>0</v>
      </c>
      <c r="I544" s="23">
        <v>7</v>
      </c>
      <c r="J544" s="23">
        <v>3.7</v>
      </c>
      <c r="K544" s="86">
        <f t="shared" si="184"/>
        <v>0</v>
      </c>
      <c r="L544" s="86">
        <f t="shared" si="185"/>
        <v>0</v>
      </c>
      <c r="M544" s="230">
        <f t="shared" si="182"/>
        <v>0</v>
      </c>
    </row>
    <row r="545" spans="1:13" x14ac:dyDescent="0.3">
      <c r="A545" s="63" t="s">
        <v>373</v>
      </c>
      <c r="B545" s="64" t="s">
        <v>371</v>
      </c>
      <c r="C545" s="65" t="s">
        <v>63</v>
      </c>
      <c r="D545" s="66"/>
      <c r="E545" s="66" t="s">
        <v>7</v>
      </c>
      <c r="F545" s="66" t="s">
        <v>8</v>
      </c>
      <c r="G545" s="88"/>
      <c r="H545" s="175">
        <f t="shared" si="183"/>
        <v>0</v>
      </c>
      <c r="I545" s="66">
        <v>1</v>
      </c>
      <c r="J545" s="66">
        <v>6.9</v>
      </c>
      <c r="K545" s="85">
        <f t="shared" si="184"/>
        <v>0</v>
      </c>
      <c r="L545" s="85">
        <f t="shared" si="185"/>
        <v>0</v>
      </c>
      <c r="M545" s="92">
        <f t="shared" si="182"/>
        <v>0</v>
      </c>
    </row>
    <row r="546" spans="1:13" ht="28.8" x14ac:dyDescent="0.3">
      <c r="A546" s="258">
        <v>442</v>
      </c>
      <c r="B546" s="241" t="s">
        <v>374</v>
      </c>
      <c r="C546" s="243" t="s">
        <v>118</v>
      </c>
      <c r="D546" s="66"/>
      <c r="E546" s="243" t="s">
        <v>16</v>
      </c>
      <c r="F546" s="226" t="s">
        <v>510</v>
      </c>
      <c r="G546" s="88"/>
      <c r="H546" s="175">
        <f t="shared" si="183"/>
        <v>0</v>
      </c>
      <c r="I546" s="66">
        <v>7</v>
      </c>
      <c r="J546" s="235">
        <v>20</v>
      </c>
      <c r="K546" s="85">
        <f t="shared" si="184"/>
        <v>0</v>
      </c>
      <c r="L546" s="85">
        <f t="shared" si="185"/>
        <v>0</v>
      </c>
      <c r="M546" s="92">
        <f t="shared" si="182"/>
        <v>0</v>
      </c>
    </row>
    <row r="547" spans="1:13" ht="28.8" x14ac:dyDescent="0.3">
      <c r="A547" s="259"/>
      <c r="B547" s="242"/>
      <c r="C547" s="244"/>
      <c r="D547" s="66"/>
      <c r="E547" s="244"/>
      <c r="F547" s="193" t="s">
        <v>509</v>
      </c>
      <c r="G547" s="88"/>
      <c r="H547" s="175">
        <f t="shared" si="183"/>
        <v>0</v>
      </c>
      <c r="I547" s="66">
        <v>1</v>
      </c>
      <c r="J547" s="236"/>
      <c r="K547" s="85">
        <f t="shared" si="184"/>
        <v>0</v>
      </c>
      <c r="L547" s="85">
        <f t="shared" si="185"/>
        <v>0</v>
      </c>
      <c r="M547" s="92">
        <f t="shared" si="182"/>
        <v>0</v>
      </c>
    </row>
    <row r="548" spans="1:13" x14ac:dyDescent="0.3">
      <c r="A548" s="42" t="s">
        <v>375</v>
      </c>
      <c r="B548" s="21" t="s">
        <v>374</v>
      </c>
      <c r="C548" s="22" t="s">
        <v>17</v>
      </c>
      <c r="D548" s="23"/>
      <c r="E548" s="23" t="s">
        <v>16</v>
      </c>
      <c r="F548" s="23" t="s">
        <v>447</v>
      </c>
      <c r="G548" s="88"/>
      <c r="H548" s="175">
        <f t="shared" si="183"/>
        <v>0</v>
      </c>
      <c r="I548" s="23">
        <v>7</v>
      </c>
      <c r="J548" s="23">
        <v>3.7</v>
      </c>
      <c r="K548" s="86">
        <f t="shared" si="184"/>
        <v>0</v>
      </c>
      <c r="L548" s="86">
        <f t="shared" si="185"/>
        <v>0</v>
      </c>
      <c r="M548" s="230">
        <f t="shared" si="182"/>
        <v>0</v>
      </c>
    </row>
    <row r="549" spans="1:13" x14ac:dyDescent="0.3">
      <c r="A549" s="63" t="s">
        <v>376</v>
      </c>
      <c r="B549" s="64" t="s">
        <v>374</v>
      </c>
      <c r="C549" s="69" t="s">
        <v>63</v>
      </c>
      <c r="D549" s="66"/>
      <c r="E549" s="66" t="s">
        <v>7</v>
      </c>
      <c r="F549" s="66" t="s">
        <v>8</v>
      </c>
      <c r="G549" s="88"/>
      <c r="H549" s="175">
        <f t="shared" si="183"/>
        <v>0</v>
      </c>
      <c r="I549" s="66">
        <v>1</v>
      </c>
      <c r="J549" s="66">
        <v>6.9</v>
      </c>
      <c r="K549" s="85">
        <f t="shared" si="184"/>
        <v>0</v>
      </c>
      <c r="L549" s="85">
        <f t="shared" si="185"/>
        <v>0</v>
      </c>
      <c r="M549" s="92">
        <f t="shared" si="182"/>
        <v>0</v>
      </c>
    </row>
    <row r="550" spans="1:13" ht="28.8" x14ac:dyDescent="0.3">
      <c r="A550" s="258">
        <v>443</v>
      </c>
      <c r="B550" s="241" t="s">
        <v>377</v>
      </c>
      <c r="C550" s="243" t="s">
        <v>163</v>
      </c>
      <c r="D550" s="66"/>
      <c r="E550" s="243" t="s">
        <v>16</v>
      </c>
      <c r="F550" s="226" t="s">
        <v>510</v>
      </c>
      <c r="G550" s="88"/>
      <c r="H550" s="175">
        <f t="shared" si="183"/>
        <v>0</v>
      </c>
      <c r="I550" s="66">
        <v>7</v>
      </c>
      <c r="J550" s="235">
        <v>35.1</v>
      </c>
      <c r="K550" s="85">
        <f t="shared" si="184"/>
        <v>0</v>
      </c>
      <c r="L550" s="85">
        <f t="shared" si="185"/>
        <v>0</v>
      </c>
      <c r="M550" s="92">
        <f t="shared" si="182"/>
        <v>0</v>
      </c>
    </row>
    <row r="551" spans="1:13" ht="28.8" x14ac:dyDescent="0.3">
      <c r="A551" s="259"/>
      <c r="B551" s="242"/>
      <c r="C551" s="244"/>
      <c r="D551" s="66"/>
      <c r="E551" s="244"/>
      <c r="F551" s="193" t="s">
        <v>509</v>
      </c>
      <c r="G551" s="88"/>
      <c r="H551" s="175">
        <f t="shared" si="183"/>
        <v>0</v>
      </c>
      <c r="I551" s="66">
        <v>1</v>
      </c>
      <c r="J551" s="236"/>
      <c r="K551" s="85">
        <f t="shared" si="184"/>
        <v>0</v>
      </c>
      <c r="L551" s="85">
        <f t="shared" si="185"/>
        <v>0</v>
      </c>
      <c r="M551" s="92">
        <f t="shared" si="182"/>
        <v>0</v>
      </c>
    </row>
    <row r="552" spans="1:13" x14ac:dyDescent="0.3">
      <c r="A552" s="42" t="s">
        <v>378</v>
      </c>
      <c r="B552" s="21" t="s">
        <v>377</v>
      </c>
      <c r="C552" s="22" t="s">
        <v>17</v>
      </c>
      <c r="D552" s="23"/>
      <c r="E552" s="23" t="s">
        <v>16</v>
      </c>
      <c r="F552" s="23" t="s">
        <v>447</v>
      </c>
      <c r="G552" s="88"/>
      <c r="H552" s="175">
        <f t="shared" si="183"/>
        <v>0</v>
      </c>
      <c r="I552" s="23">
        <v>7</v>
      </c>
      <c r="J552" s="23">
        <v>5.8</v>
      </c>
      <c r="K552" s="86">
        <f t="shared" si="184"/>
        <v>0</v>
      </c>
      <c r="L552" s="86">
        <f t="shared" si="185"/>
        <v>0</v>
      </c>
      <c r="M552" s="230">
        <f t="shared" si="182"/>
        <v>0</v>
      </c>
    </row>
    <row r="553" spans="1:13" x14ac:dyDescent="0.3">
      <c r="A553" s="63" t="s">
        <v>379</v>
      </c>
      <c r="B553" s="64" t="s">
        <v>377</v>
      </c>
      <c r="C553" s="69" t="s">
        <v>63</v>
      </c>
      <c r="D553" s="66"/>
      <c r="E553" s="66" t="s">
        <v>7</v>
      </c>
      <c r="F553" s="66" t="s">
        <v>8</v>
      </c>
      <c r="G553" s="88"/>
      <c r="H553" s="175">
        <f t="shared" si="183"/>
        <v>0</v>
      </c>
      <c r="I553" s="66">
        <v>1</v>
      </c>
      <c r="J553" s="66">
        <v>7.2</v>
      </c>
      <c r="K553" s="85">
        <f t="shared" si="184"/>
        <v>0</v>
      </c>
      <c r="L553" s="85">
        <f t="shared" si="185"/>
        <v>0</v>
      </c>
      <c r="M553" s="92">
        <f t="shared" si="182"/>
        <v>0</v>
      </c>
    </row>
    <row r="554" spans="1:13" x14ac:dyDescent="0.3">
      <c r="A554" s="130">
        <v>444</v>
      </c>
      <c r="B554" s="131"/>
      <c r="C554" s="132" t="s">
        <v>32</v>
      </c>
      <c r="D554" s="133"/>
      <c r="E554" s="133" t="s">
        <v>7</v>
      </c>
      <c r="F554" s="133" t="s">
        <v>33</v>
      </c>
      <c r="G554" s="134"/>
      <c r="H554" s="133"/>
      <c r="I554" s="133"/>
      <c r="J554" s="133"/>
      <c r="K554" s="133"/>
      <c r="L554" s="135"/>
      <c r="M554" s="135"/>
    </row>
    <row r="555" spans="1:13" ht="28.8" x14ac:dyDescent="0.3">
      <c r="A555" s="258">
        <v>445</v>
      </c>
      <c r="B555" s="241" t="s">
        <v>380</v>
      </c>
      <c r="C555" s="243" t="s">
        <v>118</v>
      </c>
      <c r="D555" s="66"/>
      <c r="E555" s="243" t="s">
        <v>16</v>
      </c>
      <c r="F555" s="226" t="s">
        <v>510</v>
      </c>
      <c r="G555" s="88"/>
      <c r="H555" s="175">
        <f t="shared" ref="H555:H585" si="186">ROUND(G555,2)</f>
        <v>0</v>
      </c>
      <c r="I555" s="66">
        <v>7</v>
      </c>
      <c r="J555" s="235">
        <v>19.8</v>
      </c>
      <c r="K555" s="85">
        <f>H555*I555</f>
        <v>0</v>
      </c>
      <c r="L555" s="85">
        <f t="shared" ref="L555:L565" si="187">K555*4</f>
        <v>0</v>
      </c>
      <c r="M555" s="92">
        <f t="shared" si="182"/>
        <v>0</v>
      </c>
    </row>
    <row r="556" spans="1:13" ht="28.8" x14ac:dyDescent="0.3">
      <c r="A556" s="259"/>
      <c r="B556" s="242"/>
      <c r="C556" s="244"/>
      <c r="D556" s="66"/>
      <c r="E556" s="244"/>
      <c r="F556" s="193" t="s">
        <v>509</v>
      </c>
      <c r="G556" s="88"/>
      <c r="H556" s="175">
        <f t="shared" si="186"/>
        <v>0</v>
      </c>
      <c r="I556" s="66">
        <v>1</v>
      </c>
      <c r="J556" s="236"/>
      <c r="K556" s="85">
        <f t="shared" ref="K556:K565" si="188">H556*I556</f>
        <v>0</v>
      </c>
      <c r="L556" s="85">
        <f t="shared" si="187"/>
        <v>0</v>
      </c>
      <c r="M556" s="92">
        <f t="shared" si="182"/>
        <v>0</v>
      </c>
    </row>
    <row r="557" spans="1:13" x14ac:dyDescent="0.3">
      <c r="A557" s="42" t="s">
        <v>381</v>
      </c>
      <c r="B557" s="21" t="s">
        <v>380</v>
      </c>
      <c r="C557" s="28" t="s">
        <v>17</v>
      </c>
      <c r="D557" s="23"/>
      <c r="E557" s="23" t="s">
        <v>16</v>
      </c>
      <c r="F557" s="23" t="s">
        <v>447</v>
      </c>
      <c r="G557" s="88"/>
      <c r="H557" s="175">
        <f t="shared" si="186"/>
        <v>0</v>
      </c>
      <c r="I557" s="23">
        <v>7</v>
      </c>
      <c r="J557" s="23">
        <v>5.8</v>
      </c>
      <c r="K557" s="86">
        <f t="shared" si="188"/>
        <v>0</v>
      </c>
      <c r="L557" s="86">
        <f t="shared" si="187"/>
        <v>0</v>
      </c>
      <c r="M557" s="230">
        <f t="shared" si="182"/>
        <v>0</v>
      </c>
    </row>
    <row r="558" spans="1:13" ht="28.8" x14ac:dyDescent="0.3">
      <c r="A558" s="258">
        <v>446</v>
      </c>
      <c r="B558" s="241" t="s">
        <v>382</v>
      </c>
      <c r="C558" s="243" t="s">
        <v>118</v>
      </c>
      <c r="D558" s="66"/>
      <c r="E558" s="243" t="s">
        <v>16</v>
      </c>
      <c r="F558" s="226" t="s">
        <v>510</v>
      </c>
      <c r="G558" s="88"/>
      <c r="H558" s="175">
        <f t="shared" si="186"/>
        <v>0</v>
      </c>
      <c r="I558" s="66">
        <v>1</v>
      </c>
      <c r="J558" s="235">
        <v>20</v>
      </c>
      <c r="K558" s="85">
        <f t="shared" si="188"/>
        <v>0</v>
      </c>
      <c r="L558" s="85">
        <f t="shared" si="187"/>
        <v>0</v>
      </c>
      <c r="M558" s="92">
        <f t="shared" si="182"/>
        <v>0</v>
      </c>
    </row>
    <row r="559" spans="1:13" ht="28.8" x14ac:dyDescent="0.3">
      <c r="A559" s="259"/>
      <c r="B559" s="242"/>
      <c r="C559" s="244"/>
      <c r="D559" s="66"/>
      <c r="E559" s="244"/>
      <c r="F559" s="193" t="s">
        <v>509</v>
      </c>
      <c r="G559" s="88"/>
      <c r="H559" s="175">
        <f t="shared" si="186"/>
        <v>0</v>
      </c>
      <c r="I559" s="66">
        <v>1</v>
      </c>
      <c r="J559" s="236"/>
      <c r="K559" s="85">
        <f t="shared" si="188"/>
        <v>0</v>
      </c>
      <c r="L559" s="85">
        <f t="shared" si="187"/>
        <v>0</v>
      </c>
      <c r="M559" s="92">
        <f t="shared" si="182"/>
        <v>0</v>
      </c>
    </row>
    <row r="560" spans="1:13" x14ac:dyDescent="0.3">
      <c r="A560" s="42" t="s">
        <v>383</v>
      </c>
      <c r="B560" s="21" t="s">
        <v>382</v>
      </c>
      <c r="C560" s="22" t="s">
        <v>17</v>
      </c>
      <c r="D560" s="23"/>
      <c r="E560" s="23" t="s">
        <v>16</v>
      </c>
      <c r="F560" s="23" t="s">
        <v>447</v>
      </c>
      <c r="G560" s="88"/>
      <c r="H560" s="175">
        <f t="shared" si="186"/>
        <v>0</v>
      </c>
      <c r="I560" s="23">
        <v>7</v>
      </c>
      <c r="J560" s="23">
        <v>3.7</v>
      </c>
      <c r="K560" s="86">
        <f t="shared" si="188"/>
        <v>0</v>
      </c>
      <c r="L560" s="86">
        <f t="shared" si="187"/>
        <v>0</v>
      </c>
      <c r="M560" s="230">
        <f t="shared" si="182"/>
        <v>0</v>
      </c>
    </row>
    <row r="561" spans="1:13" x14ac:dyDescent="0.3">
      <c r="A561" s="63" t="s">
        <v>384</v>
      </c>
      <c r="B561" s="64" t="s">
        <v>382</v>
      </c>
      <c r="C561" s="69" t="s">
        <v>63</v>
      </c>
      <c r="D561" s="66"/>
      <c r="E561" s="66" t="s">
        <v>7</v>
      </c>
      <c r="F561" s="66" t="s">
        <v>8</v>
      </c>
      <c r="G561" s="88"/>
      <c r="H561" s="175">
        <f t="shared" si="186"/>
        <v>0</v>
      </c>
      <c r="I561" s="66">
        <v>1</v>
      </c>
      <c r="J561" s="66">
        <v>6.8</v>
      </c>
      <c r="K561" s="85">
        <f t="shared" si="188"/>
        <v>0</v>
      </c>
      <c r="L561" s="85">
        <f t="shared" si="187"/>
        <v>0</v>
      </c>
      <c r="M561" s="92">
        <f t="shared" si="182"/>
        <v>0</v>
      </c>
    </row>
    <row r="562" spans="1:13" ht="28.8" x14ac:dyDescent="0.3">
      <c r="A562" s="258">
        <v>447</v>
      </c>
      <c r="B562" s="241" t="s">
        <v>385</v>
      </c>
      <c r="C562" s="243" t="s">
        <v>118</v>
      </c>
      <c r="D562" s="66"/>
      <c r="E562" s="243" t="s">
        <v>16</v>
      </c>
      <c r="F562" s="226" t="s">
        <v>510</v>
      </c>
      <c r="G562" s="88"/>
      <c r="H562" s="175">
        <f t="shared" si="186"/>
        <v>0</v>
      </c>
      <c r="I562" s="66">
        <v>1</v>
      </c>
      <c r="J562" s="235">
        <v>20</v>
      </c>
      <c r="K562" s="85">
        <f t="shared" si="188"/>
        <v>0</v>
      </c>
      <c r="L562" s="85">
        <f t="shared" si="187"/>
        <v>0</v>
      </c>
      <c r="M562" s="92">
        <f t="shared" si="182"/>
        <v>0</v>
      </c>
    </row>
    <row r="563" spans="1:13" ht="28.8" x14ac:dyDescent="0.3">
      <c r="A563" s="259"/>
      <c r="B563" s="242"/>
      <c r="C563" s="244"/>
      <c r="D563" s="66"/>
      <c r="E563" s="244"/>
      <c r="F563" s="193" t="s">
        <v>509</v>
      </c>
      <c r="G563" s="88"/>
      <c r="H563" s="175">
        <f t="shared" si="186"/>
        <v>0</v>
      </c>
      <c r="I563" s="66">
        <v>1</v>
      </c>
      <c r="J563" s="236"/>
      <c r="K563" s="85">
        <f t="shared" si="188"/>
        <v>0</v>
      </c>
      <c r="L563" s="85">
        <f t="shared" si="187"/>
        <v>0</v>
      </c>
      <c r="M563" s="92">
        <f t="shared" si="182"/>
        <v>0</v>
      </c>
    </row>
    <row r="564" spans="1:13" x14ac:dyDescent="0.3">
      <c r="A564" s="42" t="s">
        <v>386</v>
      </c>
      <c r="B564" s="21" t="s">
        <v>385</v>
      </c>
      <c r="C564" s="22" t="s">
        <v>17</v>
      </c>
      <c r="D564" s="23"/>
      <c r="E564" s="23" t="s">
        <v>16</v>
      </c>
      <c r="F564" s="23" t="s">
        <v>447</v>
      </c>
      <c r="G564" s="88"/>
      <c r="H564" s="175">
        <f t="shared" si="186"/>
        <v>0</v>
      </c>
      <c r="I564" s="23">
        <v>7</v>
      </c>
      <c r="J564" s="23">
        <v>3.7</v>
      </c>
      <c r="K564" s="86">
        <f t="shared" si="188"/>
        <v>0</v>
      </c>
      <c r="L564" s="86">
        <f t="shared" si="187"/>
        <v>0</v>
      </c>
      <c r="M564" s="230">
        <f t="shared" si="182"/>
        <v>0</v>
      </c>
    </row>
    <row r="565" spans="1:13" x14ac:dyDescent="0.3">
      <c r="A565" s="63" t="s">
        <v>387</v>
      </c>
      <c r="B565" s="64" t="s">
        <v>385</v>
      </c>
      <c r="C565" s="69" t="s">
        <v>63</v>
      </c>
      <c r="D565" s="66"/>
      <c r="E565" s="66" t="s">
        <v>7</v>
      </c>
      <c r="F565" s="66" t="s">
        <v>8</v>
      </c>
      <c r="G565" s="88"/>
      <c r="H565" s="175">
        <f t="shared" si="186"/>
        <v>0</v>
      </c>
      <c r="I565" s="66">
        <v>1</v>
      </c>
      <c r="J565" s="66">
        <v>6.3</v>
      </c>
      <c r="K565" s="85">
        <f t="shared" si="188"/>
        <v>0</v>
      </c>
      <c r="L565" s="85">
        <f t="shared" si="187"/>
        <v>0</v>
      </c>
      <c r="M565" s="92">
        <f t="shared" si="182"/>
        <v>0</v>
      </c>
    </row>
    <row r="566" spans="1:13" s="3" customFormat="1" x14ac:dyDescent="0.3">
      <c r="A566" s="130">
        <v>448</v>
      </c>
      <c r="B566" s="131"/>
      <c r="C566" s="221" t="s">
        <v>12</v>
      </c>
      <c r="D566" s="222"/>
      <c r="E566" s="133" t="s">
        <v>16</v>
      </c>
      <c r="F566" s="133" t="s">
        <v>105</v>
      </c>
      <c r="G566" s="134"/>
      <c r="H566" s="134"/>
      <c r="I566" s="127"/>
      <c r="J566" s="133"/>
      <c r="K566" s="135"/>
      <c r="L566" s="135"/>
      <c r="M566" s="135"/>
    </row>
    <row r="567" spans="1:13" ht="28.8" x14ac:dyDescent="0.3">
      <c r="A567" s="258">
        <v>449</v>
      </c>
      <c r="B567" s="241" t="s">
        <v>388</v>
      </c>
      <c r="C567" s="243" t="s">
        <v>118</v>
      </c>
      <c r="D567" s="66"/>
      <c r="E567" s="243" t="s">
        <v>16</v>
      </c>
      <c r="F567" s="226" t="s">
        <v>510</v>
      </c>
      <c r="G567" s="88"/>
      <c r="H567" s="175">
        <f t="shared" si="186"/>
        <v>0</v>
      </c>
      <c r="I567" s="66">
        <v>7</v>
      </c>
      <c r="J567" s="235">
        <v>21.1</v>
      </c>
      <c r="K567" s="85">
        <f>H567*I567</f>
        <v>0</v>
      </c>
      <c r="L567" s="85">
        <f t="shared" ref="L567:L583" si="189">K567*4</f>
        <v>0</v>
      </c>
      <c r="M567" s="92">
        <f t="shared" si="182"/>
        <v>0</v>
      </c>
    </row>
    <row r="568" spans="1:13" ht="28.8" x14ac:dyDescent="0.3">
      <c r="A568" s="259"/>
      <c r="B568" s="242"/>
      <c r="C568" s="244"/>
      <c r="D568" s="66"/>
      <c r="E568" s="244"/>
      <c r="F568" s="193" t="s">
        <v>509</v>
      </c>
      <c r="G568" s="88"/>
      <c r="H568" s="175">
        <f t="shared" si="186"/>
        <v>0</v>
      </c>
      <c r="I568" s="66">
        <v>1</v>
      </c>
      <c r="J568" s="236"/>
      <c r="K568" s="85">
        <f t="shared" ref="K568:K583" si="190">H568*I568</f>
        <v>0</v>
      </c>
      <c r="L568" s="85">
        <f t="shared" si="189"/>
        <v>0</v>
      </c>
      <c r="M568" s="92">
        <f t="shared" si="182"/>
        <v>0</v>
      </c>
    </row>
    <row r="569" spans="1:13" x14ac:dyDescent="0.3">
      <c r="A569" s="42" t="s">
        <v>389</v>
      </c>
      <c r="B569" s="21" t="s">
        <v>388</v>
      </c>
      <c r="C569" s="22" t="s">
        <v>17</v>
      </c>
      <c r="D569" s="23"/>
      <c r="E569" s="23" t="s">
        <v>16</v>
      </c>
      <c r="F569" s="23" t="s">
        <v>447</v>
      </c>
      <c r="G569" s="88"/>
      <c r="H569" s="175">
        <f t="shared" si="186"/>
        <v>0</v>
      </c>
      <c r="I569" s="23">
        <v>7</v>
      </c>
      <c r="J569" s="23">
        <v>5.8</v>
      </c>
      <c r="K569" s="86">
        <f t="shared" si="190"/>
        <v>0</v>
      </c>
      <c r="L569" s="86">
        <f t="shared" si="189"/>
        <v>0</v>
      </c>
      <c r="M569" s="230">
        <f t="shared" si="182"/>
        <v>0</v>
      </c>
    </row>
    <row r="570" spans="1:13" x14ac:dyDescent="0.3">
      <c r="A570" s="63" t="s">
        <v>390</v>
      </c>
      <c r="B570" s="64" t="s">
        <v>388</v>
      </c>
      <c r="C570" s="69" t="s">
        <v>124</v>
      </c>
      <c r="D570" s="66"/>
      <c r="E570" s="66" t="s">
        <v>7</v>
      </c>
      <c r="F570" s="66" t="s">
        <v>8</v>
      </c>
      <c r="G570" s="88"/>
      <c r="H570" s="175">
        <f t="shared" si="186"/>
        <v>0</v>
      </c>
      <c r="I570" s="66">
        <v>1</v>
      </c>
      <c r="J570" s="66">
        <v>4.2</v>
      </c>
      <c r="K570" s="85">
        <f t="shared" si="190"/>
        <v>0</v>
      </c>
      <c r="L570" s="85">
        <f t="shared" si="189"/>
        <v>0</v>
      </c>
      <c r="M570" s="92">
        <f t="shared" si="182"/>
        <v>0</v>
      </c>
    </row>
    <row r="571" spans="1:13" ht="28.8" x14ac:dyDescent="0.3">
      <c r="A571" s="258">
        <v>450</v>
      </c>
      <c r="B571" s="241" t="s">
        <v>391</v>
      </c>
      <c r="C571" s="243" t="s">
        <v>118</v>
      </c>
      <c r="D571" s="66"/>
      <c r="E571" s="243" t="s">
        <v>16</v>
      </c>
      <c r="F571" s="226" t="s">
        <v>510</v>
      </c>
      <c r="G571" s="88"/>
      <c r="H571" s="175">
        <f t="shared" si="186"/>
        <v>0</v>
      </c>
      <c r="I571" s="66">
        <v>7</v>
      </c>
      <c r="J571" s="235">
        <v>21.1</v>
      </c>
      <c r="K571" s="85">
        <f t="shared" si="190"/>
        <v>0</v>
      </c>
      <c r="L571" s="85">
        <f t="shared" si="189"/>
        <v>0</v>
      </c>
      <c r="M571" s="92">
        <f t="shared" si="182"/>
        <v>0</v>
      </c>
    </row>
    <row r="572" spans="1:13" ht="28.8" x14ac:dyDescent="0.3">
      <c r="A572" s="259"/>
      <c r="B572" s="242"/>
      <c r="C572" s="244"/>
      <c r="D572" s="66"/>
      <c r="E572" s="244"/>
      <c r="F572" s="193" t="s">
        <v>509</v>
      </c>
      <c r="G572" s="88"/>
      <c r="H572" s="175">
        <f t="shared" si="186"/>
        <v>0</v>
      </c>
      <c r="I572" s="66">
        <v>1</v>
      </c>
      <c r="J572" s="236"/>
      <c r="K572" s="85">
        <f t="shared" si="190"/>
        <v>0</v>
      </c>
      <c r="L572" s="85">
        <f t="shared" si="189"/>
        <v>0</v>
      </c>
      <c r="M572" s="92">
        <f t="shared" si="182"/>
        <v>0</v>
      </c>
    </row>
    <row r="573" spans="1:13" x14ac:dyDescent="0.3">
      <c r="A573" s="42" t="s">
        <v>392</v>
      </c>
      <c r="B573" s="21" t="s">
        <v>391</v>
      </c>
      <c r="C573" s="22" t="s">
        <v>17</v>
      </c>
      <c r="D573" s="23"/>
      <c r="E573" s="23" t="s">
        <v>16</v>
      </c>
      <c r="F573" s="23" t="s">
        <v>447</v>
      </c>
      <c r="G573" s="88"/>
      <c r="H573" s="175">
        <f t="shared" si="186"/>
        <v>0</v>
      </c>
      <c r="I573" s="23">
        <v>7</v>
      </c>
      <c r="J573" s="23">
        <v>5.8</v>
      </c>
      <c r="K573" s="86">
        <f t="shared" si="190"/>
        <v>0</v>
      </c>
      <c r="L573" s="86">
        <f t="shared" si="189"/>
        <v>0</v>
      </c>
      <c r="M573" s="230">
        <f t="shared" ref="M573:M585" si="191">L573*21</f>
        <v>0</v>
      </c>
    </row>
    <row r="574" spans="1:13" x14ac:dyDescent="0.3">
      <c r="A574" s="63" t="s">
        <v>393</v>
      </c>
      <c r="B574" s="64" t="s">
        <v>391</v>
      </c>
      <c r="C574" s="69" t="s">
        <v>124</v>
      </c>
      <c r="D574" s="66"/>
      <c r="E574" s="66" t="s">
        <v>7</v>
      </c>
      <c r="F574" s="66" t="s">
        <v>8</v>
      </c>
      <c r="G574" s="88"/>
      <c r="H574" s="175">
        <f t="shared" si="186"/>
        <v>0</v>
      </c>
      <c r="I574" s="66">
        <v>1</v>
      </c>
      <c r="J574" s="66">
        <v>4.2</v>
      </c>
      <c r="K574" s="85">
        <f t="shared" si="190"/>
        <v>0</v>
      </c>
      <c r="L574" s="85">
        <f t="shared" si="189"/>
        <v>0</v>
      </c>
      <c r="M574" s="92">
        <f t="shared" si="191"/>
        <v>0</v>
      </c>
    </row>
    <row r="575" spans="1:13" ht="28.8" x14ac:dyDescent="0.3">
      <c r="A575" s="258">
        <v>451</v>
      </c>
      <c r="B575" s="241" t="s">
        <v>394</v>
      </c>
      <c r="C575" s="243" t="s">
        <v>118</v>
      </c>
      <c r="D575" s="66"/>
      <c r="E575" s="243" t="s">
        <v>16</v>
      </c>
      <c r="F575" s="226" t="s">
        <v>510</v>
      </c>
      <c r="G575" s="88"/>
      <c r="H575" s="175">
        <f t="shared" si="186"/>
        <v>0</v>
      </c>
      <c r="I575" s="66">
        <v>7</v>
      </c>
      <c r="J575" s="235">
        <v>19</v>
      </c>
      <c r="K575" s="85">
        <f t="shared" si="190"/>
        <v>0</v>
      </c>
      <c r="L575" s="85">
        <f t="shared" si="189"/>
        <v>0</v>
      </c>
      <c r="M575" s="92">
        <f t="shared" si="191"/>
        <v>0</v>
      </c>
    </row>
    <row r="576" spans="1:13" ht="28.8" x14ac:dyDescent="0.3">
      <c r="A576" s="259"/>
      <c r="B576" s="242"/>
      <c r="C576" s="244"/>
      <c r="D576" s="66"/>
      <c r="E576" s="244"/>
      <c r="F576" s="193" t="s">
        <v>509</v>
      </c>
      <c r="G576" s="88"/>
      <c r="H576" s="175">
        <f t="shared" si="186"/>
        <v>0</v>
      </c>
      <c r="I576" s="66">
        <v>1</v>
      </c>
      <c r="J576" s="236"/>
      <c r="K576" s="85">
        <f t="shared" si="190"/>
        <v>0</v>
      </c>
      <c r="L576" s="85">
        <f t="shared" si="189"/>
        <v>0</v>
      </c>
      <c r="M576" s="92">
        <f t="shared" si="191"/>
        <v>0</v>
      </c>
    </row>
    <row r="577" spans="1:13" x14ac:dyDescent="0.3">
      <c r="A577" s="42" t="s">
        <v>395</v>
      </c>
      <c r="B577" s="21" t="s">
        <v>394</v>
      </c>
      <c r="C577" s="22" t="s">
        <v>17</v>
      </c>
      <c r="D577" s="23"/>
      <c r="E577" s="23" t="s">
        <v>16</v>
      </c>
      <c r="F577" s="23" t="s">
        <v>447</v>
      </c>
      <c r="G577" s="88"/>
      <c r="H577" s="175">
        <f t="shared" si="186"/>
        <v>0</v>
      </c>
      <c r="I577" s="23">
        <v>7</v>
      </c>
      <c r="J577" s="23">
        <v>5.8</v>
      </c>
      <c r="K577" s="86">
        <f t="shared" si="190"/>
        <v>0</v>
      </c>
      <c r="L577" s="86">
        <f t="shared" si="189"/>
        <v>0</v>
      </c>
      <c r="M577" s="230">
        <f t="shared" si="191"/>
        <v>0</v>
      </c>
    </row>
    <row r="578" spans="1:13" x14ac:dyDescent="0.3">
      <c r="A578" s="63" t="s">
        <v>396</v>
      </c>
      <c r="B578" s="64" t="s">
        <v>394</v>
      </c>
      <c r="C578" s="69" t="s">
        <v>63</v>
      </c>
      <c r="D578" s="66"/>
      <c r="E578" s="66" t="s">
        <v>7</v>
      </c>
      <c r="F578" s="66" t="s">
        <v>8</v>
      </c>
      <c r="G578" s="88"/>
      <c r="H578" s="175">
        <f t="shared" si="186"/>
        <v>0</v>
      </c>
      <c r="I578" s="66">
        <v>1</v>
      </c>
      <c r="J578" s="66">
        <v>7.5</v>
      </c>
      <c r="K578" s="85">
        <f t="shared" si="190"/>
        <v>0</v>
      </c>
      <c r="L578" s="85">
        <f t="shared" si="189"/>
        <v>0</v>
      </c>
      <c r="M578" s="92">
        <f t="shared" si="191"/>
        <v>0</v>
      </c>
    </row>
    <row r="579" spans="1:13" ht="28.8" x14ac:dyDescent="0.3">
      <c r="A579" s="258">
        <v>452</v>
      </c>
      <c r="B579" s="241" t="s">
        <v>397</v>
      </c>
      <c r="C579" s="243" t="s">
        <v>118</v>
      </c>
      <c r="D579" s="66"/>
      <c r="E579" s="243" t="s">
        <v>16</v>
      </c>
      <c r="F579" s="226" t="s">
        <v>510</v>
      </c>
      <c r="G579" s="88"/>
      <c r="H579" s="175">
        <f t="shared" si="186"/>
        <v>0</v>
      </c>
      <c r="I579" s="66">
        <v>7</v>
      </c>
      <c r="J579" s="235">
        <v>24</v>
      </c>
      <c r="K579" s="85">
        <f t="shared" si="190"/>
        <v>0</v>
      </c>
      <c r="L579" s="85">
        <f t="shared" si="189"/>
        <v>0</v>
      </c>
      <c r="M579" s="92">
        <f>L579*21</f>
        <v>0</v>
      </c>
    </row>
    <row r="580" spans="1:13" ht="28.8" x14ac:dyDescent="0.3">
      <c r="A580" s="259"/>
      <c r="B580" s="242"/>
      <c r="C580" s="244"/>
      <c r="D580" s="66"/>
      <c r="E580" s="244"/>
      <c r="F580" s="193" t="s">
        <v>509</v>
      </c>
      <c r="G580" s="88"/>
      <c r="H580" s="175">
        <f t="shared" si="186"/>
        <v>0</v>
      </c>
      <c r="I580" s="66">
        <v>1</v>
      </c>
      <c r="J580" s="236"/>
      <c r="K580" s="85">
        <f t="shared" si="190"/>
        <v>0</v>
      </c>
      <c r="L580" s="85">
        <f t="shared" si="189"/>
        <v>0</v>
      </c>
      <c r="M580" s="92">
        <f t="shared" si="191"/>
        <v>0</v>
      </c>
    </row>
    <row r="581" spans="1:13" x14ac:dyDescent="0.3">
      <c r="A581" s="42" t="s">
        <v>398</v>
      </c>
      <c r="B581" s="21" t="s">
        <v>397</v>
      </c>
      <c r="C581" s="22" t="s">
        <v>17</v>
      </c>
      <c r="D581" s="23"/>
      <c r="E581" s="23" t="s">
        <v>16</v>
      </c>
      <c r="F581" s="23" t="s">
        <v>447</v>
      </c>
      <c r="G581" s="88"/>
      <c r="H581" s="175">
        <f t="shared" si="186"/>
        <v>0</v>
      </c>
      <c r="I581" s="23">
        <v>7</v>
      </c>
      <c r="J581" s="23">
        <v>5.8</v>
      </c>
      <c r="K581" s="86">
        <f t="shared" si="190"/>
        <v>0</v>
      </c>
      <c r="L581" s="86">
        <f t="shared" si="189"/>
        <v>0</v>
      </c>
      <c r="M581" s="230">
        <f t="shared" si="191"/>
        <v>0</v>
      </c>
    </row>
    <row r="582" spans="1:13" x14ac:dyDescent="0.3">
      <c r="A582" s="63" t="s">
        <v>399</v>
      </c>
      <c r="B582" s="64" t="s">
        <v>397</v>
      </c>
      <c r="C582" s="69" t="s">
        <v>63</v>
      </c>
      <c r="D582" s="66"/>
      <c r="E582" s="66" t="s">
        <v>7</v>
      </c>
      <c r="F582" s="66" t="s">
        <v>8</v>
      </c>
      <c r="G582" s="88"/>
      <c r="H582" s="175">
        <f t="shared" si="186"/>
        <v>0</v>
      </c>
      <c r="I582" s="66">
        <v>1</v>
      </c>
      <c r="J582" s="66">
        <v>3.8</v>
      </c>
      <c r="K582" s="85">
        <f t="shared" si="190"/>
        <v>0</v>
      </c>
      <c r="L582" s="85">
        <f t="shared" si="189"/>
        <v>0</v>
      </c>
      <c r="M582" s="92">
        <f t="shared" si="191"/>
        <v>0</v>
      </c>
    </row>
    <row r="583" spans="1:13" x14ac:dyDescent="0.3">
      <c r="A583" s="74">
        <v>453</v>
      </c>
      <c r="B583" s="75"/>
      <c r="C583" s="76" t="s">
        <v>400</v>
      </c>
      <c r="D583" s="77"/>
      <c r="E583" s="77" t="s">
        <v>16</v>
      </c>
      <c r="F583" s="77" t="s">
        <v>447</v>
      </c>
      <c r="G583" s="90"/>
      <c r="H583" s="175">
        <f t="shared" si="186"/>
        <v>0</v>
      </c>
      <c r="I583" s="77">
        <v>7</v>
      </c>
      <c r="J583" s="77">
        <v>26.3</v>
      </c>
      <c r="K583" s="86">
        <f t="shared" si="190"/>
        <v>0</v>
      </c>
      <c r="L583" s="86">
        <f t="shared" si="189"/>
        <v>0</v>
      </c>
      <c r="M583" s="230">
        <f t="shared" si="191"/>
        <v>0</v>
      </c>
    </row>
    <row r="584" spans="1:13" x14ac:dyDescent="0.3">
      <c r="A584" s="261" t="s">
        <v>512</v>
      </c>
      <c r="B584" s="261"/>
      <c r="C584" s="261"/>
      <c r="D584" s="261"/>
      <c r="E584" s="261"/>
      <c r="F584" s="261"/>
      <c r="G584" s="88"/>
      <c r="H584" s="175">
        <f t="shared" si="186"/>
        <v>0</v>
      </c>
      <c r="I584" s="215">
        <v>7</v>
      </c>
      <c r="J584" s="215"/>
      <c r="K584" s="217">
        <f>H584*I584</f>
        <v>0</v>
      </c>
      <c r="L584" s="216">
        <f>K584*4</f>
        <v>0</v>
      </c>
      <c r="M584" s="234">
        <f t="shared" si="191"/>
        <v>0</v>
      </c>
    </row>
    <row r="585" spans="1:13" ht="31.5" customHeight="1" thickBot="1" x14ac:dyDescent="0.35">
      <c r="A585" s="262" t="s">
        <v>508</v>
      </c>
      <c r="B585" s="262"/>
      <c r="C585" s="262"/>
      <c r="D585" s="262"/>
      <c r="E585" s="262"/>
      <c r="F585" s="263"/>
      <c r="G585" s="227"/>
      <c r="H585" s="175">
        <f t="shared" si="186"/>
        <v>0</v>
      </c>
      <c r="I585" s="228">
        <v>0.25</v>
      </c>
      <c r="J585" s="228"/>
      <c r="K585" s="231">
        <f>H585*I585</f>
        <v>0</v>
      </c>
      <c r="L585" s="216">
        <f>K585*4</f>
        <v>0</v>
      </c>
      <c r="M585" s="234">
        <f t="shared" si="191"/>
        <v>0</v>
      </c>
    </row>
    <row r="586" spans="1:13" ht="15" thickBot="1" x14ac:dyDescent="0.35">
      <c r="A586" s="82"/>
      <c r="B586" s="83"/>
      <c r="C586" s="84" t="s">
        <v>401</v>
      </c>
      <c r="D586" s="84"/>
      <c r="E586" s="84"/>
      <c r="F586" s="84"/>
      <c r="G586" s="84"/>
      <c r="H586" s="84"/>
      <c r="I586" s="84"/>
      <c r="J586" s="84">
        <f>SUM(J444:J583)</f>
        <v>1443.6999999999996</v>
      </c>
      <c r="K586" s="84"/>
      <c r="L586" s="94">
        <f>SUM(L444:L585)</f>
        <v>0</v>
      </c>
      <c r="M586" s="96">
        <f>SUM(M444:M585)</f>
        <v>0</v>
      </c>
    </row>
    <row r="587" spans="1:13" ht="15" thickBot="1" x14ac:dyDescent="0.35">
      <c r="A587" s="48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1:13" ht="18.600000000000001" thickBot="1" x14ac:dyDescent="0.4">
      <c r="A588" s="275" t="s">
        <v>451</v>
      </c>
      <c r="B588" s="276"/>
      <c r="C588" s="276"/>
      <c r="D588" s="276"/>
      <c r="E588" s="276"/>
      <c r="F588" s="276"/>
      <c r="G588" s="276"/>
      <c r="H588" s="276"/>
      <c r="I588" s="276"/>
      <c r="J588" s="276"/>
      <c r="K588" s="277"/>
      <c r="L588" s="97">
        <f>SUM(L586+L439+L292+L152+L48)</f>
        <v>0</v>
      </c>
    </row>
    <row r="589" spans="1:13" ht="15" thickBot="1" x14ac:dyDescent="0.35">
      <c r="B589" s="48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</row>
    <row r="590" spans="1:13" ht="18.600000000000001" thickBot="1" x14ac:dyDescent="0.4">
      <c r="A590" s="275" t="s">
        <v>530</v>
      </c>
      <c r="B590" s="276"/>
      <c r="C590" s="276"/>
      <c r="D590" s="276"/>
      <c r="E590" s="276"/>
      <c r="F590" s="276"/>
      <c r="G590" s="276"/>
      <c r="H590" s="276"/>
      <c r="I590" s="276"/>
      <c r="J590" s="276"/>
      <c r="K590" s="276"/>
      <c r="L590" s="277"/>
      <c r="M590" s="98">
        <f>SUM(M586+M439+M292+M152+M48)</f>
        <v>0</v>
      </c>
    </row>
    <row r="591" spans="1:13" x14ac:dyDescent="0.3">
      <c r="A591" s="273" t="s">
        <v>405</v>
      </c>
      <c r="B591" s="274"/>
      <c r="D591" s="50"/>
      <c r="E591" s="50"/>
      <c r="F591" s="50"/>
      <c r="G591" s="50"/>
      <c r="H591" s="50"/>
      <c r="I591" s="50"/>
      <c r="J591" s="50"/>
      <c r="K591" s="50"/>
      <c r="L591" s="50"/>
      <c r="M591" s="50"/>
    </row>
    <row r="592" spans="1:13" x14ac:dyDescent="0.3">
      <c r="A592" s="2" t="s">
        <v>402</v>
      </c>
      <c r="B592" s="218">
        <f>J48</f>
        <v>356.15</v>
      </c>
      <c r="C592" s="50"/>
      <c r="D592" s="51"/>
      <c r="E592" s="51"/>
      <c r="F592" s="51"/>
      <c r="G592" s="51"/>
      <c r="H592" s="51"/>
      <c r="I592" s="51"/>
      <c r="J592" s="51"/>
      <c r="K592" s="51"/>
      <c r="L592" s="51"/>
      <c r="M592" s="51"/>
    </row>
    <row r="593" spans="1:13" x14ac:dyDescent="0.3">
      <c r="A593" s="2" t="s">
        <v>403</v>
      </c>
      <c r="B593" s="218">
        <f>J152</f>
        <v>923.91</v>
      </c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</row>
    <row r="594" spans="1:13" x14ac:dyDescent="0.3">
      <c r="A594" s="2" t="s">
        <v>404</v>
      </c>
      <c r="B594" s="218">
        <f>J292</f>
        <v>1437.3999999999999</v>
      </c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</row>
    <row r="595" spans="1:13" x14ac:dyDescent="0.3">
      <c r="A595" s="2" t="s">
        <v>217</v>
      </c>
      <c r="B595" s="218">
        <f>J439</f>
        <v>1443.6999999999996</v>
      </c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</row>
    <row r="596" spans="1:13" x14ac:dyDescent="0.3">
      <c r="A596" s="2" t="s">
        <v>311</v>
      </c>
      <c r="B596" s="218">
        <f>J586</f>
        <v>1443.6999999999996</v>
      </c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</row>
    <row r="598" spans="1:13" ht="48.75" customHeight="1" x14ac:dyDescent="0.3">
      <c r="A598" s="1" t="s">
        <v>479</v>
      </c>
      <c r="B598" s="260" t="s">
        <v>498</v>
      </c>
      <c r="C598" s="260"/>
      <c r="D598" s="260"/>
      <c r="E598" s="260"/>
      <c r="F598" s="260"/>
      <c r="G598" s="260"/>
      <c r="H598" s="260"/>
      <c r="I598" s="260"/>
      <c r="J598" s="260"/>
      <c r="K598" s="260"/>
      <c r="L598" s="260"/>
      <c r="M598" s="260"/>
    </row>
  </sheetData>
  <sheetProtection algorithmName="SHA-512" hashValue="xYzrTYyq+j+RrU6izSp3iJar9DZySvj1iIqhzPF57L8pt4414IubtCFlI+aT33vsJRDlVqCfWPfuiVK6Pj5PmA==" saltValue="u7mtnilOor3Tzs1fMqoklQ==" spinCount="100000" sheet="1" objects="1" scenarios="1"/>
  <mergeCells count="490">
    <mergeCell ref="J490:J491"/>
    <mergeCell ref="E490:E491"/>
    <mergeCell ref="C490:C491"/>
    <mergeCell ref="B490:B491"/>
    <mergeCell ref="A490:A491"/>
    <mergeCell ref="J497:J498"/>
    <mergeCell ref="E497:E498"/>
    <mergeCell ref="C497:C498"/>
    <mergeCell ref="B497:B498"/>
    <mergeCell ref="A497:A498"/>
    <mergeCell ref="A493:A494"/>
    <mergeCell ref="B493:B494"/>
    <mergeCell ref="C493:C494"/>
    <mergeCell ref="E493:E494"/>
    <mergeCell ref="J493:J494"/>
    <mergeCell ref="A501:A502"/>
    <mergeCell ref="B501:B502"/>
    <mergeCell ref="C501:C502"/>
    <mergeCell ref="E501:E502"/>
    <mergeCell ref="J501:J502"/>
    <mergeCell ref="J526:J527"/>
    <mergeCell ref="J522:J523"/>
    <mergeCell ref="J513:J514"/>
    <mergeCell ref="E513:E514"/>
    <mergeCell ref="C513:C514"/>
    <mergeCell ref="B513:B514"/>
    <mergeCell ref="A513:A514"/>
    <mergeCell ref="A509:A510"/>
    <mergeCell ref="B509:B510"/>
    <mergeCell ref="C509:C510"/>
    <mergeCell ref="E509:E510"/>
    <mergeCell ref="J509:J510"/>
    <mergeCell ref="A522:A523"/>
    <mergeCell ref="A526:A527"/>
    <mergeCell ref="B546:B547"/>
    <mergeCell ref="C546:C547"/>
    <mergeCell ref="E546:E547"/>
    <mergeCell ref="C530:C531"/>
    <mergeCell ref="J505:J506"/>
    <mergeCell ref="E505:E506"/>
    <mergeCell ref="C505:C506"/>
    <mergeCell ref="B505:B506"/>
    <mergeCell ref="A505:A506"/>
    <mergeCell ref="B538:B539"/>
    <mergeCell ref="C538:C539"/>
    <mergeCell ref="E538:E539"/>
    <mergeCell ref="J538:J539"/>
    <mergeCell ref="J534:J535"/>
    <mergeCell ref="B522:B523"/>
    <mergeCell ref="C522:C523"/>
    <mergeCell ref="E522:E523"/>
    <mergeCell ref="E526:E527"/>
    <mergeCell ref="C526:C527"/>
    <mergeCell ref="B526:B527"/>
    <mergeCell ref="J530:J531"/>
    <mergeCell ref="A530:A531"/>
    <mergeCell ref="B530:B531"/>
    <mergeCell ref="A555:A556"/>
    <mergeCell ref="B555:B556"/>
    <mergeCell ref="C555:C556"/>
    <mergeCell ref="E555:E556"/>
    <mergeCell ref="J555:J556"/>
    <mergeCell ref="J550:J551"/>
    <mergeCell ref="E550:E551"/>
    <mergeCell ref="C550:C551"/>
    <mergeCell ref="B550:B551"/>
    <mergeCell ref="A550:A551"/>
    <mergeCell ref="J546:J547"/>
    <mergeCell ref="J542:J543"/>
    <mergeCell ref="E542:E543"/>
    <mergeCell ref="C542:C543"/>
    <mergeCell ref="B542:B543"/>
    <mergeCell ref="A542:A543"/>
    <mergeCell ref="E534:E535"/>
    <mergeCell ref="C534:C535"/>
    <mergeCell ref="B534:B535"/>
    <mergeCell ref="A534:A535"/>
    <mergeCell ref="A538:A539"/>
    <mergeCell ref="E530:E531"/>
    <mergeCell ref="A546:A547"/>
    <mergeCell ref="A562:A563"/>
    <mergeCell ref="B562:B563"/>
    <mergeCell ref="C562:C563"/>
    <mergeCell ref="E562:E563"/>
    <mergeCell ref="J562:J563"/>
    <mergeCell ref="J558:J559"/>
    <mergeCell ref="E558:E559"/>
    <mergeCell ref="C558:C559"/>
    <mergeCell ref="B558:B559"/>
    <mergeCell ref="A558:A559"/>
    <mergeCell ref="A571:A572"/>
    <mergeCell ref="B571:B572"/>
    <mergeCell ref="C571:C572"/>
    <mergeCell ref="E571:E572"/>
    <mergeCell ref="J571:J572"/>
    <mergeCell ref="J567:J568"/>
    <mergeCell ref="E567:E568"/>
    <mergeCell ref="C567:C568"/>
    <mergeCell ref="B567:B568"/>
    <mergeCell ref="A567:A568"/>
    <mergeCell ref="A579:A580"/>
    <mergeCell ref="B579:B580"/>
    <mergeCell ref="C579:C580"/>
    <mergeCell ref="E579:E580"/>
    <mergeCell ref="J579:J580"/>
    <mergeCell ref="J575:J576"/>
    <mergeCell ref="E575:E576"/>
    <mergeCell ref="C575:C576"/>
    <mergeCell ref="B575:B576"/>
    <mergeCell ref="A575:A576"/>
    <mergeCell ref="A460:A461"/>
    <mergeCell ref="B460:B461"/>
    <mergeCell ref="C460:C461"/>
    <mergeCell ref="E460:E461"/>
    <mergeCell ref="J460:J461"/>
    <mergeCell ref="J456:J457"/>
    <mergeCell ref="E456:E457"/>
    <mergeCell ref="C456:C457"/>
    <mergeCell ref="B456:B457"/>
    <mergeCell ref="A456:A457"/>
    <mergeCell ref="J469:J470"/>
    <mergeCell ref="E469:E470"/>
    <mergeCell ref="C469:C470"/>
    <mergeCell ref="B469:B470"/>
    <mergeCell ref="A469:A470"/>
    <mergeCell ref="J464:J465"/>
    <mergeCell ref="E464:E465"/>
    <mergeCell ref="C464:C465"/>
    <mergeCell ref="B464:B465"/>
    <mergeCell ref="A464:A465"/>
    <mergeCell ref="J436:J437"/>
    <mergeCell ref="E436:E437"/>
    <mergeCell ref="C436:C437"/>
    <mergeCell ref="A436:A437"/>
    <mergeCell ref="J485:J486"/>
    <mergeCell ref="E485:E486"/>
    <mergeCell ref="C485:C486"/>
    <mergeCell ref="B485:B486"/>
    <mergeCell ref="A485:A486"/>
    <mergeCell ref="A481:A482"/>
    <mergeCell ref="B481:B482"/>
    <mergeCell ref="C481:C482"/>
    <mergeCell ref="E481:E482"/>
    <mergeCell ref="J481:J482"/>
    <mergeCell ref="J477:J478"/>
    <mergeCell ref="E477:E478"/>
    <mergeCell ref="C477:C478"/>
    <mergeCell ref="B477:B478"/>
    <mergeCell ref="A477:A478"/>
    <mergeCell ref="A473:A474"/>
    <mergeCell ref="B473:B474"/>
    <mergeCell ref="C473:C474"/>
    <mergeCell ref="E473:E474"/>
    <mergeCell ref="J473:J474"/>
    <mergeCell ref="A424:A425"/>
    <mergeCell ref="B424:B425"/>
    <mergeCell ref="C424:C425"/>
    <mergeCell ref="E424:E425"/>
    <mergeCell ref="J424:J425"/>
    <mergeCell ref="J420:J421"/>
    <mergeCell ref="E420:E421"/>
    <mergeCell ref="C420:C421"/>
    <mergeCell ref="B420:B421"/>
    <mergeCell ref="A420:A421"/>
    <mergeCell ref="A432:A433"/>
    <mergeCell ref="B432:B433"/>
    <mergeCell ref="C432:C433"/>
    <mergeCell ref="E432:E433"/>
    <mergeCell ref="J432:J433"/>
    <mergeCell ref="J428:J429"/>
    <mergeCell ref="E428:E429"/>
    <mergeCell ref="C428:C429"/>
    <mergeCell ref="B428:B429"/>
    <mergeCell ref="A428:A429"/>
    <mergeCell ref="A379:A380"/>
    <mergeCell ref="B379:B380"/>
    <mergeCell ref="C379:C380"/>
    <mergeCell ref="E379:E380"/>
    <mergeCell ref="J379:J380"/>
    <mergeCell ref="J375:J376"/>
    <mergeCell ref="E375:E376"/>
    <mergeCell ref="C375:C376"/>
    <mergeCell ref="B375:B376"/>
    <mergeCell ref="A375:A376"/>
    <mergeCell ref="A387:A388"/>
    <mergeCell ref="B387:B388"/>
    <mergeCell ref="C387:C388"/>
    <mergeCell ref="E387:E388"/>
    <mergeCell ref="J387:J388"/>
    <mergeCell ref="J383:J384"/>
    <mergeCell ref="E383:E384"/>
    <mergeCell ref="C383:C384"/>
    <mergeCell ref="B383:B384"/>
    <mergeCell ref="A383:A384"/>
    <mergeCell ref="B399:B400"/>
    <mergeCell ref="A399:A400"/>
    <mergeCell ref="A395:A396"/>
    <mergeCell ref="B395:B396"/>
    <mergeCell ref="C395:C396"/>
    <mergeCell ref="E395:E396"/>
    <mergeCell ref="J395:J396"/>
    <mergeCell ref="J391:J392"/>
    <mergeCell ref="E391:E392"/>
    <mergeCell ref="C391:C392"/>
    <mergeCell ref="B391:B392"/>
    <mergeCell ref="A391:A392"/>
    <mergeCell ref="A317:A318"/>
    <mergeCell ref="J415:J416"/>
    <mergeCell ref="E415:E416"/>
    <mergeCell ref="C415:C416"/>
    <mergeCell ref="B415:B416"/>
    <mergeCell ref="A415:A416"/>
    <mergeCell ref="A411:A412"/>
    <mergeCell ref="B411:B412"/>
    <mergeCell ref="C411:C412"/>
    <mergeCell ref="E411:E412"/>
    <mergeCell ref="J411:J412"/>
    <mergeCell ref="J408:J409"/>
    <mergeCell ref="E408:E409"/>
    <mergeCell ref="C408:C409"/>
    <mergeCell ref="B408:B409"/>
    <mergeCell ref="A408:A409"/>
    <mergeCell ref="A403:A404"/>
    <mergeCell ref="B403:B404"/>
    <mergeCell ref="C403:C404"/>
    <mergeCell ref="E403:E404"/>
    <mergeCell ref="J403:J404"/>
    <mergeCell ref="J399:J400"/>
    <mergeCell ref="E399:E400"/>
    <mergeCell ref="C399:C400"/>
    <mergeCell ref="J334:J335"/>
    <mergeCell ref="J330:J331"/>
    <mergeCell ref="J326:J327"/>
    <mergeCell ref="J322:J323"/>
    <mergeCell ref="J317:J318"/>
    <mergeCell ref="E334:E335"/>
    <mergeCell ref="C334:C335"/>
    <mergeCell ref="B334:B335"/>
    <mergeCell ref="A334:A335"/>
    <mergeCell ref="E330:E331"/>
    <mergeCell ref="C330:C331"/>
    <mergeCell ref="B330:B331"/>
    <mergeCell ref="A330:A331"/>
    <mergeCell ref="E326:E327"/>
    <mergeCell ref="C326:C327"/>
    <mergeCell ref="B326:B327"/>
    <mergeCell ref="A326:A327"/>
    <mergeCell ref="E322:E323"/>
    <mergeCell ref="C322:C323"/>
    <mergeCell ref="B322:B323"/>
    <mergeCell ref="A322:A323"/>
    <mergeCell ref="E317:E318"/>
    <mergeCell ref="C317:C318"/>
    <mergeCell ref="B317:B318"/>
    <mergeCell ref="E343:E344"/>
    <mergeCell ref="C343:C344"/>
    <mergeCell ref="B343:B344"/>
    <mergeCell ref="A343:A344"/>
    <mergeCell ref="A338:A339"/>
    <mergeCell ref="B338:B339"/>
    <mergeCell ref="C338:C339"/>
    <mergeCell ref="E338:E339"/>
    <mergeCell ref="J343:J344"/>
    <mergeCell ref="J338:J339"/>
    <mergeCell ref="J354:J355"/>
    <mergeCell ref="J350:J351"/>
    <mergeCell ref="E350:E351"/>
    <mergeCell ref="C350:C351"/>
    <mergeCell ref="B350:B351"/>
    <mergeCell ref="A350:A351"/>
    <mergeCell ref="A346:A347"/>
    <mergeCell ref="B346:B347"/>
    <mergeCell ref="C346:C347"/>
    <mergeCell ref="E346:E347"/>
    <mergeCell ref="J346:J347"/>
    <mergeCell ref="B362:B363"/>
    <mergeCell ref="A362:A363"/>
    <mergeCell ref="A366:A367"/>
    <mergeCell ref="B366:B367"/>
    <mergeCell ref="C366:C367"/>
    <mergeCell ref="E366:E367"/>
    <mergeCell ref="J366:J367"/>
    <mergeCell ref="J362:J363"/>
    <mergeCell ref="J358:J359"/>
    <mergeCell ref="E358:E359"/>
    <mergeCell ref="E362:E363"/>
    <mergeCell ref="C362:C363"/>
    <mergeCell ref="J93:J94"/>
    <mergeCell ref="B93:B94"/>
    <mergeCell ref="A108:A109"/>
    <mergeCell ref="C108:C109"/>
    <mergeCell ref="E108:E109"/>
    <mergeCell ref="J108:J109"/>
    <mergeCell ref="A1:M1"/>
    <mergeCell ref="A591:B591"/>
    <mergeCell ref="A590:L590"/>
    <mergeCell ref="A588:K588"/>
    <mergeCell ref="A84:A85"/>
    <mergeCell ref="C84:C85"/>
    <mergeCell ref="J84:J85"/>
    <mergeCell ref="D84:D85"/>
    <mergeCell ref="E84:E85"/>
    <mergeCell ref="B84:B85"/>
    <mergeCell ref="A93:A94"/>
    <mergeCell ref="C93:C94"/>
    <mergeCell ref="E93:E94"/>
    <mergeCell ref="D93:D94"/>
    <mergeCell ref="A127:A128"/>
    <mergeCell ref="C127:C128"/>
    <mergeCell ref="E127:E128"/>
    <mergeCell ref="J127:J128"/>
    <mergeCell ref="A131:A132"/>
    <mergeCell ref="C131:C132"/>
    <mergeCell ref="E131:E132"/>
    <mergeCell ref="J131:J132"/>
    <mergeCell ref="A124:A125"/>
    <mergeCell ref="C124:C125"/>
    <mergeCell ref="D124:D125"/>
    <mergeCell ref="E124:E125"/>
    <mergeCell ref="J124:J125"/>
    <mergeCell ref="A140:A141"/>
    <mergeCell ref="C140:C141"/>
    <mergeCell ref="E140:E141"/>
    <mergeCell ref="J140:J141"/>
    <mergeCell ref="A133:A134"/>
    <mergeCell ref="C133:C134"/>
    <mergeCell ref="E133:E134"/>
    <mergeCell ref="J133:J134"/>
    <mergeCell ref="A135:A136"/>
    <mergeCell ref="C135:C136"/>
    <mergeCell ref="E135:E136"/>
    <mergeCell ref="J135:J136"/>
    <mergeCell ref="A150:A151"/>
    <mergeCell ref="C150:C151"/>
    <mergeCell ref="E150:E151"/>
    <mergeCell ref="J150:J151"/>
    <mergeCell ref="A142:A143"/>
    <mergeCell ref="C142:C143"/>
    <mergeCell ref="E142:E143"/>
    <mergeCell ref="J142:J143"/>
    <mergeCell ref="A145:A146"/>
    <mergeCell ref="C145:C146"/>
    <mergeCell ref="E145:E146"/>
    <mergeCell ref="J145:J146"/>
    <mergeCell ref="B181:B182"/>
    <mergeCell ref="A181:A182"/>
    <mergeCell ref="C181:C182"/>
    <mergeCell ref="E181:E182"/>
    <mergeCell ref="J181:J182"/>
    <mergeCell ref="J168:J169"/>
    <mergeCell ref="E168:E169"/>
    <mergeCell ref="C168:C169"/>
    <mergeCell ref="B168:B169"/>
    <mergeCell ref="A168:A169"/>
    <mergeCell ref="J172:J173"/>
    <mergeCell ref="J176:J177"/>
    <mergeCell ref="A172:A173"/>
    <mergeCell ref="B172:B173"/>
    <mergeCell ref="C172:C173"/>
    <mergeCell ref="E172:E173"/>
    <mergeCell ref="A176:A177"/>
    <mergeCell ref="B176:B177"/>
    <mergeCell ref="C176:C177"/>
    <mergeCell ref="E176:E177"/>
    <mergeCell ref="A189:A190"/>
    <mergeCell ref="B189:B190"/>
    <mergeCell ref="C189:C190"/>
    <mergeCell ref="E189:E190"/>
    <mergeCell ref="J189:J190"/>
    <mergeCell ref="A185:A186"/>
    <mergeCell ref="B185:B186"/>
    <mergeCell ref="C185:C186"/>
    <mergeCell ref="E185:E186"/>
    <mergeCell ref="J185:J186"/>
    <mergeCell ref="A197:A198"/>
    <mergeCell ref="B197:B198"/>
    <mergeCell ref="C197:C198"/>
    <mergeCell ref="E197:E198"/>
    <mergeCell ref="J197:J198"/>
    <mergeCell ref="A193:A194"/>
    <mergeCell ref="B193:B194"/>
    <mergeCell ref="C193:C194"/>
    <mergeCell ref="J193:J194"/>
    <mergeCell ref="A216:A217"/>
    <mergeCell ref="A212:A213"/>
    <mergeCell ref="A208:A209"/>
    <mergeCell ref="B208:B209"/>
    <mergeCell ref="B212:B213"/>
    <mergeCell ref="E208:E209"/>
    <mergeCell ref="C208:C209"/>
    <mergeCell ref="E212:E213"/>
    <mergeCell ref="C212:C213"/>
    <mergeCell ref="E216:E217"/>
    <mergeCell ref="C216:C217"/>
    <mergeCell ref="J233:J234"/>
    <mergeCell ref="E233:E234"/>
    <mergeCell ref="C233:C234"/>
    <mergeCell ref="B233:B234"/>
    <mergeCell ref="A233:A234"/>
    <mergeCell ref="J216:J217"/>
    <mergeCell ref="J212:J213"/>
    <mergeCell ref="J208:J209"/>
    <mergeCell ref="J204:J205"/>
    <mergeCell ref="E220:E221"/>
    <mergeCell ref="C220:C221"/>
    <mergeCell ref="C224:C225"/>
    <mergeCell ref="E224:E225"/>
    <mergeCell ref="J224:J225"/>
    <mergeCell ref="J220:J221"/>
    <mergeCell ref="B224:B225"/>
    <mergeCell ref="A224:A225"/>
    <mergeCell ref="A220:A221"/>
    <mergeCell ref="B220:B221"/>
    <mergeCell ref="B216:B217"/>
    <mergeCell ref="A204:A205"/>
    <mergeCell ref="B204:B205"/>
    <mergeCell ref="C204:C205"/>
    <mergeCell ref="E204:E205"/>
    <mergeCell ref="A291:F291"/>
    <mergeCell ref="J245:J246"/>
    <mergeCell ref="E245:E246"/>
    <mergeCell ref="B245:B246"/>
    <mergeCell ref="C245:C246"/>
    <mergeCell ref="A245:A246"/>
    <mergeCell ref="C241:C242"/>
    <mergeCell ref="J241:J242"/>
    <mergeCell ref="E241:E242"/>
    <mergeCell ref="B241:B242"/>
    <mergeCell ref="A241:A242"/>
    <mergeCell ref="J271:J272"/>
    <mergeCell ref="E271:E272"/>
    <mergeCell ref="J280:J281"/>
    <mergeCell ref="E280:E281"/>
    <mergeCell ref="C280:C281"/>
    <mergeCell ref="B280:B281"/>
    <mergeCell ref="A280:A281"/>
    <mergeCell ref="E249:E250"/>
    <mergeCell ref="B249:B250"/>
    <mergeCell ref="C249:C250"/>
    <mergeCell ref="A249:A250"/>
    <mergeCell ref="J253:J254"/>
    <mergeCell ref="E253:E254"/>
    <mergeCell ref="E237:E238"/>
    <mergeCell ref="C237:C238"/>
    <mergeCell ref="B237:B238"/>
    <mergeCell ref="A237:A238"/>
    <mergeCell ref="J237:J238"/>
    <mergeCell ref="C271:C272"/>
    <mergeCell ref="B271:B272"/>
    <mergeCell ref="A271:A272"/>
    <mergeCell ref="J276:J277"/>
    <mergeCell ref="E276:E277"/>
    <mergeCell ref="C276:C277"/>
    <mergeCell ref="B276:B277"/>
    <mergeCell ref="A276:A277"/>
    <mergeCell ref="J257:J258"/>
    <mergeCell ref="E257:E258"/>
    <mergeCell ref="C257:C258"/>
    <mergeCell ref="B257:B258"/>
    <mergeCell ref="A257:A258"/>
    <mergeCell ref="J267:J268"/>
    <mergeCell ref="E267:E268"/>
    <mergeCell ref="C267:C268"/>
    <mergeCell ref="B267:B268"/>
    <mergeCell ref="A267:A268"/>
    <mergeCell ref="J249:J250"/>
    <mergeCell ref="C253:C254"/>
    <mergeCell ref="B253:B254"/>
    <mergeCell ref="A253:A254"/>
    <mergeCell ref="J309:J310"/>
    <mergeCell ref="E309:E310"/>
    <mergeCell ref="C309:C310"/>
    <mergeCell ref="B309:B310"/>
    <mergeCell ref="A309:A310"/>
    <mergeCell ref="B598:M598"/>
    <mergeCell ref="A438:F438"/>
    <mergeCell ref="A584:F584"/>
    <mergeCell ref="A585:F585"/>
    <mergeCell ref="J313:J314"/>
    <mergeCell ref="E313:E314"/>
    <mergeCell ref="C313:C314"/>
    <mergeCell ref="B313:B314"/>
    <mergeCell ref="A313:A314"/>
    <mergeCell ref="E354:E355"/>
    <mergeCell ref="C354:C355"/>
    <mergeCell ref="B354:B355"/>
    <mergeCell ref="A354:A355"/>
    <mergeCell ref="A358:A359"/>
    <mergeCell ref="B358:B359"/>
    <mergeCell ref="C358:C359"/>
  </mergeCells>
  <conditionalFormatting sqref="H4:H7 H265:H274 H276:H291 H371:H406">
    <cfRule type="cellIs" dxfId="137" priority="181" operator="notEqual">
      <formula>0</formula>
    </cfRule>
    <cfRule type="cellIs" dxfId="136" priority="180" operator="equal">
      <formula>0</formula>
    </cfRule>
    <cfRule type="cellIs" dxfId="135" priority="182" operator="equal">
      <formula>0</formula>
    </cfRule>
  </conditionalFormatting>
  <conditionalFormatting sqref="H23:H24">
    <cfRule type="cellIs" dxfId="134" priority="173" operator="notEqual">
      <formula>0</formula>
    </cfRule>
    <cfRule type="cellIs" dxfId="133" priority="174" operator="equal">
      <formula>0</formula>
    </cfRule>
    <cfRule type="cellIs" dxfId="132" priority="172" operator="equal">
      <formula>0</formula>
    </cfRule>
  </conditionalFormatting>
  <conditionalFormatting sqref="H30:H31">
    <cfRule type="cellIs" dxfId="131" priority="168" operator="equal">
      <formula>0</formula>
    </cfRule>
    <cfRule type="cellIs" dxfId="130" priority="167" operator="notEqual">
      <formula>0</formula>
    </cfRule>
    <cfRule type="cellIs" dxfId="129" priority="166" operator="equal">
      <formula>0</formula>
    </cfRule>
  </conditionalFormatting>
  <conditionalFormatting sqref="H37:H38">
    <cfRule type="cellIs" dxfId="128" priority="157" operator="equal">
      <formula>0</formula>
    </cfRule>
    <cfRule type="cellIs" dxfId="127" priority="159" operator="equal">
      <formula>0</formula>
    </cfRule>
    <cfRule type="cellIs" dxfId="126" priority="158" operator="notEqual">
      <formula>0</formula>
    </cfRule>
  </conditionalFormatting>
  <conditionalFormatting sqref="H43:H45">
    <cfRule type="cellIs" dxfId="125" priority="147" operator="equal">
      <formula>0</formula>
    </cfRule>
    <cfRule type="cellIs" dxfId="124" priority="146" operator="notEqual">
      <formula>0</formula>
    </cfRule>
    <cfRule type="cellIs" dxfId="123" priority="145" operator="equal">
      <formula>0</formula>
    </cfRule>
  </conditionalFormatting>
  <conditionalFormatting sqref="H47">
    <cfRule type="cellIs" dxfId="122" priority="144" operator="equal">
      <formula>0</formula>
    </cfRule>
    <cfRule type="cellIs" dxfId="121" priority="143" operator="notEqual">
      <formula>0</formula>
    </cfRule>
    <cfRule type="cellIs" dxfId="120" priority="142" operator="equal">
      <formula>0</formula>
    </cfRule>
  </conditionalFormatting>
  <conditionalFormatting sqref="H53">
    <cfRule type="cellIs" dxfId="119" priority="138" operator="equal">
      <formula>0</formula>
    </cfRule>
    <cfRule type="cellIs" dxfId="118" priority="137" operator="notEqual">
      <formula>0</formula>
    </cfRule>
    <cfRule type="cellIs" dxfId="117" priority="136" operator="equal">
      <formula>0</formula>
    </cfRule>
  </conditionalFormatting>
  <conditionalFormatting sqref="H58">
    <cfRule type="cellIs" dxfId="116" priority="135" operator="equal">
      <formula>0</formula>
    </cfRule>
    <cfRule type="cellIs" dxfId="115" priority="134" operator="notEqual">
      <formula>0</formula>
    </cfRule>
    <cfRule type="cellIs" dxfId="114" priority="133" operator="equal">
      <formula>0</formula>
    </cfRule>
  </conditionalFormatting>
  <conditionalFormatting sqref="H60:H61">
    <cfRule type="cellIs" dxfId="113" priority="129" operator="equal">
      <formula>0</formula>
    </cfRule>
    <cfRule type="cellIs" dxfId="112" priority="128" operator="notEqual">
      <formula>0</formula>
    </cfRule>
    <cfRule type="cellIs" dxfId="111" priority="127" operator="equal">
      <formula>0</formula>
    </cfRule>
  </conditionalFormatting>
  <conditionalFormatting sqref="H77">
    <cfRule type="cellIs" dxfId="110" priority="126" operator="equal">
      <formula>0</formula>
    </cfRule>
    <cfRule type="cellIs" dxfId="109" priority="125" operator="notEqual">
      <formula>0</formula>
    </cfRule>
    <cfRule type="cellIs" dxfId="108" priority="124" operator="equal">
      <formula>0</formula>
    </cfRule>
  </conditionalFormatting>
  <conditionalFormatting sqref="H83:H87">
    <cfRule type="cellIs" dxfId="107" priority="123" operator="equal">
      <formula>0</formula>
    </cfRule>
    <cfRule type="cellIs" dxfId="106" priority="122" operator="notEqual">
      <formula>0</formula>
    </cfRule>
    <cfRule type="cellIs" dxfId="105" priority="121" operator="equal">
      <formula>0</formula>
    </cfRule>
  </conditionalFormatting>
  <conditionalFormatting sqref="H91:H94">
    <cfRule type="cellIs" dxfId="104" priority="120" operator="equal">
      <formula>0</formula>
    </cfRule>
    <cfRule type="cellIs" dxfId="103" priority="119" operator="notEqual">
      <formula>0</formula>
    </cfRule>
    <cfRule type="cellIs" dxfId="102" priority="118" operator="equal">
      <formula>0</formula>
    </cfRule>
  </conditionalFormatting>
  <conditionalFormatting sqref="H97">
    <cfRule type="cellIs" dxfId="101" priority="117" operator="equal">
      <formula>0</formula>
    </cfRule>
    <cfRule type="cellIs" dxfId="100" priority="116" operator="notEqual">
      <formula>0</formula>
    </cfRule>
    <cfRule type="cellIs" dxfId="99" priority="115" operator="equal">
      <formula>0</formula>
    </cfRule>
  </conditionalFormatting>
  <conditionalFormatting sqref="H99">
    <cfRule type="cellIs" dxfId="98" priority="114" operator="equal">
      <formula>0</formula>
    </cfRule>
    <cfRule type="cellIs" dxfId="97" priority="113" operator="notEqual">
      <formula>0</formula>
    </cfRule>
    <cfRule type="cellIs" dxfId="96" priority="112" operator="equal">
      <formula>0</formula>
    </cfRule>
  </conditionalFormatting>
  <conditionalFormatting sqref="H106:H110">
    <cfRule type="cellIs" dxfId="95" priority="109" operator="equal">
      <formula>0</formula>
    </cfRule>
    <cfRule type="cellIs" dxfId="94" priority="111" operator="equal">
      <formula>0</formula>
    </cfRule>
    <cfRule type="cellIs" dxfId="93" priority="110" operator="notEqual">
      <formula>0</formula>
    </cfRule>
  </conditionalFormatting>
  <conditionalFormatting sqref="H112:H121">
    <cfRule type="cellIs" dxfId="92" priority="108" operator="equal">
      <formula>0</formula>
    </cfRule>
    <cfRule type="cellIs" dxfId="91" priority="107" operator="notEqual">
      <formula>0</formula>
    </cfRule>
    <cfRule type="cellIs" dxfId="90" priority="106" operator="equal">
      <formula>0</formula>
    </cfRule>
  </conditionalFormatting>
  <conditionalFormatting sqref="H123:H125">
    <cfRule type="cellIs" dxfId="89" priority="105" operator="equal">
      <formula>0</formula>
    </cfRule>
    <cfRule type="cellIs" dxfId="88" priority="104" operator="notEqual">
      <formula>0</formula>
    </cfRule>
    <cfRule type="cellIs" dxfId="87" priority="103" operator="equal">
      <formula>0</formula>
    </cfRule>
  </conditionalFormatting>
  <conditionalFormatting sqref="H127:H136">
    <cfRule type="cellIs" dxfId="86" priority="102" operator="equal">
      <formula>0</formula>
    </cfRule>
    <cfRule type="cellIs" dxfId="85" priority="101" operator="notEqual">
      <formula>0</formula>
    </cfRule>
    <cfRule type="cellIs" dxfId="84" priority="100" operator="equal">
      <formula>0</formula>
    </cfRule>
  </conditionalFormatting>
  <conditionalFormatting sqref="H139:H143">
    <cfRule type="cellIs" dxfId="83" priority="98" operator="notEqual">
      <formula>0</formula>
    </cfRule>
    <cfRule type="cellIs" dxfId="82" priority="97" operator="equal">
      <formula>0</formula>
    </cfRule>
    <cfRule type="cellIs" dxfId="81" priority="99" operator="equal">
      <formula>0</formula>
    </cfRule>
  </conditionalFormatting>
  <conditionalFormatting sqref="H145:H146">
    <cfRule type="cellIs" dxfId="80" priority="94" operator="equal">
      <formula>0</formula>
    </cfRule>
    <cfRule type="cellIs" dxfId="79" priority="95" operator="notEqual">
      <formula>0</formula>
    </cfRule>
    <cfRule type="cellIs" dxfId="78" priority="96" operator="equal">
      <formula>0</formula>
    </cfRule>
  </conditionalFormatting>
  <conditionalFormatting sqref="H150:H151">
    <cfRule type="cellIs" dxfId="77" priority="93" operator="equal">
      <formula>0</formula>
    </cfRule>
    <cfRule type="cellIs" dxfId="76" priority="92" operator="notEqual">
      <formula>0</formula>
    </cfRule>
    <cfRule type="cellIs" dxfId="75" priority="91" operator="equal">
      <formula>0</formula>
    </cfRule>
  </conditionalFormatting>
  <conditionalFormatting sqref="H156:H157">
    <cfRule type="cellIs" dxfId="74" priority="89" operator="notEqual">
      <formula>0</formula>
    </cfRule>
    <cfRule type="cellIs" dxfId="73" priority="90" operator="equal">
      <formula>0</formula>
    </cfRule>
    <cfRule type="cellIs" dxfId="72" priority="88" operator="equal">
      <formula>0</formula>
    </cfRule>
  </conditionalFormatting>
  <conditionalFormatting sqref="H159:H162 H164:H179">
    <cfRule type="cellIs" dxfId="71" priority="84" operator="equal">
      <formula>0</formula>
    </cfRule>
    <cfRule type="cellIs" dxfId="70" priority="83" operator="notEqual">
      <formula>0</formula>
    </cfRule>
    <cfRule type="cellIs" dxfId="69" priority="82" operator="equal">
      <formula>0</formula>
    </cfRule>
  </conditionalFormatting>
  <conditionalFormatting sqref="H181:H199">
    <cfRule type="cellIs" dxfId="68" priority="79" operator="equal">
      <formula>0</formula>
    </cfRule>
    <cfRule type="cellIs" dxfId="67" priority="81" operator="equal">
      <formula>0</formula>
    </cfRule>
    <cfRule type="cellIs" dxfId="66" priority="80" operator="notEqual">
      <formula>0</formula>
    </cfRule>
  </conditionalFormatting>
  <conditionalFormatting sqref="H202:H227">
    <cfRule type="cellIs" dxfId="65" priority="76" operator="equal">
      <formula>0</formula>
    </cfRule>
    <cfRule type="cellIs" dxfId="64" priority="78" operator="equal">
      <formula>0</formula>
    </cfRule>
    <cfRule type="cellIs" dxfId="63" priority="77" operator="notEqual">
      <formula>0</formula>
    </cfRule>
  </conditionalFormatting>
  <conditionalFormatting sqref="H229:H263">
    <cfRule type="cellIs" dxfId="62" priority="75" operator="equal">
      <formula>0</formula>
    </cfRule>
    <cfRule type="cellIs" dxfId="61" priority="74" operator="notEqual">
      <formula>0</formula>
    </cfRule>
    <cfRule type="cellIs" dxfId="60" priority="73" operator="equal">
      <formula>0</formula>
    </cfRule>
  </conditionalFormatting>
  <conditionalFormatting sqref="H297:H298">
    <cfRule type="cellIs" dxfId="59" priority="69" operator="equal">
      <formula>0</formula>
    </cfRule>
    <cfRule type="cellIs" dxfId="58" priority="68" operator="notEqual">
      <formula>0</formula>
    </cfRule>
    <cfRule type="cellIs" dxfId="57" priority="67" operator="equal">
      <formula>0</formula>
    </cfRule>
  </conditionalFormatting>
  <conditionalFormatting sqref="H300:H303 H305:H320">
    <cfRule type="cellIs" dxfId="56" priority="63" operator="equal">
      <formula>0</formula>
    </cfRule>
    <cfRule type="cellIs" dxfId="55" priority="62" operator="notEqual">
      <formula>0</formula>
    </cfRule>
    <cfRule type="cellIs" dxfId="54" priority="61" operator="equal">
      <formula>0</formula>
    </cfRule>
  </conditionalFormatting>
  <conditionalFormatting sqref="H322:H340 H343:H369">
    <cfRule type="cellIs" dxfId="53" priority="60" operator="equal">
      <formula>0</formula>
    </cfRule>
    <cfRule type="cellIs" dxfId="52" priority="59" operator="notEqual">
      <formula>0</formula>
    </cfRule>
    <cfRule type="cellIs" dxfId="51" priority="58" operator="equal">
      <formula>0</formula>
    </cfRule>
  </conditionalFormatting>
  <conditionalFormatting sqref="H408:H418">
    <cfRule type="cellIs" dxfId="50" priority="48" operator="equal">
      <formula>0</formula>
    </cfRule>
    <cfRule type="cellIs" dxfId="49" priority="47" operator="notEqual">
      <formula>0</formula>
    </cfRule>
    <cfRule type="cellIs" dxfId="48" priority="46" operator="equal">
      <formula>0</formula>
    </cfRule>
  </conditionalFormatting>
  <conditionalFormatting sqref="H420:H438">
    <cfRule type="cellIs" dxfId="47" priority="11" operator="notEqual">
      <formula>0</formula>
    </cfRule>
    <cfRule type="cellIs" dxfId="46" priority="12" operator="equal">
      <formula>0</formula>
    </cfRule>
    <cfRule type="cellIs" dxfId="45" priority="10" operator="equal">
      <formula>0</formula>
    </cfRule>
  </conditionalFormatting>
  <conditionalFormatting sqref="H444:H445">
    <cfRule type="cellIs" dxfId="44" priority="45" operator="equal">
      <formula>0</formula>
    </cfRule>
    <cfRule type="cellIs" dxfId="43" priority="44" operator="notEqual">
      <formula>0</formula>
    </cfRule>
    <cfRule type="cellIs" dxfId="42" priority="43" operator="equal">
      <formula>0</formula>
    </cfRule>
  </conditionalFormatting>
  <conditionalFormatting sqref="H447:H450 H452:H467">
    <cfRule type="cellIs" dxfId="41" priority="39" operator="equal">
      <formula>0</formula>
    </cfRule>
    <cfRule type="cellIs" dxfId="40" priority="38" operator="notEqual">
      <formula>0</formula>
    </cfRule>
    <cfRule type="cellIs" dxfId="39" priority="37" operator="equal">
      <formula>0</formula>
    </cfRule>
  </conditionalFormatting>
  <conditionalFormatting sqref="H469:H487">
    <cfRule type="cellIs" dxfId="38" priority="36" operator="equal">
      <formula>0</formula>
    </cfRule>
    <cfRule type="cellIs" dxfId="37" priority="35" operator="notEqual">
      <formula>0</formula>
    </cfRule>
    <cfRule type="cellIs" dxfId="36" priority="34" operator="equal">
      <formula>0</formula>
    </cfRule>
  </conditionalFormatting>
  <conditionalFormatting sqref="H490:H516">
    <cfRule type="cellIs" dxfId="35" priority="30" operator="equal">
      <formula>0</formula>
    </cfRule>
    <cfRule type="cellIs" dxfId="34" priority="29" operator="notEqual">
      <formula>0</formula>
    </cfRule>
    <cfRule type="cellIs" dxfId="33" priority="28" operator="equal">
      <formula>0</formula>
    </cfRule>
  </conditionalFormatting>
  <conditionalFormatting sqref="H518:H553">
    <cfRule type="cellIs" dxfId="32" priority="22" operator="equal">
      <formula>0</formula>
    </cfRule>
    <cfRule type="cellIs" dxfId="31" priority="24" operator="equal">
      <formula>0</formula>
    </cfRule>
    <cfRule type="cellIs" dxfId="30" priority="23" operator="notEqual">
      <formula>0</formula>
    </cfRule>
  </conditionalFormatting>
  <conditionalFormatting sqref="H555:H565">
    <cfRule type="cellIs" dxfId="29" priority="18" operator="equal">
      <formula>0</formula>
    </cfRule>
    <cfRule type="cellIs" dxfId="28" priority="17" operator="notEqual">
      <formula>0</formula>
    </cfRule>
    <cfRule type="cellIs" dxfId="27" priority="16" operator="equal">
      <formula>0</formula>
    </cfRule>
  </conditionalFormatting>
  <conditionalFormatting sqref="H567:H585">
    <cfRule type="cellIs" dxfId="26" priority="9" operator="equal">
      <formula>0</formula>
    </cfRule>
    <cfRule type="cellIs" dxfId="25" priority="8" operator="notEqual">
      <formula>0</formula>
    </cfRule>
    <cfRule type="cellIs" dxfId="24" priority="7" operator="equal">
      <formula>0</formula>
    </cfRule>
  </conditionalFormatting>
  <conditionalFormatting sqref="I343:I369">
    <cfRule type="cellIs" dxfId="23" priority="6" operator="equal">
      <formula>0</formula>
    </cfRule>
  </conditionalFormatting>
  <conditionalFormatting sqref="I372:I406">
    <cfRule type="cellIs" dxfId="22" priority="5" operator="equal">
      <formula>3.545</formula>
    </cfRule>
    <cfRule type="cellIs" dxfId="21" priority="4" operator="equal">
      <formula>0</formula>
    </cfRule>
  </conditionalFormatting>
  <conditionalFormatting sqref="I408:I418 I420:I437">
    <cfRule type="cellIs" dxfId="20" priority="3" operator="equal">
      <formula>0</formula>
    </cfRule>
  </conditionalFormatting>
  <conditionalFormatting sqref="I456:I467">
    <cfRule type="cellIs" dxfId="19" priority="2" operator="equal">
      <formula>0</formula>
    </cfRule>
  </conditionalFormatting>
  <conditionalFormatting sqref="I469:I487 I490:I516 I518:I553 I555:I565 I567:I582">
    <cfRule type="cellIs" dxfId="18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4294967293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1"/>
  <sheetViews>
    <sheetView topLeftCell="A142" zoomScale="85" zoomScaleNormal="85" workbookViewId="0">
      <selection activeCell="C145" sqref="C145"/>
    </sheetView>
  </sheetViews>
  <sheetFormatPr defaultRowHeight="14.4" x14ac:dyDescent="0.3"/>
  <cols>
    <col min="1" max="1" width="12.77734375" style="1" customWidth="1"/>
    <col min="3" max="3" width="25.77734375" customWidth="1"/>
    <col min="4" max="4" width="12.5546875" customWidth="1"/>
    <col min="5" max="5" width="19.44140625" customWidth="1"/>
    <col min="6" max="6" width="33.5546875" customWidth="1"/>
    <col min="7" max="7" width="23.44140625" customWidth="1"/>
    <col min="8" max="8" width="16.77734375" customWidth="1"/>
    <col min="9" max="9" width="11.44140625" customWidth="1"/>
    <col min="10" max="12" width="12.21875" customWidth="1"/>
    <col min="13" max="13" width="18.33203125" customWidth="1"/>
    <col min="261" max="261" width="12.77734375" customWidth="1"/>
    <col min="263" max="263" width="25.77734375" customWidth="1"/>
    <col min="265" max="265" width="12.77734375" customWidth="1"/>
    <col min="266" max="266" width="23.44140625" bestFit="1" customWidth="1"/>
    <col min="267" max="267" width="11.44140625" customWidth="1"/>
    <col min="268" max="268" width="12.21875" customWidth="1"/>
    <col min="269" max="269" width="14" customWidth="1"/>
    <col min="517" max="517" width="12.77734375" customWidth="1"/>
    <col min="519" max="519" width="25.77734375" customWidth="1"/>
    <col min="521" max="521" width="12.77734375" customWidth="1"/>
    <col min="522" max="522" width="23.44140625" bestFit="1" customWidth="1"/>
    <col min="523" max="523" width="11.44140625" customWidth="1"/>
    <col min="524" max="524" width="12.21875" customWidth="1"/>
    <col min="525" max="525" width="14" customWidth="1"/>
    <col min="773" max="773" width="12.77734375" customWidth="1"/>
    <col min="775" max="775" width="25.77734375" customWidth="1"/>
    <col min="777" max="777" width="12.77734375" customWidth="1"/>
    <col min="778" max="778" width="23.44140625" bestFit="1" customWidth="1"/>
    <col min="779" max="779" width="11.44140625" customWidth="1"/>
    <col min="780" max="780" width="12.21875" customWidth="1"/>
    <col min="781" max="781" width="14" customWidth="1"/>
    <col min="1029" max="1029" width="12.77734375" customWidth="1"/>
    <col min="1031" max="1031" width="25.77734375" customWidth="1"/>
    <col min="1033" max="1033" width="12.77734375" customWidth="1"/>
    <col min="1034" max="1034" width="23.44140625" bestFit="1" customWidth="1"/>
    <col min="1035" max="1035" width="11.44140625" customWidth="1"/>
    <col min="1036" max="1036" width="12.21875" customWidth="1"/>
    <col min="1037" max="1037" width="14" customWidth="1"/>
    <col min="1285" max="1285" width="12.77734375" customWidth="1"/>
    <col min="1287" max="1287" width="25.77734375" customWidth="1"/>
    <col min="1289" max="1289" width="12.77734375" customWidth="1"/>
    <col min="1290" max="1290" width="23.44140625" bestFit="1" customWidth="1"/>
    <col min="1291" max="1291" width="11.44140625" customWidth="1"/>
    <col min="1292" max="1292" width="12.21875" customWidth="1"/>
    <col min="1293" max="1293" width="14" customWidth="1"/>
    <col min="1541" max="1541" width="12.77734375" customWidth="1"/>
    <col min="1543" max="1543" width="25.77734375" customWidth="1"/>
    <col min="1545" max="1545" width="12.77734375" customWidth="1"/>
    <col min="1546" max="1546" width="23.44140625" bestFit="1" customWidth="1"/>
    <col min="1547" max="1547" width="11.44140625" customWidth="1"/>
    <col min="1548" max="1548" width="12.21875" customWidth="1"/>
    <col min="1549" max="1549" width="14" customWidth="1"/>
    <col min="1797" max="1797" width="12.77734375" customWidth="1"/>
    <col min="1799" max="1799" width="25.77734375" customWidth="1"/>
    <col min="1801" max="1801" width="12.77734375" customWidth="1"/>
    <col min="1802" max="1802" width="23.44140625" bestFit="1" customWidth="1"/>
    <col min="1803" max="1803" width="11.44140625" customWidth="1"/>
    <col min="1804" max="1804" width="12.21875" customWidth="1"/>
    <col min="1805" max="1805" width="14" customWidth="1"/>
    <col min="2053" max="2053" width="12.77734375" customWidth="1"/>
    <col min="2055" max="2055" width="25.77734375" customWidth="1"/>
    <col min="2057" max="2057" width="12.77734375" customWidth="1"/>
    <col min="2058" max="2058" width="23.44140625" bestFit="1" customWidth="1"/>
    <col min="2059" max="2059" width="11.44140625" customWidth="1"/>
    <col min="2060" max="2060" width="12.21875" customWidth="1"/>
    <col min="2061" max="2061" width="14" customWidth="1"/>
    <col min="2309" max="2309" width="12.77734375" customWidth="1"/>
    <col min="2311" max="2311" width="25.77734375" customWidth="1"/>
    <col min="2313" max="2313" width="12.77734375" customWidth="1"/>
    <col min="2314" max="2314" width="23.44140625" bestFit="1" customWidth="1"/>
    <col min="2315" max="2315" width="11.44140625" customWidth="1"/>
    <col min="2316" max="2316" width="12.21875" customWidth="1"/>
    <col min="2317" max="2317" width="14" customWidth="1"/>
    <col min="2565" max="2565" width="12.77734375" customWidth="1"/>
    <col min="2567" max="2567" width="25.77734375" customWidth="1"/>
    <col min="2569" max="2569" width="12.77734375" customWidth="1"/>
    <col min="2570" max="2570" width="23.44140625" bestFit="1" customWidth="1"/>
    <col min="2571" max="2571" width="11.44140625" customWidth="1"/>
    <col min="2572" max="2572" width="12.21875" customWidth="1"/>
    <col min="2573" max="2573" width="14" customWidth="1"/>
    <col min="2821" max="2821" width="12.77734375" customWidth="1"/>
    <col min="2823" max="2823" width="25.77734375" customWidth="1"/>
    <col min="2825" max="2825" width="12.77734375" customWidth="1"/>
    <col min="2826" max="2826" width="23.44140625" bestFit="1" customWidth="1"/>
    <col min="2827" max="2827" width="11.44140625" customWidth="1"/>
    <col min="2828" max="2828" width="12.21875" customWidth="1"/>
    <col min="2829" max="2829" width="14" customWidth="1"/>
    <col min="3077" max="3077" width="12.77734375" customWidth="1"/>
    <col min="3079" max="3079" width="25.77734375" customWidth="1"/>
    <col min="3081" max="3081" width="12.77734375" customWidth="1"/>
    <col min="3082" max="3082" width="23.44140625" bestFit="1" customWidth="1"/>
    <col min="3083" max="3083" width="11.44140625" customWidth="1"/>
    <col min="3084" max="3084" width="12.21875" customWidth="1"/>
    <col min="3085" max="3085" width="14" customWidth="1"/>
    <col min="3333" max="3333" width="12.77734375" customWidth="1"/>
    <col min="3335" max="3335" width="25.77734375" customWidth="1"/>
    <col min="3337" max="3337" width="12.77734375" customWidth="1"/>
    <col min="3338" max="3338" width="23.44140625" bestFit="1" customWidth="1"/>
    <col min="3339" max="3339" width="11.44140625" customWidth="1"/>
    <col min="3340" max="3340" width="12.21875" customWidth="1"/>
    <col min="3341" max="3341" width="14" customWidth="1"/>
    <col min="3589" max="3589" width="12.77734375" customWidth="1"/>
    <col min="3591" max="3591" width="25.77734375" customWidth="1"/>
    <col min="3593" max="3593" width="12.77734375" customWidth="1"/>
    <col min="3594" max="3594" width="23.44140625" bestFit="1" customWidth="1"/>
    <col min="3595" max="3595" width="11.44140625" customWidth="1"/>
    <col min="3596" max="3596" width="12.21875" customWidth="1"/>
    <col min="3597" max="3597" width="14" customWidth="1"/>
    <col min="3845" max="3845" width="12.77734375" customWidth="1"/>
    <col min="3847" max="3847" width="25.77734375" customWidth="1"/>
    <col min="3849" max="3849" width="12.77734375" customWidth="1"/>
    <col min="3850" max="3850" width="23.44140625" bestFit="1" customWidth="1"/>
    <col min="3851" max="3851" width="11.44140625" customWidth="1"/>
    <col min="3852" max="3852" width="12.21875" customWidth="1"/>
    <col min="3853" max="3853" width="14" customWidth="1"/>
    <col min="4101" max="4101" width="12.77734375" customWidth="1"/>
    <col min="4103" max="4103" width="25.77734375" customWidth="1"/>
    <col min="4105" max="4105" width="12.77734375" customWidth="1"/>
    <col min="4106" max="4106" width="23.44140625" bestFit="1" customWidth="1"/>
    <col min="4107" max="4107" width="11.44140625" customWidth="1"/>
    <col min="4108" max="4108" width="12.21875" customWidth="1"/>
    <col min="4109" max="4109" width="14" customWidth="1"/>
    <col min="4357" max="4357" width="12.77734375" customWidth="1"/>
    <col min="4359" max="4359" width="25.77734375" customWidth="1"/>
    <col min="4361" max="4361" width="12.77734375" customWidth="1"/>
    <col min="4362" max="4362" width="23.44140625" bestFit="1" customWidth="1"/>
    <col min="4363" max="4363" width="11.44140625" customWidth="1"/>
    <col min="4364" max="4364" width="12.21875" customWidth="1"/>
    <col min="4365" max="4365" width="14" customWidth="1"/>
    <col min="4613" max="4613" width="12.77734375" customWidth="1"/>
    <col min="4615" max="4615" width="25.77734375" customWidth="1"/>
    <col min="4617" max="4617" width="12.77734375" customWidth="1"/>
    <col min="4618" max="4618" width="23.44140625" bestFit="1" customWidth="1"/>
    <col min="4619" max="4619" width="11.44140625" customWidth="1"/>
    <col min="4620" max="4620" width="12.21875" customWidth="1"/>
    <col min="4621" max="4621" width="14" customWidth="1"/>
    <col min="4869" max="4869" width="12.77734375" customWidth="1"/>
    <col min="4871" max="4871" width="25.77734375" customWidth="1"/>
    <col min="4873" max="4873" width="12.77734375" customWidth="1"/>
    <col min="4874" max="4874" width="23.44140625" bestFit="1" customWidth="1"/>
    <col min="4875" max="4875" width="11.44140625" customWidth="1"/>
    <col min="4876" max="4876" width="12.21875" customWidth="1"/>
    <col min="4877" max="4877" width="14" customWidth="1"/>
    <col min="5125" max="5125" width="12.77734375" customWidth="1"/>
    <col min="5127" max="5127" width="25.77734375" customWidth="1"/>
    <col min="5129" max="5129" width="12.77734375" customWidth="1"/>
    <col min="5130" max="5130" width="23.44140625" bestFit="1" customWidth="1"/>
    <col min="5131" max="5131" width="11.44140625" customWidth="1"/>
    <col min="5132" max="5132" width="12.21875" customWidth="1"/>
    <col min="5133" max="5133" width="14" customWidth="1"/>
    <col min="5381" max="5381" width="12.77734375" customWidth="1"/>
    <col min="5383" max="5383" width="25.77734375" customWidth="1"/>
    <col min="5385" max="5385" width="12.77734375" customWidth="1"/>
    <col min="5386" max="5386" width="23.44140625" bestFit="1" customWidth="1"/>
    <col min="5387" max="5387" width="11.44140625" customWidth="1"/>
    <col min="5388" max="5388" width="12.21875" customWidth="1"/>
    <col min="5389" max="5389" width="14" customWidth="1"/>
    <col min="5637" max="5637" width="12.77734375" customWidth="1"/>
    <col min="5639" max="5639" width="25.77734375" customWidth="1"/>
    <col min="5641" max="5641" width="12.77734375" customWidth="1"/>
    <col min="5642" max="5642" width="23.44140625" bestFit="1" customWidth="1"/>
    <col min="5643" max="5643" width="11.44140625" customWidth="1"/>
    <col min="5644" max="5644" width="12.21875" customWidth="1"/>
    <col min="5645" max="5645" width="14" customWidth="1"/>
    <col min="5893" max="5893" width="12.77734375" customWidth="1"/>
    <col min="5895" max="5895" width="25.77734375" customWidth="1"/>
    <col min="5897" max="5897" width="12.77734375" customWidth="1"/>
    <col min="5898" max="5898" width="23.44140625" bestFit="1" customWidth="1"/>
    <col min="5899" max="5899" width="11.44140625" customWidth="1"/>
    <col min="5900" max="5900" width="12.21875" customWidth="1"/>
    <col min="5901" max="5901" width="14" customWidth="1"/>
    <col min="6149" max="6149" width="12.77734375" customWidth="1"/>
    <col min="6151" max="6151" width="25.77734375" customWidth="1"/>
    <col min="6153" max="6153" width="12.77734375" customWidth="1"/>
    <col min="6154" max="6154" width="23.44140625" bestFit="1" customWidth="1"/>
    <col min="6155" max="6155" width="11.44140625" customWidth="1"/>
    <col min="6156" max="6156" width="12.21875" customWidth="1"/>
    <col min="6157" max="6157" width="14" customWidth="1"/>
    <col min="6405" max="6405" width="12.77734375" customWidth="1"/>
    <col min="6407" max="6407" width="25.77734375" customWidth="1"/>
    <col min="6409" max="6409" width="12.77734375" customWidth="1"/>
    <col min="6410" max="6410" width="23.44140625" bestFit="1" customWidth="1"/>
    <col min="6411" max="6411" width="11.44140625" customWidth="1"/>
    <col min="6412" max="6412" width="12.21875" customWidth="1"/>
    <col min="6413" max="6413" width="14" customWidth="1"/>
    <col min="6661" max="6661" width="12.77734375" customWidth="1"/>
    <col min="6663" max="6663" width="25.77734375" customWidth="1"/>
    <col min="6665" max="6665" width="12.77734375" customWidth="1"/>
    <col min="6666" max="6666" width="23.44140625" bestFit="1" customWidth="1"/>
    <col min="6667" max="6667" width="11.44140625" customWidth="1"/>
    <col min="6668" max="6668" width="12.21875" customWidth="1"/>
    <col min="6669" max="6669" width="14" customWidth="1"/>
    <col min="6917" max="6917" width="12.77734375" customWidth="1"/>
    <col min="6919" max="6919" width="25.77734375" customWidth="1"/>
    <col min="6921" max="6921" width="12.77734375" customWidth="1"/>
    <col min="6922" max="6922" width="23.44140625" bestFit="1" customWidth="1"/>
    <col min="6923" max="6923" width="11.44140625" customWidth="1"/>
    <col min="6924" max="6924" width="12.21875" customWidth="1"/>
    <col min="6925" max="6925" width="14" customWidth="1"/>
    <col min="7173" max="7173" width="12.77734375" customWidth="1"/>
    <col min="7175" max="7175" width="25.77734375" customWidth="1"/>
    <col min="7177" max="7177" width="12.77734375" customWidth="1"/>
    <col min="7178" max="7178" width="23.44140625" bestFit="1" customWidth="1"/>
    <col min="7179" max="7179" width="11.44140625" customWidth="1"/>
    <col min="7180" max="7180" width="12.21875" customWidth="1"/>
    <col min="7181" max="7181" width="14" customWidth="1"/>
    <col min="7429" max="7429" width="12.77734375" customWidth="1"/>
    <col min="7431" max="7431" width="25.77734375" customWidth="1"/>
    <col min="7433" max="7433" width="12.77734375" customWidth="1"/>
    <col min="7434" max="7434" width="23.44140625" bestFit="1" customWidth="1"/>
    <col min="7435" max="7435" width="11.44140625" customWidth="1"/>
    <col min="7436" max="7436" width="12.21875" customWidth="1"/>
    <col min="7437" max="7437" width="14" customWidth="1"/>
    <col min="7685" max="7685" width="12.77734375" customWidth="1"/>
    <col min="7687" max="7687" width="25.77734375" customWidth="1"/>
    <col min="7689" max="7689" width="12.77734375" customWidth="1"/>
    <col min="7690" max="7690" width="23.44140625" bestFit="1" customWidth="1"/>
    <col min="7691" max="7691" width="11.44140625" customWidth="1"/>
    <col min="7692" max="7692" width="12.21875" customWidth="1"/>
    <col min="7693" max="7693" width="14" customWidth="1"/>
    <col min="7941" max="7941" width="12.77734375" customWidth="1"/>
    <col min="7943" max="7943" width="25.77734375" customWidth="1"/>
    <col min="7945" max="7945" width="12.77734375" customWidth="1"/>
    <col min="7946" max="7946" width="23.44140625" bestFit="1" customWidth="1"/>
    <col min="7947" max="7947" width="11.44140625" customWidth="1"/>
    <col min="7948" max="7948" width="12.21875" customWidth="1"/>
    <col min="7949" max="7949" width="14" customWidth="1"/>
    <col min="8197" max="8197" width="12.77734375" customWidth="1"/>
    <col min="8199" max="8199" width="25.77734375" customWidth="1"/>
    <col min="8201" max="8201" width="12.77734375" customWidth="1"/>
    <col min="8202" max="8202" width="23.44140625" bestFit="1" customWidth="1"/>
    <col min="8203" max="8203" width="11.44140625" customWidth="1"/>
    <col min="8204" max="8204" width="12.21875" customWidth="1"/>
    <col min="8205" max="8205" width="14" customWidth="1"/>
    <col min="8453" max="8453" width="12.77734375" customWidth="1"/>
    <col min="8455" max="8455" width="25.77734375" customWidth="1"/>
    <col min="8457" max="8457" width="12.77734375" customWidth="1"/>
    <col min="8458" max="8458" width="23.44140625" bestFit="1" customWidth="1"/>
    <col min="8459" max="8459" width="11.44140625" customWidth="1"/>
    <col min="8460" max="8460" width="12.21875" customWidth="1"/>
    <col min="8461" max="8461" width="14" customWidth="1"/>
    <col min="8709" max="8709" width="12.77734375" customWidth="1"/>
    <col min="8711" max="8711" width="25.77734375" customWidth="1"/>
    <col min="8713" max="8713" width="12.77734375" customWidth="1"/>
    <col min="8714" max="8714" width="23.44140625" bestFit="1" customWidth="1"/>
    <col min="8715" max="8715" width="11.44140625" customWidth="1"/>
    <col min="8716" max="8716" width="12.21875" customWidth="1"/>
    <col min="8717" max="8717" width="14" customWidth="1"/>
    <col min="8965" max="8965" width="12.77734375" customWidth="1"/>
    <col min="8967" max="8967" width="25.77734375" customWidth="1"/>
    <col min="8969" max="8969" width="12.77734375" customWidth="1"/>
    <col min="8970" max="8970" width="23.44140625" bestFit="1" customWidth="1"/>
    <col min="8971" max="8971" width="11.44140625" customWidth="1"/>
    <col min="8972" max="8972" width="12.21875" customWidth="1"/>
    <col min="8973" max="8973" width="14" customWidth="1"/>
    <col min="9221" max="9221" width="12.77734375" customWidth="1"/>
    <col min="9223" max="9223" width="25.77734375" customWidth="1"/>
    <col min="9225" max="9225" width="12.77734375" customWidth="1"/>
    <col min="9226" max="9226" width="23.44140625" bestFit="1" customWidth="1"/>
    <col min="9227" max="9227" width="11.44140625" customWidth="1"/>
    <col min="9228" max="9228" width="12.21875" customWidth="1"/>
    <col min="9229" max="9229" width="14" customWidth="1"/>
    <col min="9477" max="9477" width="12.77734375" customWidth="1"/>
    <col min="9479" max="9479" width="25.77734375" customWidth="1"/>
    <col min="9481" max="9481" width="12.77734375" customWidth="1"/>
    <col min="9482" max="9482" width="23.44140625" bestFit="1" customWidth="1"/>
    <col min="9483" max="9483" width="11.44140625" customWidth="1"/>
    <col min="9484" max="9484" width="12.21875" customWidth="1"/>
    <col min="9485" max="9485" width="14" customWidth="1"/>
    <col min="9733" max="9733" width="12.77734375" customWidth="1"/>
    <col min="9735" max="9735" width="25.77734375" customWidth="1"/>
    <col min="9737" max="9737" width="12.77734375" customWidth="1"/>
    <col min="9738" max="9738" width="23.44140625" bestFit="1" customWidth="1"/>
    <col min="9739" max="9739" width="11.44140625" customWidth="1"/>
    <col min="9740" max="9740" width="12.21875" customWidth="1"/>
    <col min="9741" max="9741" width="14" customWidth="1"/>
    <col min="9989" max="9989" width="12.77734375" customWidth="1"/>
    <col min="9991" max="9991" width="25.77734375" customWidth="1"/>
    <col min="9993" max="9993" width="12.77734375" customWidth="1"/>
    <col min="9994" max="9994" width="23.44140625" bestFit="1" customWidth="1"/>
    <col min="9995" max="9995" width="11.44140625" customWidth="1"/>
    <col min="9996" max="9996" width="12.21875" customWidth="1"/>
    <col min="9997" max="9997" width="14" customWidth="1"/>
    <col min="10245" max="10245" width="12.77734375" customWidth="1"/>
    <col min="10247" max="10247" width="25.77734375" customWidth="1"/>
    <col min="10249" max="10249" width="12.77734375" customWidth="1"/>
    <col min="10250" max="10250" width="23.44140625" bestFit="1" customWidth="1"/>
    <col min="10251" max="10251" width="11.44140625" customWidth="1"/>
    <col min="10252" max="10252" width="12.21875" customWidth="1"/>
    <col min="10253" max="10253" width="14" customWidth="1"/>
    <col min="10501" max="10501" width="12.77734375" customWidth="1"/>
    <col min="10503" max="10503" width="25.77734375" customWidth="1"/>
    <col min="10505" max="10505" width="12.77734375" customWidth="1"/>
    <col min="10506" max="10506" width="23.44140625" bestFit="1" customWidth="1"/>
    <col min="10507" max="10507" width="11.44140625" customWidth="1"/>
    <col min="10508" max="10508" width="12.21875" customWidth="1"/>
    <col min="10509" max="10509" width="14" customWidth="1"/>
    <col min="10757" max="10757" width="12.77734375" customWidth="1"/>
    <col min="10759" max="10759" width="25.77734375" customWidth="1"/>
    <col min="10761" max="10761" width="12.77734375" customWidth="1"/>
    <col min="10762" max="10762" width="23.44140625" bestFit="1" customWidth="1"/>
    <col min="10763" max="10763" width="11.44140625" customWidth="1"/>
    <col min="10764" max="10764" width="12.21875" customWidth="1"/>
    <col min="10765" max="10765" width="14" customWidth="1"/>
    <col min="11013" max="11013" width="12.77734375" customWidth="1"/>
    <col min="11015" max="11015" width="25.77734375" customWidth="1"/>
    <col min="11017" max="11017" width="12.77734375" customWidth="1"/>
    <col min="11018" max="11018" width="23.44140625" bestFit="1" customWidth="1"/>
    <col min="11019" max="11019" width="11.44140625" customWidth="1"/>
    <col min="11020" max="11020" width="12.21875" customWidth="1"/>
    <col min="11021" max="11021" width="14" customWidth="1"/>
    <col min="11269" max="11269" width="12.77734375" customWidth="1"/>
    <col min="11271" max="11271" width="25.77734375" customWidth="1"/>
    <col min="11273" max="11273" width="12.77734375" customWidth="1"/>
    <col min="11274" max="11274" width="23.44140625" bestFit="1" customWidth="1"/>
    <col min="11275" max="11275" width="11.44140625" customWidth="1"/>
    <col min="11276" max="11276" width="12.21875" customWidth="1"/>
    <col min="11277" max="11277" width="14" customWidth="1"/>
    <col min="11525" max="11525" width="12.77734375" customWidth="1"/>
    <col min="11527" max="11527" width="25.77734375" customWidth="1"/>
    <col min="11529" max="11529" width="12.77734375" customWidth="1"/>
    <col min="11530" max="11530" width="23.44140625" bestFit="1" customWidth="1"/>
    <col min="11531" max="11531" width="11.44140625" customWidth="1"/>
    <col min="11532" max="11532" width="12.21875" customWidth="1"/>
    <col min="11533" max="11533" width="14" customWidth="1"/>
    <col min="11781" max="11781" width="12.77734375" customWidth="1"/>
    <col min="11783" max="11783" width="25.77734375" customWidth="1"/>
    <col min="11785" max="11785" width="12.77734375" customWidth="1"/>
    <col min="11786" max="11786" width="23.44140625" bestFit="1" customWidth="1"/>
    <col min="11787" max="11787" width="11.44140625" customWidth="1"/>
    <col min="11788" max="11788" width="12.21875" customWidth="1"/>
    <col min="11789" max="11789" width="14" customWidth="1"/>
    <col min="12037" max="12037" width="12.77734375" customWidth="1"/>
    <col min="12039" max="12039" width="25.77734375" customWidth="1"/>
    <col min="12041" max="12041" width="12.77734375" customWidth="1"/>
    <col min="12042" max="12042" width="23.44140625" bestFit="1" customWidth="1"/>
    <col min="12043" max="12043" width="11.44140625" customWidth="1"/>
    <col min="12044" max="12044" width="12.21875" customWidth="1"/>
    <col min="12045" max="12045" width="14" customWidth="1"/>
    <col min="12293" max="12293" width="12.77734375" customWidth="1"/>
    <col min="12295" max="12295" width="25.77734375" customWidth="1"/>
    <col min="12297" max="12297" width="12.77734375" customWidth="1"/>
    <col min="12298" max="12298" width="23.44140625" bestFit="1" customWidth="1"/>
    <col min="12299" max="12299" width="11.44140625" customWidth="1"/>
    <col min="12300" max="12300" width="12.21875" customWidth="1"/>
    <col min="12301" max="12301" width="14" customWidth="1"/>
    <col min="12549" max="12549" width="12.77734375" customWidth="1"/>
    <col min="12551" max="12551" width="25.77734375" customWidth="1"/>
    <col min="12553" max="12553" width="12.77734375" customWidth="1"/>
    <col min="12554" max="12554" width="23.44140625" bestFit="1" customWidth="1"/>
    <col min="12555" max="12555" width="11.44140625" customWidth="1"/>
    <col min="12556" max="12556" width="12.21875" customWidth="1"/>
    <col min="12557" max="12557" width="14" customWidth="1"/>
    <col min="12805" max="12805" width="12.77734375" customWidth="1"/>
    <col min="12807" max="12807" width="25.77734375" customWidth="1"/>
    <col min="12809" max="12809" width="12.77734375" customWidth="1"/>
    <col min="12810" max="12810" width="23.44140625" bestFit="1" customWidth="1"/>
    <col min="12811" max="12811" width="11.44140625" customWidth="1"/>
    <col min="12812" max="12812" width="12.21875" customWidth="1"/>
    <col min="12813" max="12813" width="14" customWidth="1"/>
    <col min="13061" max="13061" width="12.77734375" customWidth="1"/>
    <col min="13063" max="13063" width="25.77734375" customWidth="1"/>
    <col min="13065" max="13065" width="12.77734375" customWidth="1"/>
    <col min="13066" max="13066" width="23.44140625" bestFit="1" customWidth="1"/>
    <col min="13067" max="13067" width="11.44140625" customWidth="1"/>
    <col min="13068" max="13068" width="12.21875" customWidth="1"/>
    <col min="13069" max="13069" width="14" customWidth="1"/>
    <col min="13317" max="13317" width="12.77734375" customWidth="1"/>
    <col min="13319" max="13319" width="25.77734375" customWidth="1"/>
    <col min="13321" max="13321" width="12.77734375" customWidth="1"/>
    <col min="13322" max="13322" width="23.44140625" bestFit="1" customWidth="1"/>
    <col min="13323" max="13323" width="11.44140625" customWidth="1"/>
    <col min="13324" max="13324" width="12.21875" customWidth="1"/>
    <col min="13325" max="13325" width="14" customWidth="1"/>
    <col min="13573" max="13573" width="12.77734375" customWidth="1"/>
    <col min="13575" max="13575" width="25.77734375" customWidth="1"/>
    <col min="13577" max="13577" width="12.77734375" customWidth="1"/>
    <col min="13578" max="13578" width="23.44140625" bestFit="1" customWidth="1"/>
    <col min="13579" max="13579" width="11.44140625" customWidth="1"/>
    <col min="13580" max="13580" width="12.21875" customWidth="1"/>
    <col min="13581" max="13581" width="14" customWidth="1"/>
    <col min="13829" max="13829" width="12.77734375" customWidth="1"/>
    <col min="13831" max="13831" width="25.77734375" customWidth="1"/>
    <col min="13833" max="13833" width="12.77734375" customWidth="1"/>
    <col min="13834" max="13834" width="23.44140625" bestFit="1" customWidth="1"/>
    <col min="13835" max="13835" width="11.44140625" customWidth="1"/>
    <col min="13836" max="13836" width="12.21875" customWidth="1"/>
    <col min="13837" max="13837" width="14" customWidth="1"/>
    <col min="14085" max="14085" width="12.77734375" customWidth="1"/>
    <col min="14087" max="14087" width="25.77734375" customWidth="1"/>
    <col min="14089" max="14089" width="12.77734375" customWidth="1"/>
    <col min="14090" max="14090" width="23.44140625" bestFit="1" customWidth="1"/>
    <col min="14091" max="14091" width="11.44140625" customWidth="1"/>
    <col min="14092" max="14092" width="12.21875" customWidth="1"/>
    <col min="14093" max="14093" width="14" customWidth="1"/>
    <col min="14341" max="14341" width="12.77734375" customWidth="1"/>
    <col min="14343" max="14343" width="25.77734375" customWidth="1"/>
    <col min="14345" max="14345" width="12.77734375" customWidth="1"/>
    <col min="14346" max="14346" width="23.44140625" bestFit="1" customWidth="1"/>
    <col min="14347" max="14347" width="11.44140625" customWidth="1"/>
    <col min="14348" max="14348" width="12.21875" customWidth="1"/>
    <col min="14349" max="14349" width="14" customWidth="1"/>
    <col min="14597" max="14597" width="12.77734375" customWidth="1"/>
    <col min="14599" max="14599" width="25.77734375" customWidth="1"/>
    <col min="14601" max="14601" width="12.77734375" customWidth="1"/>
    <col min="14602" max="14602" width="23.44140625" bestFit="1" customWidth="1"/>
    <col min="14603" max="14603" width="11.44140625" customWidth="1"/>
    <col min="14604" max="14604" width="12.21875" customWidth="1"/>
    <col min="14605" max="14605" width="14" customWidth="1"/>
    <col min="14853" max="14853" width="12.77734375" customWidth="1"/>
    <col min="14855" max="14855" width="25.77734375" customWidth="1"/>
    <col min="14857" max="14857" width="12.77734375" customWidth="1"/>
    <col min="14858" max="14858" width="23.44140625" bestFit="1" customWidth="1"/>
    <col min="14859" max="14859" width="11.44140625" customWidth="1"/>
    <col min="14860" max="14860" width="12.21875" customWidth="1"/>
    <col min="14861" max="14861" width="14" customWidth="1"/>
    <col min="15109" max="15109" width="12.77734375" customWidth="1"/>
    <col min="15111" max="15111" width="25.77734375" customWidth="1"/>
    <col min="15113" max="15113" width="12.77734375" customWidth="1"/>
    <col min="15114" max="15114" width="23.44140625" bestFit="1" customWidth="1"/>
    <col min="15115" max="15115" width="11.44140625" customWidth="1"/>
    <col min="15116" max="15116" width="12.21875" customWidth="1"/>
    <col min="15117" max="15117" width="14" customWidth="1"/>
    <col min="15365" max="15365" width="12.77734375" customWidth="1"/>
    <col min="15367" max="15367" width="25.77734375" customWidth="1"/>
    <col min="15369" max="15369" width="12.77734375" customWidth="1"/>
    <col min="15370" max="15370" width="23.44140625" bestFit="1" customWidth="1"/>
    <col min="15371" max="15371" width="11.44140625" customWidth="1"/>
    <col min="15372" max="15372" width="12.21875" customWidth="1"/>
    <col min="15373" max="15373" width="14" customWidth="1"/>
    <col min="15621" max="15621" width="12.77734375" customWidth="1"/>
    <col min="15623" max="15623" width="25.77734375" customWidth="1"/>
    <col min="15625" max="15625" width="12.77734375" customWidth="1"/>
    <col min="15626" max="15626" width="23.44140625" bestFit="1" customWidth="1"/>
    <col min="15627" max="15627" width="11.44140625" customWidth="1"/>
    <col min="15628" max="15628" width="12.21875" customWidth="1"/>
    <col min="15629" max="15629" width="14" customWidth="1"/>
    <col min="15877" max="15877" width="12.77734375" customWidth="1"/>
    <col min="15879" max="15879" width="25.77734375" customWidth="1"/>
    <col min="15881" max="15881" width="12.77734375" customWidth="1"/>
    <col min="15882" max="15882" width="23.44140625" bestFit="1" customWidth="1"/>
    <col min="15883" max="15883" width="11.44140625" customWidth="1"/>
    <col min="15884" max="15884" width="12.21875" customWidth="1"/>
    <col min="15885" max="15885" width="14" customWidth="1"/>
    <col min="16133" max="16133" width="12.77734375" customWidth="1"/>
    <col min="16135" max="16135" width="25.77734375" customWidth="1"/>
    <col min="16137" max="16137" width="12.77734375" customWidth="1"/>
    <col min="16138" max="16138" width="23.44140625" bestFit="1" customWidth="1"/>
    <col min="16139" max="16139" width="11.44140625" customWidth="1"/>
    <col min="16140" max="16140" width="12.21875" customWidth="1"/>
    <col min="16141" max="16141" width="14" customWidth="1"/>
  </cols>
  <sheetData>
    <row r="1" spans="1:18" ht="17.399999999999999" x14ac:dyDescent="0.3">
      <c r="A1" s="280" t="s">
        <v>458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2"/>
    </row>
    <row r="2" spans="1:18" x14ac:dyDescent="0.3">
      <c r="A2" s="99" t="s">
        <v>0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100"/>
    </row>
    <row r="3" spans="1:18" ht="100.5" customHeight="1" x14ac:dyDescent="0.3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497</v>
      </c>
      <c r="G3" s="32" t="s">
        <v>452</v>
      </c>
      <c r="H3" s="32" t="s">
        <v>453</v>
      </c>
      <c r="I3" s="32" t="s">
        <v>4</v>
      </c>
      <c r="J3" s="31" t="s">
        <v>5</v>
      </c>
      <c r="K3" s="32" t="s">
        <v>454</v>
      </c>
      <c r="L3" s="32" t="s">
        <v>455</v>
      </c>
      <c r="M3" s="41" t="s">
        <v>456</v>
      </c>
    </row>
    <row r="4" spans="1:18" x14ac:dyDescent="0.3">
      <c r="A4" s="142">
        <v>101</v>
      </c>
      <c r="B4" s="143"/>
      <c r="C4" s="144" t="s">
        <v>84</v>
      </c>
      <c r="D4" s="145"/>
      <c r="E4" s="145" t="s">
        <v>406</v>
      </c>
      <c r="F4" s="145" t="s">
        <v>8</v>
      </c>
      <c r="G4" s="219"/>
      <c r="H4" s="146">
        <f>ROUND(G4,2)</f>
        <v>0</v>
      </c>
      <c r="I4" s="67">
        <v>5</v>
      </c>
      <c r="J4" s="145">
        <v>9.94</v>
      </c>
      <c r="K4" s="146">
        <f>H4*I4</f>
        <v>0</v>
      </c>
      <c r="L4" s="146">
        <f>K4*4</f>
        <v>0</v>
      </c>
      <c r="M4" s="147">
        <f>L4*21</f>
        <v>0</v>
      </c>
    </row>
    <row r="5" spans="1:18" x14ac:dyDescent="0.3">
      <c r="A5" s="142">
        <v>102</v>
      </c>
      <c r="B5" s="143"/>
      <c r="C5" s="144" t="s">
        <v>407</v>
      </c>
      <c r="D5" s="145"/>
      <c r="E5" s="145" t="s">
        <v>406</v>
      </c>
      <c r="F5" s="145" t="s">
        <v>8</v>
      </c>
      <c r="G5" s="219"/>
      <c r="H5" s="146">
        <f t="shared" ref="H5:H12" si="0">ROUND(G5,2)</f>
        <v>0</v>
      </c>
      <c r="I5" s="67">
        <v>5</v>
      </c>
      <c r="J5" s="145">
        <v>36.659999999999997</v>
      </c>
      <c r="K5" s="146">
        <f>H5*I5</f>
        <v>0</v>
      </c>
      <c r="L5" s="146">
        <f t="shared" ref="L5:L28" si="1">K5*4</f>
        <v>0</v>
      </c>
      <c r="M5" s="147">
        <f t="shared" ref="M5:M28" si="2">L5*21</f>
        <v>0</v>
      </c>
    </row>
    <row r="6" spans="1:18" x14ac:dyDescent="0.3">
      <c r="A6" s="142">
        <v>103</v>
      </c>
      <c r="B6" s="143"/>
      <c r="C6" s="144" t="s">
        <v>11</v>
      </c>
      <c r="D6" s="145"/>
      <c r="E6" s="145" t="s">
        <v>406</v>
      </c>
      <c r="F6" s="145" t="s">
        <v>8</v>
      </c>
      <c r="G6" s="219"/>
      <c r="H6" s="146">
        <f t="shared" si="0"/>
        <v>0</v>
      </c>
      <c r="I6" s="67">
        <v>5</v>
      </c>
      <c r="J6" s="145"/>
      <c r="K6" s="146">
        <f>H6*I6</f>
        <v>0</v>
      </c>
      <c r="L6" s="146">
        <f t="shared" si="1"/>
        <v>0</v>
      </c>
      <c r="M6" s="147">
        <f t="shared" si="2"/>
        <v>0</v>
      </c>
    </row>
    <row r="7" spans="1:18" x14ac:dyDescent="0.3">
      <c r="A7" s="141">
        <v>104</v>
      </c>
      <c r="B7" s="113"/>
      <c r="C7" s="114" t="s">
        <v>408</v>
      </c>
      <c r="D7" s="115"/>
      <c r="E7" s="115" t="s">
        <v>406</v>
      </c>
      <c r="F7" s="115" t="s">
        <v>409</v>
      </c>
      <c r="G7" s="219"/>
      <c r="H7" s="146">
        <f t="shared" si="0"/>
        <v>0</v>
      </c>
      <c r="I7" s="26">
        <v>5</v>
      </c>
      <c r="J7" s="115">
        <v>3.83</v>
      </c>
      <c r="K7" s="118">
        <f t="shared" ref="K7:K28" si="3">H7*I7</f>
        <v>0</v>
      </c>
      <c r="L7" s="118">
        <f t="shared" si="1"/>
        <v>0</v>
      </c>
      <c r="M7" s="119">
        <f t="shared" si="2"/>
        <v>0</v>
      </c>
    </row>
    <row r="8" spans="1:18" x14ac:dyDescent="0.3">
      <c r="A8" s="287">
        <v>105</v>
      </c>
      <c r="B8" s="143"/>
      <c r="C8" s="285" t="s">
        <v>75</v>
      </c>
      <c r="D8" s="145"/>
      <c r="E8" s="285" t="s">
        <v>100</v>
      </c>
      <c r="F8" s="145" t="s">
        <v>54</v>
      </c>
      <c r="G8" s="219"/>
      <c r="H8" s="146">
        <f t="shared" si="0"/>
        <v>0</v>
      </c>
      <c r="I8" s="145">
        <v>3</v>
      </c>
      <c r="J8" s="283">
        <v>22.76</v>
      </c>
      <c r="K8" s="146">
        <f t="shared" si="3"/>
        <v>0</v>
      </c>
      <c r="L8" s="146">
        <f t="shared" si="1"/>
        <v>0</v>
      </c>
      <c r="M8" s="147">
        <f t="shared" si="2"/>
        <v>0</v>
      </c>
    </row>
    <row r="9" spans="1:18" x14ac:dyDescent="0.3">
      <c r="A9" s="288"/>
      <c r="B9" s="143"/>
      <c r="C9" s="286"/>
      <c r="D9" s="145"/>
      <c r="E9" s="286"/>
      <c r="F9" s="193" t="s">
        <v>504</v>
      </c>
      <c r="G9" s="219"/>
      <c r="H9" s="146">
        <f t="shared" si="0"/>
        <v>0</v>
      </c>
      <c r="I9" s="145">
        <v>5</v>
      </c>
      <c r="J9" s="284"/>
      <c r="K9" s="146">
        <f t="shared" si="3"/>
        <v>0</v>
      </c>
      <c r="L9" s="146">
        <f t="shared" si="1"/>
        <v>0</v>
      </c>
      <c r="M9" s="147">
        <f t="shared" si="2"/>
        <v>0</v>
      </c>
    </row>
    <row r="10" spans="1:18" x14ac:dyDescent="0.3">
      <c r="A10" s="141">
        <v>106</v>
      </c>
      <c r="B10" s="113"/>
      <c r="C10" s="114" t="s">
        <v>410</v>
      </c>
      <c r="D10" s="115"/>
      <c r="E10" s="115" t="s">
        <v>406</v>
      </c>
      <c r="F10" s="115" t="s">
        <v>409</v>
      </c>
      <c r="G10" s="219"/>
      <c r="H10" s="146">
        <f t="shared" si="0"/>
        <v>0</v>
      </c>
      <c r="I10" s="115">
        <v>5</v>
      </c>
      <c r="J10" s="115">
        <v>10.34</v>
      </c>
      <c r="K10" s="118">
        <f t="shared" si="3"/>
        <v>0</v>
      </c>
      <c r="L10" s="118">
        <f t="shared" si="1"/>
        <v>0</v>
      </c>
      <c r="M10" s="119">
        <f t="shared" si="2"/>
        <v>0</v>
      </c>
    </row>
    <row r="11" spans="1:18" x14ac:dyDescent="0.3">
      <c r="A11" s="142">
        <v>107</v>
      </c>
      <c r="B11" s="143"/>
      <c r="C11" s="144" t="s">
        <v>12</v>
      </c>
      <c r="D11" s="145"/>
      <c r="E11" s="145" t="s">
        <v>406</v>
      </c>
      <c r="F11" s="145" t="s">
        <v>8</v>
      </c>
      <c r="G11" s="219"/>
      <c r="H11" s="146">
        <f t="shared" si="0"/>
        <v>0</v>
      </c>
      <c r="I11" s="145">
        <v>5</v>
      </c>
      <c r="J11" s="145">
        <v>82.03</v>
      </c>
      <c r="K11" s="146">
        <f t="shared" si="3"/>
        <v>0</v>
      </c>
      <c r="L11" s="146">
        <f t="shared" si="1"/>
        <v>0</v>
      </c>
      <c r="M11" s="147">
        <f t="shared" si="2"/>
        <v>0</v>
      </c>
      <c r="P11" s="3" t="s">
        <v>411</v>
      </c>
      <c r="Q11" s="3"/>
      <c r="R11" s="3"/>
    </row>
    <row r="12" spans="1:18" x14ac:dyDescent="0.3">
      <c r="A12" s="142">
        <v>108</v>
      </c>
      <c r="B12" s="143"/>
      <c r="C12" s="144" t="s">
        <v>22</v>
      </c>
      <c r="D12" s="145"/>
      <c r="E12" s="145" t="s">
        <v>406</v>
      </c>
      <c r="F12" s="145" t="s">
        <v>8</v>
      </c>
      <c r="G12" s="219"/>
      <c r="H12" s="146">
        <f t="shared" si="0"/>
        <v>0</v>
      </c>
      <c r="I12" s="145">
        <v>5</v>
      </c>
      <c r="J12" s="145">
        <v>31.31</v>
      </c>
      <c r="K12" s="146">
        <f t="shared" si="3"/>
        <v>0</v>
      </c>
      <c r="L12" s="146">
        <f t="shared" si="1"/>
        <v>0</v>
      </c>
      <c r="M12" s="147">
        <f t="shared" si="2"/>
        <v>0</v>
      </c>
    </row>
    <row r="13" spans="1:18" x14ac:dyDescent="0.3">
      <c r="A13" s="122">
        <v>109</v>
      </c>
      <c r="B13" s="123"/>
      <c r="C13" s="124" t="s">
        <v>412</v>
      </c>
      <c r="D13" s="125"/>
      <c r="E13" s="125" t="s">
        <v>406</v>
      </c>
      <c r="F13" s="125" t="s">
        <v>8</v>
      </c>
      <c r="G13" s="126"/>
      <c r="H13" s="172"/>
      <c r="I13" s="125"/>
      <c r="J13" s="125"/>
      <c r="K13" s="125"/>
      <c r="L13" s="125"/>
      <c r="M13" s="129"/>
    </row>
    <row r="14" spans="1:18" x14ac:dyDescent="0.3">
      <c r="A14" s="122">
        <v>110</v>
      </c>
      <c r="B14" s="123"/>
      <c r="C14" s="124" t="s">
        <v>92</v>
      </c>
      <c r="D14" s="125"/>
      <c r="E14" s="125" t="s">
        <v>406</v>
      </c>
      <c r="F14" s="125" t="s">
        <v>413</v>
      </c>
      <c r="G14" s="126"/>
      <c r="H14" s="172"/>
      <c r="I14" s="125"/>
      <c r="J14" s="125"/>
      <c r="K14" s="128"/>
      <c r="L14" s="128"/>
      <c r="M14" s="129"/>
    </row>
    <row r="15" spans="1:18" x14ac:dyDescent="0.3">
      <c r="A15" s="122">
        <v>111</v>
      </c>
      <c r="B15" s="123"/>
      <c r="C15" s="124" t="s">
        <v>30</v>
      </c>
      <c r="D15" s="125"/>
      <c r="E15" s="125" t="s">
        <v>406</v>
      </c>
      <c r="F15" s="125" t="s">
        <v>413</v>
      </c>
      <c r="G15" s="126"/>
      <c r="H15" s="172"/>
      <c r="I15" s="125"/>
      <c r="J15" s="125"/>
      <c r="K15" s="128"/>
      <c r="L15" s="128"/>
      <c r="M15" s="129"/>
    </row>
    <row r="16" spans="1:18" x14ac:dyDescent="0.3">
      <c r="A16" s="142">
        <v>112</v>
      </c>
      <c r="B16" s="143"/>
      <c r="C16" s="144" t="s">
        <v>414</v>
      </c>
      <c r="D16" s="145"/>
      <c r="E16" s="145" t="s">
        <v>406</v>
      </c>
      <c r="F16" s="145" t="s">
        <v>8</v>
      </c>
      <c r="G16" s="219"/>
      <c r="H16" s="146">
        <f t="shared" ref="H16:H28" si="4">ROUND(G16,2)</f>
        <v>0</v>
      </c>
      <c r="I16" s="67">
        <v>3</v>
      </c>
      <c r="J16" s="145">
        <v>16.7</v>
      </c>
      <c r="K16" s="146">
        <f t="shared" si="3"/>
        <v>0</v>
      </c>
      <c r="L16" s="146">
        <f t="shared" si="1"/>
        <v>0</v>
      </c>
      <c r="M16" s="147">
        <f t="shared" si="2"/>
        <v>0</v>
      </c>
    </row>
    <row r="17" spans="1:13" x14ac:dyDescent="0.3">
      <c r="A17" s="122">
        <v>113</v>
      </c>
      <c r="B17" s="123"/>
      <c r="C17" s="124" t="s">
        <v>415</v>
      </c>
      <c r="D17" s="125"/>
      <c r="E17" s="125" t="s">
        <v>406</v>
      </c>
      <c r="F17" s="125" t="s">
        <v>413</v>
      </c>
      <c r="G17" s="126"/>
      <c r="H17" s="128"/>
      <c r="I17" s="125"/>
      <c r="J17" s="125">
        <v>22.41</v>
      </c>
      <c r="K17" s="128"/>
      <c r="L17" s="128"/>
      <c r="M17" s="129"/>
    </row>
    <row r="18" spans="1:13" x14ac:dyDescent="0.3">
      <c r="A18" s="122">
        <v>114</v>
      </c>
      <c r="B18" s="123"/>
      <c r="C18" s="124" t="s">
        <v>416</v>
      </c>
      <c r="D18" s="125"/>
      <c r="E18" s="125" t="s">
        <v>406</v>
      </c>
      <c r="F18" s="125"/>
      <c r="G18" s="126"/>
      <c r="H18" s="128"/>
      <c r="I18" s="127"/>
      <c r="J18" s="125"/>
      <c r="K18" s="128"/>
      <c r="L18" s="128"/>
      <c r="M18" s="129"/>
    </row>
    <row r="19" spans="1:13" x14ac:dyDescent="0.3">
      <c r="A19" s="141">
        <v>115</v>
      </c>
      <c r="B19" s="113"/>
      <c r="C19" s="114" t="s">
        <v>417</v>
      </c>
      <c r="D19" s="115"/>
      <c r="E19" s="115" t="s">
        <v>406</v>
      </c>
      <c r="F19" s="115" t="s">
        <v>418</v>
      </c>
      <c r="G19" s="219"/>
      <c r="H19" s="118">
        <f t="shared" si="4"/>
        <v>0</v>
      </c>
      <c r="I19" s="115">
        <v>5</v>
      </c>
      <c r="J19" s="115">
        <v>5.46</v>
      </c>
      <c r="K19" s="118">
        <f t="shared" si="3"/>
        <v>0</v>
      </c>
      <c r="L19" s="118">
        <f t="shared" si="1"/>
        <v>0</v>
      </c>
      <c r="M19" s="119">
        <f t="shared" si="2"/>
        <v>0</v>
      </c>
    </row>
    <row r="20" spans="1:13" x14ac:dyDescent="0.3">
      <c r="A20" s="287">
        <v>116</v>
      </c>
      <c r="B20" s="143"/>
      <c r="C20" s="285" t="s">
        <v>75</v>
      </c>
      <c r="D20" s="145"/>
      <c r="E20" s="285" t="s">
        <v>406</v>
      </c>
      <c r="F20" s="145" t="s">
        <v>8</v>
      </c>
      <c r="G20" s="219"/>
      <c r="H20" s="146">
        <f t="shared" si="4"/>
        <v>0</v>
      </c>
      <c r="I20" s="145">
        <v>3</v>
      </c>
      <c r="J20" s="283">
        <v>51.57</v>
      </c>
      <c r="K20" s="146">
        <f t="shared" si="3"/>
        <v>0</v>
      </c>
      <c r="L20" s="146">
        <f t="shared" si="1"/>
        <v>0</v>
      </c>
      <c r="M20" s="147">
        <f t="shared" si="2"/>
        <v>0</v>
      </c>
    </row>
    <row r="21" spans="1:13" x14ac:dyDescent="0.3">
      <c r="A21" s="288"/>
      <c r="B21" s="143"/>
      <c r="C21" s="286"/>
      <c r="D21" s="145"/>
      <c r="E21" s="286"/>
      <c r="F21" s="193" t="s">
        <v>504</v>
      </c>
      <c r="G21" s="219"/>
      <c r="H21" s="146">
        <f t="shared" si="4"/>
        <v>0</v>
      </c>
      <c r="I21" s="145">
        <v>5</v>
      </c>
      <c r="J21" s="284"/>
      <c r="K21" s="146">
        <f t="shared" si="3"/>
        <v>0</v>
      </c>
      <c r="L21" s="146">
        <f t="shared" si="1"/>
        <v>0</v>
      </c>
      <c r="M21" s="147">
        <f t="shared" si="2"/>
        <v>0</v>
      </c>
    </row>
    <row r="22" spans="1:13" x14ac:dyDescent="0.3">
      <c r="A22" s="122">
        <v>117</v>
      </c>
      <c r="B22" s="123"/>
      <c r="C22" s="124" t="s">
        <v>414</v>
      </c>
      <c r="D22" s="125"/>
      <c r="E22" s="125" t="s">
        <v>406</v>
      </c>
      <c r="F22" s="125" t="s">
        <v>419</v>
      </c>
      <c r="G22" s="126"/>
      <c r="H22" s="128"/>
      <c r="I22" s="125" t="s">
        <v>420</v>
      </c>
      <c r="J22" s="125" t="s">
        <v>420</v>
      </c>
      <c r="K22" s="128"/>
      <c r="L22" s="128"/>
      <c r="M22" s="129"/>
    </row>
    <row r="23" spans="1:13" x14ac:dyDescent="0.3">
      <c r="A23" s="141">
        <v>118</v>
      </c>
      <c r="B23" s="113"/>
      <c r="C23" s="114" t="s">
        <v>58</v>
      </c>
      <c r="D23" s="115"/>
      <c r="E23" s="115" t="s">
        <v>406</v>
      </c>
      <c r="F23" s="115" t="s">
        <v>409</v>
      </c>
      <c r="G23" s="219"/>
      <c r="H23" s="118">
        <f t="shared" si="4"/>
        <v>0</v>
      </c>
      <c r="I23" s="115">
        <v>5</v>
      </c>
      <c r="J23" s="115">
        <v>5.57</v>
      </c>
      <c r="K23" s="118">
        <f t="shared" si="3"/>
        <v>0</v>
      </c>
      <c r="L23" s="118">
        <f t="shared" si="1"/>
        <v>0</v>
      </c>
      <c r="M23" s="119">
        <f t="shared" si="2"/>
        <v>0</v>
      </c>
    </row>
    <row r="24" spans="1:13" x14ac:dyDescent="0.3">
      <c r="A24" s="141">
        <v>119</v>
      </c>
      <c r="B24" s="113"/>
      <c r="C24" s="114" t="s">
        <v>60</v>
      </c>
      <c r="D24" s="115"/>
      <c r="E24" s="115" t="s">
        <v>406</v>
      </c>
      <c r="F24" s="115" t="s">
        <v>409</v>
      </c>
      <c r="G24" s="219"/>
      <c r="H24" s="118">
        <f t="shared" si="4"/>
        <v>0</v>
      </c>
      <c r="I24" s="115">
        <v>5</v>
      </c>
      <c r="J24" s="115">
        <v>6.75</v>
      </c>
      <c r="K24" s="118">
        <f t="shared" si="3"/>
        <v>0</v>
      </c>
      <c r="L24" s="118">
        <f t="shared" si="1"/>
        <v>0</v>
      </c>
      <c r="M24" s="119">
        <f t="shared" si="2"/>
        <v>0</v>
      </c>
    </row>
    <row r="25" spans="1:13" x14ac:dyDescent="0.3">
      <c r="A25" s="287">
        <v>120</v>
      </c>
      <c r="B25" s="143"/>
      <c r="C25" s="285" t="s">
        <v>103</v>
      </c>
      <c r="D25" s="145"/>
      <c r="E25" s="285" t="s">
        <v>406</v>
      </c>
      <c r="F25" s="145" t="s">
        <v>8</v>
      </c>
      <c r="G25" s="219"/>
      <c r="H25" s="146">
        <f t="shared" si="4"/>
        <v>0</v>
      </c>
      <c r="I25" s="67">
        <v>5</v>
      </c>
      <c r="J25" s="283">
        <v>10.87</v>
      </c>
      <c r="K25" s="146">
        <f>H25*I25</f>
        <v>0</v>
      </c>
      <c r="L25" s="146">
        <f>K25*4</f>
        <v>0</v>
      </c>
      <c r="M25" s="147">
        <f t="shared" si="2"/>
        <v>0</v>
      </c>
    </row>
    <row r="26" spans="1:13" ht="30" customHeight="1" x14ac:dyDescent="0.3">
      <c r="A26" s="288"/>
      <c r="B26" s="143"/>
      <c r="C26" s="286"/>
      <c r="D26" s="145"/>
      <c r="E26" s="286"/>
      <c r="F26" s="193" t="s">
        <v>514</v>
      </c>
      <c r="G26" s="219"/>
      <c r="H26" s="146">
        <f t="shared" si="4"/>
        <v>0</v>
      </c>
      <c r="I26" s="67">
        <v>5</v>
      </c>
      <c r="J26" s="284"/>
      <c r="K26" s="146">
        <f>H26*I26</f>
        <v>0</v>
      </c>
      <c r="L26" s="146">
        <f>K26*4</f>
        <v>0</v>
      </c>
      <c r="M26" s="147">
        <f t="shared" si="2"/>
        <v>0</v>
      </c>
    </row>
    <row r="27" spans="1:13" x14ac:dyDescent="0.3">
      <c r="A27" s="142">
        <v>121</v>
      </c>
      <c r="B27" s="143"/>
      <c r="C27" s="144" t="s">
        <v>421</v>
      </c>
      <c r="D27" s="145"/>
      <c r="E27" s="145" t="s">
        <v>406</v>
      </c>
      <c r="F27" s="145" t="s">
        <v>8</v>
      </c>
      <c r="G27" s="219"/>
      <c r="H27" s="146">
        <f t="shared" si="4"/>
        <v>0</v>
      </c>
      <c r="I27" s="67">
        <v>3</v>
      </c>
      <c r="J27" s="145">
        <v>93.61</v>
      </c>
      <c r="K27" s="146">
        <f t="shared" si="3"/>
        <v>0</v>
      </c>
      <c r="L27" s="146">
        <f t="shared" si="1"/>
        <v>0</v>
      </c>
      <c r="M27" s="147">
        <f t="shared" si="2"/>
        <v>0</v>
      </c>
    </row>
    <row r="28" spans="1:13" x14ac:dyDescent="0.3">
      <c r="A28" s="142">
        <v>122</v>
      </c>
      <c r="B28" s="143"/>
      <c r="C28" s="65" t="s">
        <v>93</v>
      </c>
      <c r="D28" s="145"/>
      <c r="E28" s="145" t="s">
        <v>406</v>
      </c>
      <c r="F28" s="145" t="s">
        <v>8</v>
      </c>
      <c r="G28" s="219"/>
      <c r="H28" s="146">
        <f t="shared" si="4"/>
        <v>0</v>
      </c>
      <c r="I28" s="145">
        <v>5</v>
      </c>
      <c r="J28" s="145">
        <v>53.28</v>
      </c>
      <c r="K28" s="146">
        <f t="shared" si="3"/>
        <v>0</v>
      </c>
      <c r="L28" s="146">
        <f t="shared" si="1"/>
        <v>0</v>
      </c>
      <c r="M28" s="147">
        <f t="shared" si="2"/>
        <v>0</v>
      </c>
    </row>
    <row r="29" spans="1:13" x14ac:dyDescent="0.3">
      <c r="A29" s="138">
        <v>123</v>
      </c>
      <c r="B29" s="123"/>
      <c r="C29" s="133" t="s">
        <v>422</v>
      </c>
      <c r="D29" s="125"/>
      <c r="E29" s="125" t="s">
        <v>406</v>
      </c>
      <c r="F29" s="125" t="s">
        <v>8</v>
      </c>
      <c r="G29" s="126"/>
      <c r="H29" s="125"/>
      <c r="I29" s="125"/>
      <c r="J29" s="125"/>
      <c r="K29" s="128"/>
      <c r="L29" s="128"/>
      <c r="M29" s="129"/>
    </row>
    <row r="30" spans="1:13" x14ac:dyDescent="0.3">
      <c r="A30" s="138">
        <v>124</v>
      </c>
      <c r="B30" s="123"/>
      <c r="C30" s="133" t="s">
        <v>32</v>
      </c>
      <c r="D30" s="125"/>
      <c r="E30" s="125"/>
      <c r="F30" s="125" t="s">
        <v>8</v>
      </c>
      <c r="G30" s="126"/>
      <c r="H30" s="125"/>
      <c r="I30" s="125"/>
      <c r="J30" s="125"/>
      <c r="K30" s="128"/>
      <c r="L30" s="128"/>
      <c r="M30" s="129"/>
    </row>
    <row r="31" spans="1:13" x14ac:dyDescent="0.3">
      <c r="A31" s="138">
        <v>125</v>
      </c>
      <c r="B31" s="123"/>
      <c r="C31" s="133" t="s">
        <v>423</v>
      </c>
      <c r="D31" s="125"/>
      <c r="E31" s="125" t="s">
        <v>19</v>
      </c>
      <c r="F31" s="125" t="s">
        <v>8</v>
      </c>
      <c r="G31" s="126"/>
      <c r="H31" s="125"/>
      <c r="I31" s="125"/>
      <c r="J31" s="125"/>
      <c r="K31" s="128"/>
      <c r="L31" s="128"/>
      <c r="M31" s="129"/>
    </row>
    <row r="32" spans="1:13" ht="15" thickBot="1" x14ac:dyDescent="0.35">
      <c r="A32" s="102"/>
      <c r="B32" s="103"/>
      <c r="C32" s="10" t="s">
        <v>110</v>
      </c>
      <c r="D32" s="10"/>
      <c r="E32" s="10"/>
      <c r="F32" s="10"/>
      <c r="G32" s="111"/>
      <c r="H32" s="111"/>
      <c r="I32" s="10"/>
      <c r="J32" s="10">
        <f>SUM(J4:J31)</f>
        <v>463.09000000000003</v>
      </c>
      <c r="K32" s="116"/>
      <c r="L32" s="154">
        <f>SUM(L4:L31)</f>
        <v>0</v>
      </c>
      <c r="M32" s="156">
        <f>SUM(M4:M31)</f>
        <v>0</v>
      </c>
    </row>
    <row r="33" spans="1:13" x14ac:dyDescent="0.3">
      <c r="A33"/>
      <c r="F33" s="9"/>
      <c r="G33" s="9"/>
      <c r="H33" s="9"/>
      <c r="I33" s="13"/>
      <c r="J33" s="9"/>
      <c r="K33" s="9"/>
      <c r="L33" s="9"/>
      <c r="M33" s="9"/>
    </row>
    <row r="34" spans="1:13" ht="15" thickBot="1" x14ac:dyDescent="0.35">
      <c r="A34" s="14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3">
      <c r="A35" s="35"/>
      <c r="B35" s="104"/>
      <c r="C35" s="105" t="s">
        <v>424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7"/>
    </row>
    <row r="36" spans="1:13" ht="96.75" customHeight="1" x14ac:dyDescent="0.3">
      <c r="A36" s="40" t="s">
        <v>1</v>
      </c>
      <c r="B36" s="29"/>
      <c r="C36" s="30" t="s">
        <v>2</v>
      </c>
      <c r="D36" s="31" t="s">
        <v>449</v>
      </c>
      <c r="E36" s="31" t="s">
        <v>3</v>
      </c>
      <c r="F36" s="32" t="s">
        <v>497</v>
      </c>
      <c r="G36" s="32" t="s">
        <v>452</v>
      </c>
      <c r="H36" s="32" t="s">
        <v>453</v>
      </c>
      <c r="I36" s="32" t="s">
        <v>4</v>
      </c>
      <c r="J36" s="31" t="s">
        <v>5</v>
      </c>
      <c r="K36" s="32" t="s">
        <v>454</v>
      </c>
      <c r="L36" s="32" t="s">
        <v>455</v>
      </c>
      <c r="M36" s="41" t="s">
        <v>456</v>
      </c>
    </row>
    <row r="37" spans="1:13" x14ac:dyDescent="0.3">
      <c r="A37" s="148">
        <v>201</v>
      </c>
      <c r="B37" s="143"/>
      <c r="C37" s="144" t="s">
        <v>425</v>
      </c>
      <c r="D37" s="145"/>
      <c r="E37" s="145" t="s">
        <v>406</v>
      </c>
      <c r="F37" s="145"/>
      <c r="G37" s="219"/>
      <c r="H37" s="146">
        <f t="shared" ref="H37:H90" si="5">ROUND(G37,2)</f>
        <v>0</v>
      </c>
      <c r="I37" s="145">
        <v>7</v>
      </c>
      <c r="J37" s="145">
        <v>39.049999999999997</v>
      </c>
      <c r="K37" s="146">
        <f>H37*I37</f>
        <v>0</v>
      </c>
      <c r="L37" s="146">
        <f t="shared" ref="L37:L90" si="6">K37*4</f>
        <v>0</v>
      </c>
      <c r="M37" s="147">
        <f>L37*21</f>
        <v>0</v>
      </c>
    </row>
    <row r="38" spans="1:13" x14ac:dyDescent="0.3">
      <c r="A38" s="148">
        <v>202</v>
      </c>
      <c r="B38" s="143"/>
      <c r="C38" s="144" t="s">
        <v>426</v>
      </c>
      <c r="D38" s="145"/>
      <c r="E38" s="145" t="s">
        <v>406</v>
      </c>
      <c r="F38" s="145"/>
      <c r="G38" s="219"/>
      <c r="H38" s="146">
        <f t="shared" si="5"/>
        <v>0</v>
      </c>
      <c r="I38" s="149">
        <v>3</v>
      </c>
      <c r="J38" s="145">
        <v>74.680000000000007</v>
      </c>
      <c r="K38" s="146">
        <f t="shared" ref="K38:K90" si="7">H38*I38</f>
        <v>0</v>
      </c>
      <c r="L38" s="146">
        <f t="shared" si="6"/>
        <v>0</v>
      </c>
      <c r="M38" s="147">
        <f t="shared" ref="M38:M90" si="8">L38*21</f>
        <v>0</v>
      </c>
    </row>
    <row r="39" spans="1:13" x14ac:dyDescent="0.3">
      <c r="A39" s="150">
        <v>203</v>
      </c>
      <c r="B39" s="151"/>
      <c r="C39" s="152" t="s">
        <v>427</v>
      </c>
      <c r="D39" s="145"/>
      <c r="E39" s="145" t="s">
        <v>406</v>
      </c>
      <c r="F39" s="145" t="s">
        <v>8</v>
      </c>
      <c r="G39" s="219"/>
      <c r="H39" s="146">
        <f t="shared" si="5"/>
        <v>0</v>
      </c>
      <c r="I39" s="145">
        <v>7</v>
      </c>
      <c r="J39" s="145">
        <v>9.74</v>
      </c>
      <c r="K39" s="146">
        <f t="shared" si="7"/>
        <v>0</v>
      </c>
      <c r="L39" s="146">
        <f t="shared" si="6"/>
        <v>0</v>
      </c>
      <c r="M39" s="147">
        <f t="shared" si="8"/>
        <v>0</v>
      </c>
    </row>
    <row r="40" spans="1:13" x14ac:dyDescent="0.3">
      <c r="A40" s="150">
        <v>204</v>
      </c>
      <c r="B40" s="151"/>
      <c r="C40" s="152" t="s">
        <v>407</v>
      </c>
      <c r="D40" s="145"/>
      <c r="E40" s="145" t="s">
        <v>406</v>
      </c>
      <c r="F40" s="145" t="s">
        <v>8</v>
      </c>
      <c r="G40" s="219"/>
      <c r="H40" s="146">
        <f t="shared" si="5"/>
        <v>0</v>
      </c>
      <c r="I40" s="145">
        <v>7</v>
      </c>
      <c r="J40" s="145">
        <v>37.270000000000003</v>
      </c>
      <c r="K40" s="146">
        <f t="shared" si="7"/>
        <v>0</v>
      </c>
      <c r="L40" s="146">
        <f t="shared" si="6"/>
        <v>0</v>
      </c>
      <c r="M40" s="147">
        <f t="shared" si="8"/>
        <v>0</v>
      </c>
    </row>
    <row r="41" spans="1:13" x14ac:dyDescent="0.3">
      <c r="A41" s="139">
        <v>205</v>
      </c>
      <c r="B41" s="123"/>
      <c r="C41" s="124" t="s">
        <v>428</v>
      </c>
      <c r="D41" s="125"/>
      <c r="E41" s="125" t="s">
        <v>406</v>
      </c>
      <c r="F41" s="125" t="s">
        <v>8</v>
      </c>
      <c r="G41" s="126"/>
      <c r="H41" s="232"/>
      <c r="I41" s="125"/>
      <c r="J41" s="125"/>
      <c r="K41" s="128"/>
      <c r="L41" s="128"/>
      <c r="M41" s="128"/>
    </row>
    <row r="42" spans="1:13" x14ac:dyDescent="0.3">
      <c r="A42" s="148">
        <v>206</v>
      </c>
      <c r="B42" s="143"/>
      <c r="C42" s="144" t="s">
        <v>103</v>
      </c>
      <c r="D42" s="145"/>
      <c r="E42" s="145" t="s">
        <v>406</v>
      </c>
      <c r="F42" s="145" t="s">
        <v>8</v>
      </c>
      <c r="G42" s="219"/>
      <c r="H42" s="146">
        <f t="shared" si="5"/>
        <v>0</v>
      </c>
      <c r="I42" s="145">
        <v>7</v>
      </c>
      <c r="J42" s="145">
        <v>12.95</v>
      </c>
      <c r="K42" s="146">
        <f t="shared" si="7"/>
        <v>0</v>
      </c>
      <c r="L42" s="146">
        <f t="shared" si="6"/>
        <v>0</v>
      </c>
      <c r="M42" s="147">
        <f t="shared" si="8"/>
        <v>0</v>
      </c>
    </row>
    <row r="43" spans="1:13" x14ac:dyDescent="0.3">
      <c r="A43" s="112">
        <v>207</v>
      </c>
      <c r="B43" s="113"/>
      <c r="C43" s="114" t="s">
        <v>429</v>
      </c>
      <c r="D43" s="115"/>
      <c r="E43" s="115" t="s">
        <v>406</v>
      </c>
      <c r="F43" s="115" t="s">
        <v>460</v>
      </c>
      <c r="G43" s="219"/>
      <c r="H43" s="118">
        <f t="shared" si="5"/>
        <v>0</v>
      </c>
      <c r="I43" s="115">
        <v>7</v>
      </c>
      <c r="J43" s="115">
        <v>18.45</v>
      </c>
      <c r="K43" s="118">
        <f t="shared" si="7"/>
        <v>0</v>
      </c>
      <c r="L43" s="118">
        <f t="shared" si="6"/>
        <v>0</v>
      </c>
      <c r="M43" s="119">
        <f t="shared" si="8"/>
        <v>0</v>
      </c>
    </row>
    <row r="44" spans="1:13" x14ac:dyDescent="0.3">
      <c r="A44" s="112">
        <v>208</v>
      </c>
      <c r="B44" s="113"/>
      <c r="C44" s="114" t="s">
        <v>408</v>
      </c>
      <c r="D44" s="115"/>
      <c r="E44" s="115" t="s">
        <v>406</v>
      </c>
      <c r="F44" s="115" t="s">
        <v>409</v>
      </c>
      <c r="G44" s="219"/>
      <c r="H44" s="118">
        <f t="shared" si="5"/>
        <v>0</v>
      </c>
      <c r="I44" s="115">
        <v>7</v>
      </c>
      <c r="J44" s="115">
        <v>2.93</v>
      </c>
      <c r="K44" s="118">
        <f t="shared" si="7"/>
        <v>0</v>
      </c>
      <c r="L44" s="118">
        <f t="shared" si="6"/>
        <v>0</v>
      </c>
      <c r="M44" s="119">
        <f t="shared" si="8"/>
        <v>0</v>
      </c>
    </row>
    <row r="45" spans="1:13" x14ac:dyDescent="0.3">
      <c r="A45" s="148" t="s">
        <v>430</v>
      </c>
      <c r="B45" s="143"/>
      <c r="C45" s="144" t="s">
        <v>416</v>
      </c>
      <c r="D45" s="145"/>
      <c r="E45" s="145" t="s">
        <v>406</v>
      </c>
      <c r="F45" s="145" t="s">
        <v>8</v>
      </c>
      <c r="G45" s="219"/>
      <c r="H45" s="146">
        <f t="shared" si="5"/>
        <v>0</v>
      </c>
      <c r="I45" s="145">
        <v>7</v>
      </c>
      <c r="J45" s="145">
        <v>0.91</v>
      </c>
      <c r="K45" s="146">
        <f t="shared" si="7"/>
        <v>0</v>
      </c>
      <c r="L45" s="146">
        <f t="shared" si="6"/>
        <v>0</v>
      </c>
      <c r="M45" s="147">
        <f t="shared" si="8"/>
        <v>0</v>
      </c>
    </row>
    <row r="46" spans="1:13" x14ac:dyDescent="0.3">
      <c r="A46" s="148">
        <v>209</v>
      </c>
      <c r="B46" s="143"/>
      <c r="C46" s="144" t="s">
        <v>81</v>
      </c>
      <c r="D46" s="145"/>
      <c r="E46" s="145" t="s">
        <v>406</v>
      </c>
      <c r="F46" s="145" t="s">
        <v>8</v>
      </c>
      <c r="G46" s="219"/>
      <c r="H46" s="146">
        <f t="shared" si="5"/>
        <v>0</v>
      </c>
      <c r="I46" s="145">
        <v>7</v>
      </c>
      <c r="J46" s="145">
        <v>83.31</v>
      </c>
      <c r="K46" s="146">
        <f t="shared" si="7"/>
        <v>0</v>
      </c>
      <c r="L46" s="146">
        <f t="shared" si="6"/>
        <v>0</v>
      </c>
      <c r="M46" s="147">
        <f t="shared" si="8"/>
        <v>0</v>
      </c>
    </row>
    <row r="47" spans="1:13" x14ac:dyDescent="0.3">
      <c r="A47" s="148">
        <v>210</v>
      </c>
      <c r="B47" s="143"/>
      <c r="C47" s="144" t="s">
        <v>167</v>
      </c>
      <c r="D47" s="145"/>
      <c r="E47" s="145" t="s">
        <v>431</v>
      </c>
      <c r="F47" s="145" t="s">
        <v>8</v>
      </c>
      <c r="G47" s="219"/>
      <c r="H47" s="146">
        <f t="shared" si="5"/>
        <v>0</v>
      </c>
      <c r="I47" s="153">
        <v>0.25</v>
      </c>
      <c r="J47" s="145">
        <v>35.53</v>
      </c>
      <c r="K47" s="146">
        <f t="shared" si="7"/>
        <v>0</v>
      </c>
      <c r="L47" s="146">
        <f t="shared" si="6"/>
        <v>0</v>
      </c>
      <c r="M47" s="147">
        <f t="shared" si="8"/>
        <v>0</v>
      </c>
    </row>
    <row r="48" spans="1:13" x14ac:dyDescent="0.3">
      <c r="A48" s="148">
        <v>211</v>
      </c>
      <c r="B48" s="143"/>
      <c r="C48" s="144" t="s">
        <v>103</v>
      </c>
      <c r="D48" s="145"/>
      <c r="E48" s="145" t="s">
        <v>406</v>
      </c>
      <c r="F48" s="145" t="s">
        <v>8</v>
      </c>
      <c r="G48" s="219"/>
      <c r="H48" s="146">
        <f t="shared" si="5"/>
        <v>0</v>
      </c>
      <c r="I48" s="145">
        <v>7</v>
      </c>
      <c r="J48" s="145">
        <v>10.48</v>
      </c>
      <c r="K48" s="146">
        <f t="shared" si="7"/>
        <v>0</v>
      </c>
      <c r="L48" s="146">
        <f t="shared" si="6"/>
        <v>0</v>
      </c>
      <c r="M48" s="147">
        <f t="shared" si="8"/>
        <v>0</v>
      </c>
    </row>
    <row r="49" spans="1:13" x14ac:dyDescent="0.3">
      <c r="A49" s="148">
        <v>212</v>
      </c>
      <c r="B49" s="143"/>
      <c r="C49" s="144" t="s">
        <v>432</v>
      </c>
      <c r="D49" s="145"/>
      <c r="E49" s="145" t="s">
        <v>406</v>
      </c>
      <c r="F49" s="145" t="s">
        <v>8</v>
      </c>
      <c r="G49" s="219"/>
      <c r="H49" s="146">
        <f t="shared" si="5"/>
        <v>0</v>
      </c>
      <c r="I49" s="145">
        <v>5</v>
      </c>
      <c r="J49" s="145">
        <v>6.61</v>
      </c>
      <c r="K49" s="146">
        <f t="shared" si="7"/>
        <v>0</v>
      </c>
      <c r="L49" s="146">
        <f t="shared" si="6"/>
        <v>0</v>
      </c>
      <c r="M49" s="147">
        <f t="shared" si="8"/>
        <v>0</v>
      </c>
    </row>
    <row r="50" spans="1:13" x14ac:dyDescent="0.3">
      <c r="A50" s="148">
        <v>213</v>
      </c>
      <c r="B50" s="143"/>
      <c r="C50" s="144" t="s">
        <v>433</v>
      </c>
      <c r="D50" s="145"/>
      <c r="E50" s="145" t="s">
        <v>406</v>
      </c>
      <c r="F50" s="145" t="s">
        <v>8</v>
      </c>
      <c r="G50" s="219"/>
      <c r="H50" s="146">
        <f t="shared" si="5"/>
        <v>0</v>
      </c>
      <c r="I50" s="145">
        <v>7</v>
      </c>
      <c r="J50" s="145">
        <v>76.02</v>
      </c>
      <c r="K50" s="146">
        <f t="shared" si="7"/>
        <v>0</v>
      </c>
      <c r="L50" s="146">
        <f t="shared" si="6"/>
        <v>0</v>
      </c>
      <c r="M50" s="147">
        <f t="shared" si="8"/>
        <v>0</v>
      </c>
    </row>
    <row r="51" spans="1:13" x14ac:dyDescent="0.3">
      <c r="A51" s="112">
        <v>214</v>
      </c>
      <c r="B51" s="113"/>
      <c r="C51" s="114" t="s">
        <v>434</v>
      </c>
      <c r="D51" s="115"/>
      <c r="E51" s="115" t="s">
        <v>406</v>
      </c>
      <c r="F51" s="115" t="s">
        <v>409</v>
      </c>
      <c r="G51" s="219"/>
      <c r="H51" s="118">
        <f t="shared" si="5"/>
        <v>0</v>
      </c>
      <c r="I51" s="115">
        <v>7</v>
      </c>
      <c r="J51" s="115">
        <v>5.74</v>
      </c>
      <c r="K51" s="118">
        <f t="shared" si="7"/>
        <v>0</v>
      </c>
      <c r="L51" s="118">
        <f t="shared" si="6"/>
        <v>0</v>
      </c>
      <c r="M51" s="119">
        <f t="shared" si="8"/>
        <v>0</v>
      </c>
    </row>
    <row r="52" spans="1:13" x14ac:dyDescent="0.3">
      <c r="A52" s="112">
        <v>215</v>
      </c>
      <c r="B52" s="113"/>
      <c r="C52" s="22" t="s">
        <v>435</v>
      </c>
      <c r="D52" s="115"/>
      <c r="E52" s="115" t="s">
        <v>406</v>
      </c>
      <c r="F52" s="115" t="s">
        <v>409</v>
      </c>
      <c r="G52" s="219"/>
      <c r="H52" s="118">
        <f t="shared" si="5"/>
        <v>0</v>
      </c>
      <c r="I52" s="115">
        <v>7</v>
      </c>
      <c r="J52" s="115">
        <v>5.1100000000000003</v>
      </c>
      <c r="K52" s="118">
        <f t="shared" si="7"/>
        <v>0</v>
      </c>
      <c r="L52" s="118">
        <f t="shared" si="6"/>
        <v>0</v>
      </c>
      <c r="M52" s="119">
        <f t="shared" si="8"/>
        <v>0</v>
      </c>
    </row>
    <row r="53" spans="1:13" x14ac:dyDescent="0.3">
      <c r="A53" s="148">
        <v>216</v>
      </c>
      <c r="B53" s="143"/>
      <c r="C53" s="144" t="s">
        <v>115</v>
      </c>
      <c r="D53" s="145"/>
      <c r="E53" s="145" t="s">
        <v>406</v>
      </c>
      <c r="F53" s="145" t="s">
        <v>8</v>
      </c>
      <c r="G53" s="219"/>
      <c r="H53" s="146">
        <f t="shared" si="5"/>
        <v>0</v>
      </c>
      <c r="I53" s="145">
        <v>5</v>
      </c>
      <c r="J53" s="145">
        <v>16.100000000000001</v>
      </c>
      <c r="K53" s="146">
        <f t="shared" si="7"/>
        <v>0</v>
      </c>
      <c r="L53" s="146">
        <f t="shared" si="6"/>
        <v>0</v>
      </c>
      <c r="M53" s="147">
        <f t="shared" si="8"/>
        <v>0</v>
      </c>
    </row>
    <row r="54" spans="1:13" x14ac:dyDescent="0.3">
      <c r="A54" s="112">
        <v>217</v>
      </c>
      <c r="B54" s="113"/>
      <c r="C54" s="114" t="s">
        <v>436</v>
      </c>
      <c r="D54" s="115"/>
      <c r="E54" s="115" t="s">
        <v>406</v>
      </c>
      <c r="F54" s="115" t="s">
        <v>459</v>
      </c>
      <c r="G54" s="219"/>
      <c r="H54" s="118">
        <f t="shared" si="5"/>
        <v>0</v>
      </c>
      <c r="I54" s="115">
        <v>7</v>
      </c>
      <c r="J54" s="115">
        <v>23.23</v>
      </c>
      <c r="K54" s="118">
        <f t="shared" si="7"/>
        <v>0</v>
      </c>
      <c r="L54" s="118">
        <f t="shared" si="6"/>
        <v>0</v>
      </c>
      <c r="M54" s="119">
        <f t="shared" si="8"/>
        <v>0</v>
      </c>
    </row>
    <row r="55" spans="1:13" x14ac:dyDescent="0.3">
      <c r="A55" s="148">
        <v>218</v>
      </c>
      <c r="B55" s="143"/>
      <c r="C55" s="144" t="s">
        <v>437</v>
      </c>
      <c r="D55" s="145"/>
      <c r="E55" s="145" t="s">
        <v>406</v>
      </c>
      <c r="F55" s="145" t="s">
        <v>8</v>
      </c>
      <c r="G55" s="219"/>
      <c r="H55" s="146">
        <f t="shared" si="5"/>
        <v>0</v>
      </c>
      <c r="I55" s="153">
        <v>1</v>
      </c>
      <c r="J55" s="145">
        <v>13.38</v>
      </c>
      <c r="K55" s="146">
        <f t="shared" si="7"/>
        <v>0</v>
      </c>
      <c r="L55" s="146">
        <f t="shared" si="6"/>
        <v>0</v>
      </c>
      <c r="M55" s="147">
        <f t="shared" si="8"/>
        <v>0</v>
      </c>
    </row>
    <row r="56" spans="1:13" x14ac:dyDescent="0.3">
      <c r="A56" s="112">
        <v>219</v>
      </c>
      <c r="B56" s="113"/>
      <c r="C56" s="114" t="s">
        <v>116</v>
      </c>
      <c r="D56" s="115"/>
      <c r="E56" s="115" t="s">
        <v>406</v>
      </c>
      <c r="F56" s="115" t="s">
        <v>409</v>
      </c>
      <c r="G56" s="219"/>
      <c r="H56" s="118">
        <f t="shared" si="5"/>
        <v>0</v>
      </c>
      <c r="I56" s="115">
        <v>7</v>
      </c>
      <c r="J56" s="115">
        <v>27.5</v>
      </c>
      <c r="K56" s="118">
        <f t="shared" si="7"/>
        <v>0</v>
      </c>
      <c r="L56" s="118">
        <f t="shared" si="6"/>
        <v>0</v>
      </c>
      <c r="M56" s="119">
        <f t="shared" si="8"/>
        <v>0</v>
      </c>
    </row>
    <row r="57" spans="1:13" x14ac:dyDescent="0.3">
      <c r="A57" s="148">
        <v>220</v>
      </c>
      <c r="B57" s="143"/>
      <c r="C57" s="144" t="s">
        <v>78</v>
      </c>
      <c r="D57" s="145"/>
      <c r="E57" s="145" t="s">
        <v>406</v>
      </c>
      <c r="F57" s="145" t="s">
        <v>8</v>
      </c>
      <c r="G57" s="219"/>
      <c r="H57" s="146">
        <f t="shared" si="5"/>
        <v>0</v>
      </c>
      <c r="I57" s="145">
        <v>5</v>
      </c>
      <c r="J57" s="145">
        <v>4.01</v>
      </c>
      <c r="K57" s="146">
        <f t="shared" si="7"/>
        <v>0</v>
      </c>
      <c r="L57" s="146">
        <f t="shared" si="6"/>
        <v>0</v>
      </c>
      <c r="M57" s="147">
        <f t="shared" si="8"/>
        <v>0</v>
      </c>
    </row>
    <row r="58" spans="1:13" x14ac:dyDescent="0.3">
      <c r="A58" s="148">
        <v>221</v>
      </c>
      <c r="B58" s="143"/>
      <c r="C58" s="144" t="s">
        <v>438</v>
      </c>
      <c r="D58" s="145"/>
      <c r="E58" s="145" t="s">
        <v>406</v>
      </c>
      <c r="F58" s="145" t="s">
        <v>8</v>
      </c>
      <c r="G58" s="219"/>
      <c r="H58" s="146">
        <f t="shared" si="5"/>
        <v>0</v>
      </c>
      <c r="I58" s="145">
        <v>7</v>
      </c>
      <c r="J58" s="145">
        <v>9.08</v>
      </c>
      <c r="K58" s="146">
        <f t="shared" si="7"/>
        <v>0</v>
      </c>
      <c r="L58" s="146">
        <f t="shared" si="6"/>
        <v>0</v>
      </c>
      <c r="M58" s="147">
        <f t="shared" si="8"/>
        <v>0</v>
      </c>
    </row>
    <row r="59" spans="1:13" x14ac:dyDescent="0.3">
      <c r="A59" s="112">
        <v>222</v>
      </c>
      <c r="B59" s="113"/>
      <c r="C59" s="114" t="s">
        <v>439</v>
      </c>
      <c r="D59" s="115"/>
      <c r="E59" s="115" t="s">
        <v>406</v>
      </c>
      <c r="F59" s="115" t="s">
        <v>409</v>
      </c>
      <c r="G59" s="219"/>
      <c r="H59" s="118">
        <f t="shared" si="5"/>
        <v>0</v>
      </c>
      <c r="I59" s="115">
        <v>7</v>
      </c>
      <c r="J59" s="115">
        <v>5.25</v>
      </c>
      <c r="K59" s="118">
        <f t="shared" si="7"/>
        <v>0</v>
      </c>
      <c r="L59" s="118">
        <f t="shared" si="6"/>
        <v>0</v>
      </c>
      <c r="M59" s="119">
        <f t="shared" si="8"/>
        <v>0</v>
      </c>
    </row>
    <row r="60" spans="1:13" ht="30" customHeight="1" x14ac:dyDescent="0.3">
      <c r="A60" s="289">
        <v>223</v>
      </c>
      <c r="B60" s="143"/>
      <c r="C60" s="285" t="s">
        <v>118</v>
      </c>
      <c r="D60" s="145"/>
      <c r="E60" s="285" t="s">
        <v>406</v>
      </c>
      <c r="F60" s="226" t="s">
        <v>510</v>
      </c>
      <c r="G60" s="219"/>
      <c r="H60" s="118">
        <f t="shared" si="5"/>
        <v>0</v>
      </c>
      <c r="I60" s="145">
        <v>7</v>
      </c>
      <c r="J60" s="283">
        <v>21.61</v>
      </c>
      <c r="K60" s="146">
        <f t="shared" si="7"/>
        <v>0</v>
      </c>
      <c r="L60" s="146">
        <f t="shared" si="6"/>
        <v>0</v>
      </c>
      <c r="M60" s="147">
        <f t="shared" si="8"/>
        <v>0</v>
      </c>
    </row>
    <row r="61" spans="1:13" ht="30" customHeight="1" x14ac:dyDescent="0.3">
      <c r="A61" s="290"/>
      <c r="B61" s="143"/>
      <c r="C61" s="286"/>
      <c r="D61" s="145"/>
      <c r="E61" s="286"/>
      <c r="F61" s="193" t="s">
        <v>509</v>
      </c>
      <c r="G61" s="219"/>
      <c r="H61" s="118">
        <f t="shared" si="5"/>
        <v>0</v>
      </c>
      <c r="I61" s="145">
        <v>1</v>
      </c>
      <c r="J61" s="284"/>
      <c r="K61" s="146">
        <f t="shared" si="7"/>
        <v>0</v>
      </c>
      <c r="L61" s="146">
        <f t="shared" si="6"/>
        <v>0</v>
      </c>
      <c r="M61" s="147">
        <f t="shared" si="8"/>
        <v>0</v>
      </c>
    </row>
    <row r="62" spans="1:13" ht="30" customHeight="1" x14ac:dyDescent="0.3">
      <c r="A62" s="289">
        <v>224</v>
      </c>
      <c r="B62" s="143"/>
      <c r="C62" s="285" t="s">
        <v>118</v>
      </c>
      <c r="D62" s="145"/>
      <c r="E62" s="285" t="s">
        <v>406</v>
      </c>
      <c r="F62" s="226" t="s">
        <v>510</v>
      </c>
      <c r="G62" s="219"/>
      <c r="H62" s="118">
        <f t="shared" si="5"/>
        <v>0</v>
      </c>
      <c r="I62" s="145">
        <v>7</v>
      </c>
      <c r="J62" s="283">
        <v>21.61</v>
      </c>
      <c r="K62" s="146">
        <f t="shared" si="7"/>
        <v>0</v>
      </c>
      <c r="L62" s="146">
        <f t="shared" si="6"/>
        <v>0</v>
      </c>
      <c r="M62" s="147">
        <f t="shared" si="8"/>
        <v>0</v>
      </c>
    </row>
    <row r="63" spans="1:13" ht="30" customHeight="1" x14ac:dyDescent="0.3">
      <c r="A63" s="290"/>
      <c r="B63" s="143"/>
      <c r="C63" s="286"/>
      <c r="D63" s="145"/>
      <c r="E63" s="286"/>
      <c r="F63" s="193" t="s">
        <v>509</v>
      </c>
      <c r="G63" s="219"/>
      <c r="H63" s="118">
        <f t="shared" si="5"/>
        <v>0</v>
      </c>
      <c r="I63" s="145">
        <v>1</v>
      </c>
      <c r="J63" s="284"/>
      <c r="K63" s="146">
        <f t="shared" si="7"/>
        <v>0</v>
      </c>
      <c r="L63" s="146">
        <f t="shared" si="6"/>
        <v>0</v>
      </c>
      <c r="M63" s="147">
        <f t="shared" si="8"/>
        <v>0</v>
      </c>
    </row>
    <row r="64" spans="1:13" x14ac:dyDescent="0.3">
      <c r="A64" s="148">
        <v>225</v>
      </c>
      <c r="B64" s="143"/>
      <c r="C64" s="144" t="s">
        <v>438</v>
      </c>
      <c r="D64" s="145"/>
      <c r="E64" s="145" t="s">
        <v>406</v>
      </c>
      <c r="F64" s="145" t="s">
        <v>8</v>
      </c>
      <c r="G64" s="219"/>
      <c r="H64" s="118">
        <f t="shared" si="5"/>
        <v>0</v>
      </c>
      <c r="I64" s="145">
        <v>7</v>
      </c>
      <c r="J64" s="145">
        <v>8.91</v>
      </c>
      <c r="K64" s="146">
        <f t="shared" si="7"/>
        <v>0</v>
      </c>
      <c r="L64" s="146">
        <f t="shared" si="6"/>
        <v>0</v>
      </c>
      <c r="M64" s="147">
        <f t="shared" si="8"/>
        <v>0</v>
      </c>
    </row>
    <row r="65" spans="1:13" x14ac:dyDescent="0.3">
      <c r="A65" s="112">
        <v>226</v>
      </c>
      <c r="B65" s="113"/>
      <c r="C65" s="114" t="s">
        <v>439</v>
      </c>
      <c r="D65" s="115"/>
      <c r="E65" s="115" t="s">
        <v>406</v>
      </c>
      <c r="F65" s="115" t="s">
        <v>409</v>
      </c>
      <c r="G65" s="219"/>
      <c r="H65" s="118">
        <f t="shared" si="5"/>
        <v>0</v>
      </c>
      <c r="I65" s="115">
        <v>7</v>
      </c>
      <c r="J65" s="115">
        <v>5.25</v>
      </c>
      <c r="K65" s="118">
        <f t="shared" si="7"/>
        <v>0</v>
      </c>
      <c r="L65" s="118">
        <f t="shared" si="6"/>
        <v>0</v>
      </c>
      <c r="M65" s="119">
        <f t="shared" si="8"/>
        <v>0</v>
      </c>
    </row>
    <row r="66" spans="1:13" ht="30" customHeight="1" x14ac:dyDescent="0.3">
      <c r="A66" s="289">
        <v>227</v>
      </c>
      <c r="B66" s="143"/>
      <c r="C66" s="285" t="s">
        <v>118</v>
      </c>
      <c r="D66" s="145"/>
      <c r="E66" s="285" t="s">
        <v>406</v>
      </c>
      <c r="F66" s="226" t="s">
        <v>510</v>
      </c>
      <c r="G66" s="219"/>
      <c r="H66" s="118">
        <f t="shared" si="5"/>
        <v>0</v>
      </c>
      <c r="I66" s="145">
        <v>7</v>
      </c>
      <c r="J66" s="283">
        <v>21.61</v>
      </c>
      <c r="K66" s="146">
        <f t="shared" si="7"/>
        <v>0</v>
      </c>
      <c r="L66" s="146">
        <f t="shared" si="6"/>
        <v>0</v>
      </c>
      <c r="M66" s="147">
        <f t="shared" si="8"/>
        <v>0</v>
      </c>
    </row>
    <row r="67" spans="1:13" ht="30" customHeight="1" x14ac:dyDescent="0.3">
      <c r="A67" s="290"/>
      <c r="B67" s="143"/>
      <c r="C67" s="286"/>
      <c r="D67" s="145"/>
      <c r="E67" s="286"/>
      <c r="F67" s="193" t="s">
        <v>509</v>
      </c>
      <c r="G67" s="219"/>
      <c r="H67" s="118">
        <f t="shared" si="5"/>
        <v>0</v>
      </c>
      <c r="I67" s="145">
        <v>1</v>
      </c>
      <c r="J67" s="284"/>
      <c r="K67" s="146">
        <f t="shared" si="7"/>
        <v>0</v>
      </c>
      <c r="L67" s="146">
        <f t="shared" si="6"/>
        <v>0</v>
      </c>
      <c r="M67" s="147">
        <f t="shared" si="8"/>
        <v>0</v>
      </c>
    </row>
    <row r="68" spans="1:13" ht="30" customHeight="1" x14ac:dyDescent="0.3">
      <c r="A68" s="289">
        <v>228</v>
      </c>
      <c r="B68" s="143"/>
      <c r="C68" s="285" t="s">
        <v>118</v>
      </c>
      <c r="D68" s="145"/>
      <c r="E68" s="285" t="s">
        <v>406</v>
      </c>
      <c r="F68" s="226" t="s">
        <v>510</v>
      </c>
      <c r="G68" s="219"/>
      <c r="H68" s="118">
        <f t="shared" si="5"/>
        <v>0</v>
      </c>
      <c r="I68" s="145">
        <v>7</v>
      </c>
      <c r="J68" s="283">
        <v>21.61</v>
      </c>
      <c r="K68" s="146">
        <f t="shared" si="7"/>
        <v>0</v>
      </c>
      <c r="L68" s="146">
        <f t="shared" si="6"/>
        <v>0</v>
      </c>
      <c r="M68" s="147">
        <f t="shared" si="8"/>
        <v>0</v>
      </c>
    </row>
    <row r="69" spans="1:13" ht="30" customHeight="1" x14ac:dyDescent="0.3">
      <c r="A69" s="290"/>
      <c r="B69" s="143"/>
      <c r="C69" s="286"/>
      <c r="D69" s="145"/>
      <c r="E69" s="286"/>
      <c r="F69" s="193" t="s">
        <v>509</v>
      </c>
      <c r="G69" s="219"/>
      <c r="H69" s="118">
        <f t="shared" si="5"/>
        <v>0</v>
      </c>
      <c r="I69" s="145">
        <v>1</v>
      </c>
      <c r="J69" s="284"/>
      <c r="K69" s="146">
        <f t="shared" si="7"/>
        <v>0</v>
      </c>
      <c r="L69" s="146">
        <f t="shared" si="6"/>
        <v>0</v>
      </c>
      <c r="M69" s="147">
        <f t="shared" si="8"/>
        <v>0</v>
      </c>
    </row>
    <row r="70" spans="1:13" x14ac:dyDescent="0.3">
      <c r="A70" s="112">
        <v>229</v>
      </c>
      <c r="B70" s="113"/>
      <c r="C70" s="24" t="s">
        <v>440</v>
      </c>
      <c r="D70" s="115"/>
      <c r="E70" s="115" t="s">
        <v>406</v>
      </c>
      <c r="F70" s="115" t="s">
        <v>409</v>
      </c>
      <c r="G70" s="219"/>
      <c r="H70" s="118">
        <f t="shared" si="5"/>
        <v>0</v>
      </c>
      <c r="I70" s="115">
        <v>7</v>
      </c>
      <c r="J70" s="115">
        <v>3.59</v>
      </c>
      <c r="K70" s="118">
        <f t="shared" si="7"/>
        <v>0</v>
      </c>
      <c r="L70" s="118">
        <f t="shared" si="6"/>
        <v>0</v>
      </c>
      <c r="M70" s="119">
        <f t="shared" si="8"/>
        <v>0</v>
      </c>
    </row>
    <row r="71" spans="1:13" x14ac:dyDescent="0.3">
      <c r="A71" s="148">
        <v>230</v>
      </c>
      <c r="B71" s="143"/>
      <c r="C71" s="144" t="s">
        <v>438</v>
      </c>
      <c r="D71" s="145"/>
      <c r="E71" s="145" t="s">
        <v>406</v>
      </c>
      <c r="F71" s="145" t="s">
        <v>8</v>
      </c>
      <c r="G71" s="219"/>
      <c r="H71" s="118">
        <f t="shared" si="5"/>
        <v>0</v>
      </c>
      <c r="I71" s="145">
        <v>7</v>
      </c>
      <c r="J71" s="145">
        <v>8.92</v>
      </c>
      <c r="K71" s="146">
        <f t="shared" si="7"/>
        <v>0</v>
      </c>
      <c r="L71" s="146">
        <f t="shared" si="6"/>
        <v>0</v>
      </c>
      <c r="M71" s="147">
        <f t="shared" si="8"/>
        <v>0</v>
      </c>
    </row>
    <row r="72" spans="1:13" x14ac:dyDescent="0.3">
      <c r="A72" s="112">
        <v>231</v>
      </c>
      <c r="B72" s="113"/>
      <c r="C72" s="114" t="s">
        <v>439</v>
      </c>
      <c r="D72" s="115"/>
      <c r="E72" s="115" t="s">
        <v>406</v>
      </c>
      <c r="F72" s="115" t="s">
        <v>409</v>
      </c>
      <c r="G72" s="219"/>
      <c r="H72" s="118">
        <f t="shared" si="5"/>
        <v>0</v>
      </c>
      <c r="I72" s="115">
        <v>7</v>
      </c>
      <c r="J72" s="115">
        <v>5.25</v>
      </c>
      <c r="K72" s="118">
        <f t="shared" si="7"/>
        <v>0</v>
      </c>
      <c r="L72" s="118">
        <f t="shared" si="6"/>
        <v>0</v>
      </c>
      <c r="M72" s="119">
        <f t="shared" si="8"/>
        <v>0</v>
      </c>
    </row>
    <row r="73" spans="1:13" ht="30" customHeight="1" x14ac:dyDescent="0.3">
      <c r="A73" s="289">
        <v>232</v>
      </c>
      <c r="B73" s="143"/>
      <c r="C73" s="285" t="s">
        <v>118</v>
      </c>
      <c r="D73" s="145"/>
      <c r="E73" s="285" t="s">
        <v>406</v>
      </c>
      <c r="F73" s="226" t="s">
        <v>510</v>
      </c>
      <c r="G73" s="219"/>
      <c r="H73" s="118">
        <f t="shared" si="5"/>
        <v>0</v>
      </c>
      <c r="I73" s="145">
        <v>7</v>
      </c>
      <c r="J73" s="283">
        <v>21.61</v>
      </c>
      <c r="K73" s="146">
        <f t="shared" si="7"/>
        <v>0</v>
      </c>
      <c r="L73" s="146">
        <f t="shared" si="6"/>
        <v>0</v>
      </c>
      <c r="M73" s="147">
        <f t="shared" si="8"/>
        <v>0</v>
      </c>
    </row>
    <row r="74" spans="1:13" ht="30" customHeight="1" x14ac:dyDescent="0.3">
      <c r="A74" s="290"/>
      <c r="B74" s="143"/>
      <c r="C74" s="286"/>
      <c r="D74" s="145"/>
      <c r="E74" s="286"/>
      <c r="F74" s="193" t="s">
        <v>509</v>
      </c>
      <c r="G74" s="219"/>
      <c r="H74" s="118">
        <f t="shared" si="5"/>
        <v>0</v>
      </c>
      <c r="I74" s="145">
        <v>1</v>
      </c>
      <c r="J74" s="284"/>
      <c r="K74" s="146">
        <f t="shared" si="7"/>
        <v>0</v>
      </c>
      <c r="L74" s="146">
        <f t="shared" si="6"/>
        <v>0</v>
      </c>
      <c r="M74" s="147">
        <f t="shared" si="8"/>
        <v>0</v>
      </c>
    </row>
    <row r="75" spans="1:13" ht="30" customHeight="1" x14ac:dyDescent="0.3">
      <c r="A75" s="289">
        <v>233</v>
      </c>
      <c r="B75" s="143"/>
      <c r="C75" s="285" t="s">
        <v>118</v>
      </c>
      <c r="D75" s="145"/>
      <c r="E75" s="285" t="s">
        <v>406</v>
      </c>
      <c r="F75" s="226" t="s">
        <v>510</v>
      </c>
      <c r="G75" s="219"/>
      <c r="H75" s="118">
        <f t="shared" si="5"/>
        <v>0</v>
      </c>
      <c r="I75" s="145">
        <v>7</v>
      </c>
      <c r="J75" s="283">
        <v>21.61</v>
      </c>
      <c r="K75" s="146">
        <f t="shared" si="7"/>
        <v>0</v>
      </c>
      <c r="L75" s="146">
        <f t="shared" si="6"/>
        <v>0</v>
      </c>
      <c r="M75" s="147">
        <f t="shared" si="8"/>
        <v>0</v>
      </c>
    </row>
    <row r="76" spans="1:13" ht="30" customHeight="1" x14ac:dyDescent="0.3">
      <c r="A76" s="290"/>
      <c r="B76" s="143"/>
      <c r="C76" s="286"/>
      <c r="D76" s="145"/>
      <c r="E76" s="286"/>
      <c r="F76" s="193" t="s">
        <v>509</v>
      </c>
      <c r="G76" s="219"/>
      <c r="H76" s="118">
        <f t="shared" si="5"/>
        <v>0</v>
      </c>
      <c r="I76" s="145">
        <v>1</v>
      </c>
      <c r="J76" s="284"/>
      <c r="K76" s="146">
        <f t="shared" si="7"/>
        <v>0</v>
      </c>
      <c r="L76" s="146">
        <f t="shared" si="6"/>
        <v>0</v>
      </c>
      <c r="M76" s="147">
        <f t="shared" si="8"/>
        <v>0</v>
      </c>
    </row>
    <row r="77" spans="1:13" x14ac:dyDescent="0.3">
      <c r="A77" s="148">
        <v>234</v>
      </c>
      <c r="B77" s="143"/>
      <c r="C77" s="65" t="s">
        <v>70</v>
      </c>
      <c r="D77" s="145"/>
      <c r="E77" s="145" t="s">
        <v>406</v>
      </c>
      <c r="F77" s="145" t="s">
        <v>8</v>
      </c>
      <c r="G77" s="219"/>
      <c r="H77" s="118">
        <f t="shared" si="5"/>
        <v>0</v>
      </c>
      <c r="I77" s="153">
        <v>1</v>
      </c>
      <c r="J77" s="145">
        <v>3.19</v>
      </c>
      <c r="K77" s="146">
        <f t="shared" si="7"/>
        <v>0</v>
      </c>
      <c r="L77" s="146">
        <f t="shared" si="6"/>
        <v>0</v>
      </c>
      <c r="M77" s="147">
        <f t="shared" si="8"/>
        <v>0</v>
      </c>
    </row>
    <row r="78" spans="1:13" x14ac:dyDescent="0.3">
      <c r="A78" s="148">
        <v>235</v>
      </c>
      <c r="B78" s="143"/>
      <c r="C78" s="144" t="s">
        <v>438</v>
      </c>
      <c r="D78" s="145"/>
      <c r="E78" s="145" t="s">
        <v>406</v>
      </c>
      <c r="F78" s="145" t="s">
        <v>8</v>
      </c>
      <c r="G78" s="219"/>
      <c r="H78" s="118">
        <f t="shared" si="5"/>
        <v>0</v>
      </c>
      <c r="I78" s="145">
        <v>7</v>
      </c>
      <c r="J78" s="145">
        <v>8.8000000000000007</v>
      </c>
      <c r="K78" s="146">
        <f t="shared" si="7"/>
        <v>0</v>
      </c>
      <c r="L78" s="146">
        <f t="shared" si="6"/>
        <v>0</v>
      </c>
      <c r="M78" s="147">
        <f t="shared" si="8"/>
        <v>0</v>
      </c>
    </row>
    <row r="79" spans="1:13" x14ac:dyDescent="0.3">
      <c r="A79" s="112">
        <v>236</v>
      </c>
      <c r="B79" s="113"/>
      <c r="C79" s="114" t="s">
        <v>439</v>
      </c>
      <c r="D79" s="115"/>
      <c r="E79" s="115" t="s">
        <v>406</v>
      </c>
      <c r="F79" s="115" t="s">
        <v>409</v>
      </c>
      <c r="G79" s="219"/>
      <c r="H79" s="118">
        <f t="shared" si="5"/>
        <v>0</v>
      </c>
      <c r="I79" s="115">
        <v>7</v>
      </c>
      <c r="J79" s="115">
        <v>5.25</v>
      </c>
      <c r="K79" s="118">
        <f t="shared" si="7"/>
        <v>0</v>
      </c>
      <c r="L79" s="118">
        <f t="shared" si="6"/>
        <v>0</v>
      </c>
      <c r="M79" s="119">
        <f t="shared" si="8"/>
        <v>0</v>
      </c>
    </row>
    <row r="80" spans="1:13" ht="30" customHeight="1" x14ac:dyDescent="0.3">
      <c r="A80" s="289">
        <v>237</v>
      </c>
      <c r="B80" s="143"/>
      <c r="C80" s="285" t="s">
        <v>118</v>
      </c>
      <c r="D80" s="145"/>
      <c r="E80" s="285" t="s">
        <v>406</v>
      </c>
      <c r="F80" s="226" t="s">
        <v>510</v>
      </c>
      <c r="G80" s="219"/>
      <c r="H80" s="118">
        <f t="shared" si="5"/>
        <v>0</v>
      </c>
      <c r="I80" s="145">
        <v>7</v>
      </c>
      <c r="J80" s="283">
        <v>21.61</v>
      </c>
      <c r="K80" s="146">
        <f t="shared" si="7"/>
        <v>0</v>
      </c>
      <c r="L80" s="146">
        <f t="shared" si="6"/>
        <v>0</v>
      </c>
      <c r="M80" s="147">
        <f t="shared" si="8"/>
        <v>0</v>
      </c>
    </row>
    <row r="81" spans="1:13" ht="30" customHeight="1" x14ac:dyDescent="0.3">
      <c r="A81" s="290"/>
      <c r="B81" s="143"/>
      <c r="C81" s="286"/>
      <c r="D81" s="145"/>
      <c r="E81" s="286"/>
      <c r="F81" s="193" t="s">
        <v>509</v>
      </c>
      <c r="G81" s="219"/>
      <c r="H81" s="118">
        <f t="shared" si="5"/>
        <v>0</v>
      </c>
      <c r="I81" s="145">
        <v>1</v>
      </c>
      <c r="J81" s="284"/>
      <c r="K81" s="146">
        <f t="shared" si="7"/>
        <v>0</v>
      </c>
      <c r="L81" s="146">
        <f t="shared" si="6"/>
        <v>0</v>
      </c>
      <c r="M81" s="147">
        <f t="shared" si="8"/>
        <v>0</v>
      </c>
    </row>
    <row r="82" spans="1:13" ht="30" customHeight="1" x14ac:dyDescent="0.3">
      <c r="A82" s="289">
        <v>238</v>
      </c>
      <c r="B82" s="143"/>
      <c r="C82" s="285" t="s">
        <v>118</v>
      </c>
      <c r="D82" s="145"/>
      <c r="E82" s="285" t="s">
        <v>406</v>
      </c>
      <c r="F82" s="226" t="s">
        <v>510</v>
      </c>
      <c r="G82" s="219"/>
      <c r="H82" s="118">
        <f t="shared" si="5"/>
        <v>0</v>
      </c>
      <c r="I82" s="145">
        <v>7</v>
      </c>
      <c r="J82" s="283">
        <v>22.3</v>
      </c>
      <c r="K82" s="146">
        <f t="shared" si="7"/>
        <v>0</v>
      </c>
      <c r="L82" s="146">
        <f t="shared" si="6"/>
        <v>0</v>
      </c>
      <c r="M82" s="147">
        <f t="shared" si="8"/>
        <v>0</v>
      </c>
    </row>
    <row r="83" spans="1:13" ht="30" customHeight="1" x14ac:dyDescent="0.3">
      <c r="A83" s="290"/>
      <c r="B83" s="143"/>
      <c r="C83" s="286"/>
      <c r="D83" s="145"/>
      <c r="E83" s="286"/>
      <c r="F83" s="193" t="s">
        <v>509</v>
      </c>
      <c r="G83" s="219"/>
      <c r="H83" s="118">
        <f t="shared" si="5"/>
        <v>0</v>
      </c>
      <c r="I83" s="145">
        <v>1</v>
      </c>
      <c r="J83" s="284"/>
      <c r="K83" s="146">
        <f t="shared" si="7"/>
        <v>0</v>
      </c>
      <c r="L83" s="146">
        <f t="shared" si="6"/>
        <v>0</v>
      </c>
      <c r="M83" s="147">
        <f t="shared" si="8"/>
        <v>0</v>
      </c>
    </row>
    <row r="84" spans="1:13" x14ac:dyDescent="0.3">
      <c r="A84" s="148">
        <v>239</v>
      </c>
      <c r="B84" s="143"/>
      <c r="C84" s="144" t="s">
        <v>438</v>
      </c>
      <c r="D84" s="145"/>
      <c r="E84" s="145" t="s">
        <v>406</v>
      </c>
      <c r="F84" s="145" t="s">
        <v>8</v>
      </c>
      <c r="G84" s="219"/>
      <c r="H84" s="118">
        <f t="shared" si="5"/>
        <v>0</v>
      </c>
      <c r="I84" s="145">
        <v>7</v>
      </c>
      <c r="J84" s="145">
        <v>8.8000000000000007</v>
      </c>
      <c r="K84" s="146">
        <f t="shared" si="7"/>
        <v>0</v>
      </c>
      <c r="L84" s="146">
        <f t="shared" si="6"/>
        <v>0</v>
      </c>
      <c r="M84" s="147">
        <f t="shared" si="8"/>
        <v>0</v>
      </c>
    </row>
    <row r="85" spans="1:13" x14ac:dyDescent="0.3">
      <c r="A85" s="112">
        <v>240</v>
      </c>
      <c r="B85" s="113"/>
      <c r="C85" s="114" t="s">
        <v>439</v>
      </c>
      <c r="D85" s="115"/>
      <c r="E85" s="115" t="s">
        <v>406</v>
      </c>
      <c r="F85" s="115" t="s">
        <v>409</v>
      </c>
      <c r="G85" s="219"/>
      <c r="H85" s="118">
        <f t="shared" si="5"/>
        <v>0</v>
      </c>
      <c r="I85" s="115">
        <v>7</v>
      </c>
      <c r="J85" s="115">
        <v>5.25</v>
      </c>
      <c r="K85" s="118">
        <f t="shared" si="7"/>
        <v>0</v>
      </c>
      <c r="L85" s="118">
        <f t="shared" si="6"/>
        <v>0</v>
      </c>
      <c r="M85" s="119">
        <f t="shared" si="8"/>
        <v>0</v>
      </c>
    </row>
    <row r="86" spans="1:13" ht="30" customHeight="1" x14ac:dyDescent="0.3">
      <c r="A86" s="289">
        <v>241</v>
      </c>
      <c r="B86" s="143"/>
      <c r="C86" s="285" t="s">
        <v>118</v>
      </c>
      <c r="D86" s="145"/>
      <c r="E86" s="285" t="s">
        <v>406</v>
      </c>
      <c r="F86" s="226" t="s">
        <v>510</v>
      </c>
      <c r="G86" s="219"/>
      <c r="H86" s="118">
        <f t="shared" si="5"/>
        <v>0</v>
      </c>
      <c r="I86" s="145">
        <v>7</v>
      </c>
      <c r="J86" s="283">
        <v>21.61</v>
      </c>
      <c r="K86" s="146">
        <f t="shared" si="7"/>
        <v>0</v>
      </c>
      <c r="L86" s="146">
        <f t="shared" si="6"/>
        <v>0</v>
      </c>
      <c r="M86" s="147">
        <f t="shared" si="8"/>
        <v>0</v>
      </c>
    </row>
    <row r="87" spans="1:13" ht="30" customHeight="1" x14ac:dyDescent="0.3">
      <c r="A87" s="290"/>
      <c r="B87" s="143"/>
      <c r="C87" s="286"/>
      <c r="D87" s="145"/>
      <c r="E87" s="286"/>
      <c r="F87" s="193" t="s">
        <v>509</v>
      </c>
      <c r="G87" s="219"/>
      <c r="H87" s="118">
        <f t="shared" si="5"/>
        <v>0</v>
      </c>
      <c r="I87" s="145">
        <v>1</v>
      </c>
      <c r="J87" s="284"/>
      <c r="K87" s="146">
        <f t="shared" si="7"/>
        <v>0</v>
      </c>
      <c r="L87" s="146">
        <f t="shared" si="6"/>
        <v>0</v>
      </c>
      <c r="M87" s="147">
        <f t="shared" si="8"/>
        <v>0</v>
      </c>
    </row>
    <row r="88" spans="1:13" ht="30" customHeight="1" x14ac:dyDescent="0.3">
      <c r="A88" s="289">
        <v>242</v>
      </c>
      <c r="B88" s="143"/>
      <c r="C88" s="285" t="s">
        <v>118</v>
      </c>
      <c r="D88" s="145"/>
      <c r="E88" s="285" t="s">
        <v>406</v>
      </c>
      <c r="F88" s="226" t="s">
        <v>510</v>
      </c>
      <c r="G88" s="219"/>
      <c r="H88" s="118">
        <f t="shared" si="5"/>
        <v>0</v>
      </c>
      <c r="I88" s="145">
        <v>7</v>
      </c>
      <c r="J88" s="283">
        <v>22.3</v>
      </c>
      <c r="K88" s="146">
        <f t="shared" si="7"/>
        <v>0</v>
      </c>
      <c r="L88" s="146">
        <f t="shared" si="6"/>
        <v>0</v>
      </c>
      <c r="M88" s="147">
        <f t="shared" si="8"/>
        <v>0</v>
      </c>
    </row>
    <row r="89" spans="1:13" ht="30" customHeight="1" x14ac:dyDescent="0.3">
      <c r="A89" s="290"/>
      <c r="B89" s="143"/>
      <c r="C89" s="286"/>
      <c r="D89" s="145"/>
      <c r="E89" s="286"/>
      <c r="F89" s="193" t="s">
        <v>509</v>
      </c>
      <c r="G89" s="219"/>
      <c r="H89" s="118">
        <f t="shared" si="5"/>
        <v>0</v>
      </c>
      <c r="I89" s="145">
        <v>1</v>
      </c>
      <c r="J89" s="284"/>
      <c r="K89" s="146">
        <f t="shared" si="7"/>
        <v>0</v>
      </c>
      <c r="L89" s="146">
        <f t="shared" si="6"/>
        <v>0</v>
      </c>
      <c r="M89" s="147">
        <f t="shared" si="8"/>
        <v>0</v>
      </c>
    </row>
    <row r="90" spans="1:13" x14ac:dyDescent="0.3">
      <c r="A90" s="148">
        <v>243</v>
      </c>
      <c r="B90" s="143"/>
      <c r="C90" s="144" t="s">
        <v>32</v>
      </c>
      <c r="D90" s="145"/>
      <c r="E90" s="145" t="s">
        <v>7</v>
      </c>
      <c r="F90" s="145"/>
      <c r="G90" s="219"/>
      <c r="H90" s="118">
        <f t="shared" si="5"/>
        <v>0</v>
      </c>
      <c r="I90" s="145">
        <v>0.25</v>
      </c>
      <c r="J90" s="145">
        <v>24</v>
      </c>
      <c r="K90" s="146">
        <f t="shared" si="7"/>
        <v>0</v>
      </c>
      <c r="L90" s="146">
        <f t="shared" si="6"/>
        <v>0</v>
      </c>
      <c r="M90" s="147">
        <f t="shared" si="8"/>
        <v>0</v>
      </c>
    </row>
    <row r="91" spans="1:13" ht="15" thickBot="1" x14ac:dyDescent="0.35">
      <c r="A91" s="108"/>
      <c r="B91" s="109"/>
      <c r="C91" s="110" t="s">
        <v>216</v>
      </c>
      <c r="D91" s="10"/>
      <c r="E91" s="10"/>
      <c r="F91" s="10"/>
      <c r="G91" s="111"/>
      <c r="H91" s="10"/>
      <c r="I91" s="10"/>
      <c r="J91" s="10">
        <f>SUM(J35:J90)</f>
        <v>822.02</v>
      </c>
      <c r="K91" s="116"/>
      <c r="L91" s="154">
        <f>SUM(L37:L90)</f>
        <v>0</v>
      </c>
      <c r="M91" s="156">
        <f>SUM(M37:M90)</f>
        <v>0</v>
      </c>
    </row>
    <row r="92" spans="1:13" x14ac:dyDescent="0.3">
      <c r="A92" s="14"/>
      <c r="B92" s="12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3">
      <c r="A93" s="14"/>
      <c r="B93" s="12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" thickBot="1" x14ac:dyDescent="0.35">
      <c r="A94" s="14"/>
      <c r="B94" s="12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3">
      <c r="A95" s="35"/>
      <c r="B95" s="104"/>
      <c r="C95" s="105" t="s">
        <v>441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7"/>
    </row>
    <row r="96" spans="1:13" ht="96.75" customHeight="1" x14ac:dyDescent="0.3">
      <c r="A96" s="40" t="s">
        <v>1</v>
      </c>
      <c r="B96" s="29"/>
      <c r="C96" s="30" t="s">
        <v>2</v>
      </c>
      <c r="D96" s="31" t="s">
        <v>449</v>
      </c>
      <c r="E96" s="31" t="s">
        <v>3</v>
      </c>
      <c r="F96" s="32" t="s">
        <v>497</v>
      </c>
      <c r="G96" s="32" t="s">
        <v>452</v>
      </c>
      <c r="H96" s="32" t="s">
        <v>453</v>
      </c>
      <c r="I96" s="32" t="s">
        <v>4</v>
      </c>
      <c r="J96" s="31" t="s">
        <v>5</v>
      </c>
      <c r="K96" s="32" t="s">
        <v>454</v>
      </c>
      <c r="L96" s="32" t="s">
        <v>455</v>
      </c>
      <c r="M96" s="41" t="s">
        <v>456</v>
      </c>
    </row>
    <row r="97" spans="1:13" x14ac:dyDescent="0.3">
      <c r="A97" s="139">
        <v>301</v>
      </c>
      <c r="B97" s="123"/>
      <c r="C97" s="124" t="s">
        <v>128</v>
      </c>
      <c r="D97" s="125"/>
      <c r="E97" s="125"/>
      <c r="F97" s="125"/>
      <c r="G97" s="126"/>
      <c r="H97" s="125"/>
      <c r="I97" s="125"/>
      <c r="J97" s="125"/>
      <c r="K97" s="128"/>
      <c r="L97" s="128"/>
      <c r="M97" s="129"/>
    </row>
    <row r="98" spans="1:13" x14ac:dyDescent="0.3">
      <c r="A98" s="139">
        <v>302</v>
      </c>
      <c r="B98" s="123"/>
      <c r="C98" s="124" t="s">
        <v>426</v>
      </c>
      <c r="D98" s="125"/>
      <c r="E98" s="125"/>
      <c r="F98" s="125"/>
      <c r="G98" s="126"/>
      <c r="H98" s="125"/>
      <c r="I98" s="127"/>
      <c r="J98" s="125"/>
      <c r="K98" s="128"/>
      <c r="L98" s="128"/>
      <c r="M98" s="129"/>
    </row>
    <row r="99" spans="1:13" x14ac:dyDescent="0.3">
      <c r="A99" s="148">
        <v>303</v>
      </c>
      <c r="B99" s="151"/>
      <c r="C99" s="152" t="s">
        <v>31</v>
      </c>
      <c r="D99" s="145"/>
      <c r="E99" s="145" t="s">
        <v>406</v>
      </c>
      <c r="F99" s="145" t="s">
        <v>413</v>
      </c>
      <c r="G99" s="219"/>
      <c r="H99" s="146">
        <f t="shared" ref="H99:H149" si="9">ROUND(G99,2)</f>
        <v>0</v>
      </c>
      <c r="I99" s="145">
        <v>0.25</v>
      </c>
      <c r="J99" s="145">
        <v>12.33</v>
      </c>
      <c r="K99" s="146">
        <f t="shared" ref="K99:K149" si="10">H99*I99</f>
        <v>0</v>
      </c>
      <c r="L99" s="146">
        <f t="shared" ref="L99:L149" si="11">K99*4</f>
        <v>0</v>
      </c>
      <c r="M99" s="147">
        <f>L99*21</f>
        <v>0</v>
      </c>
    </row>
    <row r="100" spans="1:13" x14ac:dyDescent="0.3">
      <c r="A100" s="148">
        <v>304</v>
      </c>
      <c r="B100" s="151"/>
      <c r="C100" s="152" t="s">
        <v>407</v>
      </c>
      <c r="D100" s="145"/>
      <c r="E100" s="145" t="s">
        <v>406</v>
      </c>
      <c r="F100" s="145" t="s">
        <v>8</v>
      </c>
      <c r="G100" s="219"/>
      <c r="H100" s="146">
        <f t="shared" si="9"/>
        <v>0</v>
      </c>
      <c r="I100" s="145">
        <v>7</v>
      </c>
      <c r="J100" s="145">
        <v>33.909999999999997</v>
      </c>
      <c r="K100" s="146">
        <f t="shared" si="10"/>
        <v>0</v>
      </c>
      <c r="L100" s="146">
        <f t="shared" si="11"/>
        <v>0</v>
      </c>
      <c r="M100" s="147">
        <f t="shared" ref="M100:M151" si="12">L100*21</f>
        <v>0</v>
      </c>
    </row>
    <row r="101" spans="1:13" x14ac:dyDescent="0.3">
      <c r="A101" s="139">
        <v>305</v>
      </c>
      <c r="B101" s="123"/>
      <c r="C101" s="124" t="s">
        <v>428</v>
      </c>
      <c r="D101" s="125"/>
      <c r="E101" s="125" t="s">
        <v>406</v>
      </c>
      <c r="F101" s="125" t="s">
        <v>8</v>
      </c>
      <c r="G101" s="126"/>
      <c r="H101" s="232"/>
      <c r="I101" s="125"/>
      <c r="J101" s="125"/>
      <c r="K101" s="128"/>
      <c r="L101" s="128"/>
      <c r="M101" s="128"/>
    </row>
    <row r="102" spans="1:13" x14ac:dyDescent="0.3">
      <c r="A102" s="148">
        <v>306</v>
      </c>
      <c r="B102" s="143"/>
      <c r="C102" s="144" t="s">
        <v>103</v>
      </c>
      <c r="D102" s="145"/>
      <c r="E102" s="145" t="s">
        <v>406</v>
      </c>
      <c r="F102" s="145" t="s">
        <v>8</v>
      </c>
      <c r="G102" s="219"/>
      <c r="H102" s="146">
        <f t="shared" si="9"/>
        <v>0</v>
      </c>
      <c r="I102" s="145">
        <v>7</v>
      </c>
      <c r="J102" s="145">
        <v>12.95</v>
      </c>
      <c r="K102" s="146">
        <f t="shared" si="10"/>
        <v>0</v>
      </c>
      <c r="L102" s="146">
        <f t="shared" si="11"/>
        <v>0</v>
      </c>
      <c r="M102" s="147">
        <f t="shared" si="12"/>
        <v>0</v>
      </c>
    </row>
    <row r="103" spans="1:13" x14ac:dyDescent="0.3">
      <c r="A103" s="148">
        <v>307</v>
      </c>
      <c r="B103" s="143"/>
      <c r="C103" s="144" t="s">
        <v>429</v>
      </c>
      <c r="D103" s="145"/>
      <c r="E103" s="145" t="s">
        <v>100</v>
      </c>
      <c r="F103" s="145" t="s">
        <v>54</v>
      </c>
      <c r="G103" s="219"/>
      <c r="H103" s="146">
        <f t="shared" si="9"/>
        <v>0</v>
      </c>
      <c r="I103" s="145">
        <v>7</v>
      </c>
      <c r="J103" s="145">
        <v>18.45</v>
      </c>
      <c r="K103" s="146">
        <f t="shared" si="10"/>
        <v>0</v>
      </c>
      <c r="L103" s="146">
        <f t="shared" si="11"/>
        <v>0</v>
      </c>
      <c r="M103" s="147">
        <f t="shared" si="12"/>
        <v>0</v>
      </c>
    </row>
    <row r="104" spans="1:13" x14ac:dyDescent="0.3">
      <c r="A104" s="112">
        <v>308</v>
      </c>
      <c r="B104" s="113"/>
      <c r="C104" s="114" t="s">
        <v>408</v>
      </c>
      <c r="D104" s="115"/>
      <c r="E104" s="115" t="s">
        <v>406</v>
      </c>
      <c r="F104" s="115" t="s">
        <v>409</v>
      </c>
      <c r="G104" s="219"/>
      <c r="H104" s="118">
        <f t="shared" si="9"/>
        <v>0</v>
      </c>
      <c r="I104" s="115">
        <v>3</v>
      </c>
      <c r="J104" s="115">
        <v>2.93</v>
      </c>
      <c r="K104" s="118">
        <f t="shared" si="10"/>
        <v>0</v>
      </c>
      <c r="L104" s="118">
        <f t="shared" si="11"/>
        <v>0</v>
      </c>
      <c r="M104" s="119">
        <f t="shared" si="12"/>
        <v>0</v>
      </c>
    </row>
    <row r="105" spans="1:13" x14ac:dyDescent="0.3">
      <c r="A105" s="148" t="s">
        <v>442</v>
      </c>
      <c r="B105" s="143"/>
      <c r="C105" s="144" t="s">
        <v>416</v>
      </c>
      <c r="D105" s="145"/>
      <c r="E105" s="145" t="s">
        <v>406</v>
      </c>
      <c r="F105" s="145" t="s">
        <v>8</v>
      </c>
      <c r="G105" s="219"/>
      <c r="H105" s="146">
        <f t="shared" si="9"/>
        <v>0</v>
      </c>
      <c r="I105" s="145">
        <v>3</v>
      </c>
      <c r="J105" s="145">
        <v>0.91</v>
      </c>
      <c r="K105" s="146">
        <f t="shared" si="10"/>
        <v>0</v>
      </c>
      <c r="L105" s="146">
        <f t="shared" si="11"/>
        <v>0</v>
      </c>
      <c r="M105" s="147">
        <f t="shared" si="12"/>
        <v>0</v>
      </c>
    </row>
    <row r="106" spans="1:13" x14ac:dyDescent="0.3">
      <c r="A106" s="112">
        <v>309</v>
      </c>
      <c r="B106" s="113"/>
      <c r="C106" s="114" t="s">
        <v>81</v>
      </c>
      <c r="D106" s="115"/>
      <c r="E106" s="115" t="s">
        <v>406</v>
      </c>
      <c r="F106" s="115" t="s">
        <v>409</v>
      </c>
      <c r="G106" s="219"/>
      <c r="H106" s="118">
        <f t="shared" si="9"/>
        <v>0</v>
      </c>
      <c r="I106" s="115">
        <v>7</v>
      </c>
      <c r="J106" s="115">
        <v>83.31</v>
      </c>
      <c r="K106" s="118">
        <f t="shared" si="10"/>
        <v>0</v>
      </c>
      <c r="L106" s="118">
        <f t="shared" si="11"/>
        <v>0</v>
      </c>
      <c r="M106" s="119">
        <f t="shared" si="12"/>
        <v>0</v>
      </c>
    </row>
    <row r="107" spans="1:13" x14ac:dyDescent="0.3">
      <c r="A107" s="148">
        <v>310</v>
      </c>
      <c r="B107" s="143"/>
      <c r="C107" s="144" t="s">
        <v>167</v>
      </c>
      <c r="D107" s="145"/>
      <c r="E107" s="145" t="s">
        <v>431</v>
      </c>
      <c r="F107" s="145" t="s">
        <v>8</v>
      </c>
      <c r="G107" s="219"/>
      <c r="H107" s="146">
        <f t="shared" si="9"/>
        <v>0</v>
      </c>
      <c r="I107" s="153">
        <v>0.25</v>
      </c>
      <c r="J107" s="145">
        <v>35.53</v>
      </c>
      <c r="K107" s="146">
        <f t="shared" si="10"/>
        <v>0</v>
      </c>
      <c r="L107" s="146">
        <f t="shared" si="11"/>
        <v>0</v>
      </c>
      <c r="M107" s="147">
        <f t="shared" si="12"/>
        <v>0</v>
      </c>
    </row>
    <row r="108" spans="1:13" x14ac:dyDescent="0.3">
      <c r="A108" s="148">
        <v>311</v>
      </c>
      <c r="B108" s="143"/>
      <c r="C108" s="144" t="s">
        <v>103</v>
      </c>
      <c r="D108" s="145"/>
      <c r="E108" s="145" t="s">
        <v>406</v>
      </c>
      <c r="F108" s="145" t="s">
        <v>8</v>
      </c>
      <c r="G108" s="219"/>
      <c r="H108" s="146">
        <f t="shared" si="9"/>
        <v>0</v>
      </c>
      <c r="I108" s="145">
        <v>7</v>
      </c>
      <c r="J108" s="145">
        <v>10.48</v>
      </c>
      <c r="K108" s="146">
        <f t="shared" si="10"/>
        <v>0</v>
      </c>
      <c r="L108" s="146">
        <f t="shared" si="11"/>
        <v>0</v>
      </c>
      <c r="M108" s="147">
        <f t="shared" si="12"/>
        <v>0</v>
      </c>
    </row>
    <row r="109" spans="1:13" x14ac:dyDescent="0.3">
      <c r="A109" s="148">
        <v>312</v>
      </c>
      <c r="B109" s="143"/>
      <c r="C109" s="65" t="s">
        <v>432</v>
      </c>
      <c r="D109" s="145"/>
      <c r="E109" s="145" t="s">
        <v>406</v>
      </c>
      <c r="F109" s="145" t="s">
        <v>8</v>
      </c>
      <c r="G109" s="219"/>
      <c r="H109" s="146">
        <f t="shared" si="9"/>
        <v>0</v>
      </c>
      <c r="I109" s="145">
        <v>5</v>
      </c>
      <c r="J109" s="145">
        <v>6.61</v>
      </c>
      <c r="K109" s="146">
        <f t="shared" si="10"/>
        <v>0</v>
      </c>
      <c r="L109" s="146">
        <f t="shared" si="11"/>
        <v>0</v>
      </c>
      <c r="M109" s="147">
        <f t="shared" si="12"/>
        <v>0</v>
      </c>
    </row>
    <row r="110" spans="1:13" x14ac:dyDescent="0.3">
      <c r="A110" s="148">
        <v>313</v>
      </c>
      <c r="B110" s="143"/>
      <c r="C110" s="65" t="s">
        <v>433</v>
      </c>
      <c r="D110" s="145"/>
      <c r="E110" s="145" t="s">
        <v>406</v>
      </c>
      <c r="F110" s="145" t="s">
        <v>8</v>
      </c>
      <c r="G110" s="219"/>
      <c r="H110" s="146">
        <f t="shared" si="9"/>
        <v>0</v>
      </c>
      <c r="I110" s="145">
        <v>7</v>
      </c>
      <c r="J110" s="145">
        <v>76.02</v>
      </c>
      <c r="K110" s="146">
        <f t="shared" si="10"/>
        <v>0</v>
      </c>
      <c r="L110" s="146">
        <f t="shared" si="11"/>
        <v>0</v>
      </c>
      <c r="M110" s="147">
        <f t="shared" si="12"/>
        <v>0</v>
      </c>
    </row>
    <row r="111" spans="1:13" x14ac:dyDescent="0.3">
      <c r="A111" s="112">
        <v>314</v>
      </c>
      <c r="B111" s="113"/>
      <c r="C111" s="22" t="s">
        <v>434</v>
      </c>
      <c r="D111" s="115"/>
      <c r="E111" s="115" t="s">
        <v>406</v>
      </c>
      <c r="F111" s="115" t="s">
        <v>409</v>
      </c>
      <c r="G111" s="219"/>
      <c r="H111" s="118">
        <f t="shared" si="9"/>
        <v>0</v>
      </c>
      <c r="I111" s="115">
        <v>7</v>
      </c>
      <c r="J111" s="115">
        <v>5.74</v>
      </c>
      <c r="K111" s="118">
        <f t="shared" si="10"/>
        <v>0</v>
      </c>
      <c r="L111" s="118">
        <f t="shared" si="11"/>
        <v>0</v>
      </c>
      <c r="M111" s="119">
        <f t="shared" si="12"/>
        <v>0</v>
      </c>
    </row>
    <row r="112" spans="1:13" x14ac:dyDescent="0.3">
      <c r="A112" s="112">
        <v>315</v>
      </c>
      <c r="B112" s="113"/>
      <c r="C112" s="22" t="s">
        <v>435</v>
      </c>
      <c r="D112" s="115"/>
      <c r="E112" s="115" t="s">
        <v>406</v>
      </c>
      <c r="F112" s="115" t="s">
        <v>409</v>
      </c>
      <c r="G112" s="219"/>
      <c r="H112" s="118">
        <f t="shared" si="9"/>
        <v>0</v>
      </c>
      <c r="I112" s="115">
        <v>7</v>
      </c>
      <c r="J112" s="115">
        <v>5.1100000000000003</v>
      </c>
      <c r="K112" s="118">
        <f t="shared" si="10"/>
        <v>0</v>
      </c>
      <c r="L112" s="118">
        <f t="shared" si="11"/>
        <v>0</v>
      </c>
      <c r="M112" s="119">
        <f t="shared" si="12"/>
        <v>0</v>
      </c>
    </row>
    <row r="113" spans="1:13" x14ac:dyDescent="0.3">
      <c r="A113" s="148">
        <v>316</v>
      </c>
      <c r="B113" s="143"/>
      <c r="C113" s="65" t="s">
        <v>115</v>
      </c>
      <c r="D113" s="145"/>
      <c r="E113" s="145" t="s">
        <v>406</v>
      </c>
      <c r="F113" s="145" t="s">
        <v>8</v>
      </c>
      <c r="G113" s="219"/>
      <c r="H113" s="146">
        <f t="shared" si="9"/>
        <v>0</v>
      </c>
      <c r="I113" s="145">
        <v>5</v>
      </c>
      <c r="J113" s="145">
        <v>16.100000000000001</v>
      </c>
      <c r="K113" s="146">
        <f t="shared" si="10"/>
        <v>0</v>
      </c>
      <c r="L113" s="146">
        <f t="shared" si="11"/>
        <v>0</v>
      </c>
      <c r="M113" s="147">
        <f t="shared" si="12"/>
        <v>0</v>
      </c>
    </row>
    <row r="114" spans="1:13" x14ac:dyDescent="0.3">
      <c r="A114" s="148">
        <v>317</v>
      </c>
      <c r="B114" s="143"/>
      <c r="C114" s="65" t="s">
        <v>436</v>
      </c>
      <c r="D114" s="145"/>
      <c r="E114" s="145" t="s">
        <v>406</v>
      </c>
      <c r="F114" s="145" t="s">
        <v>443</v>
      </c>
      <c r="G114" s="219"/>
      <c r="H114" s="146">
        <f t="shared" si="9"/>
        <v>0</v>
      </c>
      <c r="I114" s="145">
        <v>7</v>
      </c>
      <c r="J114" s="145">
        <v>23.23</v>
      </c>
      <c r="K114" s="146">
        <f t="shared" si="10"/>
        <v>0</v>
      </c>
      <c r="L114" s="146">
        <f t="shared" si="11"/>
        <v>0</v>
      </c>
      <c r="M114" s="147">
        <f t="shared" si="12"/>
        <v>0</v>
      </c>
    </row>
    <row r="115" spans="1:13" x14ac:dyDescent="0.3">
      <c r="A115" s="148">
        <v>318</v>
      </c>
      <c r="B115" s="143"/>
      <c r="C115" s="144" t="s">
        <v>437</v>
      </c>
      <c r="D115" s="145"/>
      <c r="E115" s="145" t="s">
        <v>406</v>
      </c>
      <c r="F115" s="145" t="s">
        <v>8</v>
      </c>
      <c r="G115" s="219"/>
      <c r="H115" s="146">
        <f t="shared" si="9"/>
        <v>0</v>
      </c>
      <c r="I115" s="153">
        <v>1</v>
      </c>
      <c r="J115" s="145">
        <v>13.38</v>
      </c>
      <c r="K115" s="146">
        <f t="shared" si="10"/>
        <v>0</v>
      </c>
      <c r="L115" s="146">
        <f t="shared" si="11"/>
        <v>0</v>
      </c>
      <c r="M115" s="147">
        <f t="shared" si="12"/>
        <v>0</v>
      </c>
    </row>
    <row r="116" spans="1:13" x14ac:dyDescent="0.3">
      <c r="A116" s="112">
        <v>319</v>
      </c>
      <c r="B116" s="113"/>
      <c r="C116" s="114" t="s">
        <v>116</v>
      </c>
      <c r="D116" s="115"/>
      <c r="E116" s="115" t="s">
        <v>406</v>
      </c>
      <c r="F116" s="115" t="s">
        <v>409</v>
      </c>
      <c r="G116" s="219"/>
      <c r="H116" s="118">
        <f t="shared" si="9"/>
        <v>0</v>
      </c>
      <c r="I116" s="115">
        <v>7</v>
      </c>
      <c r="J116" s="115">
        <v>27.5</v>
      </c>
      <c r="K116" s="118">
        <f t="shared" si="10"/>
        <v>0</v>
      </c>
      <c r="L116" s="118">
        <f t="shared" si="11"/>
        <v>0</v>
      </c>
      <c r="M116" s="119">
        <f t="shared" si="12"/>
        <v>0</v>
      </c>
    </row>
    <row r="117" spans="1:13" x14ac:dyDescent="0.3">
      <c r="A117" s="148">
        <v>320</v>
      </c>
      <c r="B117" s="143"/>
      <c r="C117" s="144" t="s">
        <v>78</v>
      </c>
      <c r="D117" s="145"/>
      <c r="E117" s="145" t="s">
        <v>406</v>
      </c>
      <c r="F117" s="145" t="s">
        <v>8</v>
      </c>
      <c r="G117" s="219"/>
      <c r="H117" s="146">
        <f t="shared" si="9"/>
        <v>0</v>
      </c>
      <c r="I117" s="145">
        <v>5</v>
      </c>
      <c r="J117" s="145">
        <v>4</v>
      </c>
      <c r="K117" s="146">
        <f t="shared" si="10"/>
        <v>0</v>
      </c>
      <c r="L117" s="146">
        <f t="shared" si="11"/>
        <v>0</v>
      </c>
      <c r="M117" s="147">
        <f t="shared" si="12"/>
        <v>0</v>
      </c>
    </row>
    <row r="118" spans="1:13" x14ac:dyDescent="0.3">
      <c r="A118" s="148">
        <v>321</v>
      </c>
      <c r="B118" s="143"/>
      <c r="C118" s="144" t="s">
        <v>438</v>
      </c>
      <c r="D118" s="145"/>
      <c r="E118" s="145" t="s">
        <v>406</v>
      </c>
      <c r="F118" s="145" t="s">
        <v>8</v>
      </c>
      <c r="G118" s="219"/>
      <c r="H118" s="146">
        <f t="shared" si="9"/>
        <v>0</v>
      </c>
      <c r="I118" s="145">
        <v>7</v>
      </c>
      <c r="J118" s="145">
        <v>9.08</v>
      </c>
      <c r="K118" s="146">
        <f t="shared" si="10"/>
        <v>0</v>
      </c>
      <c r="L118" s="146">
        <f t="shared" si="11"/>
        <v>0</v>
      </c>
      <c r="M118" s="147">
        <f t="shared" si="12"/>
        <v>0</v>
      </c>
    </row>
    <row r="119" spans="1:13" x14ac:dyDescent="0.3">
      <c r="A119" s="112">
        <v>322</v>
      </c>
      <c r="B119" s="113"/>
      <c r="C119" s="114" t="s">
        <v>439</v>
      </c>
      <c r="D119" s="115"/>
      <c r="E119" s="115" t="s">
        <v>406</v>
      </c>
      <c r="F119" s="115" t="s">
        <v>409</v>
      </c>
      <c r="G119" s="219"/>
      <c r="H119" s="118">
        <f t="shared" si="9"/>
        <v>0</v>
      </c>
      <c r="I119" s="115">
        <v>7</v>
      </c>
      <c r="J119" s="115">
        <v>5.25</v>
      </c>
      <c r="K119" s="118">
        <f t="shared" si="10"/>
        <v>0</v>
      </c>
      <c r="L119" s="118">
        <f t="shared" si="11"/>
        <v>0</v>
      </c>
      <c r="M119" s="119">
        <f t="shared" si="12"/>
        <v>0</v>
      </c>
    </row>
    <row r="120" spans="1:13" ht="30" customHeight="1" x14ac:dyDescent="0.3">
      <c r="A120" s="289">
        <v>323</v>
      </c>
      <c r="B120" s="143"/>
      <c r="C120" s="285" t="s">
        <v>118</v>
      </c>
      <c r="D120" s="145"/>
      <c r="E120" s="285" t="s">
        <v>406</v>
      </c>
      <c r="F120" s="226" t="s">
        <v>510</v>
      </c>
      <c r="G120" s="219"/>
      <c r="H120" s="118">
        <f t="shared" si="9"/>
        <v>0</v>
      </c>
      <c r="I120" s="145">
        <v>7</v>
      </c>
      <c r="J120" s="283">
        <v>21.61</v>
      </c>
      <c r="K120" s="146">
        <f t="shared" si="10"/>
        <v>0</v>
      </c>
      <c r="L120" s="146">
        <f t="shared" si="11"/>
        <v>0</v>
      </c>
      <c r="M120" s="147">
        <f t="shared" si="12"/>
        <v>0</v>
      </c>
    </row>
    <row r="121" spans="1:13" ht="30" customHeight="1" x14ac:dyDescent="0.3">
      <c r="A121" s="290"/>
      <c r="B121" s="143"/>
      <c r="C121" s="286"/>
      <c r="D121" s="145"/>
      <c r="E121" s="286"/>
      <c r="F121" s="193" t="s">
        <v>509</v>
      </c>
      <c r="G121" s="219"/>
      <c r="H121" s="118">
        <f t="shared" si="9"/>
        <v>0</v>
      </c>
      <c r="I121" s="145">
        <v>1</v>
      </c>
      <c r="J121" s="284"/>
      <c r="K121" s="146">
        <f t="shared" si="10"/>
        <v>0</v>
      </c>
      <c r="L121" s="146">
        <f t="shared" si="11"/>
        <v>0</v>
      </c>
      <c r="M121" s="147">
        <f t="shared" si="12"/>
        <v>0</v>
      </c>
    </row>
    <row r="122" spans="1:13" ht="30" customHeight="1" x14ac:dyDescent="0.3">
      <c r="A122" s="289">
        <v>324</v>
      </c>
      <c r="B122" s="143"/>
      <c r="C122" s="285" t="s">
        <v>118</v>
      </c>
      <c r="D122" s="145"/>
      <c r="E122" s="285" t="s">
        <v>406</v>
      </c>
      <c r="F122" s="226" t="s">
        <v>510</v>
      </c>
      <c r="G122" s="219"/>
      <c r="H122" s="118">
        <f t="shared" si="9"/>
        <v>0</v>
      </c>
      <c r="I122" s="145">
        <v>7</v>
      </c>
      <c r="J122" s="283">
        <v>21.61</v>
      </c>
      <c r="K122" s="146">
        <f t="shared" si="10"/>
        <v>0</v>
      </c>
      <c r="L122" s="146">
        <f t="shared" si="11"/>
        <v>0</v>
      </c>
      <c r="M122" s="147">
        <f t="shared" si="12"/>
        <v>0</v>
      </c>
    </row>
    <row r="123" spans="1:13" ht="30" customHeight="1" x14ac:dyDescent="0.3">
      <c r="A123" s="290"/>
      <c r="B123" s="143"/>
      <c r="C123" s="286"/>
      <c r="D123" s="145"/>
      <c r="E123" s="286"/>
      <c r="F123" s="193" t="s">
        <v>509</v>
      </c>
      <c r="G123" s="219"/>
      <c r="H123" s="118">
        <f t="shared" si="9"/>
        <v>0</v>
      </c>
      <c r="I123" s="145">
        <v>1</v>
      </c>
      <c r="J123" s="284"/>
      <c r="K123" s="146">
        <f t="shared" si="10"/>
        <v>0</v>
      </c>
      <c r="L123" s="146">
        <f t="shared" si="11"/>
        <v>0</v>
      </c>
      <c r="M123" s="147">
        <f t="shared" si="12"/>
        <v>0</v>
      </c>
    </row>
    <row r="124" spans="1:13" x14ac:dyDescent="0.3">
      <c r="A124" s="148">
        <v>325</v>
      </c>
      <c r="B124" s="143"/>
      <c r="C124" s="144" t="s">
        <v>438</v>
      </c>
      <c r="D124" s="145"/>
      <c r="E124" s="145" t="s">
        <v>406</v>
      </c>
      <c r="F124" s="145" t="s">
        <v>8</v>
      </c>
      <c r="G124" s="219"/>
      <c r="H124" s="118">
        <f t="shared" si="9"/>
        <v>0</v>
      </c>
      <c r="I124" s="145">
        <v>7</v>
      </c>
      <c r="J124" s="145">
        <v>8.91</v>
      </c>
      <c r="K124" s="146">
        <f t="shared" si="10"/>
        <v>0</v>
      </c>
      <c r="L124" s="146">
        <f t="shared" si="11"/>
        <v>0</v>
      </c>
      <c r="M124" s="147">
        <f t="shared" si="12"/>
        <v>0</v>
      </c>
    </row>
    <row r="125" spans="1:13" x14ac:dyDescent="0.3">
      <c r="A125" s="112">
        <v>326</v>
      </c>
      <c r="B125" s="113"/>
      <c r="C125" s="114" t="s">
        <v>439</v>
      </c>
      <c r="D125" s="115"/>
      <c r="E125" s="115" t="s">
        <v>406</v>
      </c>
      <c r="F125" s="115" t="s">
        <v>418</v>
      </c>
      <c r="G125" s="219"/>
      <c r="H125" s="118">
        <f t="shared" si="9"/>
        <v>0</v>
      </c>
      <c r="I125" s="115">
        <v>7</v>
      </c>
      <c r="J125" s="115">
        <v>5.25</v>
      </c>
      <c r="K125" s="118">
        <f t="shared" si="10"/>
        <v>0</v>
      </c>
      <c r="L125" s="118">
        <f t="shared" si="11"/>
        <v>0</v>
      </c>
      <c r="M125" s="119">
        <f t="shared" si="12"/>
        <v>0</v>
      </c>
    </row>
    <row r="126" spans="1:13" ht="30" customHeight="1" x14ac:dyDescent="0.3">
      <c r="A126" s="289">
        <v>327</v>
      </c>
      <c r="B126" s="143"/>
      <c r="C126" s="285" t="s">
        <v>118</v>
      </c>
      <c r="D126" s="145"/>
      <c r="E126" s="285" t="s">
        <v>406</v>
      </c>
      <c r="F126" s="226" t="s">
        <v>510</v>
      </c>
      <c r="G126" s="219"/>
      <c r="H126" s="118">
        <f t="shared" si="9"/>
        <v>0</v>
      </c>
      <c r="I126" s="145">
        <v>7</v>
      </c>
      <c r="J126" s="283">
        <v>21.61</v>
      </c>
      <c r="K126" s="146">
        <f t="shared" si="10"/>
        <v>0</v>
      </c>
      <c r="L126" s="146">
        <f t="shared" si="11"/>
        <v>0</v>
      </c>
      <c r="M126" s="147">
        <f t="shared" si="12"/>
        <v>0</v>
      </c>
    </row>
    <row r="127" spans="1:13" ht="30" customHeight="1" x14ac:dyDescent="0.3">
      <c r="A127" s="290"/>
      <c r="B127" s="143"/>
      <c r="C127" s="286"/>
      <c r="D127" s="145"/>
      <c r="E127" s="286"/>
      <c r="F127" s="193" t="s">
        <v>509</v>
      </c>
      <c r="G127" s="219"/>
      <c r="H127" s="118">
        <f t="shared" si="9"/>
        <v>0</v>
      </c>
      <c r="I127" s="145">
        <v>1</v>
      </c>
      <c r="J127" s="284"/>
      <c r="K127" s="146">
        <f t="shared" si="10"/>
        <v>0</v>
      </c>
      <c r="L127" s="146">
        <f t="shared" si="11"/>
        <v>0</v>
      </c>
      <c r="M127" s="147">
        <f t="shared" si="12"/>
        <v>0</v>
      </c>
    </row>
    <row r="128" spans="1:13" ht="30" customHeight="1" x14ac:dyDescent="0.3">
      <c r="A128" s="289">
        <v>328</v>
      </c>
      <c r="B128" s="143"/>
      <c r="C128" s="285" t="s">
        <v>118</v>
      </c>
      <c r="D128" s="145"/>
      <c r="E128" s="285" t="s">
        <v>406</v>
      </c>
      <c r="F128" s="226" t="s">
        <v>510</v>
      </c>
      <c r="G128" s="219"/>
      <c r="H128" s="118">
        <f t="shared" si="9"/>
        <v>0</v>
      </c>
      <c r="I128" s="145">
        <v>7</v>
      </c>
      <c r="J128" s="283">
        <v>21.61</v>
      </c>
      <c r="K128" s="146">
        <f t="shared" si="10"/>
        <v>0</v>
      </c>
      <c r="L128" s="146">
        <f t="shared" si="11"/>
        <v>0</v>
      </c>
      <c r="M128" s="147">
        <f t="shared" si="12"/>
        <v>0</v>
      </c>
    </row>
    <row r="129" spans="1:13" ht="30" customHeight="1" x14ac:dyDescent="0.3">
      <c r="A129" s="290"/>
      <c r="B129" s="143"/>
      <c r="C129" s="286"/>
      <c r="D129" s="145"/>
      <c r="E129" s="286"/>
      <c r="F129" s="193" t="s">
        <v>509</v>
      </c>
      <c r="G129" s="219"/>
      <c r="H129" s="118">
        <f t="shared" si="9"/>
        <v>0</v>
      </c>
      <c r="I129" s="145">
        <v>1</v>
      </c>
      <c r="J129" s="284"/>
      <c r="K129" s="146">
        <f t="shared" si="10"/>
        <v>0</v>
      </c>
      <c r="L129" s="146">
        <f t="shared" si="11"/>
        <v>0</v>
      </c>
      <c r="M129" s="147">
        <f t="shared" si="12"/>
        <v>0</v>
      </c>
    </row>
    <row r="130" spans="1:13" x14ac:dyDescent="0.3">
      <c r="A130" s="112">
        <v>329</v>
      </c>
      <c r="B130" s="113"/>
      <c r="C130" s="24" t="s">
        <v>440</v>
      </c>
      <c r="D130" s="115"/>
      <c r="E130" s="115" t="s">
        <v>406</v>
      </c>
      <c r="F130" s="115" t="s">
        <v>409</v>
      </c>
      <c r="G130" s="219"/>
      <c r="H130" s="118">
        <f t="shared" si="9"/>
        <v>0</v>
      </c>
      <c r="I130" s="115">
        <v>7</v>
      </c>
      <c r="J130" s="115">
        <v>3.59</v>
      </c>
      <c r="K130" s="118">
        <f t="shared" si="10"/>
        <v>0</v>
      </c>
      <c r="L130" s="118">
        <f t="shared" si="11"/>
        <v>0</v>
      </c>
      <c r="M130" s="119">
        <f t="shared" si="12"/>
        <v>0</v>
      </c>
    </row>
    <row r="131" spans="1:13" x14ac:dyDescent="0.3">
      <c r="A131" s="148">
        <v>330</v>
      </c>
      <c r="B131" s="143"/>
      <c r="C131" s="144" t="s">
        <v>438</v>
      </c>
      <c r="D131" s="145"/>
      <c r="E131" s="145" t="s">
        <v>406</v>
      </c>
      <c r="F131" s="145" t="s">
        <v>8</v>
      </c>
      <c r="G131" s="219"/>
      <c r="H131" s="118">
        <f t="shared" si="9"/>
        <v>0</v>
      </c>
      <c r="I131" s="145">
        <v>7</v>
      </c>
      <c r="J131" s="145">
        <v>8.92</v>
      </c>
      <c r="K131" s="146">
        <f t="shared" si="10"/>
        <v>0</v>
      </c>
      <c r="L131" s="146">
        <f t="shared" si="11"/>
        <v>0</v>
      </c>
      <c r="M131" s="147">
        <f t="shared" si="12"/>
        <v>0</v>
      </c>
    </row>
    <row r="132" spans="1:13" x14ac:dyDescent="0.3">
      <c r="A132" s="112">
        <v>331</v>
      </c>
      <c r="B132" s="113"/>
      <c r="C132" s="114" t="s">
        <v>439</v>
      </c>
      <c r="D132" s="115"/>
      <c r="E132" s="115" t="s">
        <v>406</v>
      </c>
      <c r="F132" s="115" t="s">
        <v>409</v>
      </c>
      <c r="G132" s="219"/>
      <c r="H132" s="118">
        <f t="shared" si="9"/>
        <v>0</v>
      </c>
      <c r="I132" s="115">
        <v>7</v>
      </c>
      <c r="J132" s="115">
        <v>5.25</v>
      </c>
      <c r="K132" s="118">
        <f t="shared" si="10"/>
        <v>0</v>
      </c>
      <c r="L132" s="118">
        <f t="shared" si="11"/>
        <v>0</v>
      </c>
      <c r="M132" s="119">
        <f t="shared" si="12"/>
        <v>0</v>
      </c>
    </row>
    <row r="133" spans="1:13" ht="30" customHeight="1" x14ac:dyDescent="0.3">
      <c r="A133" s="289">
        <v>332</v>
      </c>
      <c r="B133" s="143"/>
      <c r="C133" s="285" t="s">
        <v>118</v>
      </c>
      <c r="D133" s="145"/>
      <c r="E133" s="285" t="s">
        <v>406</v>
      </c>
      <c r="F133" s="226" t="s">
        <v>510</v>
      </c>
      <c r="G133" s="219"/>
      <c r="H133" s="118">
        <f t="shared" si="9"/>
        <v>0</v>
      </c>
      <c r="I133" s="145">
        <v>7</v>
      </c>
      <c r="J133" s="283">
        <v>21.61</v>
      </c>
      <c r="K133" s="146">
        <f t="shared" si="10"/>
        <v>0</v>
      </c>
      <c r="L133" s="146">
        <f t="shared" si="11"/>
        <v>0</v>
      </c>
      <c r="M133" s="147">
        <f t="shared" si="12"/>
        <v>0</v>
      </c>
    </row>
    <row r="134" spans="1:13" ht="30" customHeight="1" x14ac:dyDescent="0.3">
      <c r="A134" s="290"/>
      <c r="B134" s="143"/>
      <c r="C134" s="286"/>
      <c r="D134" s="145"/>
      <c r="E134" s="286"/>
      <c r="F134" s="193" t="s">
        <v>509</v>
      </c>
      <c r="G134" s="219"/>
      <c r="H134" s="118">
        <f t="shared" si="9"/>
        <v>0</v>
      </c>
      <c r="I134" s="145">
        <v>1</v>
      </c>
      <c r="J134" s="284"/>
      <c r="K134" s="146">
        <f t="shared" si="10"/>
        <v>0</v>
      </c>
      <c r="L134" s="146">
        <f t="shared" si="11"/>
        <v>0</v>
      </c>
      <c r="M134" s="147">
        <f t="shared" si="12"/>
        <v>0</v>
      </c>
    </row>
    <row r="135" spans="1:13" ht="30" customHeight="1" x14ac:dyDescent="0.3">
      <c r="A135" s="289">
        <v>333</v>
      </c>
      <c r="B135" s="143"/>
      <c r="C135" s="285" t="s">
        <v>118</v>
      </c>
      <c r="D135" s="145"/>
      <c r="E135" s="285" t="s">
        <v>406</v>
      </c>
      <c r="F135" s="226" t="s">
        <v>510</v>
      </c>
      <c r="G135" s="219"/>
      <c r="H135" s="118">
        <f t="shared" si="9"/>
        <v>0</v>
      </c>
      <c r="I135" s="145">
        <v>7</v>
      </c>
      <c r="J135" s="283">
        <v>21.61</v>
      </c>
      <c r="K135" s="146">
        <f t="shared" si="10"/>
        <v>0</v>
      </c>
      <c r="L135" s="146">
        <f t="shared" si="11"/>
        <v>0</v>
      </c>
      <c r="M135" s="147">
        <f t="shared" si="12"/>
        <v>0</v>
      </c>
    </row>
    <row r="136" spans="1:13" ht="30" customHeight="1" x14ac:dyDescent="0.3">
      <c r="A136" s="290"/>
      <c r="B136" s="143"/>
      <c r="C136" s="286"/>
      <c r="D136" s="145"/>
      <c r="E136" s="286"/>
      <c r="F136" s="193" t="s">
        <v>509</v>
      </c>
      <c r="G136" s="219"/>
      <c r="H136" s="118">
        <f t="shared" si="9"/>
        <v>0</v>
      </c>
      <c r="I136" s="145">
        <v>1</v>
      </c>
      <c r="J136" s="284"/>
      <c r="K136" s="146">
        <f t="shared" si="10"/>
        <v>0</v>
      </c>
      <c r="L136" s="146">
        <f t="shared" si="11"/>
        <v>0</v>
      </c>
      <c r="M136" s="147">
        <f t="shared" si="12"/>
        <v>0</v>
      </c>
    </row>
    <row r="137" spans="1:13" x14ac:dyDescent="0.3">
      <c r="A137" s="148">
        <v>334</v>
      </c>
      <c r="B137" s="143"/>
      <c r="C137" s="65" t="s">
        <v>70</v>
      </c>
      <c r="D137" s="145"/>
      <c r="E137" s="145" t="s">
        <v>406</v>
      </c>
      <c r="F137" s="145" t="s">
        <v>8</v>
      </c>
      <c r="G137" s="219"/>
      <c r="H137" s="118">
        <f t="shared" si="9"/>
        <v>0</v>
      </c>
      <c r="I137" s="153">
        <v>1</v>
      </c>
      <c r="J137" s="145">
        <v>3.19</v>
      </c>
      <c r="K137" s="146">
        <f t="shared" si="10"/>
        <v>0</v>
      </c>
      <c r="L137" s="146">
        <f t="shared" si="11"/>
        <v>0</v>
      </c>
      <c r="M137" s="147">
        <f t="shared" si="12"/>
        <v>0</v>
      </c>
    </row>
    <row r="138" spans="1:13" x14ac:dyDescent="0.3">
      <c r="A138" s="148">
        <v>335</v>
      </c>
      <c r="B138" s="143"/>
      <c r="C138" s="144" t="s">
        <v>438</v>
      </c>
      <c r="D138" s="145"/>
      <c r="E138" s="145" t="s">
        <v>406</v>
      </c>
      <c r="F138" s="145" t="s">
        <v>8</v>
      </c>
      <c r="G138" s="219"/>
      <c r="H138" s="118">
        <f t="shared" si="9"/>
        <v>0</v>
      </c>
      <c r="I138" s="145">
        <v>7</v>
      </c>
      <c r="J138" s="145">
        <v>8.8000000000000007</v>
      </c>
      <c r="K138" s="146">
        <f t="shared" si="10"/>
        <v>0</v>
      </c>
      <c r="L138" s="146">
        <f t="shared" si="11"/>
        <v>0</v>
      </c>
      <c r="M138" s="147">
        <f t="shared" si="12"/>
        <v>0</v>
      </c>
    </row>
    <row r="139" spans="1:13" ht="15" customHeight="1" x14ac:dyDescent="0.3">
      <c r="A139" s="112">
        <v>336</v>
      </c>
      <c r="B139" s="113"/>
      <c r="C139" s="114" t="s">
        <v>439</v>
      </c>
      <c r="D139" s="115"/>
      <c r="E139" s="115" t="s">
        <v>406</v>
      </c>
      <c r="F139" s="115" t="s">
        <v>409</v>
      </c>
      <c r="G139" s="219"/>
      <c r="H139" s="118">
        <f t="shared" ref="H139" si="13">ROUND(G139,2)</f>
        <v>0</v>
      </c>
      <c r="I139" s="115">
        <v>7</v>
      </c>
      <c r="J139" s="115">
        <v>5.25</v>
      </c>
      <c r="K139" s="118">
        <f t="shared" si="10"/>
        <v>0</v>
      </c>
      <c r="L139" s="118">
        <f t="shared" si="11"/>
        <v>0</v>
      </c>
      <c r="M139" s="119">
        <f t="shared" si="12"/>
        <v>0</v>
      </c>
    </row>
    <row r="140" spans="1:13" ht="30" customHeight="1" x14ac:dyDescent="0.3">
      <c r="A140" s="289">
        <v>337</v>
      </c>
      <c r="B140" s="143"/>
      <c r="C140" s="285" t="s">
        <v>118</v>
      </c>
      <c r="D140" s="145"/>
      <c r="E140" s="285" t="s">
        <v>406</v>
      </c>
      <c r="F140" s="226" t="s">
        <v>510</v>
      </c>
      <c r="G140" s="219"/>
      <c r="H140" s="118">
        <f t="shared" si="9"/>
        <v>0</v>
      </c>
      <c r="I140" s="145">
        <v>7</v>
      </c>
      <c r="J140" s="283">
        <v>21.61</v>
      </c>
      <c r="K140" s="146">
        <f t="shared" si="10"/>
        <v>0</v>
      </c>
      <c r="L140" s="146">
        <f t="shared" si="11"/>
        <v>0</v>
      </c>
      <c r="M140" s="147">
        <f t="shared" si="12"/>
        <v>0</v>
      </c>
    </row>
    <row r="141" spans="1:13" ht="30" customHeight="1" x14ac:dyDescent="0.3">
      <c r="A141" s="290"/>
      <c r="B141" s="143"/>
      <c r="C141" s="286"/>
      <c r="D141" s="145"/>
      <c r="E141" s="286"/>
      <c r="F141" s="193" t="s">
        <v>509</v>
      </c>
      <c r="G141" s="219"/>
      <c r="H141" s="118">
        <f t="shared" si="9"/>
        <v>0</v>
      </c>
      <c r="I141" s="145">
        <v>1</v>
      </c>
      <c r="J141" s="284"/>
      <c r="K141" s="146">
        <f t="shared" si="10"/>
        <v>0</v>
      </c>
      <c r="L141" s="146">
        <f t="shared" si="11"/>
        <v>0</v>
      </c>
      <c r="M141" s="147">
        <f t="shared" si="12"/>
        <v>0</v>
      </c>
    </row>
    <row r="142" spans="1:13" ht="30" customHeight="1" x14ac:dyDescent="0.3">
      <c r="A142" s="289">
        <v>338</v>
      </c>
      <c r="B142" s="143"/>
      <c r="C142" s="285" t="s">
        <v>118</v>
      </c>
      <c r="D142" s="145"/>
      <c r="E142" s="285" t="s">
        <v>406</v>
      </c>
      <c r="F142" s="226" t="s">
        <v>510</v>
      </c>
      <c r="G142" s="219"/>
      <c r="H142" s="118">
        <f t="shared" si="9"/>
        <v>0</v>
      </c>
      <c r="I142" s="145">
        <v>7</v>
      </c>
      <c r="J142" s="283">
        <v>22.3</v>
      </c>
      <c r="K142" s="146">
        <f t="shared" si="10"/>
        <v>0</v>
      </c>
      <c r="L142" s="146">
        <f t="shared" si="11"/>
        <v>0</v>
      </c>
      <c r="M142" s="147">
        <f t="shared" si="12"/>
        <v>0</v>
      </c>
    </row>
    <row r="143" spans="1:13" ht="30" customHeight="1" x14ac:dyDescent="0.3">
      <c r="A143" s="290"/>
      <c r="B143" s="143"/>
      <c r="C143" s="286"/>
      <c r="D143" s="145"/>
      <c r="E143" s="286"/>
      <c r="F143" s="193" t="s">
        <v>509</v>
      </c>
      <c r="G143" s="219"/>
      <c r="H143" s="118">
        <f t="shared" si="9"/>
        <v>0</v>
      </c>
      <c r="I143" s="145">
        <v>1</v>
      </c>
      <c r="J143" s="284"/>
      <c r="K143" s="146">
        <f t="shared" si="10"/>
        <v>0</v>
      </c>
      <c r="L143" s="146">
        <f t="shared" si="11"/>
        <v>0</v>
      </c>
      <c r="M143" s="147">
        <f t="shared" si="12"/>
        <v>0</v>
      </c>
    </row>
    <row r="144" spans="1:13" x14ac:dyDescent="0.3">
      <c r="A144" s="148">
        <v>339</v>
      </c>
      <c r="B144" s="143"/>
      <c r="C144" s="144" t="s">
        <v>438</v>
      </c>
      <c r="D144" s="145"/>
      <c r="E144" s="145" t="s">
        <v>406</v>
      </c>
      <c r="F144" s="145" t="s">
        <v>8</v>
      </c>
      <c r="G144" s="219"/>
      <c r="H144" s="118">
        <f t="shared" si="9"/>
        <v>0</v>
      </c>
      <c r="I144" s="145">
        <v>7</v>
      </c>
      <c r="J144" s="145">
        <v>8.8000000000000007</v>
      </c>
      <c r="K144" s="146">
        <f t="shared" si="10"/>
        <v>0</v>
      </c>
      <c r="L144" s="146">
        <f t="shared" si="11"/>
        <v>0</v>
      </c>
      <c r="M144" s="147">
        <f t="shared" si="12"/>
        <v>0</v>
      </c>
    </row>
    <row r="145" spans="1:13" x14ac:dyDescent="0.3">
      <c r="A145" s="112">
        <v>340</v>
      </c>
      <c r="B145" s="113"/>
      <c r="C145" s="114" t="s">
        <v>439</v>
      </c>
      <c r="D145" s="115"/>
      <c r="E145" s="115" t="s">
        <v>406</v>
      </c>
      <c r="F145" s="115" t="s">
        <v>409</v>
      </c>
      <c r="G145" s="219"/>
      <c r="H145" s="118">
        <f t="shared" si="9"/>
        <v>0</v>
      </c>
      <c r="I145" s="115">
        <v>7</v>
      </c>
      <c r="J145" s="115">
        <v>5.25</v>
      </c>
      <c r="K145" s="118">
        <f t="shared" si="10"/>
        <v>0</v>
      </c>
      <c r="L145" s="118">
        <f t="shared" si="11"/>
        <v>0</v>
      </c>
      <c r="M145" s="119">
        <f t="shared" si="12"/>
        <v>0</v>
      </c>
    </row>
    <row r="146" spans="1:13" ht="30" customHeight="1" x14ac:dyDescent="0.3">
      <c r="A146" s="289">
        <v>341</v>
      </c>
      <c r="B146" s="143"/>
      <c r="C146" s="285" t="s">
        <v>118</v>
      </c>
      <c r="D146" s="145"/>
      <c r="E146" s="285" t="s">
        <v>406</v>
      </c>
      <c r="F146" s="226" t="s">
        <v>510</v>
      </c>
      <c r="G146" s="219"/>
      <c r="H146" s="118">
        <f t="shared" si="9"/>
        <v>0</v>
      </c>
      <c r="I146" s="145">
        <v>7</v>
      </c>
      <c r="J146" s="283">
        <v>21.61</v>
      </c>
      <c r="K146" s="146">
        <f t="shared" si="10"/>
        <v>0</v>
      </c>
      <c r="L146" s="146">
        <f t="shared" si="11"/>
        <v>0</v>
      </c>
      <c r="M146" s="147">
        <f t="shared" si="12"/>
        <v>0</v>
      </c>
    </row>
    <row r="147" spans="1:13" ht="30" customHeight="1" x14ac:dyDescent="0.3">
      <c r="A147" s="290"/>
      <c r="B147" s="143"/>
      <c r="C147" s="286"/>
      <c r="D147" s="145"/>
      <c r="E147" s="286"/>
      <c r="F147" s="193" t="s">
        <v>509</v>
      </c>
      <c r="G147" s="219"/>
      <c r="H147" s="118">
        <f t="shared" si="9"/>
        <v>0</v>
      </c>
      <c r="I147" s="145">
        <v>1</v>
      </c>
      <c r="J147" s="284"/>
      <c r="K147" s="146">
        <f t="shared" si="10"/>
        <v>0</v>
      </c>
      <c r="L147" s="146">
        <f t="shared" si="11"/>
        <v>0</v>
      </c>
      <c r="M147" s="147">
        <f t="shared" si="12"/>
        <v>0</v>
      </c>
    </row>
    <row r="148" spans="1:13" ht="30" customHeight="1" x14ac:dyDescent="0.3">
      <c r="A148" s="289">
        <v>342</v>
      </c>
      <c r="B148" s="143"/>
      <c r="C148" s="285" t="s">
        <v>118</v>
      </c>
      <c r="D148" s="145"/>
      <c r="E148" s="285" t="s">
        <v>406</v>
      </c>
      <c r="F148" s="226" t="s">
        <v>510</v>
      </c>
      <c r="G148" s="219"/>
      <c r="H148" s="118">
        <f t="shared" si="9"/>
        <v>0</v>
      </c>
      <c r="I148" s="145">
        <v>7</v>
      </c>
      <c r="J148" s="283">
        <v>22.3</v>
      </c>
      <c r="K148" s="146">
        <f t="shared" si="10"/>
        <v>0</v>
      </c>
      <c r="L148" s="146">
        <f t="shared" si="11"/>
        <v>0</v>
      </c>
      <c r="M148" s="147">
        <f t="shared" si="12"/>
        <v>0</v>
      </c>
    </row>
    <row r="149" spans="1:13" ht="30" customHeight="1" x14ac:dyDescent="0.3">
      <c r="A149" s="290"/>
      <c r="B149" s="143"/>
      <c r="C149" s="286"/>
      <c r="D149" s="145"/>
      <c r="E149" s="286"/>
      <c r="F149" s="193" t="s">
        <v>509</v>
      </c>
      <c r="G149" s="219"/>
      <c r="H149" s="118">
        <f t="shared" si="9"/>
        <v>0</v>
      </c>
      <c r="I149" s="145">
        <v>1</v>
      </c>
      <c r="J149" s="284"/>
      <c r="K149" s="146">
        <f t="shared" si="10"/>
        <v>0</v>
      </c>
      <c r="L149" s="146">
        <f t="shared" si="11"/>
        <v>0</v>
      </c>
      <c r="M149" s="147">
        <f t="shared" si="12"/>
        <v>0</v>
      </c>
    </row>
    <row r="150" spans="1:13" x14ac:dyDescent="0.3">
      <c r="A150" s="139">
        <v>343</v>
      </c>
      <c r="B150" s="123"/>
      <c r="C150" s="124" t="s">
        <v>32</v>
      </c>
      <c r="D150" s="125"/>
      <c r="E150" s="125" t="s">
        <v>7</v>
      </c>
      <c r="F150" s="125"/>
      <c r="G150" s="126"/>
      <c r="H150" s="126"/>
      <c r="I150" s="125"/>
      <c r="J150" s="125"/>
      <c r="K150" s="128"/>
      <c r="L150" s="128"/>
      <c r="M150" s="128"/>
    </row>
    <row r="151" spans="1:13" ht="30.75" customHeight="1" thickBot="1" x14ac:dyDescent="0.35">
      <c r="A151" s="262" t="s">
        <v>515</v>
      </c>
      <c r="B151" s="262"/>
      <c r="C151" s="262"/>
      <c r="D151" s="262"/>
      <c r="E151" s="262"/>
      <c r="F151" s="263"/>
      <c r="G151" s="227"/>
      <c r="H151" s="175">
        <f t="shared" ref="H151" si="14">ROUND(G151,2)</f>
        <v>0</v>
      </c>
      <c r="I151" s="228">
        <v>0.25</v>
      </c>
      <c r="J151" s="228"/>
      <c r="K151" s="231">
        <f>H151*I151</f>
        <v>0</v>
      </c>
      <c r="L151" s="216">
        <f>K151*4</f>
        <v>0</v>
      </c>
      <c r="M151" s="216">
        <f t="shared" si="12"/>
        <v>0</v>
      </c>
    </row>
    <row r="152" spans="1:13" x14ac:dyDescent="0.3">
      <c r="A152" s="101"/>
      <c r="B152" s="4"/>
      <c r="C152" s="8" t="s">
        <v>444</v>
      </c>
      <c r="D152" s="7"/>
      <c r="E152" s="7"/>
      <c r="F152" s="7"/>
      <c r="G152" s="7"/>
      <c r="H152" s="7"/>
      <c r="I152" s="7"/>
      <c r="J152" s="7">
        <f>SUM(J95:J151)</f>
        <v>683.51</v>
      </c>
      <c r="K152" s="120"/>
      <c r="L152" s="155">
        <f>SUM(L97:L151)</f>
        <v>0</v>
      </c>
      <c r="M152" s="157">
        <f>SUM(M97:M151)</f>
        <v>0</v>
      </c>
    </row>
    <row r="153" spans="1:13" ht="15" thickBot="1" x14ac:dyDescent="0.35">
      <c r="A153" s="108"/>
      <c r="B153" s="109"/>
      <c r="C153" s="110" t="s">
        <v>445</v>
      </c>
      <c r="D153" s="10"/>
      <c r="E153" s="10"/>
      <c r="F153" s="10"/>
      <c r="G153" s="10"/>
      <c r="H153" s="10"/>
      <c r="I153" s="10"/>
      <c r="J153" s="10">
        <f>SUM(J152+J91+J32)</f>
        <v>1968.62</v>
      </c>
      <c r="K153" s="116"/>
      <c r="L153" s="116"/>
      <c r="M153" s="117"/>
    </row>
    <row r="154" spans="1:13" ht="15" thickBot="1" x14ac:dyDescent="0.35"/>
    <row r="155" spans="1:13" ht="18.600000000000001" thickBot="1" x14ac:dyDescent="0.4">
      <c r="A155" s="275" t="s">
        <v>451</v>
      </c>
      <c r="B155" s="276"/>
      <c r="C155" s="276"/>
      <c r="D155" s="276"/>
      <c r="E155" s="276"/>
      <c r="F155" s="276"/>
      <c r="G155" s="276"/>
      <c r="H155" s="276"/>
      <c r="I155" s="276"/>
      <c r="J155" s="276"/>
      <c r="K155" s="277"/>
      <c r="L155" s="97">
        <f>SUM(L152+L91+L32)</f>
        <v>0</v>
      </c>
    </row>
    <row r="156" spans="1:13" ht="15" thickBot="1" x14ac:dyDescent="0.35">
      <c r="B156" s="48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</row>
    <row r="157" spans="1:13" ht="18.600000000000001" thickBot="1" x14ac:dyDescent="0.4">
      <c r="A157" s="275" t="s">
        <v>530</v>
      </c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7"/>
      <c r="M157" s="98">
        <f>SUM(M152+M91+M32)</f>
        <v>0</v>
      </c>
    </row>
    <row r="161" spans="1:13" ht="46.5" customHeight="1" x14ac:dyDescent="0.3">
      <c r="A161" s="1" t="s">
        <v>479</v>
      </c>
      <c r="B161" s="260" t="s">
        <v>498</v>
      </c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</row>
  </sheetData>
  <sheetProtection algorithmName="SHA-512" hashValue="wAemd05eQVqVKTGMjPkcIIQy1aShN0N8VrZzHbQaaGXAhzhaFoxUsIKeWND6ALhtktX0K0Ss6mbbfpag1k2WLg==" saltValue="p5RIGklrZxKjRj5S/eu24Q==" spinCount="100000" sheet="1" objects="1" scenarios="1"/>
  <mergeCells count="97">
    <mergeCell ref="J120:J121"/>
    <mergeCell ref="E120:E121"/>
    <mergeCell ref="C120:C121"/>
    <mergeCell ref="A120:A121"/>
    <mergeCell ref="J126:J127"/>
    <mergeCell ref="E126:E127"/>
    <mergeCell ref="C126:C127"/>
    <mergeCell ref="A126:A127"/>
    <mergeCell ref="A122:A123"/>
    <mergeCell ref="C122:C123"/>
    <mergeCell ref="E122:E123"/>
    <mergeCell ref="J122:J123"/>
    <mergeCell ref="A128:A129"/>
    <mergeCell ref="C128:C129"/>
    <mergeCell ref="E128:E129"/>
    <mergeCell ref="J128:J129"/>
    <mergeCell ref="J133:J134"/>
    <mergeCell ref="E133:E134"/>
    <mergeCell ref="C133:C134"/>
    <mergeCell ref="J140:J141"/>
    <mergeCell ref="E140:E141"/>
    <mergeCell ref="C140:C141"/>
    <mergeCell ref="A133:A134"/>
    <mergeCell ref="A140:A141"/>
    <mergeCell ref="J135:J136"/>
    <mergeCell ref="A135:A136"/>
    <mergeCell ref="E135:E136"/>
    <mergeCell ref="C135:C136"/>
    <mergeCell ref="A146:A147"/>
    <mergeCell ref="A142:A143"/>
    <mergeCell ref="C142:C143"/>
    <mergeCell ref="E142:E143"/>
    <mergeCell ref="J142:J143"/>
    <mergeCell ref="J62:J63"/>
    <mergeCell ref="J60:J61"/>
    <mergeCell ref="E60:E61"/>
    <mergeCell ref="C60:C61"/>
    <mergeCell ref="A60:A61"/>
    <mergeCell ref="A68:A69"/>
    <mergeCell ref="A66:A67"/>
    <mergeCell ref="A62:A63"/>
    <mergeCell ref="C62:C63"/>
    <mergeCell ref="E62:E63"/>
    <mergeCell ref="C68:C69"/>
    <mergeCell ref="J68:J69"/>
    <mergeCell ref="J66:J67"/>
    <mergeCell ref="E68:E69"/>
    <mergeCell ref="E66:E67"/>
    <mergeCell ref="C66:C67"/>
    <mergeCell ref="A75:A76"/>
    <mergeCell ref="C75:C76"/>
    <mergeCell ref="E75:E76"/>
    <mergeCell ref="J75:J76"/>
    <mergeCell ref="J73:J74"/>
    <mergeCell ref="E73:E74"/>
    <mergeCell ref="C73:C74"/>
    <mergeCell ref="A73:A74"/>
    <mergeCell ref="A82:A83"/>
    <mergeCell ref="C82:C83"/>
    <mergeCell ref="E82:E83"/>
    <mergeCell ref="J82:J83"/>
    <mergeCell ref="J80:J81"/>
    <mergeCell ref="E80:E81"/>
    <mergeCell ref="C80:C81"/>
    <mergeCell ref="A80:A81"/>
    <mergeCell ref="B161:M161"/>
    <mergeCell ref="J86:J87"/>
    <mergeCell ref="J88:J89"/>
    <mergeCell ref="E88:E89"/>
    <mergeCell ref="E86:E87"/>
    <mergeCell ref="C86:C87"/>
    <mergeCell ref="C88:C89"/>
    <mergeCell ref="A151:F151"/>
    <mergeCell ref="A148:A149"/>
    <mergeCell ref="C148:C149"/>
    <mergeCell ref="E148:E149"/>
    <mergeCell ref="J148:J149"/>
    <mergeCell ref="J146:J147"/>
    <mergeCell ref="E146:E147"/>
    <mergeCell ref="C146:C147"/>
    <mergeCell ref="A88:A89"/>
    <mergeCell ref="A1:M1"/>
    <mergeCell ref="A155:K155"/>
    <mergeCell ref="A157:L157"/>
    <mergeCell ref="J25:J26"/>
    <mergeCell ref="E25:E26"/>
    <mergeCell ref="C25:C26"/>
    <mergeCell ref="A25:A26"/>
    <mergeCell ref="A20:A21"/>
    <mergeCell ref="C20:C21"/>
    <mergeCell ref="E20:E21"/>
    <mergeCell ref="J20:J21"/>
    <mergeCell ref="J8:J9"/>
    <mergeCell ref="E8:E9"/>
    <mergeCell ref="C8:C9"/>
    <mergeCell ref="A8:A9"/>
    <mergeCell ref="A86:A87"/>
  </mergeCells>
  <conditionalFormatting sqref="H4:H12 H16 H19:H21 H23:H28 H102:H149">
    <cfRule type="cellIs" dxfId="17" priority="16" operator="notEqual">
      <formula>0</formula>
    </cfRule>
    <cfRule type="cellIs" dxfId="16" priority="17" operator="equal">
      <formula>0</formula>
    </cfRule>
  </conditionalFormatting>
  <conditionalFormatting sqref="H37:H40 H42:H90">
    <cfRule type="cellIs" dxfId="15" priority="10" operator="notEqual">
      <formula>0</formula>
    </cfRule>
    <cfRule type="cellIs" dxfId="14" priority="11" operator="equal">
      <formula>0</formula>
    </cfRule>
  </conditionalFormatting>
  <conditionalFormatting sqref="H99:H100">
    <cfRule type="cellIs" dxfId="13" priority="8" operator="notEqual">
      <formula>0</formula>
    </cfRule>
    <cfRule type="cellIs" dxfId="12" priority="9" operator="equal">
      <formula>0</formula>
    </cfRule>
  </conditionalFormatting>
  <conditionalFormatting sqref="H151">
    <cfRule type="cellIs" dxfId="11" priority="1" operator="equal">
      <formula>0</formula>
    </cfRule>
    <cfRule type="cellIs" dxfId="10" priority="2" operator="notEqual">
      <formula>0</formula>
    </cfRule>
    <cfRule type="cellIs" dxfId="9" priority="3" operator="equal">
      <formula>0</formula>
    </cfRule>
  </conditionalFormatting>
  <conditionalFormatting sqref="I37:I40 I42:I90 I99:I100 I102:I149">
    <cfRule type="cellIs" dxfId="8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3"/>
  <sheetViews>
    <sheetView topLeftCell="A5" workbookViewId="0">
      <selection activeCell="B8" sqref="B8:C8"/>
    </sheetView>
  </sheetViews>
  <sheetFormatPr defaultRowHeight="14.4" x14ac:dyDescent="0.3"/>
  <cols>
    <col min="1" max="1" width="8.21875" style="1" customWidth="1"/>
    <col min="3" max="3" width="25.77734375" customWidth="1"/>
    <col min="5" max="5" width="12.77734375" customWidth="1"/>
    <col min="6" max="6" width="9.21875" customWidth="1"/>
    <col min="7" max="7" width="15" customWidth="1"/>
    <col min="8" max="8" width="16.21875" customWidth="1"/>
    <col min="10" max="11" width="13.21875" customWidth="1"/>
    <col min="12" max="12" width="24.21875" customWidth="1"/>
  </cols>
  <sheetData>
    <row r="1" spans="1:12" ht="17.399999999999999" x14ac:dyDescent="0.3">
      <c r="A1" s="291" t="s">
        <v>461</v>
      </c>
      <c r="B1" s="292"/>
      <c r="C1" s="292"/>
      <c r="D1" s="292"/>
      <c r="E1" s="292"/>
      <c r="F1" s="292"/>
      <c r="G1" s="292"/>
      <c r="H1" s="292"/>
    </row>
    <row r="2" spans="1:12" x14ac:dyDescent="0.3">
      <c r="A2"/>
    </row>
    <row r="3" spans="1:12" x14ac:dyDescent="0.3">
      <c r="A3" s="11"/>
      <c r="B3" s="12"/>
      <c r="C3" s="9"/>
      <c r="D3" s="9"/>
      <c r="E3" s="9"/>
      <c r="F3" s="9"/>
      <c r="G3" s="9"/>
      <c r="H3" s="9"/>
    </row>
    <row r="4" spans="1:12" x14ac:dyDescent="0.3">
      <c r="A4" s="11"/>
      <c r="B4" s="12"/>
      <c r="C4" s="9"/>
      <c r="D4" s="9"/>
      <c r="E4" s="9"/>
      <c r="F4" s="9"/>
      <c r="G4" s="9"/>
      <c r="H4" s="9"/>
    </row>
    <row r="5" spans="1:12" ht="86.4" x14ac:dyDescent="0.3">
      <c r="A5" s="40" t="s">
        <v>462</v>
      </c>
      <c r="B5" s="294" t="s">
        <v>463</v>
      </c>
      <c r="C5" s="295"/>
      <c r="D5" s="31" t="s">
        <v>449</v>
      </c>
      <c r="E5" s="31" t="s">
        <v>3</v>
      </c>
      <c r="F5" s="32" t="s">
        <v>464</v>
      </c>
      <c r="G5" s="32" t="s">
        <v>465</v>
      </c>
      <c r="H5" s="32" t="s">
        <v>453</v>
      </c>
      <c r="I5" s="32" t="s">
        <v>466</v>
      </c>
      <c r="J5" s="158" t="s">
        <v>472</v>
      </c>
      <c r="K5" s="158" t="s">
        <v>529</v>
      </c>
      <c r="L5" s="41" t="s">
        <v>456</v>
      </c>
    </row>
    <row r="6" spans="1:12" x14ac:dyDescent="0.3">
      <c r="A6" s="159" t="s">
        <v>467</v>
      </c>
      <c r="B6" s="296" t="s">
        <v>517</v>
      </c>
      <c r="C6" s="297"/>
      <c r="D6" s="121"/>
      <c r="E6" s="121"/>
      <c r="F6" s="121" t="s">
        <v>446</v>
      </c>
      <c r="G6" s="88"/>
      <c r="H6" s="160">
        <f>ROUND(G6,2)</f>
        <v>0</v>
      </c>
      <c r="I6" s="161">
        <v>285</v>
      </c>
      <c r="J6" s="162">
        <f>H6*I6</f>
        <v>0</v>
      </c>
      <c r="K6" s="161">
        <v>3</v>
      </c>
      <c r="L6" s="162">
        <f>J6*K6</f>
        <v>0</v>
      </c>
    </row>
    <row r="7" spans="1:12" x14ac:dyDescent="0.3">
      <c r="A7" s="159" t="s">
        <v>468</v>
      </c>
      <c r="B7" s="296" t="s">
        <v>518</v>
      </c>
      <c r="C7" s="297"/>
      <c r="D7" s="121"/>
      <c r="E7" s="121"/>
      <c r="F7" s="121" t="s">
        <v>446</v>
      </c>
      <c r="G7" s="88"/>
      <c r="H7" s="160">
        <f>ROUND(G7,2)</f>
        <v>0</v>
      </c>
      <c r="I7" s="161">
        <v>383</v>
      </c>
      <c r="J7" s="162">
        <f>H7*I7</f>
        <v>0</v>
      </c>
      <c r="K7" s="161">
        <v>3</v>
      </c>
      <c r="L7" s="162">
        <f>J7*K7</f>
        <v>0</v>
      </c>
    </row>
    <row r="8" spans="1:12" x14ac:dyDescent="0.3">
      <c r="A8" s="159" t="s">
        <v>469</v>
      </c>
      <c r="B8" s="296" t="s">
        <v>516</v>
      </c>
      <c r="C8" s="297"/>
      <c r="D8" s="121"/>
      <c r="E8" s="121"/>
      <c r="F8" s="121" t="s">
        <v>471</v>
      </c>
      <c r="G8" s="88"/>
      <c r="H8" s="160">
        <f>ROUND(G8,2)</f>
        <v>0</v>
      </c>
      <c r="I8" s="161">
        <v>960.84</v>
      </c>
      <c r="J8" s="162">
        <f>H8*I8</f>
        <v>0</v>
      </c>
      <c r="K8" s="161">
        <v>3</v>
      </c>
      <c r="L8" s="162">
        <f>J8*K8</f>
        <v>0</v>
      </c>
    </row>
    <row r="9" spans="1:12" x14ac:dyDescent="0.3">
      <c r="A9" s="159" t="s">
        <v>470</v>
      </c>
      <c r="B9" s="296" t="s">
        <v>519</v>
      </c>
      <c r="C9" s="297"/>
      <c r="D9" s="121"/>
      <c r="E9" s="121"/>
      <c r="F9" s="121" t="s">
        <v>471</v>
      </c>
      <c r="G9" s="88"/>
      <c r="H9" s="160">
        <f>ROUND(G9,2)</f>
        <v>0</v>
      </c>
      <c r="I9" s="161">
        <v>656.68</v>
      </c>
      <c r="J9" s="162">
        <f>H9*I9</f>
        <v>0</v>
      </c>
      <c r="K9" s="161">
        <v>2</v>
      </c>
      <c r="L9" s="162">
        <f>J9*K9</f>
        <v>0</v>
      </c>
    </row>
    <row r="10" spans="1:12" x14ac:dyDescent="0.3">
      <c r="A10" s="11"/>
      <c r="B10" s="12"/>
      <c r="C10" s="9"/>
      <c r="D10" s="9"/>
      <c r="E10" s="9"/>
      <c r="F10" s="9"/>
      <c r="G10" s="9"/>
      <c r="H10" s="9"/>
    </row>
    <row r="11" spans="1:12" x14ac:dyDescent="0.3">
      <c r="A11" s="11"/>
      <c r="B11" s="12"/>
      <c r="C11" s="9"/>
      <c r="D11" s="9"/>
      <c r="E11" s="9"/>
      <c r="F11" s="9"/>
      <c r="G11" s="9"/>
      <c r="H11" s="9"/>
    </row>
    <row r="12" spans="1:12" ht="15" thickBot="1" x14ac:dyDescent="0.35">
      <c r="A12" s="11"/>
      <c r="B12" s="12"/>
      <c r="C12" s="9"/>
      <c r="D12" s="9"/>
      <c r="E12" s="9"/>
      <c r="F12" s="9"/>
      <c r="G12" s="9"/>
      <c r="H12" s="9"/>
    </row>
    <row r="13" spans="1:12" ht="18.600000000000001" thickBot="1" x14ac:dyDescent="0.4">
      <c r="A13" s="275" t="s">
        <v>528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163">
        <f>SUM(L6:L9)</f>
        <v>0</v>
      </c>
    </row>
    <row r="14" spans="1:12" x14ac:dyDescent="0.3">
      <c r="A14" s="11"/>
      <c r="B14" s="12"/>
      <c r="C14" s="9"/>
      <c r="D14" s="9"/>
      <c r="E14" s="9"/>
      <c r="F14" s="9"/>
      <c r="G14" s="13"/>
      <c r="H14" s="9"/>
    </row>
    <row r="15" spans="1:12" x14ac:dyDescent="0.3">
      <c r="A15" s="11"/>
      <c r="B15" s="12"/>
      <c r="C15" s="9"/>
      <c r="D15" s="9"/>
      <c r="E15" s="9"/>
      <c r="F15" s="9"/>
      <c r="G15" s="13"/>
      <c r="H15" s="9"/>
    </row>
    <row r="16" spans="1:12" x14ac:dyDescent="0.3">
      <c r="A16" s="11"/>
      <c r="B16" s="12"/>
      <c r="C16" s="13"/>
      <c r="D16" s="9"/>
      <c r="E16" s="9"/>
      <c r="F16" s="9"/>
      <c r="G16" s="9"/>
      <c r="H16" s="9"/>
    </row>
    <row r="17" spans="1:8" x14ac:dyDescent="0.3">
      <c r="A17" s="11"/>
      <c r="B17" s="12"/>
      <c r="C17" s="13"/>
      <c r="D17" s="9"/>
      <c r="E17" s="9"/>
      <c r="F17" s="9"/>
      <c r="G17" s="9"/>
      <c r="H17" s="9"/>
    </row>
    <row r="18" spans="1:8" x14ac:dyDescent="0.3">
      <c r="A18" s="11"/>
      <c r="B18" s="12"/>
      <c r="C18" s="13"/>
      <c r="D18" s="9"/>
      <c r="E18" s="9"/>
      <c r="F18" s="9"/>
      <c r="G18" s="9"/>
      <c r="H18" s="9"/>
    </row>
    <row r="19" spans="1:8" x14ac:dyDescent="0.3">
      <c r="A19" s="11"/>
      <c r="B19" s="12"/>
      <c r="C19" s="13"/>
      <c r="D19" s="9"/>
      <c r="E19" s="9"/>
      <c r="F19" s="9"/>
      <c r="G19" s="9"/>
      <c r="H19" s="9"/>
    </row>
    <row r="20" spans="1:8" x14ac:dyDescent="0.3">
      <c r="A20" s="11"/>
      <c r="B20" s="12"/>
      <c r="C20" s="13"/>
      <c r="D20" s="9"/>
      <c r="E20" s="9"/>
      <c r="F20" s="9"/>
      <c r="G20" s="9"/>
      <c r="H20" s="9"/>
    </row>
    <row r="21" spans="1:8" x14ac:dyDescent="0.3">
      <c r="A21" s="11"/>
      <c r="B21" s="12"/>
      <c r="C21" s="9"/>
      <c r="D21" s="9"/>
      <c r="E21" s="9"/>
      <c r="F21" s="9"/>
      <c r="G21" s="13"/>
      <c r="H21" s="9"/>
    </row>
    <row r="22" spans="1:8" x14ac:dyDescent="0.3">
      <c r="A22" s="11"/>
      <c r="B22" s="12"/>
      <c r="C22" s="9"/>
      <c r="D22" s="9"/>
      <c r="E22" s="9"/>
      <c r="F22" s="9"/>
      <c r="G22" s="13"/>
      <c r="H22" s="9"/>
    </row>
    <row r="23" spans="1:8" x14ac:dyDescent="0.3">
      <c r="A23" s="11"/>
      <c r="B23" s="12"/>
      <c r="C23" s="13"/>
      <c r="D23" s="9"/>
      <c r="E23" s="9"/>
      <c r="F23" s="9"/>
      <c r="G23" s="9"/>
      <c r="H23" s="9"/>
    </row>
    <row r="24" spans="1:8" x14ac:dyDescent="0.3">
      <c r="A24" s="11"/>
      <c r="B24" s="12"/>
      <c r="C24" s="9"/>
      <c r="D24" s="9"/>
      <c r="E24" s="9"/>
      <c r="F24" s="9"/>
      <c r="G24" s="9"/>
      <c r="H24" s="9"/>
    </row>
    <row r="25" spans="1:8" x14ac:dyDescent="0.3">
      <c r="A25" s="11"/>
      <c r="B25" s="12"/>
      <c r="C25" s="9"/>
      <c r="D25" s="9"/>
      <c r="E25" s="9"/>
      <c r="F25" s="9"/>
      <c r="G25" s="9"/>
      <c r="H25" s="9"/>
    </row>
    <row r="26" spans="1:8" x14ac:dyDescent="0.3">
      <c r="A26" s="11"/>
      <c r="B26" s="12"/>
      <c r="C26" s="9"/>
      <c r="D26" s="9"/>
      <c r="E26" s="9"/>
      <c r="F26" s="9"/>
      <c r="G26" s="9"/>
      <c r="H26" s="9"/>
    </row>
    <row r="27" spans="1:8" x14ac:dyDescent="0.3">
      <c r="A27" s="11"/>
      <c r="B27" s="12"/>
      <c r="C27" s="9"/>
      <c r="D27" s="9"/>
      <c r="E27" s="9"/>
      <c r="F27" s="9"/>
      <c r="G27" s="9"/>
      <c r="H27" s="9"/>
    </row>
    <row r="28" spans="1:8" x14ac:dyDescent="0.3">
      <c r="A28" s="11"/>
      <c r="B28" s="12"/>
      <c r="C28" s="9"/>
      <c r="D28" s="9"/>
      <c r="E28" s="9"/>
      <c r="F28" s="9"/>
      <c r="G28" s="9"/>
      <c r="H28" s="9"/>
    </row>
    <row r="29" spans="1:8" x14ac:dyDescent="0.3">
      <c r="A29" s="11"/>
      <c r="B29" s="12"/>
      <c r="C29" s="9"/>
      <c r="D29" s="9"/>
      <c r="E29" s="9"/>
      <c r="F29" s="9"/>
      <c r="G29" s="13"/>
      <c r="H29" s="9"/>
    </row>
    <row r="30" spans="1:8" x14ac:dyDescent="0.3">
      <c r="A30" s="11"/>
      <c r="B30" s="12"/>
      <c r="C30" s="9"/>
      <c r="D30" s="9"/>
      <c r="E30" s="9"/>
      <c r="F30" s="9"/>
      <c r="G30" s="9"/>
      <c r="H30" s="9"/>
    </row>
    <row r="31" spans="1:8" x14ac:dyDescent="0.3">
      <c r="A31" s="11"/>
      <c r="B31" s="12"/>
      <c r="C31" s="13"/>
      <c r="D31" s="9"/>
      <c r="E31" s="9"/>
      <c r="F31" s="9"/>
      <c r="G31" s="9"/>
      <c r="H31" s="9"/>
    </row>
    <row r="32" spans="1:8" x14ac:dyDescent="0.3">
      <c r="A32" s="11"/>
      <c r="B32" s="12"/>
      <c r="C32" s="13"/>
      <c r="D32" s="9"/>
      <c r="E32" s="9"/>
      <c r="F32" s="9"/>
      <c r="G32" s="9"/>
      <c r="H32" s="9"/>
    </row>
    <row r="33" spans="1:8" x14ac:dyDescent="0.3">
      <c r="A33" s="11"/>
      <c r="B33" s="12"/>
      <c r="C33" s="13"/>
      <c r="D33" s="9"/>
      <c r="E33" s="9"/>
      <c r="F33" s="9"/>
      <c r="G33" s="9"/>
      <c r="H33" s="9"/>
    </row>
    <row r="34" spans="1:8" x14ac:dyDescent="0.3">
      <c r="A34" s="11"/>
      <c r="B34" s="12"/>
      <c r="C34" s="13"/>
      <c r="D34" s="9"/>
      <c r="E34" s="9"/>
      <c r="F34" s="9"/>
      <c r="G34" s="13"/>
      <c r="H34" s="13"/>
    </row>
    <row r="35" spans="1:8" x14ac:dyDescent="0.3">
      <c r="A35" s="11"/>
      <c r="B35" s="12"/>
      <c r="C35" s="9"/>
      <c r="D35" s="9"/>
      <c r="E35" s="9"/>
      <c r="F35" s="9"/>
      <c r="G35" s="13"/>
      <c r="H35" s="9"/>
    </row>
    <row r="36" spans="1:8" x14ac:dyDescent="0.3">
      <c r="A36" s="11"/>
      <c r="B36" s="12"/>
      <c r="C36" s="9"/>
      <c r="D36" s="9"/>
      <c r="E36" s="9"/>
      <c r="F36" s="9"/>
      <c r="G36" s="13"/>
      <c r="H36" s="9"/>
    </row>
    <row r="37" spans="1:8" x14ac:dyDescent="0.3">
      <c r="A37" s="11"/>
      <c r="B37" s="12"/>
      <c r="C37" s="9"/>
      <c r="D37" s="9"/>
      <c r="E37" s="9"/>
      <c r="F37" s="9"/>
      <c r="G37" s="9"/>
      <c r="H37" s="9"/>
    </row>
    <row r="38" spans="1:8" x14ac:dyDescent="0.3">
      <c r="A38" s="11"/>
      <c r="B38" s="12"/>
      <c r="C38" s="9"/>
      <c r="D38" s="9"/>
      <c r="E38" s="9"/>
      <c r="F38" s="9"/>
      <c r="G38" s="9"/>
      <c r="H38" s="9"/>
    </row>
    <row r="39" spans="1:8" x14ac:dyDescent="0.3">
      <c r="A39" s="14"/>
      <c r="B39" s="12"/>
      <c r="C39" s="9"/>
      <c r="D39" s="9"/>
      <c r="E39" s="9"/>
      <c r="F39" s="9"/>
      <c r="G39" s="9"/>
      <c r="H39" s="9"/>
    </row>
    <row r="40" spans="1:8" x14ac:dyDescent="0.3">
      <c r="A40" s="14"/>
      <c r="B40" s="12"/>
      <c r="C40" s="15"/>
      <c r="D40" s="15"/>
      <c r="E40" s="15"/>
      <c r="F40" s="15"/>
      <c r="G40" s="15"/>
      <c r="H40" s="15"/>
    </row>
    <row r="41" spans="1:8" x14ac:dyDescent="0.3">
      <c r="A41" s="14"/>
      <c r="B41" s="12"/>
      <c r="C41" s="9"/>
      <c r="D41" s="9"/>
      <c r="E41" s="9"/>
      <c r="F41" s="9"/>
      <c r="G41" s="9"/>
      <c r="H41" s="9"/>
    </row>
    <row r="42" spans="1:8" x14ac:dyDescent="0.3">
      <c r="A42" s="16"/>
      <c r="B42" s="12"/>
      <c r="C42" s="9"/>
      <c r="D42" s="9"/>
      <c r="E42" s="9"/>
      <c r="F42" s="9"/>
      <c r="G42" s="9"/>
      <c r="H42" s="9"/>
    </row>
    <row r="43" spans="1:8" x14ac:dyDescent="0.3">
      <c r="A43" s="14"/>
      <c r="B43" s="12"/>
      <c r="C43" s="9"/>
      <c r="D43" s="9"/>
      <c r="E43" s="9"/>
      <c r="F43" s="9"/>
      <c r="G43" s="9"/>
      <c r="H43" s="9"/>
    </row>
    <row r="44" spans="1:8" x14ac:dyDescent="0.3">
      <c r="A44" s="14"/>
      <c r="B44" s="12"/>
      <c r="C44" s="9"/>
      <c r="D44" s="9"/>
      <c r="E44" s="9"/>
      <c r="F44" s="9"/>
      <c r="G44" s="13"/>
      <c r="H44" s="9"/>
    </row>
    <row r="45" spans="1:8" x14ac:dyDescent="0.3">
      <c r="A45" s="14"/>
      <c r="B45" s="12"/>
      <c r="C45" s="9"/>
      <c r="D45" s="9"/>
      <c r="E45" s="9"/>
      <c r="F45" s="9"/>
      <c r="G45" s="9"/>
      <c r="H45" s="9"/>
    </row>
    <row r="46" spans="1:8" x14ac:dyDescent="0.3">
      <c r="A46" s="14"/>
      <c r="B46" s="12"/>
      <c r="C46" s="9"/>
      <c r="D46" s="9"/>
      <c r="E46" s="9"/>
      <c r="F46" s="9"/>
      <c r="G46" s="9"/>
      <c r="H46" s="9"/>
    </row>
    <row r="47" spans="1:8" x14ac:dyDescent="0.3">
      <c r="A47" s="14"/>
      <c r="B47" s="12"/>
      <c r="C47" s="9"/>
      <c r="D47" s="9"/>
      <c r="E47" s="9"/>
      <c r="F47" s="9"/>
      <c r="G47" s="9"/>
      <c r="H47" s="9"/>
    </row>
    <row r="48" spans="1:8" x14ac:dyDescent="0.3">
      <c r="A48" s="14"/>
      <c r="B48" s="12"/>
      <c r="C48" s="9"/>
      <c r="D48" s="9"/>
      <c r="E48" s="9"/>
      <c r="F48" s="9"/>
      <c r="G48" s="9"/>
      <c r="H48" s="9"/>
    </row>
    <row r="49" spans="1:8" x14ac:dyDescent="0.3">
      <c r="A49" s="14"/>
      <c r="B49" s="12"/>
      <c r="C49" s="9"/>
      <c r="D49" s="9"/>
      <c r="E49" s="9"/>
      <c r="F49" s="9"/>
      <c r="G49" s="9"/>
      <c r="H49" s="9"/>
    </row>
    <row r="50" spans="1:8" x14ac:dyDescent="0.3">
      <c r="A50" s="14"/>
      <c r="B50" s="12"/>
      <c r="C50" s="9"/>
      <c r="D50" s="9"/>
      <c r="E50" s="9"/>
      <c r="F50" s="9"/>
      <c r="G50" s="9"/>
      <c r="H50" s="9"/>
    </row>
    <row r="51" spans="1:8" x14ac:dyDescent="0.3">
      <c r="A51" s="14"/>
      <c r="B51" s="12"/>
      <c r="C51" s="9"/>
      <c r="D51" s="9"/>
      <c r="E51" s="9"/>
      <c r="F51" s="9"/>
      <c r="G51" s="9"/>
      <c r="H51" s="9"/>
    </row>
    <row r="52" spans="1:8" x14ac:dyDescent="0.3">
      <c r="A52" s="14"/>
      <c r="B52" s="12"/>
      <c r="C52" s="9"/>
      <c r="D52" s="9"/>
      <c r="E52" s="9"/>
      <c r="F52" s="9"/>
      <c r="G52" s="9"/>
      <c r="H52" s="9"/>
    </row>
    <row r="53" spans="1:8" x14ac:dyDescent="0.3">
      <c r="A53" s="14"/>
      <c r="B53" s="12"/>
      <c r="C53" s="9"/>
      <c r="D53" s="9"/>
      <c r="E53" s="9"/>
      <c r="F53" s="9"/>
      <c r="G53" s="9"/>
      <c r="H53" s="9"/>
    </row>
    <row r="54" spans="1:8" x14ac:dyDescent="0.3">
      <c r="A54" s="14"/>
      <c r="B54" s="12"/>
      <c r="C54" s="9"/>
      <c r="D54" s="9"/>
      <c r="E54" s="9"/>
      <c r="F54" s="9"/>
      <c r="G54" s="9"/>
      <c r="H54" s="9"/>
    </row>
    <row r="55" spans="1:8" x14ac:dyDescent="0.3">
      <c r="A55" s="14"/>
      <c r="B55" s="12"/>
      <c r="C55" s="9"/>
      <c r="D55" s="9"/>
      <c r="E55" s="9"/>
      <c r="F55" s="9"/>
      <c r="G55" s="9"/>
      <c r="H55" s="9"/>
    </row>
    <row r="56" spans="1:8" x14ac:dyDescent="0.3">
      <c r="A56" s="14"/>
      <c r="B56" s="12"/>
      <c r="C56" s="9"/>
      <c r="D56" s="9"/>
      <c r="E56" s="9"/>
      <c r="F56" s="9"/>
      <c r="G56" s="9"/>
      <c r="H56" s="9"/>
    </row>
    <row r="57" spans="1:8" x14ac:dyDescent="0.3">
      <c r="A57" s="14"/>
      <c r="B57" s="12"/>
      <c r="C57" s="9"/>
      <c r="D57" s="9"/>
      <c r="E57" s="9"/>
      <c r="F57" s="9"/>
      <c r="G57" s="9"/>
      <c r="H57" s="9"/>
    </row>
    <row r="58" spans="1:8" x14ac:dyDescent="0.3">
      <c r="A58" s="14"/>
      <c r="B58" s="12"/>
      <c r="C58" s="13"/>
      <c r="D58" s="9"/>
      <c r="E58" s="9"/>
      <c r="F58" s="13"/>
      <c r="G58" s="9"/>
      <c r="H58" s="9"/>
    </row>
    <row r="59" spans="1:8" x14ac:dyDescent="0.3">
      <c r="A59" s="14"/>
      <c r="B59" s="12"/>
      <c r="C59" s="9"/>
      <c r="D59" s="9"/>
      <c r="E59" s="9"/>
      <c r="F59" s="9"/>
      <c r="G59" s="9"/>
      <c r="H59" s="9"/>
    </row>
    <row r="60" spans="1:8" x14ac:dyDescent="0.3">
      <c r="A60" s="14"/>
      <c r="B60" s="12"/>
      <c r="C60" s="9"/>
      <c r="D60" s="9"/>
      <c r="E60" s="9"/>
      <c r="F60" s="9"/>
      <c r="G60" s="9"/>
      <c r="H60" s="9"/>
    </row>
    <row r="61" spans="1:8" x14ac:dyDescent="0.3">
      <c r="A61" s="14"/>
      <c r="B61" s="12"/>
      <c r="C61" s="9"/>
      <c r="D61" s="9"/>
      <c r="E61" s="9"/>
      <c r="F61" s="9"/>
      <c r="G61" s="9"/>
      <c r="H61" s="9"/>
    </row>
    <row r="62" spans="1:8" x14ac:dyDescent="0.3">
      <c r="A62" s="14"/>
      <c r="B62" s="12"/>
      <c r="C62" s="9"/>
      <c r="D62" s="9"/>
      <c r="E62" s="9"/>
      <c r="F62" s="9"/>
      <c r="G62" s="9"/>
      <c r="H62" s="9"/>
    </row>
    <row r="63" spans="1:8" x14ac:dyDescent="0.3">
      <c r="A63" s="14"/>
      <c r="B63" s="12"/>
      <c r="C63" s="9"/>
      <c r="D63" s="9"/>
      <c r="E63" s="9"/>
      <c r="F63" s="9"/>
      <c r="G63" s="9"/>
      <c r="H63" s="9"/>
    </row>
    <row r="64" spans="1:8" x14ac:dyDescent="0.3">
      <c r="A64" s="14"/>
      <c r="B64" s="12"/>
      <c r="C64" s="9"/>
      <c r="D64" s="9"/>
      <c r="E64" s="9"/>
      <c r="F64" s="9"/>
      <c r="G64" s="9"/>
      <c r="H64" s="9"/>
    </row>
    <row r="65" spans="1:8" x14ac:dyDescent="0.3">
      <c r="A65" s="14"/>
      <c r="B65" s="12"/>
      <c r="C65" s="9"/>
      <c r="D65" s="9"/>
      <c r="E65" s="9"/>
      <c r="F65" s="9"/>
      <c r="G65" s="9"/>
      <c r="H65" s="9"/>
    </row>
    <row r="66" spans="1:8" x14ac:dyDescent="0.3">
      <c r="A66" s="14"/>
      <c r="B66" s="12"/>
      <c r="C66" s="9"/>
      <c r="D66" s="9"/>
      <c r="E66" s="9"/>
      <c r="F66" s="9"/>
      <c r="G66" s="9"/>
      <c r="H66" s="9"/>
    </row>
    <row r="67" spans="1:8" x14ac:dyDescent="0.3">
      <c r="A67" s="14"/>
      <c r="B67" s="12"/>
      <c r="C67" s="9"/>
      <c r="D67" s="9"/>
      <c r="E67" s="9"/>
      <c r="F67" s="9"/>
      <c r="G67" s="9"/>
      <c r="H67" s="9"/>
    </row>
    <row r="68" spans="1:8" x14ac:dyDescent="0.3">
      <c r="A68" s="14"/>
      <c r="B68" s="12"/>
      <c r="C68" s="13"/>
      <c r="D68" s="9"/>
      <c r="E68" s="9"/>
      <c r="F68" s="9"/>
      <c r="G68" s="9"/>
      <c r="H68" s="9"/>
    </row>
    <row r="69" spans="1:8" x14ac:dyDescent="0.3">
      <c r="A69" s="14"/>
      <c r="B69" s="12"/>
      <c r="C69" s="9"/>
      <c r="D69" s="9"/>
      <c r="E69" s="9"/>
      <c r="F69" s="9"/>
      <c r="G69" s="9"/>
      <c r="H69" s="9"/>
    </row>
    <row r="70" spans="1:8" x14ac:dyDescent="0.3">
      <c r="A70" s="14"/>
      <c r="B70" s="12"/>
      <c r="C70" s="9"/>
      <c r="D70" s="9"/>
      <c r="E70" s="9"/>
      <c r="F70" s="9"/>
      <c r="G70" s="9"/>
      <c r="H70" s="9"/>
    </row>
    <row r="71" spans="1:8" x14ac:dyDescent="0.3">
      <c r="A71" s="14"/>
      <c r="B71" s="12"/>
      <c r="C71" s="9"/>
      <c r="D71" s="9"/>
      <c r="E71" s="9"/>
      <c r="F71" s="9"/>
      <c r="G71" s="9"/>
      <c r="H71" s="9"/>
    </row>
    <row r="72" spans="1:8" x14ac:dyDescent="0.3">
      <c r="A72" s="14"/>
      <c r="B72" s="12"/>
      <c r="C72" s="13"/>
      <c r="D72" s="9"/>
      <c r="E72" s="9"/>
      <c r="F72" s="9"/>
      <c r="G72" s="9"/>
      <c r="H72" s="9"/>
    </row>
    <row r="73" spans="1:8" x14ac:dyDescent="0.3">
      <c r="A73" s="14"/>
      <c r="B73" s="12"/>
      <c r="C73" s="9"/>
      <c r="D73" s="9"/>
      <c r="E73" s="9"/>
      <c r="F73" s="9"/>
      <c r="G73" s="9"/>
      <c r="H73" s="9"/>
    </row>
    <row r="74" spans="1:8" x14ac:dyDescent="0.3">
      <c r="A74" s="14"/>
      <c r="B74" s="12"/>
      <c r="C74" s="13"/>
      <c r="D74" s="9"/>
      <c r="E74" s="9"/>
      <c r="F74" s="9"/>
      <c r="G74" s="9"/>
      <c r="H74" s="9"/>
    </row>
    <row r="75" spans="1:8" x14ac:dyDescent="0.3">
      <c r="A75" s="14"/>
      <c r="B75" s="12"/>
      <c r="C75" s="13"/>
      <c r="D75" s="9"/>
      <c r="E75" s="9"/>
      <c r="F75" s="9"/>
      <c r="G75" s="9"/>
      <c r="H75" s="9"/>
    </row>
    <row r="76" spans="1:8" x14ac:dyDescent="0.3">
      <c r="A76" s="14"/>
      <c r="B76" s="12"/>
      <c r="C76" s="13"/>
      <c r="D76" s="9"/>
      <c r="E76" s="9"/>
      <c r="F76" s="9"/>
      <c r="G76" s="9"/>
      <c r="H76" s="9"/>
    </row>
    <row r="77" spans="1:8" x14ac:dyDescent="0.3">
      <c r="A77" s="14"/>
      <c r="B77" s="12"/>
      <c r="C77" s="13"/>
      <c r="D77" s="9"/>
      <c r="E77" s="9"/>
      <c r="F77" s="9"/>
      <c r="G77" s="9"/>
      <c r="H77" s="9"/>
    </row>
    <row r="78" spans="1:8" x14ac:dyDescent="0.3">
      <c r="A78" s="14"/>
      <c r="B78" s="12"/>
      <c r="C78" s="9"/>
      <c r="D78" s="9"/>
      <c r="E78" s="9"/>
      <c r="F78" s="9"/>
      <c r="G78" s="9"/>
      <c r="H78" s="9"/>
    </row>
    <row r="79" spans="1:8" x14ac:dyDescent="0.3">
      <c r="A79" s="14"/>
      <c r="B79" s="12"/>
      <c r="C79" s="9"/>
      <c r="D79" s="9"/>
      <c r="E79" s="9"/>
      <c r="F79" s="9"/>
      <c r="G79" s="9"/>
      <c r="H79" s="9"/>
    </row>
    <row r="80" spans="1:8" x14ac:dyDescent="0.3">
      <c r="A80" s="14"/>
      <c r="B80" s="12"/>
      <c r="C80" s="9"/>
      <c r="D80" s="9"/>
      <c r="E80" s="9"/>
      <c r="F80" s="9"/>
      <c r="G80" s="9"/>
      <c r="H80" s="9"/>
    </row>
    <row r="81" spans="1:8" x14ac:dyDescent="0.3">
      <c r="A81" s="14"/>
      <c r="B81" s="12"/>
      <c r="C81" s="13"/>
      <c r="D81" s="9"/>
      <c r="E81" s="9"/>
      <c r="F81" s="9"/>
      <c r="G81" s="9"/>
      <c r="H81" s="9"/>
    </row>
    <row r="82" spans="1:8" x14ac:dyDescent="0.3">
      <c r="A82" s="14"/>
      <c r="B82" s="12"/>
      <c r="C82" s="13"/>
      <c r="D82" s="9"/>
      <c r="E82" s="9"/>
      <c r="F82" s="9"/>
      <c r="G82" s="9"/>
      <c r="H82" s="9"/>
    </row>
    <row r="83" spans="1:8" x14ac:dyDescent="0.3">
      <c r="A83" s="14"/>
      <c r="B83" s="12"/>
      <c r="C83" s="13"/>
      <c r="D83" s="9"/>
      <c r="E83" s="9"/>
      <c r="F83" s="9"/>
      <c r="G83" s="9"/>
      <c r="H83" s="9"/>
    </row>
    <row r="84" spans="1:8" x14ac:dyDescent="0.3">
      <c r="A84" s="14"/>
      <c r="B84" s="12"/>
      <c r="C84" s="9"/>
      <c r="D84" s="9"/>
      <c r="E84" s="9"/>
      <c r="F84" s="9"/>
      <c r="G84" s="9"/>
      <c r="H84" s="9"/>
    </row>
    <row r="85" spans="1:8" x14ac:dyDescent="0.3">
      <c r="A85" s="14"/>
      <c r="B85" s="12"/>
      <c r="C85" s="9"/>
      <c r="D85" s="9"/>
      <c r="E85" s="9"/>
      <c r="F85" s="9"/>
      <c r="G85" s="9"/>
      <c r="H85" s="9"/>
    </row>
    <row r="86" spans="1:8" x14ac:dyDescent="0.3">
      <c r="A86" s="14"/>
      <c r="B86" s="12"/>
      <c r="C86" s="9"/>
      <c r="D86" s="9"/>
      <c r="E86" s="9"/>
      <c r="F86" s="9"/>
      <c r="G86" s="9"/>
      <c r="H86" s="9"/>
    </row>
    <row r="87" spans="1:8" x14ac:dyDescent="0.3">
      <c r="A87" s="14"/>
      <c r="B87" s="12"/>
      <c r="C87" s="9"/>
      <c r="D87" s="9"/>
      <c r="E87" s="9"/>
      <c r="F87" s="9"/>
      <c r="G87" s="9"/>
      <c r="H87" s="9"/>
    </row>
    <row r="88" spans="1:8" x14ac:dyDescent="0.3">
      <c r="A88" s="14"/>
      <c r="B88" s="12"/>
      <c r="C88" s="9"/>
      <c r="D88" s="9"/>
      <c r="E88" s="9"/>
      <c r="F88" s="9"/>
      <c r="G88" s="9"/>
      <c r="H88" s="9"/>
    </row>
    <row r="89" spans="1:8" x14ac:dyDescent="0.3">
      <c r="A89" s="14"/>
      <c r="B89" s="12"/>
      <c r="C89" s="9"/>
      <c r="D89" s="9"/>
      <c r="E89" s="9"/>
      <c r="F89" s="9"/>
      <c r="G89" s="9"/>
      <c r="H89" s="9"/>
    </row>
    <row r="90" spans="1:8" x14ac:dyDescent="0.3">
      <c r="A90" s="14"/>
      <c r="B90" s="12"/>
      <c r="C90" s="9"/>
      <c r="D90" s="9"/>
      <c r="E90" s="9"/>
      <c r="F90" s="9"/>
      <c r="G90" s="9"/>
      <c r="H90" s="9"/>
    </row>
    <row r="91" spans="1:8" x14ac:dyDescent="0.3">
      <c r="A91" s="14"/>
      <c r="B91" s="12"/>
      <c r="C91" s="13"/>
      <c r="D91" s="9"/>
      <c r="E91" s="9"/>
      <c r="F91" s="9"/>
      <c r="G91" s="9"/>
      <c r="H91" s="9"/>
    </row>
    <row r="92" spans="1:8" x14ac:dyDescent="0.3">
      <c r="A92" s="14"/>
      <c r="B92" s="12"/>
      <c r="C92" s="9"/>
      <c r="D92" s="9"/>
      <c r="E92" s="9"/>
      <c r="F92" s="9"/>
      <c r="G92" s="9"/>
      <c r="H92" s="9"/>
    </row>
    <row r="93" spans="1:8" x14ac:dyDescent="0.3">
      <c r="A93" s="14"/>
      <c r="B93" s="12"/>
      <c r="C93" s="9"/>
      <c r="D93" s="9"/>
      <c r="E93" s="9"/>
      <c r="F93" s="9"/>
      <c r="G93" s="9"/>
      <c r="H93" s="9"/>
    </row>
    <row r="94" spans="1:8" x14ac:dyDescent="0.3">
      <c r="A94" s="14"/>
      <c r="B94" s="12"/>
      <c r="C94" s="9"/>
      <c r="D94" s="9"/>
      <c r="E94" s="9"/>
      <c r="F94" s="9"/>
      <c r="G94" s="9"/>
      <c r="H94" s="9"/>
    </row>
    <row r="95" spans="1:8" x14ac:dyDescent="0.3">
      <c r="A95" s="14"/>
      <c r="B95" s="12"/>
      <c r="C95" s="13"/>
      <c r="D95" s="9"/>
      <c r="E95" s="9"/>
      <c r="F95" s="9"/>
      <c r="G95" s="9"/>
      <c r="H95" s="9"/>
    </row>
    <row r="96" spans="1:8" x14ac:dyDescent="0.3">
      <c r="A96" s="14"/>
      <c r="B96" s="12"/>
      <c r="C96" s="13"/>
      <c r="D96" s="9"/>
      <c r="E96" s="9"/>
      <c r="F96" s="9"/>
      <c r="G96" s="9"/>
      <c r="H96" s="9"/>
    </row>
    <row r="97" spans="1:8" x14ac:dyDescent="0.3">
      <c r="A97" s="14"/>
      <c r="B97" s="12"/>
      <c r="C97" s="9"/>
      <c r="D97" s="9"/>
      <c r="E97" s="9"/>
      <c r="F97" s="9"/>
      <c r="G97" s="9"/>
      <c r="H97" s="9"/>
    </row>
    <row r="98" spans="1:8" x14ac:dyDescent="0.3">
      <c r="A98" s="14"/>
      <c r="B98" s="12"/>
      <c r="C98" s="9"/>
      <c r="D98" s="9"/>
      <c r="E98" s="9"/>
      <c r="F98" s="9"/>
      <c r="G98" s="9"/>
      <c r="H98" s="9"/>
    </row>
    <row r="99" spans="1:8" x14ac:dyDescent="0.3">
      <c r="A99" s="14"/>
      <c r="B99" s="12"/>
      <c r="C99" s="9"/>
      <c r="D99" s="9"/>
      <c r="E99" s="9"/>
      <c r="F99" s="9"/>
      <c r="G99" s="9"/>
      <c r="H99" s="9"/>
    </row>
    <row r="100" spans="1:8" x14ac:dyDescent="0.3">
      <c r="A100" s="14"/>
      <c r="B100" s="12"/>
      <c r="C100" s="9"/>
      <c r="D100" s="9"/>
      <c r="E100" s="9"/>
      <c r="F100" s="9"/>
      <c r="G100" s="9"/>
      <c r="H100" s="9"/>
    </row>
    <row r="101" spans="1:8" x14ac:dyDescent="0.3">
      <c r="A101" s="14"/>
      <c r="B101" s="12"/>
      <c r="C101" s="9"/>
      <c r="D101" s="9"/>
      <c r="E101" s="9"/>
      <c r="F101" s="9"/>
      <c r="G101" s="9"/>
      <c r="H101" s="9"/>
    </row>
    <row r="102" spans="1:8" x14ac:dyDescent="0.3">
      <c r="A102" s="14"/>
      <c r="B102" s="12"/>
      <c r="C102" s="9"/>
      <c r="D102" s="9"/>
      <c r="E102" s="9"/>
      <c r="F102" s="9"/>
      <c r="G102" s="9"/>
      <c r="H102" s="9"/>
    </row>
    <row r="103" spans="1:8" x14ac:dyDescent="0.3">
      <c r="A103" s="14"/>
      <c r="B103" s="12"/>
      <c r="C103" s="9"/>
      <c r="D103" s="9"/>
      <c r="E103" s="9"/>
      <c r="F103" s="9"/>
      <c r="G103" s="9"/>
      <c r="H103" s="9"/>
    </row>
    <row r="104" spans="1:8" x14ac:dyDescent="0.3">
      <c r="A104" s="14"/>
      <c r="B104" s="12"/>
      <c r="C104" s="9"/>
      <c r="D104" s="9"/>
      <c r="E104" s="9"/>
      <c r="F104" s="9"/>
      <c r="G104" s="9"/>
      <c r="H104" s="9"/>
    </row>
    <row r="105" spans="1:8" x14ac:dyDescent="0.3">
      <c r="A105" s="14"/>
      <c r="B105" s="12"/>
      <c r="C105" s="9"/>
      <c r="D105" s="9"/>
      <c r="E105" s="9"/>
      <c r="F105" s="9"/>
      <c r="G105" s="9"/>
      <c r="H105" s="9"/>
    </row>
    <row r="106" spans="1:8" x14ac:dyDescent="0.3">
      <c r="A106" s="14"/>
      <c r="B106" s="12"/>
      <c r="C106" s="9"/>
      <c r="D106" s="9"/>
      <c r="E106" s="9"/>
      <c r="F106" s="9"/>
      <c r="G106" s="9"/>
      <c r="H106" s="9"/>
    </row>
    <row r="107" spans="1:8" x14ac:dyDescent="0.3">
      <c r="A107" s="14"/>
      <c r="B107" s="12"/>
      <c r="C107" s="9"/>
      <c r="D107" s="9"/>
      <c r="E107" s="9"/>
      <c r="F107" s="9"/>
      <c r="G107" s="9"/>
      <c r="H107" s="9"/>
    </row>
    <row r="108" spans="1:8" x14ac:dyDescent="0.3">
      <c r="A108" s="14"/>
      <c r="B108" s="12"/>
      <c r="C108" s="9"/>
      <c r="D108" s="9"/>
      <c r="E108" s="9"/>
      <c r="F108" s="9"/>
      <c r="G108" s="9"/>
      <c r="H108" s="9"/>
    </row>
    <row r="109" spans="1:8" x14ac:dyDescent="0.3">
      <c r="A109" s="14"/>
      <c r="B109" s="12"/>
      <c r="C109" s="9"/>
      <c r="D109" s="9"/>
      <c r="E109" s="9"/>
      <c r="F109" s="9"/>
      <c r="G109" s="9"/>
      <c r="H109" s="9"/>
    </row>
    <row r="110" spans="1:8" x14ac:dyDescent="0.3">
      <c r="A110" s="14"/>
      <c r="B110" s="12"/>
      <c r="C110" s="9"/>
      <c r="D110" s="9"/>
      <c r="E110" s="9"/>
      <c r="F110" s="9"/>
      <c r="G110" s="9"/>
      <c r="H110" s="9"/>
    </row>
    <row r="111" spans="1:8" x14ac:dyDescent="0.3">
      <c r="A111" s="14"/>
      <c r="B111" s="12"/>
      <c r="C111" s="13"/>
      <c r="D111" s="9"/>
      <c r="E111" s="9"/>
      <c r="F111" s="9"/>
      <c r="G111" s="9"/>
      <c r="H111" s="9"/>
    </row>
    <row r="112" spans="1:8" x14ac:dyDescent="0.3">
      <c r="A112" s="14"/>
      <c r="B112" s="12"/>
      <c r="C112" s="9"/>
      <c r="D112" s="9"/>
      <c r="E112" s="9"/>
      <c r="F112" s="9"/>
      <c r="G112" s="9"/>
      <c r="H112" s="9"/>
    </row>
    <row r="113" spans="1:8" x14ac:dyDescent="0.3">
      <c r="A113" s="14"/>
      <c r="B113" s="12"/>
      <c r="C113" s="9"/>
      <c r="D113" s="9"/>
      <c r="E113" s="9"/>
      <c r="F113" s="9"/>
      <c r="G113" s="9"/>
      <c r="H113" s="9"/>
    </row>
    <row r="114" spans="1:8" x14ac:dyDescent="0.3">
      <c r="A114" s="14"/>
      <c r="B114" s="12"/>
      <c r="C114" s="9"/>
      <c r="D114" s="9"/>
      <c r="E114" s="9"/>
      <c r="F114" s="9"/>
      <c r="G114" s="9"/>
      <c r="H114" s="9"/>
    </row>
    <row r="115" spans="1:8" x14ac:dyDescent="0.3">
      <c r="A115" s="14"/>
      <c r="B115" s="12"/>
      <c r="C115" s="9"/>
      <c r="D115" s="9"/>
      <c r="E115" s="9"/>
      <c r="F115" s="9"/>
      <c r="G115" s="9"/>
      <c r="H115" s="9"/>
    </row>
    <row r="116" spans="1:8" x14ac:dyDescent="0.3">
      <c r="A116" s="14"/>
      <c r="B116" s="12"/>
      <c r="C116" s="9"/>
      <c r="D116" s="9"/>
      <c r="E116" s="9"/>
      <c r="F116" s="9"/>
      <c r="G116" s="9"/>
      <c r="H116" s="9"/>
    </row>
    <row r="117" spans="1:8" x14ac:dyDescent="0.3">
      <c r="A117" s="14"/>
      <c r="B117" s="12"/>
      <c r="C117" s="9"/>
      <c r="D117" s="9"/>
      <c r="E117" s="9"/>
      <c r="F117" s="9"/>
      <c r="G117" s="9"/>
      <c r="H117" s="9"/>
    </row>
    <row r="118" spans="1:8" x14ac:dyDescent="0.3">
      <c r="A118" s="14"/>
      <c r="B118" s="12"/>
      <c r="C118" s="9"/>
      <c r="D118" s="9"/>
      <c r="E118" s="9"/>
      <c r="F118" s="9"/>
      <c r="G118" s="9"/>
      <c r="H118" s="9"/>
    </row>
    <row r="119" spans="1:8" x14ac:dyDescent="0.3">
      <c r="A119" s="14"/>
      <c r="B119" s="12"/>
      <c r="C119" s="9"/>
      <c r="D119" s="9"/>
      <c r="E119" s="9"/>
      <c r="F119" s="9"/>
      <c r="G119" s="9"/>
      <c r="H119" s="9"/>
    </row>
    <row r="120" spans="1:8" x14ac:dyDescent="0.3">
      <c r="A120" s="14"/>
      <c r="B120" s="12"/>
      <c r="C120" s="9"/>
      <c r="D120" s="9"/>
      <c r="E120" s="9"/>
      <c r="F120" s="9"/>
      <c r="G120" s="9"/>
      <c r="H120" s="9"/>
    </row>
    <row r="121" spans="1:8" x14ac:dyDescent="0.3">
      <c r="A121" s="14"/>
      <c r="B121" s="12"/>
      <c r="C121" s="9"/>
      <c r="D121" s="9"/>
      <c r="E121" s="9"/>
      <c r="F121" s="9"/>
      <c r="G121" s="9"/>
      <c r="H121" s="9"/>
    </row>
    <row r="122" spans="1:8" x14ac:dyDescent="0.3">
      <c r="A122" s="14"/>
      <c r="B122" s="12"/>
      <c r="C122" s="9"/>
      <c r="D122" s="9"/>
      <c r="E122" s="9"/>
      <c r="F122" s="9"/>
      <c r="G122" s="9"/>
      <c r="H122" s="9"/>
    </row>
    <row r="123" spans="1:8" x14ac:dyDescent="0.3">
      <c r="A123" s="14"/>
      <c r="B123" s="12"/>
      <c r="C123" s="9"/>
      <c r="D123" s="9"/>
      <c r="E123" s="9"/>
      <c r="F123" s="9"/>
      <c r="G123" s="9"/>
      <c r="H123" s="9"/>
    </row>
    <row r="124" spans="1:8" x14ac:dyDescent="0.3">
      <c r="A124" s="14"/>
      <c r="B124" s="12"/>
      <c r="C124" s="9"/>
      <c r="D124" s="9"/>
      <c r="E124" s="9"/>
      <c r="F124" s="9"/>
      <c r="G124" s="9"/>
      <c r="H124" s="9"/>
    </row>
    <row r="125" spans="1:8" x14ac:dyDescent="0.3">
      <c r="A125" s="14"/>
      <c r="B125" s="12"/>
      <c r="C125" s="9"/>
      <c r="D125" s="9"/>
      <c r="E125" s="9"/>
      <c r="F125" s="9"/>
      <c r="G125" s="9"/>
      <c r="H125" s="9"/>
    </row>
    <row r="126" spans="1:8" x14ac:dyDescent="0.3">
      <c r="A126" s="14"/>
      <c r="B126" s="12"/>
      <c r="C126" s="9"/>
      <c r="D126" s="9"/>
      <c r="E126" s="9"/>
      <c r="F126" s="9"/>
      <c r="G126" s="9"/>
      <c r="H126" s="9"/>
    </row>
    <row r="127" spans="1:8" x14ac:dyDescent="0.3">
      <c r="A127" s="14"/>
      <c r="B127" s="12"/>
      <c r="C127" s="9"/>
      <c r="D127" s="9"/>
      <c r="E127" s="9"/>
      <c r="F127" s="9"/>
      <c r="G127" s="9"/>
      <c r="H127" s="9"/>
    </row>
    <row r="128" spans="1:8" x14ac:dyDescent="0.3">
      <c r="A128" s="14"/>
      <c r="B128" s="12"/>
      <c r="C128" s="9"/>
      <c r="D128" s="9"/>
      <c r="E128" s="9"/>
      <c r="F128" s="9"/>
      <c r="G128" s="9"/>
      <c r="H128" s="9"/>
    </row>
    <row r="129" spans="1:8" x14ac:dyDescent="0.3">
      <c r="A129" s="14"/>
      <c r="B129" s="12"/>
      <c r="C129" s="9"/>
      <c r="D129" s="9"/>
      <c r="E129" s="9"/>
      <c r="F129" s="9"/>
      <c r="G129" s="9"/>
      <c r="H129" s="9"/>
    </row>
    <row r="130" spans="1:8" x14ac:dyDescent="0.3">
      <c r="A130" s="14"/>
      <c r="B130" s="12"/>
      <c r="C130" s="9"/>
      <c r="D130" s="9"/>
      <c r="E130" s="9"/>
      <c r="F130" s="9"/>
      <c r="G130" s="9"/>
      <c r="H130" s="9"/>
    </row>
    <row r="131" spans="1:8" x14ac:dyDescent="0.3">
      <c r="A131" s="14"/>
      <c r="B131" s="12"/>
      <c r="C131" s="9"/>
      <c r="D131" s="9"/>
      <c r="E131" s="9"/>
      <c r="F131" s="9"/>
      <c r="G131" s="9"/>
      <c r="H131" s="9"/>
    </row>
    <row r="132" spans="1:8" x14ac:dyDescent="0.3">
      <c r="A132" s="14"/>
      <c r="B132" s="12"/>
      <c r="C132" s="15"/>
      <c r="D132" s="15"/>
      <c r="E132" s="15"/>
      <c r="F132" s="15"/>
      <c r="G132" s="15"/>
      <c r="H132" s="15"/>
    </row>
    <row r="133" spans="1:8" x14ac:dyDescent="0.3">
      <c r="A133" s="14"/>
      <c r="B133" s="12"/>
      <c r="C133" s="9"/>
      <c r="D133" s="9"/>
      <c r="E133" s="9"/>
      <c r="F133" s="9"/>
      <c r="G133" s="9"/>
      <c r="H133" s="9"/>
    </row>
    <row r="134" spans="1:8" x14ac:dyDescent="0.3">
      <c r="A134" s="16"/>
      <c r="B134" s="12"/>
      <c r="C134" s="9"/>
      <c r="D134" s="9"/>
      <c r="E134" s="9"/>
      <c r="F134" s="9"/>
      <c r="G134" s="9"/>
      <c r="H134" s="9"/>
    </row>
    <row r="135" spans="1:8" x14ac:dyDescent="0.3">
      <c r="A135" s="14"/>
      <c r="B135" s="12"/>
      <c r="C135" s="9"/>
      <c r="D135" s="9"/>
      <c r="E135" s="9"/>
      <c r="F135" s="9"/>
      <c r="G135" s="9"/>
      <c r="H135" s="9"/>
    </row>
    <row r="136" spans="1:8" x14ac:dyDescent="0.3">
      <c r="A136" s="14"/>
      <c r="B136" s="12"/>
      <c r="C136" s="9"/>
      <c r="D136" s="9"/>
      <c r="E136" s="9"/>
      <c r="F136" s="9"/>
      <c r="G136" s="9"/>
      <c r="H136" s="9"/>
    </row>
    <row r="137" spans="1:8" x14ac:dyDescent="0.3">
      <c r="A137" s="14"/>
      <c r="B137" s="12"/>
      <c r="C137" s="9"/>
      <c r="D137" s="9"/>
      <c r="E137" s="9"/>
      <c r="F137" s="9"/>
      <c r="G137" s="9"/>
      <c r="H137" s="9"/>
    </row>
    <row r="138" spans="1:8" x14ac:dyDescent="0.3">
      <c r="A138" s="14"/>
      <c r="B138" s="12"/>
      <c r="C138" s="9"/>
      <c r="D138" s="9"/>
      <c r="E138" s="9"/>
      <c r="F138" s="9"/>
      <c r="G138" s="9"/>
      <c r="H138" s="9"/>
    </row>
    <row r="139" spans="1:8" x14ac:dyDescent="0.3">
      <c r="A139" s="14"/>
      <c r="B139" s="12"/>
      <c r="C139" s="9"/>
      <c r="D139" s="9"/>
      <c r="E139" s="9"/>
      <c r="F139" s="9"/>
      <c r="G139" s="9"/>
      <c r="H139" s="9"/>
    </row>
    <row r="140" spans="1:8" x14ac:dyDescent="0.3">
      <c r="A140" s="14"/>
      <c r="B140" s="12"/>
      <c r="C140" s="9"/>
      <c r="D140" s="9"/>
      <c r="E140" s="9"/>
      <c r="F140" s="9"/>
      <c r="G140" s="9"/>
      <c r="H140" s="9"/>
    </row>
    <row r="141" spans="1:8" x14ac:dyDescent="0.3">
      <c r="A141" s="14"/>
      <c r="B141" s="12"/>
      <c r="C141" s="9"/>
      <c r="D141" s="9"/>
      <c r="E141" s="9"/>
      <c r="F141" s="9"/>
      <c r="G141" s="9"/>
      <c r="H141" s="9"/>
    </row>
    <row r="142" spans="1:8" x14ac:dyDescent="0.3">
      <c r="A142" s="14"/>
      <c r="B142" s="12"/>
      <c r="C142" s="9"/>
      <c r="D142" s="9"/>
      <c r="E142" s="9"/>
      <c r="F142" s="9"/>
      <c r="G142" s="9"/>
      <c r="H142" s="9"/>
    </row>
    <row r="143" spans="1:8" x14ac:dyDescent="0.3">
      <c r="A143" s="14"/>
      <c r="B143" s="12"/>
      <c r="C143" s="9"/>
      <c r="D143" s="9"/>
      <c r="E143" s="9"/>
      <c r="F143" s="9"/>
      <c r="G143" s="9"/>
      <c r="H143" s="9"/>
    </row>
    <row r="144" spans="1:8" x14ac:dyDescent="0.3">
      <c r="A144" s="14"/>
      <c r="B144" s="12"/>
      <c r="C144" s="9"/>
      <c r="D144" s="9"/>
      <c r="E144" s="9"/>
      <c r="F144" s="9"/>
      <c r="G144" s="9"/>
      <c r="H144" s="9"/>
    </row>
    <row r="145" spans="1:8" x14ac:dyDescent="0.3">
      <c r="A145" s="14"/>
      <c r="B145" s="12"/>
      <c r="C145" s="9"/>
      <c r="D145" s="9"/>
      <c r="E145" s="9"/>
      <c r="F145" s="9"/>
      <c r="G145" s="9"/>
      <c r="H145" s="9"/>
    </row>
    <row r="146" spans="1:8" x14ac:dyDescent="0.3">
      <c r="A146" s="14"/>
      <c r="B146" s="12"/>
      <c r="C146" s="9"/>
      <c r="D146" s="9"/>
      <c r="E146" s="9"/>
      <c r="F146" s="9"/>
      <c r="G146" s="9"/>
      <c r="H146" s="9"/>
    </row>
    <row r="147" spans="1:8" x14ac:dyDescent="0.3">
      <c r="A147" s="14"/>
      <c r="B147" s="12"/>
      <c r="C147" s="9"/>
      <c r="D147" s="9"/>
      <c r="E147" s="9"/>
      <c r="F147" s="9"/>
      <c r="G147" s="9"/>
      <c r="H147" s="9"/>
    </row>
    <row r="148" spans="1:8" x14ac:dyDescent="0.3">
      <c r="A148" s="14"/>
      <c r="B148" s="12"/>
      <c r="C148" s="9"/>
      <c r="D148" s="9"/>
      <c r="E148" s="9"/>
      <c r="F148" s="9"/>
      <c r="G148" s="9"/>
      <c r="H148" s="9"/>
    </row>
    <row r="149" spans="1:8" x14ac:dyDescent="0.3">
      <c r="A149" s="14"/>
      <c r="B149" s="12"/>
      <c r="C149" s="9"/>
      <c r="D149" s="9"/>
      <c r="E149" s="9"/>
      <c r="F149" s="9"/>
      <c r="G149" s="9"/>
      <c r="H149" s="9"/>
    </row>
    <row r="150" spans="1:8" x14ac:dyDescent="0.3">
      <c r="A150" s="14"/>
      <c r="B150" s="12"/>
      <c r="C150" s="9"/>
      <c r="D150" s="9"/>
      <c r="E150" s="9"/>
      <c r="F150" s="9"/>
      <c r="G150" s="9"/>
      <c r="H150" s="9"/>
    </row>
    <row r="151" spans="1:8" x14ac:dyDescent="0.3">
      <c r="A151" s="14"/>
      <c r="B151" s="12"/>
      <c r="C151" s="9"/>
      <c r="D151" s="9"/>
      <c r="E151" s="9"/>
      <c r="F151" s="9"/>
      <c r="G151" s="9"/>
      <c r="H151" s="9"/>
    </row>
    <row r="152" spans="1:8" x14ac:dyDescent="0.3">
      <c r="A152" s="14"/>
      <c r="B152" s="12"/>
      <c r="C152" s="9"/>
      <c r="D152" s="9"/>
      <c r="E152" s="9"/>
      <c r="F152" s="9"/>
      <c r="G152" s="9"/>
      <c r="H152" s="9"/>
    </row>
    <row r="153" spans="1:8" x14ac:dyDescent="0.3">
      <c r="A153" s="14"/>
      <c r="B153" s="12"/>
      <c r="C153" s="9"/>
      <c r="D153" s="9"/>
      <c r="E153" s="9"/>
      <c r="F153" s="9"/>
      <c r="G153" s="9"/>
      <c r="H153" s="9"/>
    </row>
    <row r="154" spans="1:8" x14ac:dyDescent="0.3">
      <c r="A154" s="11"/>
      <c r="B154" s="12"/>
      <c r="C154" s="9"/>
      <c r="D154" s="9"/>
      <c r="E154" s="9"/>
      <c r="F154" s="9"/>
      <c r="G154" s="9"/>
      <c r="H154" s="9"/>
    </row>
    <row r="155" spans="1:8" x14ac:dyDescent="0.3">
      <c r="A155" s="11"/>
      <c r="B155" s="12"/>
      <c r="C155" s="9"/>
      <c r="D155" s="9"/>
      <c r="E155" s="9"/>
      <c r="F155" s="9"/>
      <c r="G155" s="9"/>
      <c r="H155" s="9"/>
    </row>
    <row r="156" spans="1:8" x14ac:dyDescent="0.3">
      <c r="A156" s="11"/>
      <c r="B156" s="12"/>
      <c r="C156" s="9"/>
      <c r="D156" s="9"/>
      <c r="E156" s="9"/>
      <c r="F156" s="9"/>
      <c r="G156" s="9"/>
      <c r="H156" s="9"/>
    </row>
    <row r="157" spans="1:8" x14ac:dyDescent="0.3">
      <c r="A157" s="11"/>
      <c r="B157" s="12"/>
      <c r="C157" s="9"/>
      <c r="D157" s="9"/>
      <c r="E157" s="9"/>
      <c r="F157" s="9"/>
      <c r="G157" s="9"/>
      <c r="H157" s="9"/>
    </row>
    <row r="158" spans="1:8" x14ac:dyDescent="0.3">
      <c r="A158" s="11"/>
      <c r="B158" s="12"/>
      <c r="C158" s="9"/>
      <c r="D158" s="9"/>
      <c r="E158" s="9"/>
      <c r="F158" s="9"/>
      <c r="G158" s="9"/>
      <c r="H158" s="9"/>
    </row>
    <row r="159" spans="1:8" x14ac:dyDescent="0.3">
      <c r="A159" s="11"/>
      <c r="B159" s="12"/>
      <c r="C159" s="9"/>
      <c r="D159" s="9"/>
      <c r="E159" s="9"/>
      <c r="F159" s="9"/>
      <c r="G159" s="9"/>
      <c r="H159" s="9"/>
    </row>
    <row r="160" spans="1:8" x14ac:dyDescent="0.3">
      <c r="A160" s="11"/>
      <c r="B160" s="12"/>
      <c r="C160" s="9"/>
      <c r="D160" s="9"/>
      <c r="E160" s="9"/>
      <c r="F160" s="9"/>
      <c r="G160" s="9"/>
      <c r="H160" s="9"/>
    </row>
    <row r="161" spans="1:8" x14ac:dyDescent="0.3">
      <c r="A161" s="11"/>
      <c r="B161" s="12"/>
      <c r="C161" s="9"/>
      <c r="D161" s="9"/>
      <c r="E161" s="9"/>
      <c r="F161" s="9"/>
      <c r="G161" s="9"/>
      <c r="H161" s="9"/>
    </row>
    <row r="162" spans="1:8" x14ac:dyDescent="0.3">
      <c r="A162" s="11"/>
      <c r="B162" s="12"/>
      <c r="C162" s="9"/>
      <c r="D162" s="9"/>
      <c r="E162" s="9"/>
      <c r="F162" s="9"/>
      <c r="G162" s="9"/>
      <c r="H162" s="9"/>
    </row>
    <row r="163" spans="1:8" x14ac:dyDescent="0.3">
      <c r="A163" s="11"/>
      <c r="B163" s="12"/>
      <c r="C163" s="9"/>
      <c r="D163" s="9"/>
      <c r="E163" s="9"/>
      <c r="F163" s="9"/>
      <c r="G163" s="9"/>
      <c r="H163" s="9"/>
    </row>
    <row r="164" spans="1:8" x14ac:dyDescent="0.3">
      <c r="A164" s="11"/>
      <c r="B164" s="12"/>
      <c r="C164" s="9"/>
      <c r="D164" s="9"/>
      <c r="E164" s="9"/>
      <c r="F164" s="9"/>
      <c r="G164" s="9"/>
      <c r="H164" s="9"/>
    </row>
    <row r="165" spans="1:8" x14ac:dyDescent="0.3">
      <c r="A165" s="11"/>
      <c r="B165" s="12"/>
      <c r="C165" s="9"/>
      <c r="D165" s="9"/>
      <c r="E165" s="9"/>
      <c r="F165" s="9"/>
      <c r="G165" s="9"/>
      <c r="H165" s="9"/>
    </row>
    <row r="166" spans="1:8" x14ac:dyDescent="0.3">
      <c r="A166" s="11"/>
      <c r="B166" s="12"/>
      <c r="C166" s="9"/>
      <c r="D166" s="9"/>
      <c r="E166" s="9"/>
      <c r="F166" s="9"/>
      <c r="G166" s="9"/>
      <c r="H166" s="9"/>
    </row>
    <row r="167" spans="1:8" x14ac:dyDescent="0.3">
      <c r="A167" s="11"/>
      <c r="B167" s="12"/>
      <c r="C167" s="9"/>
      <c r="D167" s="9"/>
      <c r="E167" s="9"/>
      <c r="F167" s="9"/>
      <c r="G167" s="9"/>
      <c r="H167" s="9"/>
    </row>
    <row r="168" spans="1:8" x14ac:dyDescent="0.3">
      <c r="A168" s="11"/>
      <c r="B168" s="12"/>
      <c r="C168" s="9"/>
      <c r="D168" s="9"/>
      <c r="E168" s="9"/>
      <c r="F168" s="9"/>
      <c r="G168" s="9"/>
      <c r="H168" s="9"/>
    </row>
    <row r="169" spans="1:8" x14ac:dyDescent="0.3">
      <c r="A169" s="11"/>
      <c r="B169" s="12"/>
      <c r="C169" s="9"/>
      <c r="D169" s="9"/>
      <c r="E169" s="9"/>
      <c r="F169" s="9"/>
      <c r="G169" s="9"/>
      <c r="H169" s="9"/>
    </row>
    <row r="170" spans="1:8" x14ac:dyDescent="0.3">
      <c r="A170" s="11"/>
      <c r="B170" s="12"/>
      <c r="C170" s="9"/>
      <c r="D170" s="9"/>
      <c r="E170" s="9"/>
      <c r="F170" s="9"/>
      <c r="G170" s="9"/>
      <c r="H170" s="9"/>
    </row>
    <row r="171" spans="1:8" x14ac:dyDescent="0.3">
      <c r="A171" s="11"/>
      <c r="B171" s="12"/>
      <c r="C171" s="9"/>
      <c r="D171" s="9"/>
      <c r="E171" s="9"/>
      <c r="F171" s="9"/>
      <c r="G171" s="9"/>
      <c r="H171" s="9"/>
    </row>
    <row r="172" spans="1:8" x14ac:dyDescent="0.3">
      <c r="A172" s="11"/>
      <c r="B172" s="12"/>
      <c r="C172" s="9"/>
      <c r="D172" s="9"/>
      <c r="E172" s="9"/>
      <c r="F172" s="9"/>
      <c r="G172" s="9"/>
      <c r="H172" s="9"/>
    </row>
    <row r="173" spans="1:8" x14ac:dyDescent="0.3">
      <c r="A173" s="11"/>
      <c r="B173" s="12"/>
      <c r="C173" s="9"/>
      <c r="D173" s="9"/>
      <c r="E173" s="9"/>
      <c r="F173" s="9"/>
      <c r="G173" s="9"/>
      <c r="H173" s="9"/>
    </row>
    <row r="174" spans="1:8" x14ac:dyDescent="0.3">
      <c r="A174" s="11"/>
      <c r="B174" s="12"/>
      <c r="C174" s="9"/>
      <c r="D174" s="9"/>
      <c r="E174" s="9"/>
      <c r="F174" s="9"/>
      <c r="G174" s="9"/>
      <c r="H174" s="9"/>
    </row>
    <row r="175" spans="1:8" x14ac:dyDescent="0.3">
      <c r="A175" s="11"/>
      <c r="B175" s="12"/>
      <c r="C175" s="9"/>
      <c r="D175" s="9"/>
      <c r="E175" s="9"/>
      <c r="F175" s="9"/>
      <c r="G175" s="9"/>
      <c r="H175" s="9"/>
    </row>
    <row r="176" spans="1:8" x14ac:dyDescent="0.3">
      <c r="A176" s="11"/>
      <c r="B176" s="12"/>
      <c r="C176" s="9"/>
      <c r="D176" s="9"/>
      <c r="E176" s="9"/>
      <c r="F176" s="9"/>
      <c r="G176" s="9"/>
      <c r="H176" s="9"/>
    </row>
    <row r="177" spans="1:8" x14ac:dyDescent="0.3">
      <c r="A177" s="11"/>
      <c r="B177" s="12"/>
      <c r="C177" s="9"/>
      <c r="D177" s="9"/>
      <c r="E177" s="9"/>
      <c r="F177" s="9"/>
      <c r="G177" s="9"/>
      <c r="H177" s="9"/>
    </row>
    <row r="178" spans="1:8" x14ac:dyDescent="0.3">
      <c r="A178" s="11"/>
      <c r="B178" s="12"/>
      <c r="C178" s="9"/>
      <c r="D178" s="9"/>
      <c r="E178" s="9"/>
      <c r="F178" s="9"/>
      <c r="G178" s="9"/>
      <c r="H178" s="9"/>
    </row>
    <row r="179" spans="1:8" x14ac:dyDescent="0.3">
      <c r="A179" s="11"/>
      <c r="B179" s="12"/>
      <c r="C179" s="9"/>
      <c r="D179" s="9"/>
      <c r="E179" s="9"/>
      <c r="F179" s="9"/>
      <c r="G179" s="9"/>
      <c r="H179" s="9"/>
    </row>
    <row r="180" spans="1:8" x14ac:dyDescent="0.3">
      <c r="A180" s="11"/>
      <c r="B180" s="12"/>
      <c r="C180" s="9"/>
      <c r="D180" s="9"/>
      <c r="E180" s="9"/>
      <c r="F180" s="9"/>
      <c r="G180" s="9"/>
      <c r="H180" s="9"/>
    </row>
    <row r="181" spans="1:8" x14ac:dyDescent="0.3">
      <c r="A181" s="11"/>
      <c r="B181" s="12"/>
      <c r="C181" s="9"/>
      <c r="D181" s="9"/>
      <c r="E181" s="9"/>
      <c r="F181" s="9"/>
      <c r="G181" s="9"/>
      <c r="H181" s="9"/>
    </row>
    <row r="182" spans="1:8" x14ac:dyDescent="0.3">
      <c r="A182" s="11"/>
      <c r="B182" s="12"/>
      <c r="C182" s="9"/>
      <c r="D182" s="9"/>
      <c r="E182" s="9"/>
      <c r="F182" s="9"/>
      <c r="G182" s="9"/>
      <c r="H182" s="9"/>
    </row>
    <row r="183" spans="1:8" x14ac:dyDescent="0.3">
      <c r="A183" s="11"/>
      <c r="B183" s="12"/>
      <c r="C183" s="9"/>
      <c r="D183" s="9"/>
      <c r="E183" s="9"/>
      <c r="F183" s="9"/>
      <c r="G183" s="9"/>
      <c r="H183" s="9"/>
    </row>
    <row r="184" spans="1:8" x14ac:dyDescent="0.3">
      <c r="A184" s="11"/>
      <c r="B184" s="12"/>
      <c r="C184" s="9"/>
      <c r="D184" s="9"/>
      <c r="E184" s="9"/>
      <c r="F184" s="9"/>
      <c r="G184" s="9"/>
      <c r="H184" s="9"/>
    </row>
    <row r="185" spans="1:8" x14ac:dyDescent="0.3">
      <c r="A185" s="11"/>
      <c r="B185" s="12"/>
      <c r="C185" s="9"/>
      <c r="D185" s="9"/>
      <c r="E185" s="9"/>
      <c r="F185" s="9"/>
      <c r="G185" s="9"/>
      <c r="H185" s="9"/>
    </row>
    <row r="186" spans="1:8" x14ac:dyDescent="0.3">
      <c r="A186" s="11"/>
      <c r="B186" s="12"/>
      <c r="C186" s="9"/>
      <c r="D186" s="9"/>
      <c r="E186" s="9"/>
      <c r="F186" s="9"/>
      <c r="G186" s="9"/>
      <c r="H186" s="9"/>
    </row>
    <row r="187" spans="1:8" x14ac:dyDescent="0.3">
      <c r="A187" s="11"/>
      <c r="B187" s="12"/>
      <c r="C187" s="9"/>
      <c r="D187" s="9"/>
      <c r="E187" s="9"/>
      <c r="F187" s="9"/>
      <c r="G187" s="9"/>
      <c r="H187" s="9"/>
    </row>
    <row r="188" spans="1:8" x14ac:dyDescent="0.3">
      <c r="A188" s="11"/>
      <c r="B188" s="12"/>
      <c r="C188" s="9"/>
      <c r="D188" s="9"/>
      <c r="E188" s="9"/>
      <c r="F188" s="9"/>
      <c r="G188" s="9"/>
      <c r="H188" s="9"/>
    </row>
    <row r="189" spans="1:8" x14ac:dyDescent="0.3">
      <c r="A189" s="11"/>
      <c r="B189" s="12"/>
      <c r="C189" s="9"/>
      <c r="D189" s="9"/>
      <c r="E189" s="9"/>
      <c r="F189" s="9"/>
      <c r="G189" s="9"/>
      <c r="H189" s="9"/>
    </row>
    <row r="190" spans="1:8" x14ac:dyDescent="0.3">
      <c r="A190" s="11"/>
      <c r="B190" s="12"/>
      <c r="C190" s="9"/>
      <c r="D190" s="9"/>
      <c r="E190" s="9"/>
      <c r="F190" s="9"/>
      <c r="G190" s="9"/>
      <c r="H190" s="9"/>
    </row>
    <row r="191" spans="1:8" x14ac:dyDescent="0.3">
      <c r="A191" s="11"/>
      <c r="B191" s="12"/>
      <c r="C191" s="9"/>
      <c r="D191" s="9"/>
      <c r="E191" s="9"/>
      <c r="F191" s="9"/>
      <c r="G191" s="9"/>
      <c r="H191" s="9"/>
    </row>
    <row r="192" spans="1:8" x14ac:dyDescent="0.3">
      <c r="A192" s="11"/>
      <c r="B192" s="12"/>
      <c r="C192" s="9"/>
      <c r="D192" s="9"/>
      <c r="E192" s="9"/>
      <c r="F192" s="9"/>
      <c r="G192" s="9"/>
      <c r="H192" s="9"/>
    </row>
    <row r="193" spans="1:8" x14ac:dyDescent="0.3">
      <c r="A193" s="11"/>
      <c r="B193" s="12"/>
      <c r="C193" s="9"/>
      <c r="D193" s="9"/>
      <c r="E193" s="9"/>
      <c r="F193" s="9"/>
      <c r="G193" s="9"/>
      <c r="H193" s="9"/>
    </row>
    <row r="194" spans="1:8" x14ac:dyDescent="0.3">
      <c r="A194" s="11"/>
      <c r="B194" s="12"/>
      <c r="C194" s="9"/>
      <c r="D194" s="9"/>
      <c r="E194" s="9"/>
      <c r="F194" s="9"/>
      <c r="G194" s="9"/>
      <c r="H194" s="9"/>
    </row>
    <row r="195" spans="1:8" x14ac:dyDescent="0.3">
      <c r="A195" s="11"/>
      <c r="B195" s="12"/>
      <c r="C195" s="9"/>
      <c r="D195" s="9"/>
      <c r="E195" s="9"/>
      <c r="F195" s="9"/>
      <c r="G195" s="9"/>
      <c r="H195" s="9"/>
    </row>
    <row r="196" spans="1:8" x14ac:dyDescent="0.3">
      <c r="A196" s="11"/>
      <c r="B196" s="12"/>
      <c r="C196" s="9"/>
      <c r="D196" s="9"/>
      <c r="E196" s="9"/>
      <c r="F196" s="9"/>
      <c r="G196" s="9"/>
      <c r="H196" s="9"/>
    </row>
    <row r="197" spans="1:8" x14ac:dyDescent="0.3">
      <c r="A197" s="11"/>
      <c r="B197" s="12"/>
      <c r="C197" s="13"/>
      <c r="D197" s="9"/>
      <c r="E197" s="9"/>
      <c r="F197" s="9"/>
      <c r="G197" s="13"/>
      <c r="H197" s="9"/>
    </row>
    <row r="198" spans="1:8" x14ac:dyDescent="0.3">
      <c r="A198" s="11"/>
      <c r="B198" s="12"/>
      <c r="C198" s="9"/>
      <c r="D198" s="9"/>
      <c r="E198" s="9"/>
      <c r="F198" s="9"/>
      <c r="G198" s="9"/>
      <c r="H198" s="9"/>
    </row>
    <row r="199" spans="1:8" x14ac:dyDescent="0.3">
      <c r="A199" s="11"/>
      <c r="B199" s="12"/>
      <c r="C199" s="9"/>
      <c r="D199" s="9"/>
      <c r="E199" s="9"/>
      <c r="F199" s="9"/>
      <c r="G199" s="9"/>
      <c r="H199" s="9"/>
    </row>
    <row r="200" spans="1:8" x14ac:dyDescent="0.3">
      <c r="A200" s="11"/>
      <c r="B200" s="12"/>
      <c r="C200" s="9"/>
      <c r="D200" s="9"/>
      <c r="E200" s="9"/>
      <c r="F200" s="9"/>
      <c r="G200" s="9"/>
      <c r="H200" s="9"/>
    </row>
    <row r="201" spans="1:8" x14ac:dyDescent="0.3">
      <c r="A201" s="11"/>
      <c r="B201" s="12"/>
      <c r="C201" s="9"/>
      <c r="D201" s="9"/>
      <c r="E201" s="9"/>
      <c r="F201" s="9"/>
      <c r="G201" s="9"/>
      <c r="H201" s="9"/>
    </row>
    <row r="202" spans="1:8" x14ac:dyDescent="0.3">
      <c r="A202" s="11"/>
      <c r="B202" s="12"/>
      <c r="C202" s="9"/>
      <c r="D202" s="9"/>
      <c r="E202" s="9"/>
      <c r="F202" s="9"/>
      <c r="G202" s="9"/>
      <c r="H202" s="9"/>
    </row>
    <row r="203" spans="1:8" x14ac:dyDescent="0.3">
      <c r="A203" s="11"/>
      <c r="B203" s="12"/>
      <c r="C203" s="9"/>
      <c r="D203" s="9"/>
      <c r="E203" s="9"/>
      <c r="F203" s="9"/>
      <c r="G203" s="9"/>
      <c r="H203" s="9"/>
    </row>
    <row r="204" spans="1:8" x14ac:dyDescent="0.3">
      <c r="A204" s="11"/>
      <c r="B204" s="12"/>
      <c r="C204" s="9"/>
      <c r="D204" s="9"/>
      <c r="E204" s="9"/>
      <c r="F204" s="9"/>
      <c r="G204" s="9"/>
      <c r="H204" s="9"/>
    </row>
    <row r="205" spans="1:8" x14ac:dyDescent="0.3">
      <c r="A205" s="11"/>
      <c r="B205" s="12"/>
      <c r="C205" s="9"/>
      <c r="D205" s="9"/>
      <c r="E205" s="9"/>
      <c r="F205" s="9"/>
      <c r="G205" s="9"/>
      <c r="H205" s="9"/>
    </row>
    <row r="206" spans="1:8" x14ac:dyDescent="0.3">
      <c r="A206" s="11"/>
      <c r="B206" s="12"/>
      <c r="C206" s="9"/>
      <c r="D206" s="9"/>
      <c r="E206" s="9"/>
      <c r="F206" s="9"/>
      <c r="G206" s="9"/>
      <c r="H206" s="9"/>
    </row>
    <row r="207" spans="1:8" x14ac:dyDescent="0.3">
      <c r="A207" s="11"/>
      <c r="B207" s="12"/>
      <c r="C207" s="9"/>
      <c r="D207" s="9"/>
      <c r="E207" s="9"/>
      <c r="F207" s="9"/>
      <c r="G207" s="9"/>
      <c r="H207" s="9"/>
    </row>
    <row r="208" spans="1:8" x14ac:dyDescent="0.3">
      <c r="A208" s="11"/>
      <c r="B208" s="12"/>
      <c r="C208" s="9"/>
      <c r="D208" s="9"/>
      <c r="E208" s="9"/>
      <c r="F208" s="9"/>
      <c r="G208" s="9"/>
      <c r="H208" s="9"/>
    </row>
    <row r="209" spans="1:8" x14ac:dyDescent="0.3">
      <c r="A209" s="11"/>
      <c r="B209" s="12"/>
      <c r="C209" s="9"/>
      <c r="D209" s="9"/>
      <c r="E209" s="9"/>
      <c r="F209" s="9"/>
      <c r="G209" s="9"/>
      <c r="H209" s="9"/>
    </row>
    <row r="210" spans="1:8" x14ac:dyDescent="0.3">
      <c r="A210" s="11"/>
      <c r="B210" s="12"/>
      <c r="C210" s="9"/>
      <c r="D210" s="9"/>
      <c r="E210" s="9"/>
      <c r="F210" s="9"/>
      <c r="G210" s="9"/>
      <c r="H210" s="9"/>
    </row>
    <row r="211" spans="1:8" x14ac:dyDescent="0.3">
      <c r="A211" s="11"/>
      <c r="B211" s="12"/>
      <c r="C211" s="9"/>
      <c r="D211" s="9"/>
      <c r="E211" s="9"/>
      <c r="F211" s="9"/>
      <c r="G211" s="9"/>
      <c r="H211" s="9"/>
    </row>
    <row r="212" spans="1:8" x14ac:dyDescent="0.3">
      <c r="A212" s="11"/>
      <c r="B212" s="12"/>
      <c r="C212" s="9"/>
      <c r="D212" s="9"/>
      <c r="E212" s="9"/>
      <c r="F212" s="9"/>
      <c r="G212" s="9"/>
      <c r="H212" s="9"/>
    </row>
    <row r="213" spans="1:8" x14ac:dyDescent="0.3">
      <c r="A213" s="11"/>
      <c r="B213" s="12"/>
      <c r="C213" s="9"/>
      <c r="D213" s="9"/>
      <c r="E213" s="9"/>
      <c r="F213" s="9"/>
      <c r="G213" s="9"/>
      <c r="H213" s="9"/>
    </row>
    <row r="214" spans="1:8" x14ac:dyDescent="0.3">
      <c r="A214" s="11"/>
      <c r="B214" s="12"/>
      <c r="C214" s="9"/>
      <c r="D214" s="9"/>
      <c r="E214" s="9"/>
      <c r="F214" s="9"/>
      <c r="G214" s="9"/>
      <c r="H214" s="9"/>
    </row>
    <row r="215" spans="1:8" x14ac:dyDescent="0.3">
      <c r="A215" s="11"/>
      <c r="B215" s="12"/>
      <c r="C215" s="9"/>
      <c r="D215" s="9"/>
      <c r="E215" s="9"/>
      <c r="F215" s="9"/>
      <c r="G215" s="9"/>
      <c r="H215" s="9"/>
    </row>
    <row r="216" spans="1:8" x14ac:dyDescent="0.3">
      <c r="A216" s="11"/>
      <c r="B216" s="12"/>
      <c r="C216" s="9"/>
      <c r="D216" s="9"/>
      <c r="E216" s="9"/>
      <c r="F216" s="9"/>
      <c r="G216" s="9"/>
      <c r="H216" s="9"/>
    </row>
    <row r="217" spans="1:8" x14ac:dyDescent="0.3">
      <c r="A217" s="11"/>
      <c r="B217" s="12"/>
      <c r="C217" s="9"/>
      <c r="D217" s="9"/>
      <c r="E217" s="9"/>
      <c r="F217" s="9"/>
      <c r="G217" s="9"/>
      <c r="H217" s="9"/>
    </row>
    <row r="218" spans="1:8" x14ac:dyDescent="0.3">
      <c r="A218" s="11"/>
      <c r="B218" s="12"/>
      <c r="C218" s="17"/>
      <c r="D218" s="9"/>
      <c r="E218" s="9"/>
      <c r="F218" s="9"/>
      <c r="G218" s="9"/>
      <c r="H218" s="9"/>
    </row>
    <row r="219" spans="1:8" x14ac:dyDescent="0.3">
      <c r="A219" s="11"/>
      <c r="B219" s="12"/>
      <c r="C219" s="9"/>
      <c r="D219" s="9"/>
      <c r="E219" s="9"/>
      <c r="F219" s="9"/>
      <c r="G219" s="9"/>
      <c r="H219" s="9"/>
    </row>
    <row r="220" spans="1:8" x14ac:dyDescent="0.3">
      <c r="A220" s="11"/>
      <c r="B220" s="12"/>
      <c r="C220" s="9"/>
      <c r="D220" s="9"/>
      <c r="E220" s="9"/>
      <c r="F220" s="9"/>
      <c r="G220" s="9"/>
      <c r="H220" s="9"/>
    </row>
    <row r="221" spans="1:8" x14ac:dyDescent="0.3">
      <c r="A221" s="11"/>
      <c r="B221" s="12"/>
      <c r="C221" s="17"/>
      <c r="D221" s="9"/>
      <c r="E221" s="9"/>
      <c r="F221" s="9"/>
      <c r="G221" s="9"/>
      <c r="H221" s="9"/>
    </row>
    <row r="222" spans="1:8" x14ac:dyDescent="0.3">
      <c r="A222" s="11"/>
      <c r="B222" s="12"/>
      <c r="C222" s="9"/>
      <c r="D222" s="9"/>
      <c r="E222" s="9"/>
      <c r="F222" s="9"/>
      <c r="G222" s="9"/>
      <c r="H222" s="9"/>
    </row>
    <row r="223" spans="1:8" x14ac:dyDescent="0.3">
      <c r="A223" s="11"/>
      <c r="B223" s="12"/>
      <c r="C223" s="9"/>
      <c r="D223" s="9"/>
      <c r="E223" s="9"/>
      <c r="F223" s="9"/>
      <c r="G223" s="9"/>
      <c r="H223" s="9"/>
    </row>
    <row r="224" spans="1:8" x14ac:dyDescent="0.3">
      <c r="A224" s="11"/>
      <c r="B224" s="12"/>
      <c r="C224" s="17"/>
      <c r="D224" s="9"/>
      <c r="E224" s="9"/>
      <c r="F224" s="9"/>
      <c r="G224" s="9"/>
      <c r="H224" s="9"/>
    </row>
    <row r="225" spans="1:8" x14ac:dyDescent="0.3">
      <c r="A225" s="11"/>
      <c r="B225" s="12"/>
      <c r="C225" s="9"/>
      <c r="D225" s="9"/>
      <c r="E225" s="9"/>
      <c r="F225" s="9"/>
      <c r="G225" s="9"/>
      <c r="H225" s="9"/>
    </row>
    <row r="226" spans="1:8" x14ac:dyDescent="0.3">
      <c r="A226" s="11"/>
      <c r="B226" s="12"/>
      <c r="C226" s="9"/>
      <c r="D226" s="9"/>
      <c r="E226" s="9"/>
      <c r="F226" s="9"/>
      <c r="G226" s="9"/>
      <c r="H226" s="9"/>
    </row>
    <row r="227" spans="1:8" x14ac:dyDescent="0.3">
      <c r="A227" s="11"/>
      <c r="B227" s="12"/>
      <c r="C227" s="17"/>
      <c r="D227" s="9"/>
      <c r="E227" s="9"/>
      <c r="F227" s="9"/>
      <c r="G227" s="9"/>
      <c r="H227" s="9"/>
    </row>
    <row r="228" spans="1:8" x14ac:dyDescent="0.3">
      <c r="A228" s="11"/>
      <c r="B228" s="12"/>
      <c r="C228" s="9"/>
      <c r="D228" s="9"/>
      <c r="E228" s="9"/>
      <c r="F228" s="9"/>
      <c r="G228" s="9"/>
      <c r="H228" s="9"/>
    </row>
    <row r="229" spans="1:8" x14ac:dyDescent="0.3">
      <c r="A229" s="11"/>
      <c r="B229" s="12"/>
      <c r="C229" s="9"/>
      <c r="D229" s="9"/>
      <c r="E229" s="9"/>
      <c r="F229" s="9"/>
      <c r="G229" s="9"/>
      <c r="H229" s="9"/>
    </row>
    <row r="230" spans="1:8" x14ac:dyDescent="0.3">
      <c r="A230" s="11"/>
      <c r="B230" s="12"/>
      <c r="C230" s="17"/>
      <c r="D230" s="9"/>
      <c r="E230" s="9"/>
      <c r="F230" s="9"/>
      <c r="G230" s="9"/>
      <c r="H230" s="9"/>
    </row>
    <row r="231" spans="1:8" x14ac:dyDescent="0.3">
      <c r="A231" s="11"/>
      <c r="B231" s="12"/>
      <c r="C231" s="9"/>
      <c r="D231" s="9"/>
      <c r="E231" s="9"/>
      <c r="F231" s="9"/>
      <c r="G231" s="9"/>
      <c r="H231" s="9"/>
    </row>
    <row r="232" spans="1:8" x14ac:dyDescent="0.3">
      <c r="A232" s="11"/>
      <c r="B232" s="12"/>
      <c r="C232" s="9"/>
      <c r="D232" s="9"/>
      <c r="E232" s="9"/>
      <c r="F232" s="9"/>
      <c r="G232" s="9"/>
      <c r="H232" s="9"/>
    </row>
    <row r="233" spans="1:8" x14ac:dyDescent="0.3">
      <c r="A233" s="11"/>
      <c r="B233" s="12"/>
      <c r="C233" s="9"/>
      <c r="D233" s="9"/>
      <c r="E233" s="9"/>
      <c r="F233" s="9"/>
      <c r="G233" s="9"/>
      <c r="H233" s="9"/>
    </row>
    <row r="234" spans="1:8" x14ac:dyDescent="0.3">
      <c r="A234" s="11"/>
      <c r="B234" s="12"/>
      <c r="C234" s="17"/>
      <c r="D234" s="9"/>
      <c r="E234" s="9"/>
      <c r="F234" s="9"/>
      <c r="G234" s="9"/>
      <c r="H234" s="9"/>
    </row>
    <row r="235" spans="1:8" x14ac:dyDescent="0.3">
      <c r="A235" s="11"/>
      <c r="B235" s="12"/>
      <c r="C235" s="9"/>
      <c r="D235" s="9"/>
      <c r="E235" s="9"/>
      <c r="F235" s="9"/>
      <c r="G235" s="9"/>
      <c r="H235" s="9"/>
    </row>
    <row r="236" spans="1:8" x14ac:dyDescent="0.3">
      <c r="A236" s="11"/>
      <c r="B236" s="12"/>
      <c r="C236" s="9"/>
      <c r="D236" s="9"/>
      <c r="E236" s="9"/>
      <c r="F236" s="9"/>
      <c r="G236" s="9"/>
      <c r="H236" s="9"/>
    </row>
    <row r="237" spans="1:8" x14ac:dyDescent="0.3">
      <c r="A237" s="11"/>
      <c r="B237" s="12"/>
      <c r="C237" s="17"/>
      <c r="D237" s="9"/>
      <c r="E237" s="9"/>
      <c r="F237" s="9"/>
      <c r="G237" s="9"/>
      <c r="H237" s="9"/>
    </row>
    <row r="238" spans="1:8" x14ac:dyDescent="0.3">
      <c r="A238" s="11"/>
      <c r="B238" s="12"/>
      <c r="C238" s="9"/>
      <c r="D238" s="9"/>
      <c r="E238" s="9"/>
      <c r="F238" s="9"/>
      <c r="G238" s="9"/>
      <c r="H238" s="9"/>
    </row>
    <row r="239" spans="1:8" x14ac:dyDescent="0.3">
      <c r="A239" s="11"/>
      <c r="B239" s="12"/>
      <c r="C239" s="9"/>
      <c r="D239" s="9"/>
      <c r="E239" s="9"/>
      <c r="F239" s="9"/>
      <c r="G239" s="9"/>
      <c r="H239" s="9"/>
    </row>
    <row r="240" spans="1:8" x14ac:dyDescent="0.3">
      <c r="A240" s="11"/>
      <c r="B240" s="12"/>
      <c r="C240" s="17"/>
      <c r="D240" s="9"/>
      <c r="E240" s="9"/>
      <c r="F240" s="9"/>
      <c r="G240" s="9"/>
      <c r="H240" s="9"/>
    </row>
    <row r="241" spans="1:8" x14ac:dyDescent="0.3">
      <c r="A241" s="11"/>
      <c r="B241" s="12"/>
      <c r="C241" s="9"/>
      <c r="D241" s="9"/>
      <c r="E241" s="9"/>
      <c r="F241" s="9"/>
      <c r="G241" s="9"/>
      <c r="H241" s="9"/>
    </row>
    <row r="242" spans="1:8" x14ac:dyDescent="0.3">
      <c r="A242" s="11"/>
      <c r="B242" s="12"/>
      <c r="C242" s="9"/>
      <c r="D242" s="9"/>
      <c r="E242" s="9"/>
      <c r="F242" s="9"/>
      <c r="G242" s="9"/>
      <c r="H242" s="9"/>
    </row>
    <row r="243" spans="1:8" x14ac:dyDescent="0.3">
      <c r="A243" s="11"/>
      <c r="B243" s="12"/>
      <c r="C243" s="17"/>
      <c r="D243" s="9"/>
      <c r="E243" s="9"/>
      <c r="F243" s="9"/>
      <c r="G243" s="9"/>
      <c r="H243" s="9"/>
    </row>
    <row r="244" spans="1:8" x14ac:dyDescent="0.3">
      <c r="A244" s="11"/>
      <c r="B244" s="12"/>
      <c r="C244" s="9"/>
      <c r="D244" s="9"/>
      <c r="E244" s="9"/>
      <c r="F244" s="9"/>
      <c r="G244" s="9"/>
      <c r="H244" s="9"/>
    </row>
    <row r="245" spans="1:8" x14ac:dyDescent="0.3">
      <c r="A245" s="11"/>
      <c r="B245" s="12"/>
      <c r="C245" s="9"/>
      <c r="D245" s="9"/>
      <c r="E245" s="9"/>
      <c r="F245" s="9"/>
      <c r="G245" s="9"/>
      <c r="H245" s="9"/>
    </row>
    <row r="246" spans="1:8" x14ac:dyDescent="0.3">
      <c r="A246" s="11"/>
      <c r="B246" s="12"/>
      <c r="C246" s="15"/>
      <c r="D246" s="15"/>
      <c r="E246" s="15"/>
      <c r="F246" s="15"/>
      <c r="G246" s="15"/>
      <c r="H246" s="15"/>
    </row>
    <row r="247" spans="1:8" x14ac:dyDescent="0.3">
      <c r="A247" s="11"/>
      <c r="B247" s="12"/>
      <c r="C247" s="9"/>
      <c r="D247" s="9"/>
      <c r="E247" s="9"/>
      <c r="F247" s="9"/>
      <c r="G247" s="9"/>
      <c r="H247" s="9"/>
    </row>
    <row r="248" spans="1:8" x14ac:dyDescent="0.3">
      <c r="A248" s="11"/>
      <c r="B248" s="12"/>
      <c r="C248" s="9"/>
      <c r="D248" s="9"/>
      <c r="E248" s="9"/>
      <c r="F248" s="9"/>
      <c r="G248" s="9"/>
      <c r="H248" s="9"/>
    </row>
    <row r="249" spans="1:8" x14ac:dyDescent="0.3">
      <c r="A249" s="16"/>
      <c r="B249" s="12"/>
      <c r="C249" s="9"/>
      <c r="D249" s="9"/>
      <c r="E249" s="18"/>
      <c r="F249" s="9"/>
      <c r="G249" s="9"/>
      <c r="H249" s="9"/>
    </row>
    <row r="250" spans="1:8" x14ac:dyDescent="0.3">
      <c r="A250" s="14"/>
      <c r="B250" s="12"/>
      <c r="C250" s="9"/>
      <c r="D250" s="9"/>
      <c r="E250" s="9"/>
      <c r="F250" s="9"/>
      <c r="G250" s="9"/>
      <c r="H250" s="9"/>
    </row>
    <row r="251" spans="1:8" x14ac:dyDescent="0.3">
      <c r="A251" s="14"/>
      <c r="B251" s="12"/>
      <c r="C251" s="9"/>
      <c r="D251" s="9"/>
      <c r="E251" s="9"/>
      <c r="F251" s="9"/>
      <c r="G251" s="9"/>
      <c r="H251" s="9"/>
    </row>
    <row r="252" spans="1:8" x14ac:dyDescent="0.3">
      <c r="A252" s="14"/>
      <c r="B252" s="12"/>
      <c r="C252" s="9"/>
      <c r="D252" s="9"/>
      <c r="E252" s="9"/>
      <c r="F252" s="9"/>
      <c r="G252" s="9"/>
      <c r="H252" s="9"/>
    </row>
    <row r="253" spans="1:8" x14ac:dyDescent="0.3">
      <c r="A253" s="14"/>
      <c r="B253" s="12"/>
      <c r="C253" s="9"/>
      <c r="D253" s="9"/>
      <c r="E253" s="9"/>
      <c r="F253" s="9"/>
      <c r="G253" s="9"/>
      <c r="H253" s="9"/>
    </row>
    <row r="254" spans="1:8" x14ac:dyDescent="0.3">
      <c r="A254" s="14"/>
      <c r="B254" s="12"/>
      <c r="C254" s="9"/>
      <c r="D254" s="9"/>
      <c r="E254" s="9"/>
      <c r="F254" s="9"/>
      <c r="G254" s="9"/>
      <c r="H254" s="9"/>
    </row>
    <row r="255" spans="1:8" x14ac:dyDescent="0.3">
      <c r="A255" s="14"/>
      <c r="B255" s="12"/>
      <c r="C255" s="9"/>
      <c r="D255" s="9"/>
      <c r="E255" s="9"/>
      <c r="F255" s="9"/>
      <c r="G255" s="9"/>
      <c r="H255" s="9"/>
    </row>
    <row r="256" spans="1:8" x14ac:dyDescent="0.3">
      <c r="A256" s="14"/>
      <c r="B256" s="12"/>
      <c r="C256" s="9"/>
      <c r="D256" s="9"/>
      <c r="E256" s="9"/>
      <c r="F256" s="9"/>
      <c r="G256" s="9"/>
      <c r="H256" s="9"/>
    </row>
    <row r="257" spans="1:8" x14ac:dyDescent="0.3">
      <c r="A257" s="14"/>
      <c r="B257" s="12"/>
      <c r="C257" s="9"/>
      <c r="D257" s="9"/>
      <c r="E257" s="9"/>
      <c r="F257" s="9"/>
      <c r="G257" s="9"/>
      <c r="H257" s="9"/>
    </row>
    <row r="258" spans="1:8" x14ac:dyDescent="0.3">
      <c r="A258" s="14"/>
      <c r="B258" s="12"/>
      <c r="C258" s="9"/>
      <c r="D258" s="9"/>
      <c r="E258" s="9"/>
      <c r="F258" s="9"/>
      <c r="G258" s="9"/>
      <c r="H258" s="9"/>
    </row>
    <row r="259" spans="1:8" x14ac:dyDescent="0.3">
      <c r="A259" s="14"/>
      <c r="B259" s="12"/>
      <c r="C259" s="9"/>
      <c r="D259" s="9"/>
      <c r="E259" s="9"/>
      <c r="F259" s="9"/>
      <c r="G259" s="9"/>
      <c r="H259" s="9"/>
    </row>
    <row r="260" spans="1:8" x14ac:dyDescent="0.3">
      <c r="A260" s="14"/>
      <c r="B260" s="12"/>
      <c r="C260" s="9"/>
      <c r="D260" s="9"/>
      <c r="E260" s="9"/>
      <c r="F260" s="9"/>
      <c r="G260" s="9"/>
      <c r="H260" s="9"/>
    </row>
    <row r="261" spans="1:8" x14ac:dyDescent="0.3">
      <c r="A261" s="14"/>
      <c r="B261" s="12"/>
      <c r="C261" s="9"/>
      <c r="D261" s="9"/>
      <c r="E261" s="9"/>
      <c r="F261" s="9"/>
      <c r="G261" s="9"/>
      <c r="H261" s="9"/>
    </row>
    <row r="262" spans="1:8" x14ac:dyDescent="0.3">
      <c r="A262" s="14"/>
      <c r="B262" s="12"/>
      <c r="C262" s="9"/>
      <c r="D262" s="9"/>
      <c r="E262" s="9"/>
      <c r="F262" s="9"/>
      <c r="G262" s="9"/>
      <c r="H262" s="9"/>
    </row>
    <row r="263" spans="1:8" x14ac:dyDescent="0.3">
      <c r="A263" s="14"/>
      <c r="B263" s="12"/>
      <c r="C263" s="9"/>
      <c r="D263" s="9"/>
      <c r="E263" s="9"/>
      <c r="F263" s="9"/>
      <c r="G263" s="9"/>
      <c r="H263" s="9"/>
    </row>
    <row r="264" spans="1:8" x14ac:dyDescent="0.3">
      <c r="A264" s="14"/>
      <c r="B264" s="12"/>
      <c r="C264" s="9"/>
      <c r="D264" s="9"/>
      <c r="E264" s="9"/>
      <c r="F264" s="9"/>
      <c r="G264" s="9"/>
      <c r="H264" s="9"/>
    </row>
    <row r="265" spans="1:8" x14ac:dyDescent="0.3">
      <c r="A265" s="14"/>
      <c r="B265" s="12"/>
      <c r="C265" s="9"/>
      <c r="D265" s="9"/>
      <c r="E265" s="9"/>
      <c r="F265" s="9"/>
      <c r="G265" s="9"/>
      <c r="H265" s="9"/>
    </row>
    <row r="266" spans="1:8" x14ac:dyDescent="0.3">
      <c r="A266" s="14"/>
      <c r="B266" s="12"/>
      <c r="C266" s="9"/>
      <c r="D266" s="9"/>
      <c r="E266" s="9"/>
      <c r="F266" s="9"/>
      <c r="G266" s="9"/>
      <c r="H266" s="9"/>
    </row>
    <row r="267" spans="1:8" x14ac:dyDescent="0.3">
      <c r="A267" s="14"/>
      <c r="B267" s="12"/>
      <c r="C267" s="9"/>
      <c r="D267" s="9"/>
      <c r="E267" s="9"/>
      <c r="F267" s="9"/>
      <c r="G267" s="9"/>
      <c r="H267" s="9"/>
    </row>
    <row r="268" spans="1:8" x14ac:dyDescent="0.3">
      <c r="A268" s="14"/>
      <c r="B268" s="12"/>
      <c r="C268" s="9"/>
      <c r="D268" s="9"/>
      <c r="E268" s="9"/>
      <c r="F268" s="9"/>
      <c r="G268" s="9"/>
      <c r="H268" s="9"/>
    </row>
    <row r="269" spans="1:8" x14ac:dyDescent="0.3">
      <c r="A269" s="11"/>
      <c r="B269" s="12"/>
      <c r="C269" s="9"/>
      <c r="D269" s="9"/>
      <c r="E269" s="9"/>
      <c r="F269" s="9"/>
      <c r="G269" s="9"/>
      <c r="H269" s="9"/>
    </row>
    <row r="270" spans="1:8" x14ac:dyDescent="0.3">
      <c r="A270" s="11"/>
      <c r="B270" s="12"/>
      <c r="C270" s="9"/>
      <c r="D270" s="9"/>
      <c r="E270" s="9"/>
      <c r="F270" s="9"/>
      <c r="G270" s="9"/>
      <c r="H270" s="9"/>
    </row>
    <row r="271" spans="1:8" x14ac:dyDescent="0.3">
      <c r="A271" s="11"/>
      <c r="B271" s="12"/>
      <c r="C271" s="9"/>
      <c r="D271" s="9"/>
      <c r="E271" s="9"/>
      <c r="F271" s="9"/>
      <c r="G271" s="9"/>
      <c r="H271" s="9"/>
    </row>
    <row r="272" spans="1:8" x14ac:dyDescent="0.3">
      <c r="A272" s="11"/>
      <c r="B272" s="12"/>
      <c r="C272" s="9"/>
      <c r="D272" s="9"/>
      <c r="E272" s="9"/>
      <c r="F272" s="9"/>
      <c r="G272" s="9"/>
      <c r="H272" s="9"/>
    </row>
    <row r="273" spans="1:8" x14ac:dyDescent="0.3">
      <c r="A273" s="11"/>
      <c r="B273" s="12"/>
      <c r="C273" s="9"/>
      <c r="D273" s="9"/>
      <c r="E273" s="9"/>
      <c r="F273" s="9"/>
      <c r="G273" s="9"/>
      <c r="H273" s="9"/>
    </row>
    <row r="274" spans="1:8" x14ac:dyDescent="0.3">
      <c r="A274" s="11"/>
      <c r="B274" s="12"/>
      <c r="C274" s="9"/>
      <c r="D274" s="9"/>
      <c r="E274" s="9"/>
      <c r="F274" s="9"/>
      <c r="G274" s="9"/>
      <c r="H274" s="9"/>
    </row>
    <row r="275" spans="1:8" x14ac:dyDescent="0.3">
      <c r="A275" s="11"/>
      <c r="B275" s="12"/>
      <c r="C275" s="9"/>
      <c r="D275" s="9"/>
      <c r="E275" s="9"/>
      <c r="F275" s="9"/>
      <c r="G275" s="9"/>
      <c r="H275" s="9"/>
    </row>
    <row r="276" spans="1:8" x14ac:dyDescent="0.3">
      <c r="A276" s="11"/>
      <c r="B276" s="12"/>
      <c r="C276" s="9"/>
      <c r="D276" s="9"/>
      <c r="E276" s="9"/>
      <c r="F276" s="9"/>
      <c r="G276" s="9"/>
      <c r="H276" s="9"/>
    </row>
    <row r="277" spans="1:8" x14ac:dyDescent="0.3">
      <c r="A277" s="11"/>
      <c r="B277" s="12"/>
      <c r="C277" s="9"/>
      <c r="D277" s="9"/>
      <c r="E277" s="9"/>
      <c r="F277" s="9"/>
      <c r="G277" s="9"/>
      <c r="H277" s="9"/>
    </row>
    <row r="278" spans="1:8" x14ac:dyDescent="0.3">
      <c r="A278" s="11"/>
      <c r="B278" s="12"/>
      <c r="C278" s="9"/>
      <c r="D278" s="9"/>
      <c r="E278" s="9"/>
      <c r="F278" s="9"/>
      <c r="G278" s="9"/>
      <c r="H278" s="9"/>
    </row>
    <row r="279" spans="1:8" x14ac:dyDescent="0.3">
      <c r="A279" s="11"/>
      <c r="B279" s="12"/>
      <c r="C279" s="9"/>
      <c r="D279" s="9"/>
      <c r="E279" s="9"/>
      <c r="F279" s="9"/>
      <c r="G279" s="9"/>
      <c r="H279" s="9"/>
    </row>
    <row r="280" spans="1:8" x14ac:dyDescent="0.3">
      <c r="A280" s="11"/>
      <c r="B280" s="12"/>
      <c r="C280" s="9"/>
      <c r="D280" s="9"/>
      <c r="E280" s="9"/>
      <c r="F280" s="9"/>
      <c r="G280" s="9"/>
      <c r="H280" s="9"/>
    </row>
    <row r="281" spans="1:8" x14ac:dyDescent="0.3">
      <c r="A281" s="11"/>
      <c r="B281" s="12"/>
      <c r="C281" s="9"/>
      <c r="D281" s="9"/>
      <c r="E281" s="9"/>
      <c r="F281" s="9"/>
      <c r="G281" s="9"/>
      <c r="H281" s="9"/>
    </row>
    <row r="282" spans="1:8" x14ac:dyDescent="0.3">
      <c r="A282" s="11"/>
      <c r="B282" s="12"/>
      <c r="C282" s="9"/>
      <c r="D282" s="9"/>
      <c r="E282" s="9"/>
      <c r="F282" s="9"/>
      <c r="G282" s="9"/>
      <c r="H282" s="9"/>
    </row>
    <row r="283" spans="1:8" x14ac:dyDescent="0.3">
      <c r="A283" s="11"/>
      <c r="B283" s="12"/>
      <c r="C283" s="9"/>
      <c r="D283" s="9"/>
      <c r="E283" s="9"/>
      <c r="F283" s="9"/>
      <c r="G283" s="9"/>
      <c r="H283" s="9"/>
    </row>
    <row r="284" spans="1:8" x14ac:dyDescent="0.3">
      <c r="A284" s="11"/>
      <c r="B284" s="12"/>
      <c r="C284" s="9"/>
      <c r="D284" s="9"/>
      <c r="E284" s="9"/>
      <c r="F284" s="9"/>
      <c r="G284" s="9"/>
      <c r="H284" s="9"/>
    </row>
    <row r="285" spans="1:8" x14ac:dyDescent="0.3">
      <c r="A285" s="11"/>
      <c r="B285" s="12"/>
      <c r="C285" s="9"/>
      <c r="D285" s="9"/>
      <c r="E285" s="9"/>
      <c r="F285" s="9"/>
      <c r="G285" s="9"/>
      <c r="H285" s="9"/>
    </row>
    <row r="286" spans="1:8" x14ac:dyDescent="0.3">
      <c r="A286" s="11"/>
      <c r="B286" s="12"/>
      <c r="C286" s="9"/>
      <c r="D286" s="9"/>
      <c r="E286" s="9"/>
      <c r="F286" s="9"/>
      <c r="G286" s="9"/>
      <c r="H286" s="9"/>
    </row>
    <row r="287" spans="1:8" x14ac:dyDescent="0.3">
      <c r="A287" s="11"/>
      <c r="B287" s="12"/>
      <c r="C287" s="13"/>
      <c r="D287" s="9"/>
      <c r="E287" s="9"/>
      <c r="F287" s="9"/>
      <c r="G287" s="9"/>
      <c r="H287" s="9"/>
    </row>
    <row r="288" spans="1:8" x14ac:dyDescent="0.3">
      <c r="A288" s="11"/>
      <c r="B288" s="12"/>
      <c r="C288" s="9"/>
      <c r="D288" s="9"/>
      <c r="E288" s="9"/>
      <c r="F288" s="9"/>
      <c r="G288" s="9"/>
      <c r="H288" s="9"/>
    </row>
    <row r="289" spans="1:8" x14ac:dyDescent="0.3">
      <c r="A289" s="11"/>
      <c r="B289" s="12"/>
      <c r="C289" s="9"/>
      <c r="D289" s="9"/>
      <c r="E289" s="9"/>
      <c r="F289" s="9"/>
      <c r="G289" s="9"/>
      <c r="H289" s="9"/>
    </row>
    <row r="290" spans="1:8" x14ac:dyDescent="0.3">
      <c r="A290" s="11"/>
      <c r="B290" s="12"/>
      <c r="C290" s="9"/>
      <c r="D290" s="9"/>
      <c r="E290" s="9"/>
      <c r="F290" s="9"/>
      <c r="G290" s="9"/>
      <c r="H290" s="9"/>
    </row>
    <row r="291" spans="1:8" x14ac:dyDescent="0.3">
      <c r="A291" s="11"/>
      <c r="B291" s="12"/>
      <c r="C291" s="9"/>
      <c r="D291" s="9"/>
      <c r="E291" s="9"/>
      <c r="F291" s="9"/>
      <c r="G291" s="9"/>
      <c r="H291" s="9"/>
    </row>
    <row r="292" spans="1:8" x14ac:dyDescent="0.3">
      <c r="A292" s="11"/>
      <c r="B292" s="12"/>
      <c r="C292" s="9"/>
      <c r="D292" s="9"/>
      <c r="E292" s="9"/>
      <c r="F292" s="9"/>
      <c r="G292" s="9"/>
      <c r="H292" s="9"/>
    </row>
    <row r="293" spans="1:8" x14ac:dyDescent="0.3">
      <c r="A293" s="11"/>
      <c r="B293" s="12"/>
      <c r="C293" s="9"/>
      <c r="D293" s="9"/>
      <c r="E293" s="9"/>
      <c r="F293" s="9"/>
      <c r="G293" s="9"/>
      <c r="H293" s="9"/>
    </row>
    <row r="294" spans="1:8" x14ac:dyDescent="0.3">
      <c r="A294" s="11"/>
      <c r="B294" s="12"/>
      <c r="C294" s="9"/>
      <c r="D294" s="9"/>
      <c r="E294" s="9"/>
      <c r="F294" s="9"/>
      <c r="G294" s="9"/>
      <c r="H294" s="9"/>
    </row>
    <row r="295" spans="1:8" x14ac:dyDescent="0.3">
      <c r="A295" s="11"/>
      <c r="B295" s="12"/>
      <c r="C295" s="9"/>
      <c r="D295" s="9"/>
      <c r="E295" s="9"/>
      <c r="F295" s="9"/>
      <c r="G295" s="9"/>
      <c r="H295" s="9"/>
    </row>
    <row r="296" spans="1:8" x14ac:dyDescent="0.3">
      <c r="A296" s="11"/>
      <c r="B296" s="12"/>
      <c r="C296" s="9"/>
      <c r="D296" s="9"/>
      <c r="E296" s="9"/>
      <c r="F296" s="9"/>
      <c r="G296" s="9"/>
      <c r="H296" s="9"/>
    </row>
    <row r="297" spans="1:8" x14ac:dyDescent="0.3">
      <c r="A297" s="11"/>
      <c r="B297" s="12"/>
      <c r="C297" s="9"/>
      <c r="D297" s="9"/>
      <c r="E297" s="9"/>
      <c r="F297" s="9"/>
      <c r="G297" s="9"/>
      <c r="H297" s="9"/>
    </row>
    <row r="298" spans="1:8" x14ac:dyDescent="0.3">
      <c r="A298" s="11"/>
      <c r="B298" s="12"/>
      <c r="C298" s="9"/>
      <c r="D298" s="9"/>
      <c r="E298" s="9"/>
      <c r="F298" s="9"/>
      <c r="G298" s="9"/>
      <c r="H298" s="9"/>
    </row>
    <row r="299" spans="1:8" x14ac:dyDescent="0.3">
      <c r="A299" s="11"/>
      <c r="B299" s="12"/>
      <c r="C299" s="9"/>
      <c r="D299" s="9"/>
      <c r="E299" s="9"/>
      <c r="F299" s="9"/>
      <c r="G299" s="9"/>
      <c r="H299" s="9"/>
    </row>
    <row r="300" spans="1:8" x14ac:dyDescent="0.3">
      <c r="A300" s="11"/>
      <c r="B300" s="12"/>
      <c r="C300" s="9"/>
      <c r="D300" s="9"/>
      <c r="E300" s="9"/>
      <c r="F300" s="9"/>
      <c r="G300" s="9"/>
      <c r="H300" s="9"/>
    </row>
    <row r="301" spans="1:8" x14ac:dyDescent="0.3">
      <c r="A301" s="11"/>
      <c r="B301" s="12"/>
      <c r="C301" s="9"/>
      <c r="D301" s="9"/>
      <c r="E301" s="9"/>
      <c r="F301" s="9"/>
      <c r="G301" s="9"/>
      <c r="H301" s="9"/>
    </row>
    <row r="302" spans="1:8" x14ac:dyDescent="0.3">
      <c r="A302" s="11"/>
      <c r="B302" s="12"/>
      <c r="C302" s="9"/>
      <c r="D302" s="9"/>
      <c r="E302" s="9"/>
      <c r="F302" s="9"/>
      <c r="G302" s="9"/>
      <c r="H302" s="9"/>
    </row>
    <row r="303" spans="1:8" x14ac:dyDescent="0.3">
      <c r="A303" s="11"/>
      <c r="B303" s="12"/>
      <c r="C303" s="9"/>
      <c r="D303" s="9"/>
      <c r="E303" s="9"/>
      <c r="F303" s="9"/>
      <c r="G303" s="9"/>
      <c r="H303" s="9"/>
    </row>
    <row r="304" spans="1:8" x14ac:dyDescent="0.3">
      <c r="A304" s="11"/>
      <c r="B304" s="12"/>
      <c r="C304" s="9"/>
      <c r="D304" s="9"/>
      <c r="E304" s="9"/>
      <c r="F304" s="9"/>
      <c r="G304" s="9"/>
      <c r="H304" s="9"/>
    </row>
    <row r="305" spans="1:8" x14ac:dyDescent="0.3">
      <c r="A305" s="11"/>
      <c r="B305" s="12"/>
      <c r="C305" s="9"/>
      <c r="D305" s="9"/>
      <c r="E305" s="9"/>
      <c r="F305" s="9"/>
      <c r="G305" s="9"/>
      <c r="H305" s="9"/>
    </row>
    <row r="306" spans="1:8" x14ac:dyDescent="0.3">
      <c r="A306" s="11"/>
      <c r="B306" s="12"/>
      <c r="C306" s="9"/>
      <c r="D306" s="9"/>
      <c r="E306" s="9"/>
      <c r="F306" s="9"/>
      <c r="G306" s="9"/>
      <c r="H306" s="9"/>
    </row>
    <row r="307" spans="1:8" x14ac:dyDescent="0.3">
      <c r="A307" s="11"/>
      <c r="B307" s="12"/>
      <c r="C307" s="9"/>
      <c r="D307" s="9"/>
      <c r="E307" s="9"/>
      <c r="F307" s="9"/>
      <c r="G307" s="9"/>
      <c r="H307" s="9"/>
    </row>
    <row r="308" spans="1:8" x14ac:dyDescent="0.3">
      <c r="A308" s="11"/>
      <c r="B308" s="12"/>
      <c r="C308" s="9"/>
      <c r="D308" s="9"/>
      <c r="E308" s="9"/>
      <c r="F308" s="9"/>
      <c r="G308" s="9"/>
      <c r="H308" s="9"/>
    </row>
    <row r="309" spans="1:8" x14ac:dyDescent="0.3">
      <c r="A309" s="11"/>
      <c r="B309" s="12"/>
      <c r="C309" s="9"/>
      <c r="D309" s="9"/>
      <c r="E309" s="9"/>
      <c r="F309" s="9"/>
      <c r="G309" s="9"/>
      <c r="H309" s="9"/>
    </row>
    <row r="310" spans="1:8" x14ac:dyDescent="0.3">
      <c r="A310" s="11"/>
      <c r="B310" s="12"/>
      <c r="C310" s="9"/>
      <c r="D310" s="9"/>
      <c r="E310" s="9"/>
      <c r="F310" s="9"/>
      <c r="G310" s="9"/>
      <c r="H310" s="9"/>
    </row>
    <row r="311" spans="1:8" x14ac:dyDescent="0.3">
      <c r="A311" s="11"/>
      <c r="B311" s="12"/>
      <c r="C311" s="9"/>
      <c r="D311" s="9"/>
      <c r="E311" s="9"/>
      <c r="F311" s="9"/>
      <c r="G311" s="9"/>
      <c r="H311" s="9"/>
    </row>
    <row r="312" spans="1:8" x14ac:dyDescent="0.3">
      <c r="A312" s="11"/>
      <c r="B312" s="12"/>
      <c r="C312" s="9"/>
      <c r="D312" s="9"/>
      <c r="E312" s="9"/>
      <c r="F312" s="9"/>
      <c r="G312" s="9"/>
      <c r="H312" s="9"/>
    </row>
    <row r="313" spans="1:8" x14ac:dyDescent="0.3">
      <c r="A313" s="11"/>
      <c r="B313" s="12"/>
      <c r="C313" s="9"/>
      <c r="D313" s="9"/>
      <c r="E313" s="9"/>
      <c r="F313" s="9"/>
      <c r="G313" s="9"/>
      <c r="H313" s="9"/>
    </row>
    <row r="314" spans="1:8" x14ac:dyDescent="0.3">
      <c r="A314" s="11"/>
      <c r="B314" s="12"/>
      <c r="C314" s="9"/>
      <c r="D314" s="9"/>
      <c r="E314" s="9"/>
      <c r="F314" s="9"/>
      <c r="G314" s="9"/>
      <c r="H314" s="9"/>
    </row>
    <row r="315" spans="1:8" x14ac:dyDescent="0.3">
      <c r="A315" s="11"/>
      <c r="B315" s="12"/>
      <c r="C315" s="9"/>
      <c r="D315" s="9"/>
      <c r="E315" s="9"/>
      <c r="F315" s="9"/>
      <c r="G315" s="9"/>
      <c r="H315" s="9"/>
    </row>
    <row r="316" spans="1:8" x14ac:dyDescent="0.3">
      <c r="A316" s="11"/>
      <c r="B316" s="12"/>
      <c r="C316" s="9"/>
      <c r="D316" s="9"/>
      <c r="E316" s="9"/>
      <c r="F316" s="9"/>
      <c r="G316" s="9"/>
      <c r="H316" s="9"/>
    </row>
    <row r="317" spans="1:8" x14ac:dyDescent="0.3">
      <c r="A317" s="11"/>
      <c r="B317" s="12"/>
      <c r="C317" s="9"/>
      <c r="D317" s="9"/>
      <c r="E317" s="9"/>
      <c r="F317" s="9"/>
      <c r="G317" s="9"/>
      <c r="H317" s="9"/>
    </row>
    <row r="318" spans="1:8" x14ac:dyDescent="0.3">
      <c r="A318" s="11"/>
      <c r="B318" s="12"/>
      <c r="C318" s="9"/>
      <c r="D318" s="9"/>
      <c r="E318" s="9"/>
      <c r="F318" s="9"/>
      <c r="G318" s="9"/>
      <c r="H318" s="9"/>
    </row>
    <row r="319" spans="1:8" x14ac:dyDescent="0.3">
      <c r="A319" s="11"/>
      <c r="B319" s="12"/>
      <c r="C319" s="9"/>
      <c r="D319" s="9"/>
      <c r="E319" s="9"/>
      <c r="F319" s="9"/>
      <c r="G319" s="9"/>
      <c r="H319" s="9"/>
    </row>
    <row r="320" spans="1:8" x14ac:dyDescent="0.3">
      <c r="A320" s="11"/>
      <c r="B320" s="12"/>
      <c r="C320" s="9"/>
      <c r="D320" s="9"/>
      <c r="E320" s="9"/>
      <c r="F320" s="9"/>
      <c r="G320" s="9"/>
      <c r="H320" s="9"/>
    </row>
    <row r="321" spans="1:8" x14ac:dyDescent="0.3">
      <c r="A321" s="11"/>
      <c r="B321" s="12"/>
      <c r="C321" s="9"/>
      <c r="D321" s="9"/>
      <c r="E321" s="9"/>
      <c r="F321" s="9"/>
      <c r="G321" s="9"/>
      <c r="H321" s="9"/>
    </row>
    <row r="322" spans="1:8" x14ac:dyDescent="0.3">
      <c r="A322" s="11"/>
      <c r="B322" s="12"/>
      <c r="C322" s="9"/>
      <c r="D322" s="9"/>
      <c r="E322" s="9"/>
      <c r="F322" s="9"/>
      <c r="G322" s="9"/>
      <c r="H322" s="9"/>
    </row>
    <row r="323" spans="1:8" x14ac:dyDescent="0.3">
      <c r="A323" s="11"/>
      <c r="B323" s="12"/>
      <c r="C323" s="9"/>
      <c r="D323" s="9"/>
      <c r="E323" s="9"/>
      <c r="F323" s="9"/>
      <c r="G323" s="9"/>
      <c r="H323" s="9"/>
    </row>
    <row r="324" spans="1:8" x14ac:dyDescent="0.3">
      <c r="A324" s="11"/>
      <c r="B324" s="12"/>
      <c r="C324" s="9"/>
      <c r="D324" s="9"/>
      <c r="E324" s="9"/>
      <c r="F324" s="9"/>
      <c r="G324" s="9"/>
      <c r="H324" s="9"/>
    </row>
    <row r="325" spans="1:8" x14ac:dyDescent="0.3">
      <c r="A325" s="11"/>
      <c r="B325" s="12"/>
      <c r="C325" s="9"/>
      <c r="D325" s="9"/>
      <c r="E325" s="9"/>
      <c r="F325" s="9"/>
      <c r="G325" s="9"/>
      <c r="H325" s="9"/>
    </row>
    <row r="326" spans="1:8" x14ac:dyDescent="0.3">
      <c r="A326" s="11"/>
      <c r="B326" s="12"/>
      <c r="C326" s="9"/>
      <c r="D326" s="9"/>
      <c r="E326" s="9"/>
      <c r="F326" s="9"/>
      <c r="G326" s="9"/>
      <c r="H326" s="9"/>
    </row>
    <row r="327" spans="1:8" x14ac:dyDescent="0.3">
      <c r="A327" s="11"/>
      <c r="B327" s="12"/>
      <c r="C327" s="9"/>
      <c r="D327" s="9"/>
      <c r="E327" s="9"/>
      <c r="F327" s="9"/>
      <c r="G327" s="9"/>
      <c r="H327" s="9"/>
    </row>
    <row r="328" spans="1:8" x14ac:dyDescent="0.3">
      <c r="A328" s="11"/>
      <c r="B328" s="12"/>
      <c r="C328" s="9"/>
      <c r="D328" s="9"/>
      <c r="E328" s="9"/>
      <c r="F328" s="9"/>
      <c r="G328" s="9"/>
      <c r="H328" s="9"/>
    </row>
    <row r="329" spans="1:8" x14ac:dyDescent="0.3">
      <c r="A329" s="11"/>
      <c r="B329" s="12"/>
      <c r="C329" s="9"/>
      <c r="D329" s="9"/>
      <c r="E329" s="9"/>
      <c r="F329" s="9"/>
      <c r="G329" s="9"/>
      <c r="H329" s="9"/>
    </row>
    <row r="330" spans="1:8" x14ac:dyDescent="0.3">
      <c r="A330" s="11"/>
      <c r="B330" s="12"/>
      <c r="C330" s="9"/>
      <c r="D330" s="9"/>
      <c r="E330" s="9"/>
      <c r="F330" s="9"/>
      <c r="G330" s="9"/>
      <c r="H330" s="9"/>
    </row>
    <row r="331" spans="1:8" x14ac:dyDescent="0.3">
      <c r="A331" s="11"/>
      <c r="B331" s="12"/>
      <c r="C331" s="9"/>
      <c r="D331" s="9"/>
      <c r="E331" s="9"/>
      <c r="F331" s="9"/>
      <c r="G331" s="9"/>
      <c r="H331" s="9"/>
    </row>
    <row r="332" spans="1:8" x14ac:dyDescent="0.3">
      <c r="A332" s="11"/>
      <c r="B332" s="12"/>
      <c r="C332" s="9"/>
      <c r="D332" s="9"/>
      <c r="E332" s="9"/>
      <c r="F332" s="9"/>
      <c r="G332" s="9"/>
      <c r="H332" s="9"/>
    </row>
    <row r="333" spans="1:8" x14ac:dyDescent="0.3">
      <c r="A333" s="11"/>
      <c r="B333" s="12"/>
      <c r="C333" s="17"/>
      <c r="D333" s="9"/>
      <c r="E333" s="9"/>
      <c r="F333" s="9"/>
      <c r="G333" s="9"/>
      <c r="H333" s="9"/>
    </row>
    <row r="334" spans="1:8" x14ac:dyDescent="0.3">
      <c r="A334" s="11"/>
      <c r="B334" s="12"/>
      <c r="C334" s="9"/>
      <c r="D334" s="9"/>
      <c r="E334" s="9"/>
      <c r="F334" s="9"/>
      <c r="G334" s="9"/>
      <c r="H334" s="9"/>
    </row>
    <row r="335" spans="1:8" x14ac:dyDescent="0.3">
      <c r="A335" s="11"/>
      <c r="B335" s="12"/>
      <c r="C335" s="9"/>
      <c r="D335" s="9"/>
      <c r="E335" s="9"/>
      <c r="F335" s="9"/>
      <c r="G335" s="9"/>
      <c r="H335" s="9"/>
    </row>
    <row r="336" spans="1:8" x14ac:dyDescent="0.3">
      <c r="A336" s="11"/>
      <c r="B336" s="12"/>
      <c r="C336" s="17"/>
      <c r="D336" s="9"/>
      <c r="E336" s="9"/>
      <c r="F336" s="9"/>
      <c r="G336" s="9"/>
      <c r="H336" s="9"/>
    </row>
    <row r="337" spans="1:8" x14ac:dyDescent="0.3">
      <c r="A337" s="11"/>
      <c r="B337" s="12"/>
      <c r="C337" s="9"/>
      <c r="D337" s="9"/>
      <c r="E337" s="9"/>
      <c r="F337" s="9"/>
      <c r="G337" s="9"/>
      <c r="H337" s="9"/>
    </row>
    <row r="338" spans="1:8" x14ac:dyDescent="0.3">
      <c r="A338" s="11"/>
      <c r="B338" s="12"/>
      <c r="C338" s="9"/>
      <c r="D338" s="9"/>
      <c r="E338" s="9"/>
      <c r="F338" s="9"/>
      <c r="G338" s="9"/>
      <c r="H338" s="9"/>
    </row>
    <row r="339" spans="1:8" x14ac:dyDescent="0.3">
      <c r="A339" s="11"/>
      <c r="B339" s="12"/>
      <c r="C339" s="17"/>
      <c r="D339" s="9"/>
      <c r="E339" s="9"/>
      <c r="F339" s="9"/>
      <c r="G339" s="9"/>
      <c r="H339" s="9"/>
    </row>
    <row r="340" spans="1:8" x14ac:dyDescent="0.3">
      <c r="A340" s="11"/>
      <c r="B340" s="12"/>
      <c r="C340" s="9"/>
      <c r="D340" s="9"/>
      <c r="E340" s="9"/>
      <c r="F340" s="9"/>
      <c r="G340" s="9"/>
      <c r="H340" s="9"/>
    </row>
    <row r="341" spans="1:8" x14ac:dyDescent="0.3">
      <c r="A341" s="11"/>
      <c r="B341" s="12"/>
      <c r="C341" s="9"/>
      <c r="D341" s="9"/>
      <c r="E341" s="9"/>
      <c r="F341" s="9"/>
      <c r="G341" s="9"/>
      <c r="H341" s="9"/>
    </row>
    <row r="342" spans="1:8" x14ac:dyDescent="0.3">
      <c r="A342" s="11"/>
      <c r="B342" s="12"/>
      <c r="C342" s="17"/>
      <c r="D342" s="9"/>
      <c r="E342" s="9"/>
      <c r="F342" s="9"/>
      <c r="G342" s="9"/>
      <c r="H342" s="9"/>
    </row>
    <row r="343" spans="1:8" x14ac:dyDescent="0.3">
      <c r="A343" s="11"/>
      <c r="B343" s="12"/>
      <c r="C343" s="9"/>
      <c r="D343" s="9"/>
      <c r="E343" s="9"/>
      <c r="F343" s="9"/>
      <c r="G343" s="9"/>
      <c r="H343" s="9"/>
    </row>
    <row r="344" spans="1:8" x14ac:dyDescent="0.3">
      <c r="A344" s="11"/>
      <c r="B344" s="12"/>
      <c r="C344" s="9"/>
      <c r="D344" s="9"/>
      <c r="E344" s="9"/>
      <c r="F344" s="9"/>
      <c r="G344" s="9"/>
      <c r="H344" s="9"/>
    </row>
    <row r="345" spans="1:8" x14ac:dyDescent="0.3">
      <c r="A345" s="11"/>
      <c r="B345" s="12"/>
      <c r="C345" s="17"/>
      <c r="D345" s="9"/>
      <c r="E345" s="9"/>
      <c r="F345" s="9"/>
      <c r="G345" s="9"/>
      <c r="H345" s="9"/>
    </row>
    <row r="346" spans="1:8" x14ac:dyDescent="0.3">
      <c r="A346" s="11"/>
      <c r="B346" s="12"/>
      <c r="C346" s="13"/>
      <c r="D346" s="9"/>
      <c r="E346" s="9"/>
      <c r="F346" s="9"/>
      <c r="G346" s="13"/>
      <c r="H346" s="9"/>
    </row>
    <row r="347" spans="1:8" x14ac:dyDescent="0.3">
      <c r="A347" s="11"/>
      <c r="B347" s="12"/>
      <c r="C347" s="9"/>
      <c r="D347" s="9"/>
      <c r="E347" s="9"/>
      <c r="F347" s="9"/>
      <c r="G347" s="9"/>
      <c r="H347" s="9"/>
    </row>
    <row r="348" spans="1:8" x14ac:dyDescent="0.3">
      <c r="A348" s="11"/>
      <c r="B348" s="12"/>
      <c r="C348" s="9"/>
      <c r="D348" s="9"/>
      <c r="E348" s="9"/>
      <c r="F348" s="9"/>
      <c r="G348" s="9"/>
      <c r="H348" s="9"/>
    </row>
    <row r="349" spans="1:8" x14ac:dyDescent="0.3">
      <c r="A349" s="11"/>
      <c r="B349" s="12"/>
      <c r="C349" s="17"/>
      <c r="D349" s="9"/>
      <c r="E349" s="9"/>
      <c r="F349" s="9"/>
      <c r="G349" s="9"/>
      <c r="H349" s="9"/>
    </row>
    <row r="350" spans="1:8" x14ac:dyDescent="0.3">
      <c r="A350" s="11"/>
      <c r="B350" s="12"/>
      <c r="C350" s="9"/>
      <c r="D350" s="9"/>
      <c r="E350" s="9"/>
      <c r="F350" s="9"/>
      <c r="G350" s="9"/>
      <c r="H350" s="9"/>
    </row>
    <row r="351" spans="1:8" x14ac:dyDescent="0.3">
      <c r="A351" s="11"/>
      <c r="B351" s="12"/>
      <c r="C351" s="9"/>
      <c r="D351" s="9"/>
      <c r="E351" s="9"/>
      <c r="F351" s="9"/>
      <c r="G351" s="9"/>
      <c r="H351" s="9"/>
    </row>
    <row r="352" spans="1:8" x14ac:dyDescent="0.3">
      <c r="A352" s="11"/>
      <c r="B352" s="12"/>
      <c r="C352" s="17"/>
      <c r="D352" s="9"/>
      <c r="E352" s="9"/>
      <c r="F352" s="9"/>
      <c r="G352" s="9"/>
      <c r="H352" s="9"/>
    </row>
    <row r="353" spans="1:8" x14ac:dyDescent="0.3">
      <c r="A353" s="11"/>
      <c r="B353" s="12"/>
      <c r="C353" s="9"/>
      <c r="D353" s="9"/>
      <c r="E353" s="9"/>
      <c r="F353" s="9"/>
      <c r="G353" s="9"/>
      <c r="H353" s="9"/>
    </row>
    <row r="354" spans="1:8" x14ac:dyDescent="0.3">
      <c r="A354" s="11"/>
      <c r="B354" s="12"/>
      <c r="C354" s="9"/>
      <c r="D354" s="9"/>
      <c r="E354" s="9"/>
      <c r="F354" s="9"/>
      <c r="G354" s="9"/>
      <c r="H354" s="9"/>
    </row>
    <row r="355" spans="1:8" x14ac:dyDescent="0.3">
      <c r="A355" s="11"/>
      <c r="B355" s="12"/>
      <c r="C355" s="17"/>
      <c r="D355" s="9"/>
      <c r="E355" s="9"/>
      <c r="F355" s="9"/>
      <c r="G355" s="9"/>
      <c r="H355" s="9"/>
    </row>
    <row r="356" spans="1:8" x14ac:dyDescent="0.3">
      <c r="A356" s="11"/>
      <c r="B356" s="12"/>
      <c r="C356" s="9"/>
      <c r="D356" s="9"/>
      <c r="E356" s="9"/>
      <c r="F356" s="9"/>
      <c r="G356" s="9"/>
      <c r="H356" s="9"/>
    </row>
    <row r="357" spans="1:8" x14ac:dyDescent="0.3">
      <c r="A357" s="11"/>
      <c r="B357" s="12"/>
      <c r="C357" s="9"/>
      <c r="D357" s="9"/>
      <c r="E357" s="9"/>
      <c r="F357" s="9"/>
      <c r="G357" s="9"/>
      <c r="H357" s="9"/>
    </row>
    <row r="358" spans="1:8" x14ac:dyDescent="0.3">
      <c r="A358" s="11"/>
      <c r="B358" s="12"/>
      <c r="C358" s="17"/>
      <c r="D358" s="9"/>
      <c r="E358" s="9"/>
      <c r="F358" s="9"/>
      <c r="G358" s="9"/>
      <c r="H358" s="9"/>
    </row>
    <row r="359" spans="1:8" x14ac:dyDescent="0.3">
      <c r="A359" s="11"/>
      <c r="B359" s="12"/>
      <c r="C359" s="9"/>
      <c r="D359" s="9"/>
      <c r="E359" s="9"/>
      <c r="F359" s="9"/>
      <c r="G359" s="9"/>
      <c r="H359" s="9"/>
    </row>
    <row r="360" spans="1:8" x14ac:dyDescent="0.3">
      <c r="A360" s="11"/>
      <c r="B360" s="12"/>
      <c r="C360" s="9"/>
      <c r="D360" s="9"/>
      <c r="E360" s="9"/>
      <c r="F360" s="9"/>
      <c r="G360" s="9"/>
      <c r="H360" s="9"/>
    </row>
    <row r="361" spans="1:8" x14ac:dyDescent="0.3">
      <c r="A361" s="11"/>
      <c r="B361" s="12"/>
      <c r="C361" s="15"/>
      <c r="D361" s="15"/>
      <c r="E361" s="15"/>
      <c r="F361" s="15"/>
      <c r="G361" s="15"/>
      <c r="H361" s="15"/>
    </row>
    <row r="362" spans="1:8" x14ac:dyDescent="0.3">
      <c r="A362" s="11"/>
      <c r="B362" s="12"/>
      <c r="C362" s="9"/>
      <c r="D362" s="9"/>
      <c r="E362" s="9"/>
      <c r="F362" s="9"/>
      <c r="G362" s="9"/>
      <c r="H362" s="9"/>
    </row>
    <row r="363" spans="1:8" x14ac:dyDescent="0.3">
      <c r="A363" s="11"/>
      <c r="B363" s="12"/>
      <c r="C363" s="9"/>
      <c r="D363" s="9"/>
      <c r="E363" s="9"/>
      <c r="F363" s="9"/>
      <c r="G363" s="9"/>
      <c r="H363" s="9"/>
    </row>
    <row r="364" spans="1:8" x14ac:dyDescent="0.3">
      <c r="A364" s="16"/>
      <c r="B364" s="12"/>
      <c r="C364" s="9"/>
      <c r="D364" s="9"/>
      <c r="E364" s="18"/>
      <c r="F364" s="9"/>
      <c r="G364" s="9"/>
      <c r="H364" s="9"/>
    </row>
    <row r="365" spans="1:8" x14ac:dyDescent="0.3">
      <c r="A365" s="14"/>
      <c r="B365" s="12"/>
      <c r="C365" s="9"/>
      <c r="D365" s="9"/>
      <c r="E365" s="9"/>
      <c r="F365" s="9"/>
      <c r="G365" s="9"/>
      <c r="H365" s="9"/>
    </row>
    <row r="366" spans="1:8" x14ac:dyDescent="0.3">
      <c r="A366" s="14"/>
      <c r="B366" s="12"/>
      <c r="C366" s="9"/>
      <c r="D366" s="9"/>
      <c r="E366" s="9"/>
      <c r="F366" s="9"/>
      <c r="G366" s="9"/>
      <c r="H366" s="9"/>
    </row>
    <row r="367" spans="1:8" x14ac:dyDescent="0.3">
      <c r="A367" s="14"/>
      <c r="B367" s="12"/>
      <c r="C367" s="9"/>
      <c r="D367" s="9"/>
      <c r="E367" s="9"/>
      <c r="F367" s="9"/>
      <c r="G367" s="9"/>
      <c r="H367" s="9"/>
    </row>
    <row r="368" spans="1:8" x14ac:dyDescent="0.3">
      <c r="A368" s="14"/>
      <c r="B368" s="12"/>
      <c r="C368" s="9"/>
      <c r="D368" s="9"/>
      <c r="E368" s="9"/>
      <c r="F368" s="9"/>
      <c r="G368" s="9"/>
      <c r="H368" s="9"/>
    </row>
    <row r="369" spans="1:8" x14ac:dyDescent="0.3">
      <c r="A369" s="14"/>
      <c r="B369" s="12"/>
      <c r="C369" s="9"/>
      <c r="D369" s="9"/>
      <c r="E369" s="9"/>
      <c r="F369" s="9"/>
      <c r="G369" s="9"/>
      <c r="H369" s="9"/>
    </row>
    <row r="370" spans="1:8" x14ac:dyDescent="0.3">
      <c r="A370" s="14"/>
      <c r="B370" s="12"/>
      <c r="C370" s="9"/>
      <c r="D370" s="9"/>
      <c r="E370" s="9"/>
      <c r="F370" s="9"/>
      <c r="G370" s="9"/>
      <c r="H370" s="9"/>
    </row>
    <row r="371" spans="1:8" x14ac:dyDescent="0.3">
      <c r="A371" s="14"/>
      <c r="B371" s="12"/>
      <c r="C371" s="9"/>
      <c r="D371" s="9"/>
      <c r="E371" s="9"/>
      <c r="F371" s="9"/>
      <c r="G371" s="9"/>
      <c r="H371" s="9"/>
    </row>
    <row r="372" spans="1:8" x14ac:dyDescent="0.3">
      <c r="A372" s="14"/>
      <c r="B372" s="12"/>
      <c r="C372" s="9"/>
      <c r="D372" s="9"/>
      <c r="E372" s="9"/>
      <c r="F372" s="9"/>
      <c r="G372" s="9"/>
      <c r="H372" s="9"/>
    </row>
    <row r="373" spans="1:8" x14ac:dyDescent="0.3">
      <c r="A373" s="14"/>
      <c r="B373" s="12"/>
      <c r="C373" s="9"/>
      <c r="D373" s="9"/>
      <c r="E373" s="9"/>
      <c r="F373" s="9"/>
      <c r="G373" s="9"/>
      <c r="H373" s="9"/>
    </row>
    <row r="374" spans="1:8" x14ac:dyDescent="0.3">
      <c r="A374" s="14"/>
      <c r="B374" s="12"/>
      <c r="C374" s="9"/>
      <c r="D374" s="9"/>
      <c r="E374" s="9"/>
      <c r="F374" s="9"/>
      <c r="G374" s="9"/>
      <c r="H374" s="9"/>
    </row>
    <row r="375" spans="1:8" x14ac:dyDescent="0.3">
      <c r="A375" s="14"/>
      <c r="B375" s="12"/>
      <c r="C375" s="9"/>
      <c r="D375" s="9"/>
      <c r="E375" s="9"/>
      <c r="F375" s="9"/>
      <c r="G375" s="9"/>
      <c r="H375" s="9"/>
    </row>
    <row r="376" spans="1:8" x14ac:dyDescent="0.3">
      <c r="A376" s="14"/>
      <c r="B376" s="12"/>
      <c r="C376" s="9"/>
      <c r="D376" s="9"/>
      <c r="E376" s="9"/>
      <c r="F376" s="9"/>
      <c r="G376" s="9"/>
      <c r="H376" s="9"/>
    </row>
    <row r="377" spans="1:8" x14ac:dyDescent="0.3">
      <c r="A377" s="14"/>
      <c r="B377" s="12"/>
      <c r="C377" s="9"/>
      <c r="D377" s="9"/>
      <c r="E377" s="9"/>
      <c r="F377" s="9"/>
      <c r="G377" s="9"/>
      <c r="H377" s="9"/>
    </row>
    <row r="378" spans="1:8" x14ac:dyDescent="0.3">
      <c r="A378" s="14"/>
      <c r="B378" s="12"/>
      <c r="C378" s="9"/>
      <c r="D378" s="9"/>
      <c r="E378" s="9"/>
      <c r="F378" s="9"/>
      <c r="G378" s="9"/>
      <c r="H378" s="9"/>
    </row>
    <row r="379" spans="1:8" x14ac:dyDescent="0.3">
      <c r="A379" s="14"/>
      <c r="B379" s="12"/>
      <c r="C379" s="9"/>
      <c r="D379" s="9"/>
      <c r="E379" s="9"/>
      <c r="F379" s="9"/>
      <c r="G379" s="9"/>
      <c r="H379" s="9"/>
    </row>
    <row r="380" spans="1:8" x14ac:dyDescent="0.3">
      <c r="A380" s="14"/>
      <c r="B380" s="12"/>
      <c r="C380" s="9"/>
      <c r="D380" s="9"/>
      <c r="E380" s="9"/>
      <c r="F380" s="9"/>
      <c r="G380" s="9"/>
      <c r="H380" s="9"/>
    </row>
    <row r="381" spans="1:8" x14ac:dyDescent="0.3">
      <c r="A381" s="14"/>
      <c r="B381" s="12"/>
      <c r="C381" s="9"/>
      <c r="D381" s="9"/>
      <c r="E381" s="9"/>
      <c r="F381" s="9"/>
      <c r="G381" s="9"/>
      <c r="H381" s="9"/>
    </row>
    <row r="382" spans="1:8" x14ac:dyDescent="0.3">
      <c r="A382" s="14"/>
      <c r="B382" s="12"/>
      <c r="C382" s="9"/>
      <c r="D382" s="9"/>
      <c r="E382" s="9"/>
      <c r="F382" s="9"/>
      <c r="G382" s="9"/>
      <c r="H382" s="9"/>
    </row>
    <row r="383" spans="1:8" x14ac:dyDescent="0.3">
      <c r="A383" s="14"/>
      <c r="B383" s="12"/>
      <c r="C383" s="9"/>
      <c r="D383" s="9"/>
      <c r="E383" s="9"/>
      <c r="F383" s="9"/>
      <c r="G383" s="9"/>
      <c r="H383" s="9"/>
    </row>
    <row r="384" spans="1:8" x14ac:dyDescent="0.3">
      <c r="A384" s="11"/>
      <c r="B384" s="12"/>
      <c r="C384" s="9"/>
      <c r="D384" s="9"/>
      <c r="E384" s="9"/>
      <c r="F384" s="9"/>
      <c r="G384" s="9"/>
      <c r="H384" s="9"/>
    </row>
    <row r="385" spans="1:8" x14ac:dyDescent="0.3">
      <c r="A385" s="11"/>
      <c r="B385" s="12"/>
      <c r="C385" s="9"/>
      <c r="D385" s="9"/>
      <c r="E385" s="9"/>
      <c r="F385" s="9"/>
      <c r="G385" s="9"/>
      <c r="H385" s="9"/>
    </row>
    <row r="386" spans="1:8" x14ac:dyDescent="0.3">
      <c r="A386" s="11"/>
      <c r="B386" s="12"/>
      <c r="C386" s="9"/>
      <c r="D386" s="9"/>
      <c r="E386" s="9"/>
      <c r="F386" s="9"/>
      <c r="G386" s="9"/>
      <c r="H386" s="9"/>
    </row>
    <row r="387" spans="1:8" x14ac:dyDescent="0.3">
      <c r="A387" s="11"/>
      <c r="B387" s="12"/>
      <c r="C387" s="9"/>
      <c r="D387" s="9"/>
      <c r="E387" s="9"/>
      <c r="F387" s="9"/>
      <c r="G387" s="9"/>
      <c r="H387" s="9"/>
    </row>
    <row r="388" spans="1:8" x14ac:dyDescent="0.3">
      <c r="A388" s="11"/>
      <c r="B388" s="12"/>
      <c r="C388" s="9"/>
      <c r="D388" s="9"/>
      <c r="E388" s="9"/>
      <c r="F388" s="9"/>
      <c r="G388" s="9"/>
      <c r="H388" s="9"/>
    </row>
    <row r="389" spans="1:8" x14ac:dyDescent="0.3">
      <c r="A389" s="11"/>
      <c r="B389" s="12"/>
      <c r="C389" s="9"/>
      <c r="D389" s="9"/>
      <c r="E389" s="9"/>
      <c r="F389" s="9"/>
      <c r="G389" s="9"/>
      <c r="H389" s="9"/>
    </row>
    <row r="390" spans="1:8" x14ac:dyDescent="0.3">
      <c r="A390" s="11"/>
      <c r="B390" s="12"/>
      <c r="C390" s="9"/>
      <c r="D390" s="9"/>
      <c r="E390" s="9"/>
      <c r="F390" s="9"/>
      <c r="G390" s="9"/>
      <c r="H390" s="9"/>
    </row>
    <row r="391" spans="1:8" x14ac:dyDescent="0.3">
      <c r="A391" s="11"/>
      <c r="B391" s="12"/>
      <c r="C391" s="9"/>
      <c r="D391" s="9"/>
      <c r="E391" s="9"/>
      <c r="F391" s="9"/>
      <c r="G391" s="9"/>
      <c r="H391" s="9"/>
    </row>
    <row r="392" spans="1:8" x14ac:dyDescent="0.3">
      <c r="A392" s="11"/>
      <c r="B392" s="12"/>
      <c r="C392" s="9"/>
      <c r="D392" s="9"/>
      <c r="E392" s="9"/>
      <c r="F392" s="9"/>
      <c r="G392" s="9"/>
      <c r="H392" s="9"/>
    </row>
    <row r="393" spans="1:8" x14ac:dyDescent="0.3">
      <c r="A393" s="11"/>
      <c r="B393" s="12"/>
      <c r="C393" s="9"/>
      <c r="D393" s="9"/>
      <c r="E393" s="9"/>
      <c r="F393" s="9"/>
      <c r="G393" s="9"/>
      <c r="H393" s="9"/>
    </row>
    <row r="394" spans="1:8" x14ac:dyDescent="0.3">
      <c r="A394" s="11"/>
      <c r="B394" s="12"/>
      <c r="C394" s="9"/>
      <c r="D394" s="9"/>
      <c r="E394" s="9"/>
      <c r="F394" s="9"/>
      <c r="G394" s="9"/>
      <c r="H394" s="9"/>
    </row>
    <row r="395" spans="1:8" x14ac:dyDescent="0.3">
      <c r="A395" s="11"/>
      <c r="B395" s="12"/>
      <c r="C395" s="9"/>
      <c r="D395" s="9"/>
      <c r="E395" s="9"/>
      <c r="F395" s="9"/>
      <c r="G395" s="9"/>
      <c r="H395" s="9"/>
    </row>
    <row r="396" spans="1:8" x14ac:dyDescent="0.3">
      <c r="A396" s="11"/>
      <c r="B396" s="12"/>
      <c r="C396" s="9"/>
      <c r="D396" s="9"/>
      <c r="E396" s="9"/>
      <c r="F396" s="9"/>
      <c r="G396" s="9"/>
      <c r="H396" s="9"/>
    </row>
    <row r="397" spans="1:8" x14ac:dyDescent="0.3">
      <c r="A397" s="11"/>
      <c r="B397" s="12"/>
      <c r="C397" s="9"/>
      <c r="D397" s="9"/>
      <c r="E397" s="9"/>
      <c r="F397" s="9"/>
      <c r="G397" s="9"/>
      <c r="H397" s="9"/>
    </row>
    <row r="398" spans="1:8" x14ac:dyDescent="0.3">
      <c r="A398" s="11"/>
      <c r="B398" s="12"/>
      <c r="C398" s="9"/>
      <c r="D398" s="9"/>
      <c r="E398" s="9"/>
      <c r="F398" s="9"/>
      <c r="G398" s="9"/>
      <c r="H398" s="9"/>
    </row>
    <row r="399" spans="1:8" x14ac:dyDescent="0.3">
      <c r="A399" s="11"/>
      <c r="B399" s="12"/>
      <c r="C399" s="9"/>
      <c r="D399" s="9"/>
      <c r="E399" s="9"/>
      <c r="F399" s="9"/>
      <c r="G399" s="9"/>
      <c r="H399" s="9"/>
    </row>
    <row r="400" spans="1:8" x14ac:dyDescent="0.3">
      <c r="A400" s="11"/>
      <c r="B400" s="12"/>
      <c r="C400" s="9"/>
      <c r="D400" s="9"/>
      <c r="E400" s="9"/>
      <c r="F400" s="9"/>
      <c r="G400" s="9"/>
      <c r="H400" s="9"/>
    </row>
    <row r="401" spans="1:8" x14ac:dyDescent="0.3">
      <c r="A401" s="11"/>
      <c r="B401" s="12"/>
      <c r="C401" s="9"/>
      <c r="D401" s="9"/>
      <c r="E401" s="9"/>
      <c r="F401" s="9"/>
      <c r="G401" s="9"/>
      <c r="H401" s="9"/>
    </row>
    <row r="402" spans="1:8" x14ac:dyDescent="0.3">
      <c r="A402" s="11"/>
      <c r="B402" s="12"/>
      <c r="C402" s="13"/>
      <c r="D402" s="9"/>
      <c r="E402" s="9"/>
      <c r="F402" s="9"/>
      <c r="G402" s="9"/>
      <c r="H402" s="9"/>
    </row>
    <row r="403" spans="1:8" x14ac:dyDescent="0.3">
      <c r="A403" s="11"/>
      <c r="B403" s="12"/>
      <c r="C403" s="9"/>
      <c r="D403" s="9"/>
      <c r="E403" s="9"/>
      <c r="F403" s="9"/>
      <c r="G403" s="9"/>
      <c r="H403" s="9"/>
    </row>
    <row r="404" spans="1:8" x14ac:dyDescent="0.3">
      <c r="A404" s="11"/>
      <c r="B404" s="12"/>
      <c r="C404" s="9"/>
      <c r="D404" s="9"/>
      <c r="E404" s="9"/>
      <c r="F404" s="9"/>
      <c r="G404" s="9"/>
      <c r="H404" s="9"/>
    </row>
    <row r="405" spans="1:8" x14ac:dyDescent="0.3">
      <c r="A405" s="11"/>
      <c r="B405" s="12"/>
      <c r="C405" s="9"/>
      <c r="D405" s="9"/>
      <c r="E405" s="9"/>
      <c r="F405" s="9"/>
      <c r="G405" s="9"/>
      <c r="H405" s="9"/>
    </row>
    <row r="406" spans="1:8" x14ac:dyDescent="0.3">
      <c r="A406" s="11"/>
      <c r="B406" s="12"/>
      <c r="C406" s="9"/>
      <c r="D406" s="9"/>
      <c r="E406" s="9"/>
      <c r="F406" s="9"/>
      <c r="G406" s="9"/>
      <c r="H406" s="9"/>
    </row>
    <row r="407" spans="1:8" x14ac:dyDescent="0.3">
      <c r="A407" s="11"/>
      <c r="B407" s="12"/>
      <c r="C407" s="9"/>
      <c r="D407" s="9"/>
      <c r="E407" s="9"/>
      <c r="F407" s="9"/>
      <c r="G407" s="9"/>
      <c r="H407" s="9"/>
    </row>
    <row r="408" spans="1:8" x14ac:dyDescent="0.3">
      <c r="A408" s="11"/>
      <c r="B408" s="12"/>
      <c r="C408" s="9"/>
      <c r="D408" s="9"/>
      <c r="E408" s="9"/>
      <c r="F408" s="9"/>
      <c r="G408" s="9"/>
      <c r="H408" s="9"/>
    </row>
    <row r="409" spans="1:8" x14ac:dyDescent="0.3">
      <c r="A409" s="11"/>
      <c r="B409" s="12"/>
      <c r="C409" s="9"/>
      <c r="D409" s="9"/>
      <c r="E409" s="9"/>
      <c r="F409" s="9"/>
      <c r="G409" s="9"/>
      <c r="H409" s="9"/>
    </row>
    <row r="410" spans="1:8" x14ac:dyDescent="0.3">
      <c r="A410" s="11"/>
      <c r="B410" s="12"/>
      <c r="C410" s="9"/>
      <c r="D410" s="9"/>
      <c r="E410" s="9"/>
      <c r="F410" s="9"/>
      <c r="G410" s="9"/>
      <c r="H410" s="9"/>
    </row>
    <row r="411" spans="1:8" x14ac:dyDescent="0.3">
      <c r="A411" s="11"/>
      <c r="B411" s="12"/>
      <c r="C411" s="9"/>
      <c r="D411" s="9"/>
      <c r="E411" s="9"/>
      <c r="F411" s="9"/>
      <c r="G411" s="9"/>
      <c r="H411" s="9"/>
    </row>
    <row r="412" spans="1:8" x14ac:dyDescent="0.3">
      <c r="A412" s="11"/>
      <c r="B412" s="12"/>
      <c r="C412" s="9"/>
      <c r="D412" s="9"/>
      <c r="E412" s="9"/>
      <c r="F412" s="9"/>
      <c r="G412" s="9"/>
      <c r="H412" s="9"/>
    </row>
    <row r="413" spans="1:8" x14ac:dyDescent="0.3">
      <c r="A413" s="11"/>
      <c r="B413" s="12"/>
      <c r="C413" s="9"/>
      <c r="D413" s="9"/>
      <c r="E413" s="9"/>
      <c r="F413" s="9"/>
      <c r="G413" s="9"/>
      <c r="H413" s="9"/>
    </row>
    <row r="414" spans="1:8" x14ac:dyDescent="0.3">
      <c r="A414" s="11"/>
      <c r="B414" s="12"/>
      <c r="C414" s="9"/>
      <c r="D414" s="9"/>
      <c r="E414" s="9"/>
      <c r="F414" s="9"/>
      <c r="G414" s="9"/>
      <c r="H414" s="9"/>
    </row>
    <row r="415" spans="1:8" x14ac:dyDescent="0.3">
      <c r="A415" s="11"/>
      <c r="B415" s="12"/>
      <c r="C415" s="9"/>
      <c r="D415" s="9"/>
      <c r="E415" s="9"/>
      <c r="F415" s="9"/>
      <c r="G415" s="9"/>
      <c r="H415" s="9"/>
    </row>
    <row r="416" spans="1:8" x14ac:dyDescent="0.3">
      <c r="A416" s="11"/>
      <c r="B416" s="12"/>
      <c r="C416" s="9"/>
      <c r="D416" s="9"/>
      <c r="E416" s="9"/>
      <c r="F416" s="9"/>
      <c r="G416" s="9"/>
      <c r="H416" s="9"/>
    </row>
    <row r="417" spans="1:8" x14ac:dyDescent="0.3">
      <c r="A417" s="11"/>
      <c r="B417" s="12"/>
      <c r="C417" s="9"/>
      <c r="D417" s="9"/>
      <c r="E417" s="9"/>
      <c r="F417" s="9"/>
      <c r="G417" s="9"/>
      <c r="H417" s="9"/>
    </row>
    <row r="418" spans="1:8" x14ac:dyDescent="0.3">
      <c r="A418" s="11"/>
      <c r="B418" s="12"/>
      <c r="C418" s="9"/>
      <c r="D418" s="9"/>
      <c r="E418" s="9"/>
      <c r="F418" s="9"/>
      <c r="G418" s="9"/>
      <c r="H418" s="9"/>
    </row>
    <row r="419" spans="1:8" x14ac:dyDescent="0.3">
      <c r="A419" s="11"/>
      <c r="B419" s="12"/>
      <c r="C419" s="9"/>
      <c r="D419" s="9"/>
      <c r="E419" s="9"/>
      <c r="F419" s="9"/>
      <c r="G419" s="9"/>
      <c r="H419" s="9"/>
    </row>
    <row r="420" spans="1:8" x14ac:dyDescent="0.3">
      <c r="A420" s="11"/>
      <c r="B420" s="12"/>
      <c r="C420" s="9"/>
      <c r="D420" s="9"/>
      <c r="E420" s="9"/>
      <c r="F420" s="9"/>
      <c r="G420" s="9"/>
      <c r="H420" s="9"/>
    </row>
    <row r="421" spans="1:8" x14ac:dyDescent="0.3">
      <c r="A421" s="11"/>
      <c r="B421" s="12"/>
      <c r="C421" s="9"/>
      <c r="D421" s="9"/>
      <c r="E421" s="9"/>
      <c r="F421" s="9"/>
      <c r="G421" s="9"/>
      <c r="H421" s="9"/>
    </row>
    <row r="422" spans="1:8" x14ac:dyDescent="0.3">
      <c r="A422" s="11"/>
      <c r="B422" s="12"/>
      <c r="C422" s="9"/>
      <c r="D422" s="9"/>
      <c r="E422" s="9"/>
      <c r="F422" s="9"/>
      <c r="G422" s="9"/>
      <c r="H422" s="9"/>
    </row>
    <row r="423" spans="1:8" x14ac:dyDescent="0.3">
      <c r="A423" s="11"/>
      <c r="B423" s="12"/>
      <c r="C423" s="9"/>
      <c r="D423" s="9"/>
      <c r="E423" s="9"/>
      <c r="F423" s="9"/>
      <c r="G423" s="9"/>
      <c r="H423" s="9"/>
    </row>
    <row r="424" spans="1:8" x14ac:dyDescent="0.3">
      <c r="A424" s="11"/>
      <c r="B424" s="12"/>
      <c r="C424" s="9"/>
      <c r="D424" s="9"/>
      <c r="E424" s="9"/>
      <c r="F424" s="9"/>
      <c r="G424" s="9"/>
      <c r="H424" s="9"/>
    </row>
    <row r="425" spans="1:8" x14ac:dyDescent="0.3">
      <c r="A425" s="11"/>
      <c r="B425" s="12"/>
      <c r="C425" s="9"/>
      <c r="D425" s="9"/>
      <c r="E425" s="9"/>
      <c r="F425" s="9"/>
      <c r="G425" s="9"/>
      <c r="H425" s="9"/>
    </row>
    <row r="426" spans="1:8" x14ac:dyDescent="0.3">
      <c r="A426" s="11"/>
      <c r="B426" s="12"/>
      <c r="C426" s="9"/>
      <c r="D426" s="9"/>
      <c r="E426" s="9"/>
      <c r="F426" s="9"/>
      <c r="G426" s="9"/>
      <c r="H426" s="9"/>
    </row>
    <row r="427" spans="1:8" x14ac:dyDescent="0.3">
      <c r="A427" s="11"/>
      <c r="B427" s="12"/>
      <c r="C427" s="9"/>
      <c r="D427" s="9"/>
      <c r="E427" s="9"/>
      <c r="F427" s="9"/>
      <c r="G427" s="9"/>
      <c r="H427" s="9"/>
    </row>
    <row r="428" spans="1:8" x14ac:dyDescent="0.3">
      <c r="A428" s="11"/>
      <c r="B428" s="12"/>
      <c r="C428" s="9"/>
      <c r="D428" s="9"/>
      <c r="E428" s="9"/>
      <c r="F428" s="9"/>
      <c r="G428" s="9"/>
      <c r="H428" s="9"/>
    </row>
    <row r="429" spans="1:8" x14ac:dyDescent="0.3">
      <c r="A429" s="11"/>
      <c r="B429" s="12"/>
      <c r="C429" s="9"/>
      <c r="D429" s="9"/>
      <c r="E429" s="9"/>
      <c r="F429" s="9"/>
      <c r="G429" s="9"/>
      <c r="H429" s="9"/>
    </row>
    <row r="430" spans="1:8" x14ac:dyDescent="0.3">
      <c r="A430" s="11"/>
      <c r="B430" s="12"/>
      <c r="C430" s="9"/>
      <c r="D430" s="9"/>
      <c r="E430" s="9"/>
      <c r="F430" s="9"/>
      <c r="G430" s="9"/>
      <c r="H430" s="9"/>
    </row>
    <row r="431" spans="1:8" x14ac:dyDescent="0.3">
      <c r="A431" s="11"/>
      <c r="B431" s="12"/>
      <c r="C431" s="9"/>
      <c r="D431" s="9"/>
      <c r="E431" s="9"/>
      <c r="F431" s="9"/>
      <c r="G431" s="9"/>
      <c r="H431" s="9"/>
    </row>
    <row r="432" spans="1:8" x14ac:dyDescent="0.3">
      <c r="A432" s="11"/>
      <c r="B432" s="12"/>
      <c r="C432" s="9"/>
      <c r="D432" s="9"/>
      <c r="E432" s="9"/>
      <c r="F432" s="9"/>
      <c r="G432" s="9"/>
      <c r="H432" s="9"/>
    </row>
    <row r="433" spans="1:8" x14ac:dyDescent="0.3">
      <c r="A433" s="11"/>
      <c r="B433" s="12"/>
      <c r="C433" s="9"/>
      <c r="D433" s="9"/>
      <c r="E433" s="9"/>
      <c r="F433" s="9"/>
      <c r="G433" s="9"/>
      <c r="H433" s="9"/>
    </row>
    <row r="434" spans="1:8" x14ac:dyDescent="0.3">
      <c r="A434" s="11"/>
      <c r="B434" s="12"/>
      <c r="C434" s="9"/>
      <c r="D434" s="9"/>
      <c r="E434" s="9"/>
      <c r="F434" s="9"/>
      <c r="G434" s="9"/>
      <c r="H434" s="9"/>
    </row>
    <row r="435" spans="1:8" x14ac:dyDescent="0.3">
      <c r="A435" s="11"/>
      <c r="B435" s="12"/>
      <c r="C435" s="9"/>
      <c r="D435" s="9"/>
      <c r="E435" s="9"/>
      <c r="F435" s="9"/>
      <c r="G435" s="9"/>
      <c r="H435" s="9"/>
    </row>
    <row r="436" spans="1:8" x14ac:dyDescent="0.3">
      <c r="A436" s="11"/>
      <c r="B436" s="12"/>
      <c r="C436" s="9"/>
      <c r="D436" s="9"/>
      <c r="E436" s="9"/>
      <c r="F436" s="9"/>
      <c r="G436" s="9"/>
      <c r="H436" s="9"/>
    </row>
    <row r="437" spans="1:8" x14ac:dyDescent="0.3">
      <c r="A437" s="11"/>
      <c r="B437" s="12"/>
      <c r="C437" s="9"/>
      <c r="D437" s="9"/>
      <c r="E437" s="9"/>
      <c r="F437" s="9"/>
      <c r="G437" s="9"/>
      <c r="H437" s="9"/>
    </row>
    <row r="438" spans="1:8" x14ac:dyDescent="0.3">
      <c r="A438" s="11"/>
      <c r="B438" s="12"/>
      <c r="C438" s="9"/>
      <c r="D438" s="9"/>
      <c r="E438" s="9"/>
      <c r="F438" s="9"/>
      <c r="G438" s="9"/>
      <c r="H438" s="9"/>
    </row>
    <row r="439" spans="1:8" x14ac:dyDescent="0.3">
      <c r="A439" s="11"/>
      <c r="B439" s="12"/>
      <c r="C439" s="9"/>
      <c r="D439" s="9"/>
      <c r="E439" s="9"/>
      <c r="F439" s="9"/>
      <c r="G439" s="9"/>
      <c r="H439" s="9"/>
    </row>
    <row r="440" spans="1:8" x14ac:dyDescent="0.3">
      <c r="A440" s="11"/>
      <c r="B440" s="12"/>
      <c r="C440" s="9"/>
      <c r="D440" s="9"/>
      <c r="E440" s="9"/>
      <c r="F440" s="9"/>
      <c r="G440" s="9"/>
      <c r="H440" s="9"/>
    </row>
    <row r="441" spans="1:8" x14ac:dyDescent="0.3">
      <c r="A441" s="11"/>
      <c r="B441" s="12"/>
      <c r="C441" s="9"/>
      <c r="D441" s="9"/>
      <c r="E441" s="9"/>
      <c r="F441" s="9"/>
      <c r="G441" s="9"/>
      <c r="H441" s="9"/>
    </row>
    <row r="442" spans="1:8" x14ac:dyDescent="0.3">
      <c r="A442" s="11"/>
      <c r="B442" s="12"/>
      <c r="C442" s="9"/>
      <c r="D442" s="9"/>
      <c r="E442" s="9"/>
      <c r="F442" s="9"/>
      <c r="G442" s="9"/>
      <c r="H442" s="9"/>
    </row>
    <row r="443" spans="1:8" x14ac:dyDescent="0.3">
      <c r="A443" s="11"/>
      <c r="B443" s="12"/>
      <c r="C443" s="9"/>
      <c r="D443" s="9"/>
      <c r="E443" s="9"/>
      <c r="F443" s="9"/>
      <c r="G443" s="9"/>
      <c r="H443" s="9"/>
    </row>
    <row r="444" spans="1:8" x14ac:dyDescent="0.3">
      <c r="A444" s="11"/>
      <c r="B444" s="12"/>
      <c r="C444" s="9"/>
      <c r="D444" s="9"/>
      <c r="E444" s="9"/>
      <c r="F444" s="9"/>
      <c r="G444" s="9"/>
      <c r="H444" s="9"/>
    </row>
    <row r="445" spans="1:8" x14ac:dyDescent="0.3">
      <c r="A445" s="11"/>
      <c r="B445" s="12"/>
      <c r="C445" s="9"/>
      <c r="D445" s="9"/>
      <c r="E445" s="9"/>
      <c r="F445" s="9"/>
      <c r="G445" s="9"/>
      <c r="H445" s="9"/>
    </row>
    <row r="446" spans="1:8" x14ac:dyDescent="0.3">
      <c r="A446" s="11"/>
      <c r="B446" s="12"/>
      <c r="C446" s="9"/>
      <c r="D446" s="9"/>
      <c r="E446" s="9"/>
      <c r="F446" s="9"/>
      <c r="G446" s="9"/>
      <c r="H446" s="9"/>
    </row>
    <row r="447" spans="1:8" x14ac:dyDescent="0.3">
      <c r="A447" s="11"/>
      <c r="B447" s="12"/>
      <c r="C447" s="9"/>
      <c r="D447" s="9"/>
      <c r="E447" s="9"/>
      <c r="F447" s="9"/>
      <c r="G447" s="9"/>
      <c r="H447" s="9"/>
    </row>
    <row r="448" spans="1:8" x14ac:dyDescent="0.3">
      <c r="A448" s="11"/>
      <c r="B448" s="12"/>
      <c r="C448" s="17"/>
      <c r="D448" s="9"/>
      <c r="E448" s="9"/>
      <c r="F448" s="9"/>
      <c r="G448" s="9"/>
      <c r="H448" s="9"/>
    </row>
    <row r="449" spans="1:8" x14ac:dyDescent="0.3">
      <c r="A449" s="11"/>
      <c r="B449" s="12"/>
      <c r="C449" s="9"/>
      <c r="D449" s="9"/>
      <c r="E449" s="9"/>
      <c r="F449" s="9"/>
      <c r="G449" s="9"/>
      <c r="H449" s="9"/>
    </row>
    <row r="450" spans="1:8" x14ac:dyDescent="0.3">
      <c r="A450" s="11"/>
      <c r="B450" s="12"/>
      <c r="C450" s="9"/>
      <c r="D450" s="9"/>
      <c r="E450" s="9"/>
      <c r="F450" s="9"/>
      <c r="G450" s="9"/>
      <c r="H450" s="9"/>
    </row>
    <row r="451" spans="1:8" x14ac:dyDescent="0.3">
      <c r="A451" s="11"/>
      <c r="B451" s="12"/>
      <c r="C451" s="17"/>
      <c r="D451" s="9"/>
      <c r="E451" s="9"/>
      <c r="F451" s="9"/>
      <c r="G451" s="9"/>
      <c r="H451" s="9"/>
    </row>
    <row r="452" spans="1:8" x14ac:dyDescent="0.3">
      <c r="A452" s="11"/>
      <c r="B452" s="12"/>
      <c r="C452" s="9"/>
      <c r="D452" s="9"/>
      <c r="E452" s="9"/>
      <c r="F452" s="9"/>
      <c r="G452" s="9"/>
      <c r="H452" s="9"/>
    </row>
    <row r="453" spans="1:8" x14ac:dyDescent="0.3">
      <c r="A453" s="11"/>
      <c r="B453" s="12"/>
      <c r="C453" s="9"/>
      <c r="D453" s="9"/>
      <c r="E453" s="9"/>
      <c r="F453" s="9"/>
      <c r="G453" s="9"/>
      <c r="H453" s="9"/>
    </row>
    <row r="454" spans="1:8" x14ac:dyDescent="0.3">
      <c r="A454" s="11"/>
      <c r="B454" s="12"/>
      <c r="C454" s="17"/>
      <c r="D454" s="9"/>
      <c r="E454" s="9"/>
      <c r="F454" s="9"/>
      <c r="G454" s="9"/>
      <c r="H454" s="9"/>
    </row>
    <row r="455" spans="1:8" x14ac:dyDescent="0.3">
      <c r="A455" s="11"/>
      <c r="B455" s="12"/>
      <c r="C455" s="9"/>
      <c r="D455" s="9"/>
      <c r="E455" s="9"/>
      <c r="F455" s="9"/>
      <c r="G455" s="9"/>
      <c r="H455" s="9"/>
    </row>
    <row r="456" spans="1:8" x14ac:dyDescent="0.3">
      <c r="A456" s="11"/>
      <c r="B456" s="12"/>
      <c r="C456" s="9"/>
      <c r="D456" s="9"/>
      <c r="E456" s="9"/>
      <c r="F456" s="9"/>
      <c r="G456" s="9"/>
      <c r="H456" s="9"/>
    </row>
    <row r="457" spans="1:8" x14ac:dyDescent="0.3">
      <c r="A457" s="11"/>
      <c r="B457" s="12"/>
      <c r="C457" s="17"/>
      <c r="D457" s="9"/>
      <c r="E457" s="9"/>
      <c r="F457" s="9"/>
      <c r="G457" s="9"/>
      <c r="H457" s="9"/>
    </row>
    <row r="458" spans="1:8" x14ac:dyDescent="0.3">
      <c r="A458" s="11"/>
      <c r="B458" s="12"/>
      <c r="C458" s="9"/>
      <c r="D458" s="9"/>
      <c r="E458" s="9"/>
      <c r="F458" s="9"/>
      <c r="G458" s="9"/>
      <c r="H458" s="9"/>
    </row>
    <row r="459" spans="1:8" x14ac:dyDescent="0.3">
      <c r="A459" s="11"/>
      <c r="B459" s="12"/>
      <c r="C459" s="9"/>
      <c r="D459" s="9"/>
      <c r="E459" s="9"/>
      <c r="F459" s="9"/>
      <c r="G459" s="9"/>
      <c r="H459" s="9"/>
    </row>
    <row r="460" spans="1:8" x14ac:dyDescent="0.3">
      <c r="A460" s="11"/>
      <c r="B460" s="12"/>
      <c r="C460" s="17"/>
      <c r="D460" s="9"/>
      <c r="E460" s="9"/>
      <c r="F460" s="9"/>
      <c r="G460" s="9"/>
      <c r="H460" s="9"/>
    </row>
    <row r="461" spans="1:8" x14ac:dyDescent="0.3">
      <c r="A461" s="11"/>
      <c r="B461" s="12"/>
      <c r="C461" s="13"/>
      <c r="D461" s="9"/>
      <c r="E461" s="9"/>
      <c r="F461" s="9"/>
      <c r="G461" s="13"/>
      <c r="H461" s="9"/>
    </row>
    <row r="462" spans="1:8" x14ac:dyDescent="0.3">
      <c r="A462" s="11"/>
      <c r="B462" s="12"/>
      <c r="C462" s="9"/>
      <c r="D462" s="9"/>
      <c r="E462" s="9"/>
      <c r="F462" s="9"/>
      <c r="G462" s="9"/>
      <c r="H462" s="9"/>
    </row>
    <row r="463" spans="1:8" x14ac:dyDescent="0.3">
      <c r="A463" s="11"/>
      <c r="B463" s="12"/>
      <c r="C463" s="9"/>
      <c r="D463" s="9"/>
      <c r="E463" s="9"/>
      <c r="F463" s="9"/>
      <c r="G463" s="9"/>
      <c r="H463" s="9"/>
    </row>
    <row r="464" spans="1:8" x14ac:dyDescent="0.3">
      <c r="A464" s="11"/>
      <c r="B464" s="12"/>
      <c r="C464" s="17"/>
      <c r="D464" s="9"/>
      <c r="E464" s="9"/>
      <c r="F464" s="9"/>
      <c r="G464" s="9"/>
      <c r="H464" s="9"/>
    </row>
    <row r="465" spans="1:8" x14ac:dyDescent="0.3">
      <c r="A465" s="11"/>
      <c r="B465" s="12"/>
      <c r="C465" s="9"/>
      <c r="D465" s="9"/>
      <c r="E465" s="9"/>
      <c r="F465" s="9"/>
      <c r="G465" s="9"/>
      <c r="H465" s="9"/>
    </row>
    <row r="466" spans="1:8" x14ac:dyDescent="0.3">
      <c r="A466" s="11"/>
      <c r="B466" s="12"/>
      <c r="C466" s="9"/>
      <c r="D466" s="9"/>
      <c r="E466" s="9"/>
      <c r="F466" s="9"/>
      <c r="G466" s="9"/>
      <c r="H466" s="9"/>
    </row>
    <row r="467" spans="1:8" x14ac:dyDescent="0.3">
      <c r="A467" s="11"/>
      <c r="B467" s="12"/>
      <c r="C467" s="17"/>
      <c r="D467" s="9"/>
      <c r="E467" s="9"/>
      <c r="F467" s="9"/>
      <c r="G467" s="9"/>
      <c r="H467" s="9"/>
    </row>
    <row r="468" spans="1:8" x14ac:dyDescent="0.3">
      <c r="A468" s="11"/>
      <c r="B468" s="12"/>
      <c r="C468" s="9"/>
      <c r="D468" s="9"/>
      <c r="E468" s="9"/>
      <c r="F468" s="9"/>
      <c r="G468" s="9"/>
      <c r="H468" s="9"/>
    </row>
    <row r="469" spans="1:8" x14ac:dyDescent="0.3">
      <c r="A469" s="11"/>
      <c r="B469" s="12"/>
      <c r="C469" s="9"/>
      <c r="D469" s="9"/>
      <c r="E469" s="9"/>
      <c r="F469" s="9"/>
      <c r="G469" s="9"/>
      <c r="H469" s="9"/>
    </row>
    <row r="470" spans="1:8" x14ac:dyDescent="0.3">
      <c r="A470" s="11"/>
      <c r="B470" s="12"/>
      <c r="C470" s="17"/>
      <c r="D470" s="9"/>
      <c r="E470" s="9"/>
      <c r="F470" s="9"/>
      <c r="G470" s="9"/>
      <c r="H470" s="9"/>
    </row>
    <row r="471" spans="1:8" x14ac:dyDescent="0.3">
      <c r="A471" s="11"/>
      <c r="B471" s="12"/>
      <c r="C471" s="9"/>
      <c r="D471" s="9"/>
      <c r="E471" s="9"/>
      <c r="F471" s="9"/>
      <c r="G471" s="9"/>
      <c r="H471" s="9"/>
    </row>
    <row r="472" spans="1:8" x14ac:dyDescent="0.3">
      <c r="A472" s="11"/>
      <c r="B472" s="12"/>
      <c r="C472" s="9"/>
      <c r="D472" s="9"/>
      <c r="E472" s="9"/>
      <c r="F472" s="9"/>
      <c r="G472" s="9"/>
      <c r="H472" s="9"/>
    </row>
    <row r="473" spans="1:8" x14ac:dyDescent="0.3">
      <c r="A473" s="11"/>
      <c r="B473" s="12"/>
      <c r="C473" s="17"/>
      <c r="D473" s="9"/>
      <c r="E473" s="9"/>
      <c r="F473" s="9"/>
      <c r="G473" s="9"/>
      <c r="H473" s="9"/>
    </row>
    <row r="474" spans="1:8" x14ac:dyDescent="0.3">
      <c r="A474" s="11"/>
      <c r="B474" s="12"/>
      <c r="C474" s="9"/>
      <c r="D474" s="9"/>
      <c r="E474" s="9"/>
      <c r="F474" s="9"/>
      <c r="G474" s="9"/>
      <c r="H474" s="9"/>
    </row>
    <row r="475" spans="1:8" x14ac:dyDescent="0.3">
      <c r="A475" s="11"/>
      <c r="B475" s="12"/>
      <c r="C475" s="9"/>
      <c r="D475" s="9"/>
      <c r="E475" s="9"/>
      <c r="F475" s="9"/>
      <c r="G475" s="9"/>
      <c r="H475" s="9"/>
    </row>
    <row r="476" spans="1:8" x14ac:dyDescent="0.3">
      <c r="A476" s="11"/>
      <c r="B476" s="12"/>
      <c r="C476" s="15"/>
      <c r="D476" s="15"/>
      <c r="E476" s="15"/>
      <c r="F476" s="15"/>
      <c r="G476" s="15"/>
      <c r="H476" s="15"/>
    </row>
    <row r="477" spans="1:8" x14ac:dyDescent="0.3">
      <c r="A477" s="11"/>
      <c r="B477" s="12"/>
      <c r="C477" s="15"/>
      <c r="D477" s="15"/>
      <c r="E477" s="15"/>
      <c r="F477" s="15"/>
      <c r="G477" s="15"/>
      <c r="H477" s="15"/>
    </row>
    <row r="478" spans="1:8" x14ac:dyDescent="0.3">
      <c r="A478" s="293"/>
      <c r="B478" s="293"/>
      <c r="C478" s="15"/>
      <c r="D478" s="15"/>
      <c r="E478" s="15"/>
      <c r="F478" s="15"/>
      <c r="G478" s="15"/>
      <c r="H478" s="15"/>
    </row>
    <row r="479" spans="1:8" x14ac:dyDescent="0.3">
      <c r="A479" s="19"/>
      <c r="B479" s="12"/>
      <c r="C479" s="9"/>
      <c r="D479" s="9"/>
      <c r="E479" s="9"/>
      <c r="F479" s="9"/>
      <c r="G479" s="9"/>
      <c r="H479" s="9"/>
    </row>
    <row r="480" spans="1:8" x14ac:dyDescent="0.3">
      <c r="A480" s="19"/>
      <c r="B480" s="12"/>
      <c r="C480" s="9"/>
      <c r="D480" s="9"/>
      <c r="E480" s="9"/>
      <c r="F480" s="9"/>
      <c r="G480" s="9"/>
      <c r="H480" s="9"/>
    </row>
    <row r="481" spans="1:8" x14ac:dyDescent="0.3">
      <c r="A481" s="19"/>
      <c r="B481" s="12"/>
      <c r="C481" s="9"/>
      <c r="D481" s="9"/>
      <c r="E481" s="9"/>
      <c r="F481" s="9"/>
      <c r="G481" s="9"/>
      <c r="H481" s="9"/>
    </row>
    <row r="482" spans="1:8" x14ac:dyDescent="0.3">
      <c r="A482" s="19"/>
      <c r="B482" s="12"/>
      <c r="C482" s="9"/>
      <c r="D482" s="9"/>
      <c r="E482" s="9"/>
      <c r="F482" s="9"/>
      <c r="G482" s="9"/>
      <c r="H482" s="9"/>
    </row>
    <row r="483" spans="1:8" x14ac:dyDescent="0.3">
      <c r="A483" s="19"/>
      <c r="B483" s="20"/>
      <c r="C483" s="9"/>
      <c r="D483" s="9"/>
      <c r="E483" s="9"/>
      <c r="F483" s="9"/>
      <c r="G483" s="9"/>
      <c r="H483" s="9"/>
    </row>
  </sheetData>
  <sheetProtection algorithmName="SHA-512" hashValue="PZNbzPb/HtHofSMlpmss1CVCOG+sGI1Uyf5XQkywC20ktKktShdHE4q9f0GNovZMCkoMyiciyroDnM6u+9+e4A==" saltValue="OuzrqFizk4Js2TK0EUnDag==" spinCount="100000" sheet="1" objects="1" scenarios="1"/>
  <mergeCells count="8">
    <mergeCell ref="A1:H1"/>
    <mergeCell ref="A478:B478"/>
    <mergeCell ref="B5:C5"/>
    <mergeCell ref="B6:C6"/>
    <mergeCell ref="B7:C7"/>
    <mergeCell ref="B8:C8"/>
    <mergeCell ref="B9:C9"/>
    <mergeCell ref="A13:K13"/>
  </mergeCells>
  <conditionalFormatting sqref="H6:H9">
    <cfRule type="cellIs" dxfId="7" priority="1" operator="notEqual">
      <formula>0</formula>
    </cfRule>
    <cfRule type="cellIs" dxfId="6" priority="2" operator="equal">
      <formula>0</formula>
    </cfRule>
    <cfRule type="cellIs" dxfId="5" priority="3" operator="notEqual">
      <formula>0</formula>
    </cfRule>
    <cfRule type="cellIs" dxfId="4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5"/>
  <sheetViews>
    <sheetView tabSelected="1" workbookViewId="0">
      <selection activeCell="B6" sqref="B6:C6"/>
    </sheetView>
  </sheetViews>
  <sheetFormatPr defaultRowHeight="14.4" x14ac:dyDescent="0.3"/>
  <cols>
    <col min="1" max="1" width="8.21875" style="1" customWidth="1"/>
    <col min="3" max="3" width="31.5546875" customWidth="1"/>
    <col min="5" max="5" width="12.77734375" customWidth="1"/>
    <col min="6" max="6" width="9.21875" customWidth="1"/>
    <col min="7" max="7" width="15" customWidth="1"/>
    <col min="8" max="8" width="16.21875" customWidth="1"/>
    <col min="9" max="9" width="24.21875" customWidth="1"/>
  </cols>
  <sheetData>
    <row r="1" spans="1:9" ht="17.399999999999999" x14ac:dyDescent="0.3">
      <c r="A1" s="291" t="s">
        <v>476</v>
      </c>
      <c r="B1" s="292"/>
      <c r="C1" s="292"/>
      <c r="D1" s="292"/>
      <c r="E1" s="292"/>
      <c r="F1" s="292"/>
      <c r="G1" s="292"/>
      <c r="H1" s="292"/>
    </row>
    <row r="2" spans="1:9" x14ac:dyDescent="0.3">
      <c r="A2"/>
    </row>
    <row r="3" spans="1:9" x14ac:dyDescent="0.3">
      <c r="A3" s="11"/>
      <c r="B3" s="12"/>
      <c r="C3" s="9"/>
      <c r="D3" s="9"/>
      <c r="E3" s="9"/>
      <c r="F3" s="9"/>
      <c r="G3" s="9"/>
      <c r="H3" s="9"/>
    </row>
    <row r="4" spans="1:9" x14ac:dyDescent="0.3">
      <c r="A4" s="11"/>
      <c r="B4" s="12"/>
      <c r="C4" s="9"/>
      <c r="D4" s="9"/>
      <c r="E4" s="9"/>
      <c r="F4" s="9"/>
      <c r="G4" s="9"/>
      <c r="H4" s="9"/>
    </row>
    <row r="5" spans="1:9" ht="86.4" x14ac:dyDescent="0.3">
      <c r="A5" s="40" t="s">
        <v>462</v>
      </c>
      <c r="B5" s="294" t="s">
        <v>463</v>
      </c>
      <c r="C5" s="295"/>
      <c r="D5" s="31" t="s">
        <v>449</v>
      </c>
      <c r="E5" s="31" t="s">
        <v>3</v>
      </c>
      <c r="F5" s="32" t="s">
        <v>464</v>
      </c>
      <c r="G5" s="32" t="s">
        <v>475</v>
      </c>
      <c r="H5" s="32" t="s">
        <v>453</v>
      </c>
      <c r="I5" s="166"/>
    </row>
    <row r="6" spans="1:9" x14ac:dyDescent="0.3">
      <c r="A6" s="159" t="s">
        <v>467</v>
      </c>
      <c r="B6" s="296" t="s">
        <v>473</v>
      </c>
      <c r="C6" s="297"/>
      <c r="D6" s="121"/>
      <c r="E6" s="121"/>
      <c r="F6" s="121" t="s">
        <v>474</v>
      </c>
      <c r="G6" s="88"/>
      <c r="H6" s="160">
        <f t="shared" ref="H6:H11" si="0">ROUND(G6,2)</f>
        <v>0</v>
      </c>
      <c r="I6" s="165"/>
    </row>
    <row r="7" spans="1:9" x14ac:dyDescent="0.3">
      <c r="A7" s="159" t="s">
        <v>468</v>
      </c>
      <c r="B7" s="296" t="s">
        <v>477</v>
      </c>
      <c r="C7" s="297"/>
      <c r="D7" s="121"/>
      <c r="E7" s="121"/>
      <c r="F7" s="121" t="s">
        <v>471</v>
      </c>
      <c r="G7" s="88"/>
      <c r="H7" s="160">
        <f t="shared" si="0"/>
        <v>0</v>
      </c>
      <c r="I7" s="165"/>
    </row>
    <row r="8" spans="1:9" x14ac:dyDescent="0.3">
      <c r="A8" s="159" t="s">
        <v>469</v>
      </c>
      <c r="B8" s="296" t="s">
        <v>478</v>
      </c>
      <c r="C8" s="297"/>
      <c r="D8" s="121"/>
      <c r="E8" s="121"/>
      <c r="F8" s="121" t="s">
        <v>474</v>
      </c>
      <c r="G8" s="88"/>
      <c r="H8" s="160">
        <f t="shared" si="0"/>
        <v>0</v>
      </c>
      <c r="I8" s="165"/>
    </row>
    <row r="9" spans="1:9" x14ac:dyDescent="0.3">
      <c r="A9" s="159" t="s">
        <v>470</v>
      </c>
      <c r="B9" s="298" t="s">
        <v>481</v>
      </c>
      <c r="C9" s="299"/>
      <c r="D9" s="121"/>
      <c r="E9" s="121"/>
      <c r="F9" s="121" t="s">
        <v>471</v>
      </c>
      <c r="G9" s="88"/>
      <c r="H9" s="160">
        <f t="shared" si="0"/>
        <v>0</v>
      </c>
      <c r="I9" s="165"/>
    </row>
    <row r="10" spans="1:9" x14ac:dyDescent="0.3">
      <c r="A10" s="159" t="s">
        <v>480</v>
      </c>
      <c r="B10" s="298" t="s">
        <v>483</v>
      </c>
      <c r="C10" s="299"/>
      <c r="D10" s="121"/>
      <c r="E10" s="121"/>
      <c r="F10" s="121" t="s">
        <v>446</v>
      </c>
      <c r="G10" s="88"/>
      <c r="H10" s="160">
        <f t="shared" si="0"/>
        <v>0</v>
      </c>
      <c r="I10" s="165"/>
    </row>
    <row r="11" spans="1:9" s="180" customFormat="1" ht="31.5" customHeight="1" x14ac:dyDescent="0.3">
      <c r="A11" s="176" t="s">
        <v>482</v>
      </c>
      <c r="B11" s="300" t="s">
        <v>484</v>
      </c>
      <c r="C11" s="301"/>
      <c r="D11" s="177"/>
      <c r="E11" s="177"/>
      <c r="F11" s="177" t="s">
        <v>474</v>
      </c>
      <c r="G11" s="220"/>
      <c r="H11" s="178">
        <f t="shared" si="0"/>
        <v>0</v>
      </c>
      <c r="I11" s="179"/>
    </row>
    <row r="12" spans="1:9" x14ac:dyDescent="0.3">
      <c r="A12" s="11"/>
      <c r="B12" s="12"/>
      <c r="C12" s="9"/>
      <c r="D12" s="9"/>
      <c r="E12" s="9"/>
      <c r="F12" s="9"/>
      <c r="G12" s="9"/>
      <c r="H12" s="9"/>
    </row>
    <row r="13" spans="1:9" x14ac:dyDescent="0.3">
      <c r="A13" s="11"/>
      <c r="B13" s="164"/>
      <c r="C13" s="9"/>
      <c r="D13" s="9"/>
      <c r="E13" s="9"/>
      <c r="F13" s="9"/>
      <c r="G13" s="9"/>
      <c r="H13" s="9"/>
    </row>
    <row r="14" spans="1:9" ht="15" thickBot="1" x14ac:dyDescent="0.35">
      <c r="A14" s="11"/>
      <c r="B14" s="12"/>
      <c r="C14" s="9"/>
      <c r="D14" s="9"/>
      <c r="E14" s="9"/>
      <c r="F14" s="9"/>
      <c r="G14" s="9"/>
      <c r="H14" s="9"/>
    </row>
    <row r="15" spans="1:9" ht="18.600000000000001" thickBot="1" x14ac:dyDescent="0.4">
      <c r="A15" s="167" t="s">
        <v>485</v>
      </c>
      <c r="B15" s="168"/>
      <c r="C15" s="168"/>
      <c r="D15" s="168"/>
      <c r="E15" s="168"/>
      <c r="F15" s="168"/>
      <c r="G15" s="168"/>
      <c r="H15" s="168"/>
      <c r="I15" s="163">
        <f>SUM(H6:H11)</f>
        <v>0</v>
      </c>
    </row>
    <row r="16" spans="1:9" x14ac:dyDescent="0.3">
      <c r="A16" s="11"/>
      <c r="B16" s="12"/>
      <c r="C16" s="9"/>
      <c r="D16" s="9"/>
      <c r="E16" s="9"/>
      <c r="F16" s="9"/>
      <c r="G16" s="13"/>
      <c r="H16" s="9"/>
    </row>
    <row r="17" spans="1:8" x14ac:dyDescent="0.3">
      <c r="A17" s="11"/>
      <c r="B17" s="12"/>
      <c r="C17" s="9"/>
      <c r="D17" s="9"/>
      <c r="E17" s="9"/>
      <c r="F17" s="9"/>
      <c r="G17" s="13"/>
      <c r="H17" s="9"/>
    </row>
    <row r="18" spans="1:8" x14ac:dyDescent="0.3">
      <c r="A18" s="11"/>
      <c r="B18" s="12"/>
      <c r="C18" s="13"/>
      <c r="D18" s="9"/>
      <c r="E18" s="9"/>
      <c r="F18" s="9"/>
      <c r="G18" s="9"/>
      <c r="H18" s="9"/>
    </row>
    <row r="19" spans="1:8" x14ac:dyDescent="0.3">
      <c r="A19" s="11"/>
      <c r="B19" s="12"/>
      <c r="C19" s="13"/>
      <c r="D19" s="9"/>
      <c r="E19" s="9"/>
      <c r="F19" s="9"/>
      <c r="G19" s="9"/>
      <c r="H19" s="9"/>
    </row>
    <row r="20" spans="1:8" x14ac:dyDescent="0.3">
      <c r="A20" s="11"/>
      <c r="B20" s="12"/>
      <c r="C20" s="13"/>
      <c r="D20" s="9"/>
      <c r="E20" s="9"/>
      <c r="F20" s="9"/>
      <c r="G20" s="9"/>
      <c r="H20" s="9"/>
    </row>
    <row r="21" spans="1:8" x14ac:dyDescent="0.3">
      <c r="A21" s="11"/>
      <c r="B21" s="12"/>
      <c r="C21" s="13"/>
      <c r="D21" s="9"/>
      <c r="E21" s="9"/>
      <c r="F21" s="9"/>
      <c r="G21" s="9"/>
      <c r="H21" s="9"/>
    </row>
    <row r="22" spans="1:8" x14ac:dyDescent="0.3">
      <c r="A22" s="11"/>
      <c r="B22" s="12"/>
      <c r="C22" s="13"/>
      <c r="D22" s="9"/>
      <c r="E22" s="9"/>
      <c r="F22" s="9"/>
      <c r="G22" s="9"/>
      <c r="H22" s="9"/>
    </row>
    <row r="23" spans="1:8" x14ac:dyDescent="0.3">
      <c r="A23" s="11"/>
      <c r="B23" s="12"/>
      <c r="C23" s="9"/>
      <c r="D23" s="9"/>
      <c r="E23" s="9"/>
      <c r="F23" s="9"/>
      <c r="G23" s="13"/>
      <c r="H23" s="9"/>
    </row>
    <row r="24" spans="1:8" x14ac:dyDescent="0.3">
      <c r="A24" s="11"/>
      <c r="B24" s="12"/>
      <c r="C24" s="9"/>
      <c r="D24" s="9"/>
      <c r="E24" s="9"/>
      <c r="F24" s="9"/>
      <c r="G24" s="13"/>
      <c r="H24" s="9"/>
    </row>
    <row r="25" spans="1:8" x14ac:dyDescent="0.3">
      <c r="A25" s="11"/>
      <c r="B25" s="12"/>
      <c r="C25" s="13"/>
      <c r="D25" s="9"/>
      <c r="E25" s="9"/>
      <c r="F25" s="9"/>
      <c r="G25" s="9"/>
      <c r="H25" s="9"/>
    </row>
    <row r="26" spans="1:8" x14ac:dyDescent="0.3">
      <c r="A26" s="11"/>
      <c r="B26" s="12"/>
      <c r="C26" s="9"/>
      <c r="D26" s="9"/>
      <c r="E26" s="9"/>
      <c r="F26" s="9"/>
      <c r="G26" s="9"/>
      <c r="H26" s="9"/>
    </row>
    <row r="27" spans="1:8" x14ac:dyDescent="0.3">
      <c r="A27" s="11"/>
      <c r="B27" s="12"/>
      <c r="C27" s="9"/>
      <c r="D27" s="9"/>
      <c r="E27" s="9"/>
      <c r="F27" s="9"/>
      <c r="G27" s="9"/>
      <c r="H27" s="9"/>
    </row>
    <row r="28" spans="1:8" x14ac:dyDescent="0.3">
      <c r="A28" s="11"/>
      <c r="B28" s="12"/>
      <c r="C28" s="9"/>
      <c r="D28" s="9"/>
      <c r="E28" s="9"/>
      <c r="F28" s="9"/>
      <c r="G28" s="9"/>
      <c r="H28" s="9"/>
    </row>
    <row r="29" spans="1:8" x14ac:dyDescent="0.3">
      <c r="A29" s="11"/>
      <c r="B29" s="12"/>
      <c r="C29" s="9"/>
      <c r="D29" s="9"/>
      <c r="E29" s="9"/>
      <c r="F29" s="9"/>
      <c r="G29" s="9"/>
      <c r="H29" s="9"/>
    </row>
    <row r="30" spans="1:8" x14ac:dyDescent="0.3">
      <c r="A30" s="11"/>
      <c r="B30" s="12"/>
      <c r="C30" s="9"/>
      <c r="D30" s="9"/>
      <c r="E30" s="9"/>
      <c r="F30" s="9"/>
      <c r="G30" s="9"/>
      <c r="H30" s="9"/>
    </row>
    <row r="31" spans="1:8" x14ac:dyDescent="0.3">
      <c r="A31" s="11"/>
      <c r="B31" s="12"/>
      <c r="C31" s="9"/>
      <c r="D31" s="9"/>
      <c r="E31" s="9"/>
      <c r="F31" s="9"/>
      <c r="G31" s="13"/>
      <c r="H31" s="9"/>
    </row>
    <row r="32" spans="1:8" x14ac:dyDescent="0.3">
      <c r="A32" s="11"/>
      <c r="B32" s="12"/>
      <c r="C32" s="9"/>
      <c r="D32" s="9"/>
      <c r="E32" s="9"/>
      <c r="F32" s="9"/>
      <c r="G32" s="9"/>
      <c r="H32" s="9"/>
    </row>
    <row r="33" spans="1:8" x14ac:dyDescent="0.3">
      <c r="A33" s="11"/>
      <c r="B33" s="12"/>
      <c r="C33" s="13"/>
      <c r="D33" s="9"/>
      <c r="E33" s="9"/>
      <c r="F33" s="9"/>
      <c r="G33" s="9"/>
      <c r="H33" s="9"/>
    </row>
    <row r="34" spans="1:8" x14ac:dyDescent="0.3">
      <c r="A34" s="11"/>
      <c r="B34" s="12"/>
      <c r="C34" s="13"/>
      <c r="D34" s="9"/>
      <c r="E34" s="9"/>
      <c r="F34" s="9"/>
      <c r="G34" s="9"/>
      <c r="H34" s="9"/>
    </row>
    <row r="35" spans="1:8" x14ac:dyDescent="0.3">
      <c r="A35" s="11"/>
      <c r="B35" s="12"/>
      <c r="C35" s="13"/>
      <c r="D35" s="9"/>
      <c r="E35" s="9"/>
      <c r="F35" s="9"/>
      <c r="G35" s="9"/>
      <c r="H35" s="9"/>
    </row>
    <row r="36" spans="1:8" x14ac:dyDescent="0.3">
      <c r="A36" s="11"/>
      <c r="B36" s="12"/>
      <c r="C36" s="13"/>
      <c r="D36" s="9"/>
      <c r="E36" s="9"/>
      <c r="F36" s="9"/>
      <c r="G36" s="13"/>
      <c r="H36" s="13"/>
    </row>
    <row r="37" spans="1:8" x14ac:dyDescent="0.3">
      <c r="A37" s="11"/>
      <c r="B37" s="12"/>
      <c r="C37" s="9"/>
      <c r="D37" s="9"/>
      <c r="E37" s="9"/>
      <c r="F37" s="9"/>
      <c r="G37" s="13"/>
      <c r="H37" s="9"/>
    </row>
    <row r="38" spans="1:8" x14ac:dyDescent="0.3">
      <c r="A38" s="11"/>
      <c r="B38" s="12"/>
      <c r="C38" s="9"/>
      <c r="D38" s="9"/>
      <c r="E38" s="9"/>
      <c r="F38" s="9"/>
      <c r="G38" s="13"/>
      <c r="H38" s="9"/>
    </row>
    <row r="39" spans="1:8" x14ac:dyDescent="0.3">
      <c r="A39" s="11"/>
      <c r="B39" s="12"/>
      <c r="C39" s="9"/>
      <c r="D39" s="9"/>
      <c r="E39" s="9"/>
      <c r="F39" s="9"/>
      <c r="G39" s="9"/>
      <c r="H39" s="9"/>
    </row>
    <row r="40" spans="1:8" x14ac:dyDescent="0.3">
      <c r="A40" s="11"/>
      <c r="B40" s="12"/>
      <c r="C40" s="9"/>
      <c r="D40" s="9"/>
      <c r="E40" s="9"/>
      <c r="F40" s="9"/>
      <c r="G40" s="9"/>
      <c r="H40" s="9"/>
    </row>
    <row r="41" spans="1:8" x14ac:dyDescent="0.3">
      <c r="A41" s="14"/>
      <c r="B41" s="12"/>
      <c r="C41" s="9"/>
      <c r="D41" s="9"/>
      <c r="E41" s="9"/>
      <c r="F41" s="9"/>
      <c r="G41" s="9"/>
      <c r="H41" s="9"/>
    </row>
    <row r="42" spans="1:8" x14ac:dyDescent="0.3">
      <c r="A42" s="14"/>
      <c r="B42" s="12"/>
      <c r="C42" s="15"/>
      <c r="D42" s="15"/>
      <c r="E42" s="15"/>
      <c r="F42" s="15"/>
      <c r="G42" s="15"/>
      <c r="H42" s="15"/>
    </row>
    <row r="43" spans="1:8" x14ac:dyDescent="0.3">
      <c r="A43" s="14"/>
      <c r="B43" s="12"/>
      <c r="C43" s="9"/>
      <c r="D43" s="9"/>
      <c r="E43" s="9"/>
      <c r="F43" s="9"/>
      <c r="G43" s="9"/>
      <c r="H43" s="9"/>
    </row>
    <row r="44" spans="1:8" x14ac:dyDescent="0.3">
      <c r="A44" s="16"/>
      <c r="B44" s="12"/>
      <c r="C44" s="9"/>
      <c r="D44" s="9"/>
      <c r="E44" s="9"/>
      <c r="F44" s="9"/>
      <c r="G44" s="9"/>
      <c r="H44" s="9"/>
    </row>
    <row r="45" spans="1:8" x14ac:dyDescent="0.3">
      <c r="A45" s="14"/>
      <c r="B45" s="12"/>
      <c r="C45" s="9"/>
      <c r="D45" s="9"/>
      <c r="E45" s="9"/>
      <c r="F45" s="9"/>
      <c r="G45" s="9"/>
      <c r="H45" s="9"/>
    </row>
    <row r="46" spans="1:8" x14ac:dyDescent="0.3">
      <c r="A46" s="14"/>
      <c r="B46" s="12"/>
      <c r="C46" s="9"/>
      <c r="D46" s="9"/>
      <c r="E46" s="9"/>
      <c r="F46" s="9"/>
      <c r="G46" s="13"/>
      <c r="H46" s="9"/>
    </row>
    <row r="47" spans="1:8" x14ac:dyDescent="0.3">
      <c r="A47" s="14"/>
      <c r="B47" s="12"/>
      <c r="C47" s="9"/>
      <c r="D47" s="9"/>
      <c r="E47" s="9"/>
      <c r="F47" s="9"/>
      <c r="G47" s="9"/>
      <c r="H47" s="9"/>
    </row>
    <row r="48" spans="1:8" x14ac:dyDescent="0.3">
      <c r="A48" s="14"/>
      <c r="B48" s="12"/>
      <c r="C48" s="9"/>
      <c r="D48" s="9"/>
      <c r="E48" s="9"/>
      <c r="F48" s="9"/>
      <c r="G48" s="9"/>
      <c r="H48" s="9"/>
    </row>
    <row r="49" spans="1:8" x14ac:dyDescent="0.3">
      <c r="A49" s="14"/>
      <c r="B49" s="12"/>
      <c r="C49" s="9"/>
      <c r="D49" s="9"/>
      <c r="E49" s="9"/>
      <c r="F49" s="9"/>
      <c r="G49" s="9"/>
      <c r="H49" s="9"/>
    </row>
    <row r="50" spans="1:8" x14ac:dyDescent="0.3">
      <c r="A50" s="14"/>
      <c r="B50" s="12"/>
      <c r="C50" s="9"/>
      <c r="D50" s="9"/>
      <c r="E50" s="9"/>
      <c r="F50" s="9"/>
      <c r="G50" s="9"/>
      <c r="H50" s="9"/>
    </row>
    <row r="51" spans="1:8" x14ac:dyDescent="0.3">
      <c r="A51" s="14"/>
      <c r="B51" s="12"/>
      <c r="C51" s="9"/>
      <c r="D51" s="9"/>
      <c r="E51" s="9"/>
      <c r="F51" s="9"/>
      <c r="G51" s="9"/>
      <c r="H51" s="9"/>
    </row>
    <row r="52" spans="1:8" x14ac:dyDescent="0.3">
      <c r="A52" s="14"/>
      <c r="B52" s="12"/>
      <c r="C52" s="9"/>
      <c r="D52" s="9"/>
      <c r="E52" s="9"/>
      <c r="F52" s="9"/>
      <c r="G52" s="9"/>
      <c r="H52" s="9"/>
    </row>
    <row r="53" spans="1:8" x14ac:dyDescent="0.3">
      <c r="A53" s="14"/>
      <c r="B53" s="12"/>
      <c r="C53" s="9"/>
      <c r="D53" s="9"/>
      <c r="E53" s="9"/>
      <c r="F53" s="9"/>
      <c r="G53" s="9"/>
      <c r="H53" s="9"/>
    </row>
    <row r="54" spans="1:8" x14ac:dyDescent="0.3">
      <c r="A54" s="14"/>
      <c r="B54" s="12"/>
      <c r="C54" s="9"/>
      <c r="D54" s="9"/>
      <c r="E54" s="9"/>
      <c r="F54" s="9"/>
      <c r="G54" s="9"/>
      <c r="H54" s="9"/>
    </row>
    <row r="55" spans="1:8" x14ac:dyDescent="0.3">
      <c r="A55" s="14"/>
      <c r="B55" s="12"/>
      <c r="C55" s="9"/>
      <c r="D55" s="9"/>
      <c r="E55" s="9"/>
      <c r="F55" s="9"/>
      <c r="G55" s="9"/>
      <c r="H55" s="9"/>
    </row>
    <row r="56" spans="1:8" x14ac:dyDescent="0.3">
      <c r="A56" s="14"/>
      <c r="B56" s="12"/>
      <c r="C56" s="9"/>
      <c r="D56" s="9"/>
      <c r="E56" s="9"/>
      <c r="F56" s="9"/>
      <c r="G56" s="9"/>
      <c r="H56" s="9"/>
    </row>
    <row r="57" spans="1:8" x14ac:dyDescent="0.3">
      <c r="A57" s="14"/>
      <c r="B57" s="12"/>
      <c r="C57" s="9"/>
      <c r="D57" s="9"/>
      <c r="E57" s="9"/>
      <c r="F57" s="9"/>
      <c r="G57" s="9"/>
      <c r="H57" s="9"/>
    </row>
    <row r="58" spans="1:8" x14ac:dyDescent="0.3">
      <c r="A58" s="14"/>
      <c r="B58" s="12"/>
      <c r="C58" s="9"/>
      <c r="D58" s="9"/>
      <c r="E58" s="9"/>
      <c r="F58" s="9"/>
      <c r="G58" s="9"/>
      <c r="H58" s="9"/>
    </row>
    <row r="59" spans="1:8" x14ac:dyDescent="0.3">
      <c r="A59" s="14"/>
      <c r="B59" s="12"/>
      <c r="C59" s="9"/>
      <c r="D59" s="9"/>
      <c r="E59" s="9"/>
      <c r="F59" s="9"/>
      <c r="G59" s="9"/>
      <c r="H59" s="9"/>
    </row>
    <row r="60" spans="1:8" x14ac:dyDescent="0.3">
      <c r="A60" s="14"/>
      <c r="B60" s="12"/>
      <c r="C60" s="13"/>
      <c r="D60" s="9"/>
      <c r="E60" s="9"/>
      <c r="F60" s="13"/>
      <c r="G60" s="9"/>
      <c r="H60" s="9"/>
    </row>
    <row r="61" spans="1:8" x14ac:dyDescent="0.3">
      <c r="A61" s="14"/>
      <c r="B61" s="12"/>
      <c r="C61" s="9"/>
      <c r="D61" s="9"/>
      <c r="E61" s="9"/>
      <c r="F61" s="9"/>
      <c r="G61" s="9"/>
      <c r="H61" s="9"/>
    </row>
    <row r="62" spans="1:8" x14ac:dyDescent="0.3">
      <c r="A62" s="14"/>
      <c r="B62" s="12"/>
      <c r="C62" s="9"/>
      <c r="D62" s="9"/>
      <c r="E62" s="9"/>
      <c r="F62" s="9"/>
      <c r="G62" s="9"/>
      <c r="H62" s="9"/>
    </row>
    <row r="63" spans="1:8" x14ac:dyDescent="0.3">
      <c r="A63" s="14"/>
      <c r="B63" s="12"/>
      <c r="C63" s="9"/>
      <c r="D63" s="9"/>
      <c r="E63" s="9"/>
      <c r="F63" s="9"/>
      <c r="G63" s="9"/>
      <c r="H63" s="9"/>
    </row>
    <row r="64" spans="1:8" x14ac:dyDescent="0.3">
      <c r="A64" s="14"/>
      <c r="B64" s="12"/>
      <c r="C64" s="9"/>
      <c r="D64" s="9"/>
      <c r="E64" s="9"/>
      <c r="F64" s="9"/>
      <c r="G64" s="9"/>
      <c r="H64" s="9"/>
    </row>
    <row r="65" spans="1:8" x14ac:dyDescent="0.3">
      <c r="A65" s="14"/>
      <c r="B65" s="12"/>
      <c r="C65" s="9"/>
      <c r="D65" s="9"/>
      <c r="E65" s="9"/>
      <c r="F65" s="9"/>
      <c r="G65" s="9"/>
      <c r="H65" s="9"/>
    </row>
    <row r="66" spans="1:8" x14ac:dyDescent="0.3">
      <c r="A66" s="14"/>
      <c r="B66" s="12"/>
      <c r="C66" s="9"/>
      <c r="D66" s="9"/>
      <c r="E66" s="9"/>
      <c r="F66" s="9"/>
      <c r="G66" s="9"/>
      <c r="H66" s="9"/>
    </row>
    <row r="67" spans="1:8" x14ac:dyDescent="0.3">
      <c r="A67" s="14"/>
      <c r="B67" s="12"/>
      <c r="C67" s="9"/>
      <c r="D67" s="9"/>
      <c r="E67" s="9"/>
      <c r="F67" s="9"/>
      <c r="G67" s="9"/>
      <c r="H67" s="9"/>
    </row>
    <row r="68" spans="1:8" x14ac:dyDescent="0.3">
      <c r="A68" s="14"/>
      <c r="B68" s="12"/>
      <c r="C68" s="9"/>
      <c r="D68" s="9"/>
      <c r="E68" s="9"/>
      <c r="F68" s="9"/>
      <c r="G68" s="9"/>
      <c r="H68" s="9"/>
    </row>
    <row r="69" spans="1:8" x14ac:dyDescent="0.3">
      <c r="A69" s="14"/>
      <c r="B69" s="12"/>
      <c r="C69" s="9"/>
      <c r="D69" s="9"/>
      <c r="E69" s="9"/>
      <c r="F69" s="9"/>
      <c r="G69" s="9"/>
      <c r="H69" s="9"/>
    </row>
    <row r="70" spans="1:8" x14ac:dyDescent="0.3">
      <c r="A70" s="14"/>
      <c r="B70" s="12"/>
      <c r="C70" s="13"/>
      <c r="D70" s="9"/>
      <c r="E70" s="9"/>
      <c r="F70" s="9"/>
      <c r="G70" s="9"/>
      <c r="H70" s="9"/>
    </row>
    <row r="71" spans="1:8" x14ac:dyDescent="0.3">
      <c r="A71" s="14"/>
      <c r="B71" s="12"/>
      <c r="C71" s="9"/>
      <c r="D71" s="9"/>
      <c r="E71" s="9"/>
      <c r="F71" s="9"/>
      <c r="G71" s="9"/>
      <c r="H71" s="9"/>
    </row>
    <row r="72" spans="1:8" x14ac:dyDescent="0.3">
      <c r="A72" s="14"/>
      <c r="B72" s="12"/>
      <c r="C72" s="9"/>
      <c r="D72" s="9"/>
      <c r="E72" s="9"/>
      <c r="F72" s="9"/>
      <c r="G72" s="9"/>
      <c r="H72" s="9"/>
    </row>
    <row r="73" spans="1:8" x14ac:dyDescent="0.3">
      <c r="A73" s="14"/>
      <c r="B73" s="12"/>
      <c r="C73" s="9"/>
      <c r="D73" s="9"/>
      <c r="E73" s="9"/>
      <c r="F73" s="9"/>
      <c r="G73" s="9"/>
      <c r="H73" s="9"/>
    </row>
    <row r="74" spans="1:8" x14ac:dyDescent="0.3">
      <c r="A74" s="14"/>
      <c r="B74" s="12"/>
      <c r="C74" s="13"/>
      <c r="D74" s="9"/>
      <c r="E74" s="9"/>
      <c r="F74" s="9"/>
      <c r="G74" s="9"/>
      <c r="H74" s="9"/>
    </row>
    <row r="75" spans="1:8" x14ac:dyDescent="0.3">
      <c r="A75" s="14"/>
      <c r="B75" s="12"/>
      <c r="C75" s="9"/>
      <c r="D75" s="9"/>
      <c r="E75" s="9"/>
      <c r="F75" s="9"/>
      <c r="G75" s="9"/>
      <c r="H75" s="9"/>
    </row>
    <row r="76" spans="1:8" x14ac:dyDescent="0.3">
      <c r="A76" s="14"/>
      <c r="B76" s="12"/>
      <c r="C76" s="13"/>
      <c r="D76" s="9"/>
      <c r="E76" s="9"/>
      <c r="F76" s="9"/>
      <c r="G76" s="9"/>
      <c r="H76" s="9"/>
    </row>
    <row r="77" spans="1:8" x14ac:dyDescent="0.3">
      <c r="A77" s="14"/>
      <c r="B77" s="12"/>
      <c r="C77" s="13"/>
      <c r="D77" s="9"/>
      <c r="E77" s="9"/>
      <c r="F77" s="9"/>
      <c r="G77" s="9"/>
      <c r="H77" s="9"/>
    </row>
    <row r="78" spans="1:8" x14ac:dyDescent="0.3">
      <c r="A78" s="14"/>
      <c r="B78" s="12"/>
      <c r="C78" s="13"/>
      <c r="D78" s="9"/>
      <c r="E78" s="9"/>
      <c r="F78" s="9"/>
      <c r="G78" s="9"/>
      <c r="H78" s="9"/>
    </row>
    <row r="79" spans="1:8" x14ac:dyDescent="0.3">
      <c r="A79" s="14"/>
      <c r="B79" s="12"/>
      <c r="C79" s="13"/>
      <c r="D79" s="9"/>
      <c r="E79" s="9"/>
      <c r="F79" s="9"/>
      <c r="G79" s="9"/>
      <c r="H79" s="9"/>
    </row>
    <row r="80" spans="1:8" x14ac:dyDescent="0.3">
      <c r="A80" s="14"/>
      <c r="B80" s="12"/>
      <c r="C80" s="9"/>
      <c r="D80" s="9"/>
      <c r="E80" s="9"/>
      <c r="F80" s="9"/>
      <c r="G80" s="9"/>
      <c r="H80" s="9"/>
    </row>
    <row r="81" spans="1:8" x14ac:dyDescent="0.3">
      <c r="A81" s="14"/>
      <c r="B81" s="12"/>
      <c r="C81" s="9"/>
      <c r="D81" s="9"/>
      <c r="E81" s="9"/>
      <c r="F81" s="9"/>
      <c r="G81" s="9"/>
      <c r="H81" s="9"/>
    </row>
    <row r="82" spans="1:8" x14ac:dyDescent="0.3">
      <c r="A82" s="14"/>
      <c r="B82" s="12"/>
      <c r="C82" s="9"/>
      <c r="D82" s="9"/>
      <c r="E82" s="9"/>
      <c r="F82" s="9"/>
      <c r="G82" s="9"/>
      <c r="H82" s="9"/>
    </row>
    <row r="83" spans="1:8" x14ac:dyDescent="0.3">
      <c r="A83" s="14"/>
      <c r="B83" s="12"/>
      <c r="C83" s="13"/>
      <c r="D83" s="9"/>
      <c r="E83" s="9"/>
      <c r="F83" s="9"/>
      <c r="G83" s="9"/>
      <c r="H83" s="9"/>
    </row>
    <row r="84" spans="1:8" x14ac:dyDescent="0.3">
      <c r="A84" s="14"/>
      <c r="B84" s="12"/>
      <c r="C84" s="13"/>
      <c r="D84" s="9"/>
      <c r="E84" s="9"/>
      <c r="F84" s="9"/>
      <c r="G84" s="9"/>
      <c r="H84" s="9"/>
    </row>
    <row r="85" spans="1:8" x14ac:dyDescent="0.3">
      <c r="A85" s="14"/>
      <c r="B85" s="12"/>
      <c r="C85" s="13"/>
      <c r="D85" s="9"/>
      <c r="E85" s="9"/>
      <c r="F85" s="9"/>
      <c r="G85" s="9"/>
      <c r="H85" s="9"/>
    </row>
    <row r="86" spans="1:8" x14ac:dyDescent="0.3">
      <c r="A86" s="14"/>
      <c r="B86" s="12"/>
      <c r="C86" s="9"/>
      <c r="D86" s="9"/>
      <c r="E86" s="9"/>
      <c r="F86" s="9"/>
      <c r="G86" s="9"/>
      <c r="H86" s="9"/>
    </row>
    <row r="87" spans="1:8" x14ac:dyDescent="0.3">
      <c r="A87" s="14"/>
      <c r="B87" s="12"/>
      <c r="C87" s="9"/>
      <c r="D87" s="9"/>
      <c r="E87" s="9"/>
      <c r="F87" s="9"/>
      <c r="G87" s="9"/>
      <c r="H87" s="9"/>
    </row>
    <row r="88" spans="1:8" x14ac:dyDescent="0.3">
      <c r="A88" s="14"/>
      <c r="B88" s="12"/>
      <c r="C88" s="9"/>
      <c r="D88" s="9"/>
      <c r="E88" s="9"/>
      <c r="F88" s="9"/>
      <c r="G88" s="9"/>
      <c r="H88" s="9"/>
    </row>
    <row r="89" spans="1:8" x14ac:dyDescent="0.3">
      <c r="A89" s="14"/>
      <c r="B89" s="12"/>
      <c r="C89" s="9"/>
      <c r="D89" s="9"/>
      <c r="E89" s="9"/>
      <c r="F89" s="9"/>
      <c r="G89" s="9"/>
      <c r="H89" s="9"/>
    </row>
    <row r="90" spans="1:8" x14ac:dyDescent="0.3">
      <c r="A90" s="14"/>
      <c r="B90" s="12"/>
      <c r="C90" s="9"/>
      <c r="D90" s="9"/>
      <c r="E90" s="9"/>
      <c r="F90" s="9"/>
      <c r="G90" s="9"/>
      <c r="H90" s="9"/>
    </row>
    <row r="91" spans="1:8" x14ac:dyDescent="0.3">
      <c r="A91" s="14"/>
      <c r="B91" s="12"/>
      <c r="C91" s="9"/>
      <c r="D91" s="9"/>
      <c r="E91" s="9"/>
      <c r="F91" s="9"/>
      <c r="G91" s="9"/>
      <c r="H91" s="9"/>
    </row>
    <row r="92" spans="1:8" x14ac:dyDescent="0.3">
      <c r="A92" s="14"/>
      <c r="B92" s="12"/>
      <c r="C92" s="9"/>
      <c r="D92" s="9"/>
      <c r="E92" s="9"/>
      <c r="F92" s="9"/>
      <c r="G92" s="9"/>
      <c r="H92" s="9"/>
    </row>
    <row r="93" spans="1:8" x14ac:dyDescent="0.3">
      <c r="A93" s="14"/>
      <c r="B93" s="12"/>
      <c r="C93" s="13"/>
      <c r="D93" s="9"/>
      <c r="E93" s="9"/>
      <c r="F93" s="9"/>
      <c r="G93" s="9"/>
      <c r="H93" s="9"/>
    </row>
    <row r="94" spans="1:8" x14ac:dyDescent="0.3">
      <c r="A94" s="14"/>
      <c r="B94" s="12"/>
      <c r="C94" s="9"/>
      <c r="D94" s="9"/>
      <c r="E94" s="9"/>
      <c r="F94" s="9"/>
      <c r="G94" s="9"/>
      <c r="H94" s="9"/>
    </row>
    <row r="95" spans="1:8" x14ac:dyDescent="0.3">
      <c r="A95" s="14"/>
      <c r="B95" s="12"/>
      <c r="C95" s="9"/>
      <c r="D95" s="9"/>
      <c r="E95" s="9"/>
      <c r="F95" s="9"/>
      <c r="G95" s="9"/>
      <c r="H95" s="9"/>
    </row>
    <row r="96" spans="1:8" x14ac:dyDescent="0.3">
      <c r="A96" s="14"/>
      <c r="B96" s="12"/>
      <c r="C96" s="9"/>
      <c r="D96" s="9"/>
      <c r="E96" s="9"/>
      <c r="F96" s="9"/>
      <c r="G96" s="9"/>
      <c r="H96" s="9"/>
    </row>
    <row r="97" spans="1:8" x14ac:dyDescent="0.3">
      <c r="A97" s="14"/>
      <c r="B97" s="12"/>
      <c r="C97" s="13"/>
      <c r="D97" s="9"/>
      <c r="E97" s="9"/>
      <c r="F97" s="9"/>
      <c r="G97" s="9"/>
      <c r="H97" s="9"/>
    </row>
    <row r="98" spans="1:8" x14ac:dyDescent="0.3">
      <c r="A98" s="14"/>
      <c r="B98" s="12"/>
      <c r="C98" s="13"/>
      <c r="D98" s="9"/>
      <c r="E98" s="9"/>
      <c r="F98" s="9"/>
      <c r="G98" s="9"/>
      <c r="H98" s="9"/>
    </row>
    <row r="99" spans="1:8" x14ac:dyDescent="0.3">
      <c r="A99" s="14"/>
      <c r="B99" s="12"/>
      <c r="C99" s="9"/>
      <c r="D99" s="9"/>
      <c r="E99" s="9"/>
      <c r="F99" s="9"/>
      <c r="G99" s="9"/>
      <c r="H99" s="9"/>
    </row>
    <row r="100" spans="1:8" x14ac:dyDescent="0.3">
      <c r="A100" s="14"/>
      <c r="B100" s="12"/>
      <c r="C100" s="9"/>
      <c r="D100" s="9"/>
      <c r="E100" s="9"/>
      <c r="F100" s="9"/>
      <c r="G100" s="9"/>
      <c r="H100" s="9"/>
    </row>
    <row r="101" spans="1:8" x14ac:dyDescent="0.3">
      <c r="A101" s="14"/>
      <c r="B101" s="12"/>
      <c r="C101" s="9"/>
      <c r="D101" s="9"/>
      <c r="E101" s="9"/>
      <c r="F101" s="9"/>
      <c r="G101" s="9"/>
      <c r="H101" s="9"/>
    </row>
    <row r="102" spans="1:8" x14ac:dyDescent="0.3">
      <c r="A102" s="14"/>
      <c r="B102" s="12"/>
      <c r="C102" s="9"/>
      <c r="D102" s="9"/>
      <c r="E102" s="9"/>
      <c r="F102" s="9"/>
      <c r="G102" s="9"/>
      <c r="H102" s="9"/>
    </row>
    <row r="103" spans="1:8" x14ac:dyDescent="0.3">
      <c r="A103" s="14"/>
      <c r="B103" s="12"/>
      <c r="C103" s="9"/>
      <c r="D103" s="9"/>
      <c r="E103" s="9"/>
      <c r="F103" s="9"/>
      <c r="G103" s="9"/>
      <c r="H103" s="9"/>
    </row>
    <row r="104" spans="1:8" x14ac:dyDescent="0.3">
      <c r="A104" s="14"/>
      <c r="B104" s="12"/>
      <c r="C104" s="9"/>
      <c r="D104" s="9"/>
      <c r="E104" s="9"/>
      <c r="F104" s="9"/>
      <c r="G104" s="9"/>
      <c r="H104" s="9"/>
    </row>
    <row r="105" spans="1:8" x14ac:dyDescent="0.3">
      <c r="A105" s="14"/>
      <c r="B105" s="12"/>
      <c r="C105" s="9"/>
      <c r="D105" s="9"/>
      <c r="E105" s="9"/>
      <c r="F105" s="9"/>
      <c r="G105" s="9"/>
      <c r="H105" s="9"/>
    </row>
    <row r="106" spans="1:8" x14ac:dyDescent="0.3">
      <c r="A106" s="14"/>
      <c r="B106" s="12"/>
      <c r="C106" s="9"/>
      <c r="D106" s="9"/>
      <c r="E106" s="9"/>
      <c r="F106" s="9"/>
      <c r="G106" s="9"/>
      <c r="H106" s="9"/>
    </row>
    <row r="107" spans="1:8" x14ac:dyDescent="0.3">
      <c r="A107" s="14"/>
      <c r="B107" s="12"/>
      <c r="C107" s="9"/>
      <c r="D107" s="9"/>
      <c r="E107" s="9"/>
      <c r="F107" s="9"/>
      <c r="G107" s="9"/>
      <c r="H107" s="9"/>
    </row>
    <row r="108" spans="1:8" x14ac:dyDescent="0.3">
      <c r="A108" s="14"/>
      <c r="B108" s="12"/>
      <c r="C108" s="9"/>
      <c r="D108" s="9"/>
      <c r="E108" s="9"/>
      <c r="F108" s="9"/>
      <c r="G108" s="9"/>
      <c r="H108" s="9"/>
    </row>
    <row r="109" spans="1:8" x14ac:dyDescent="0.3">
      <c r="A109" s="14"/>
      <c r="B109" s="12"/>
      <c r="C109" s="9"/>
      <c r="D109" s="9"/>
      <c r="E109" s="9"/>
      <c r="F109" s="9"/>
      <c r="G109" s="9"/>
      <c r="H109" s="9"/>
    </row>
    <row r="110" spans="1:8" x14ac:dyDescent="0.3">
      <c r="A110" s="14"/>
      <c r="B110" s="12"/>
      <c r="C110" s="9"/>
      <c r="D110" s="9"/>
      <c r="E110" s="9"/>
      <c r="F110" s="9"/>
      <c r="G110" s="9"/>
      <c r="H110" s="9"/>
    </row>
    <row r="111" spans="1:8" x14ac:dyDescent="0.3">
      <c r="A111" s="14"/>
      <c r="B111" s="12"/>
      <c r="C111" s="9"/>
      <c r="D111" s="9"/>
      <c r="E111" s="9"/>
      <c r="F111" s="9"/>
      <c r="G111" s="9"/>
      <c r="H111" s="9"/>
    </row>
    <row r="112" spans="1:8" x14ac:dyDescent="0.3">
      <c r="A112" s="14"/>
      <c r="B112" s="12"/>
      <c r="C112" s="9"/>
      <c r="D112" s="9"/>
      <c r="E112" s="9"/>
      <c r="F112" s="9"/>
      <c r="G112" s="9"/>
      <c r="H112" s="9"/>
    </row>
    <row r="113" spans="1:8" x14ac:dyDescent="0.3">
      <c r="A113" s="14"/>
      <c r="B113" s="12"/>
      <c r="C113" s="13"/>
      <c r="D113" s="9"/>
      <c r="E113" s="9"/>
      <c r="F113" s="9"/>
      <c r="G113" s="9"/>
      <c r="H113" s="9"/>
    </row>
    <row r="114" spans="1:8" x14ac:dyDescent="0.3">
      <c r="A114" s="14"/>
      <c r="B114" s="12"/>
      <c r="C114" s="9"/>
      <c r="D114" s="9"/>
      <c r="E114" s="9"/>
      <c r="F114" s="9"/>
      <c r="G114" s="9"/>
      <c r="H114" s="9"/>
    </row>
    <row r="115" spans="1:8" x14ac:dyDescent="0.3">
      <c r="A115" s="14"/>
      <c r="B115" s="12"/>
      <c r="C115" s="9"/>
      <c r="D115" s="9"/>
      <c r="E115" s="9"/>
      <c r="F115" s="9"/>
      <c r="G115" s="9"/>
      <c r="H115" s="9"/>
    </row>
    <row r="116" spans="1:8" x14ac:dyDescent="0.3">
      <c r="A116" s="14"/>
      <c r="B116" s="12"/>
      <c r="C116" s="9"/>
      <c r="D116" s="9"/>
      <c r="E116" s="9"/>
      <c r="F116" s="9"/>
      <c r="G116" s="9"/>
      <c r="H116" s="9"/>
    </row>
    <row r="117" spans="1:8" x14ac:dyDescent="0.3">
      <c r="A117" s="14"/>
      <c r="B117" s="12"/>
      <c r="C117" s="9"/>
      <c r="D117" s="9"/>
      <c r="E117" s="9"/>
      <c r="F117" s="9"/>
      <c r="G117" s="9"/>
      <c r="H117" s="9"/>
    </row>
    <row r="118" spans="1:8" x14ac:dyDescent="0.3">
      <c r="A118" s="14"/>
      <c r="B118" s="12"/>
      <c r="C118" s="9"/>
      <c r="D118" s="9"/>
      <c r="E118" s="9"/>
      <c r="F118" s="9"/>
      <c r="G118" s="9"/>
      <c r="H118" s="9"/>
    </row>
    <row r="119" spans="1:8" x14ac:dyDescent="0.3">
      <c r="A119" s="14"/>
      <c r="B119" s="12"/>
      <c r="C119" s="9"/>
      <c r="D119" s="9"/>
      <c r="E119" s="9"/>
      <c r="F119" s="9"/>
      <c r="G119" s="9"/>
      <c r="H119" s="9"/>
    </row>
    <row r="120" spans="1:8" x14ac:dyDescent="0.3">
      <c r="A120" s="14"/>
      <c r="B120" s="12"/>
      <c r="C120" s="9"/>
      <c r="D120" s="9"/>
      <c r="E120" s="9"/>
      <c r="F120" s="9"/>
      <c r="G120" s="9"/>
      <c r="H120" s="9"/>
    </row>
    <row r="121" spans="1:8" x14ac:dyDescent="0.3">
      <c r="A121" s="14"/>
      <c r="B121" s="12"/>
      <c r="C121" s="9"/>
      <c r="D121" s="9"/>
      <c r="E121" s="9"/>
      <c r="F121" s="9"/>
      <c r="G121" s="9"/>
      <c r="H121" s="9"/>
    </row>
    <row r="122" spans="1:8" x14ac:dyDescent="0.3">
      <c r="A122" s="14"/>
      <c r="B122" s="12"/>
      <c r="C122" s="9"/>
      <c r="D122" s="9"/>
      <c r="E122" s="9"/>
      <c r="F122" s="9"/>
      <c r="G122" s="9"/>
      <c r="H122" s="9"/>
    </row>
    <row r="123" spans="1:8" x14ac:dyDescent="0.3">
      <c r="A123" s="14"/>
      <c r="B123" s="12"/>
      <c r="C123" s="9"/>
      <c r="D123" s="9"/>
      <c r="E123" s="9"/>
      <c r="F123" s="9"/>
      <c r="G123" s="9"/>
      <c r="H123" s="9"/>
    </row>
    <row r="124" spans="1:8" x14ac:dyDescent="0.3">
      <c r="A124" s="14"/>
      <c r="B124" s="12"/>
      <c r="C124" s="9"/>
      <c r="D124" s="9"/>
      <c r="E124" s="9"/>
      <c r="F124" s="9"/>
      <c r="G124" s="9"/>
      <c r="H124" s="9"/>
    </row>
    <row r="125" spans="1:8" x14ac:dyDescent="0.3">
      <c r="A125" s="14"/>
      <c r="B125" s="12"/>
      <c r="C125" s="9"/>
      <c r="D125" s="9"/>
      <c r="E125" s="9"/>
      <c r="F125" s="9"/>
      <c r="G125" s="9"/>
      <c r="H125" s="9"/>
    </row>
    <row r="126" spans="1:8" x14ac:dyDescent="0.3">
      <c r="A126" s="14"/>
      <c r="B126" s="12"/>
      <c r="C126" s="9"/>
      <c r="D126" s="9"/>
      <c r="E126" s="9"/>
      <c r="F126" s="9"/>
      <c r="G126" s="9"/>
      <c r="H126" s="9"/>
    </row>
    <row r="127" spans="1:8" x14ac:dyDescent="0.3">
      <c r="A127" s="14"/>
      <c r="B127" s="12"/>
      <c r="C127" s="9"/>
      <c r="D127" s="9"/>
      <c r="E127" s="9"/>
      <c r="F127" s="9"/>
      <c r="G127" s="9"/>
      <c r="H127" s="9"/>
    </row>
    <row r="128" spans="1:8" x14ac:dyDescent="0.3">
      <c r="A128" s="14"/>
      <c r="B128" s="12"/>
      <c r="C128" s="9"/>
      <c r="D128" s="9"/>
      <c r="E128" s="9"/>
      <c r="F128" s="9"/>
      <c r="G128" s="9"/>
      <c r="H128" s="9"/>
    </row>
    <row r="129" spans="1:8" x14ac:dyDescent="0.3">
      <c r="A129" s="14"/>
      <c r="B129" s="12"/>
      <c r="C129" s="9"/>
      <c r="D129" s="9"/>
      <c r="E129" s="9"/>
      <c r="F129" s="9"/>
      <c r="G129" s="9"/>
      <c r="H129" s="9"/>
    </row>
    <row r="130" spans="1:8" x14ac:dyDescent="0.3">
      <c r="A130" s="14"/>
      <c r="B130" s="12"/>
      <c r="C130" s="9"/>
      <c r="D130" s="9"/>
      <c r="E130" s="9"/>
      <c r="F130" s="9"/>
      <c r="G130" s="9"/>
      <c r="H130" s="9"/>
    </row>
    <row r="131" spans="1:8" x14ac:dyDescent="0.3">
      <c r="A131" s="14"/>
      <c r="B131" s="12"/>
      <c r="C131" s="9"/>
      <c r="D131" s="9"/>
      <c r="E131" s="9"/>
      <c r="F131" s="9"/>
      <c r="G131" s="9"/>
      <c r="H131" s="9"/>
    </row>
    <row r="132" spans="1:8" x14ac:dyDescent="0.3">
      <c r="A132" s="14"/>
      <c r="B132" s="12"/>
      <c r="C132" s="9"/>
      <c r="D132" s="9"/>
      <c r="E132" s="9"/>
      <c r="F132" s="9"/>
      <c r="G132" s="9"/>
      <c r="H132" s="9"/>
    </row>
    <row r="133" spans="1:8" x14ac:dyDescent="0.3">
      <c r="A133" s="14"/>
      <c r="B133" s="12"/>
      <c r="C133" s="9"/>
      <c r="D133" s="9"/>
      <c r="E133" s="9"/>
      <c r="F133" s="9"/>
      <c r="G133" s="9"/>
      <c r="H133" s="9"/>
    </row>
    <row r="134" spans="1:8" x14ac:dyDescent="0.3">
      <c r="A134" s="14"/>
      <c r="B134" s="12"/>
      <c r="C134" s="15"/>
      <c r="D134" s="15"/>
      <c r="E134" s="15"/>
      <c r="F134" s="15"/>
      <c r="G134" s="15"/>
      <c r="H134" s="15"/>
    </row>
    <row r="135" spans="1:8" x14ac:dyDescent="0.3">
      <c r="A135" s="14"/>
      <c r="B135" s="12"/>
      <c r="C135" s="9"/>
      <c r="D135" s="9"/>
      <c r="E135" s="9"/>
      <c r="F135" s="9"/>
      <c r="G135" s="9"/>
      <c r="H135" s="9"/>
    </row>
    <row r="136" spans="1:8" x14ac:dyDescent="0.3">
      <c r="A136" s="16"/>
      <c r="B136" s="12"/>
      <c r="C136" s="9"/>
      <c r="D136" s="9"/>
      <c r="E136" s="9"/>
      <c r="F136" s="9"/>
      <c r="G136" s="9"/>
      <c r="H136" s="9"/>
    </row>
    <row r="137" spans="1:8" x14ac:dyDescent="0.3">
      <c r="A137" s="14"/>
      <c r="B137" s="12"/>
      <c r="C137" s="9"/>
      <c r="D137" s="9"/>
      <c r="E137" s="9"/>
      <c r="F137" s="9"/>
      <c r="G137" s="9"/>
      <c r="H137" s="9"/>
    </row>
    <row r="138" spans="1:8" x14ac:dyDescent="0.3">
      <c r="A138" s="14"/>
      <c r="B138" s="12"/>
      <c r="C138" s="9"/>
      <c r="D138" s="9"/>
      <c r="E138" s="9"/>
      <c r="F138" s="9"/>
      <c r="G138" s="9"/>
      <c r="H138" s="9"/>
    </row>
    <row r="139" spans="1:8" x14ac:dyDescent="0.3">
      <c r="A139" s="14"/>
      <c r="B139" s="12"/>
      <c r="C139" s="9"/>
      <c r="D139" s="9"/>
      <c r="E139" s="9"/>
      <c r="F139" s="9"/>
      <c r="G139" s="9"/>
      <c r="H139" s="9"/>
    </row>
    <row r="140" spans="1:8" x14ac:dyDescent="0.3">
      <c r="A140" s="14"/>
      <c r="B140" s="12"/>
      <c r="C140" s="9"/>
      <c r="D140" s="9"/>
      <c r="E140" s="9"/>
      <c r="F140" s="9"/>
      <c r="G140" s="9"/>
      <c r="H140" s="9"/>
    </row>
    <row r="141" spans="1:8" x14ac:dyDescent="0.3">
      <c r="A141" s="14"/>
      <c r="B141" s="12"/>
      <c r="C141" s="9"/>
      <c r="D141" s="9"/>
      <c r="E141" s="9"/>
      <c r="F141" s="9"/>
      <c r="G141" s="9"/>
      <c r="H141" s="9"/>
    </row>
    <row r="142" spans="1:8" x14ac:dyDescent="0.3">
      <c r="A142" s="14"/>
      <c r="B142" s="12"/>
      <c r="C142" s="9"/>
      <c r="D142" s="9"/>
      <c r="E142" s="9"/>
      <c r="F142" s="9"/>
      <c r="G142" s="9"/>
      <c r="H142" s="9"/>
    </row>
    <row r="143" spans="1:8" x14ac:dyDescent="0.3">
      <c r="A143" s="14"/>
      <c r="B143" s="12"/>
      <c r="C143" s="9"/>
      <c r="D143" s="9"/>
      <c r="E143" s="9"/>
      <c r="F143" s="9"/>
      <c r="G143" s="9"/>
      <c r="H143" s="9"/>
    </row>
    <row r="144" spans="1:8" x14ac:dyDescent="0.3">
      <c r="A144" s="14"/>
      <c r="B144" s="12"/>
      <c r="C144" s="9"/>
      <c r="D144" s="9"/>
      <c r="E144" s="9"/>
      <c r="F144" s="9"/>
      <c r="G144" s="9"/>
      <c r="H144" s="9"/>
    </row>
    <row r="145" spans="1:8" x14ac:dyDescent="0.3">
      <c r="A145" s="14"/>
      <c r="B145" s="12"/>
      <c r="C145" s="9"/>
      <c r="D145" s="9"/>
      <c r="E145" s="9"/>
      <c r="F145" s="9"/>
      <c r="G145" s="9"/>
      <c r="H145" s="9"/>
    </row>
    <row r="146" spans="1:8" x14ac:dyDescent="0.3">
      <c r="A146" s="14"/>
      <c r="B146" s="12"/>
      <c r="C146" s="9"/>
      <c r="D146" s="9"/>
      <c r="E146" s="9"/>
      <c r="F146" s="9"/>
      <c r="G146" s="9"/>
      <c r="H146" s="9"/>
    </row>
    <row r="147" spans="1:8" x14ac:dyDescent="0.3">
      <c r="A147" s="14"/>
      <c r="B147" s="12"/>
      <c r="C147" s="9"/>
      <c r="D147" s="9"/>
      <c r="E147" s="9"/>
      <c r="F147" s="9"/>
      <c r="G147" s="9"/>
      <c r="H147" s="9"/>
    </row>
    <row r="148" spans="1:8" x14ac:dyDescent="0.3">
      <c r="A148" s="14"/>
      <c r="B148" s="12"/>
      <c r="C148" s="9"/>
      <c r="D148" s="9"/>
      <c r="E148" s="9"/>
      <c r="F148" s="9"/>
      <c r="G148" s="9"/>
      <c r="H148" s="9"/>
    </row>
    <row r="149" spans="1:8" x14ac:dyDescent="0.3">
      <c r="A149" s="14"/>
      <c r="B149" s="12"/>
      <c r="C149" s="9"/>
      <c r="D149" s="9"/>
      <c r="E149" s="9"/>
      <c r="F149" s="9"/>
      <c r="G149" s="9"/>
      <c r="H149" s="9"/>
    </row>
    <row r="150" spans="1:8" x14ac:dyDescent="0.3">
      <c r="A150" s="14"/>
      <c r="B150" s="12"/>
      <c r="C150" s="9"/>
      <c r="D150" s="9"/>
      <c r="E150" s="9"/>
      <c r="F150" s="9"/>
      <c r="G150" s="9"/>
      <c r="H150" s="9"/>
    </row>
    <row r="151" spans="1:8" x14ac:dyDescent="0.3">
      <c r="A151" s="14"/>
      <c r="B151" s="12"/>
      <c r="C151" s="9"/>
      <c r="D151" s="9"/>
      <c r="E151" s="9"/>
      <c r="F151" s="9"/>
      <c r="G151" s="9"/>
      <c r="H151" s="9"/>
    </row>
    <row r="152" spans="1:8" x14ac:dyDescent="0.3">
      <c r="A152" s="14"/>
      <c r="B152" s="12"/>
      <c r="C152" s="9"/>
      <c r="D152" s="9"/>
      <c r="E152" s="9"/>
      <c r="F152" s="9"/>
      <c r="G152" s="9"/>
      <c r="H152" s="9"/>
    </row>
    <row r="153" spans="1:8" x14ac:dyDescent="0.3">
      <c r="A153" s="14"/>
      <c r="B153" s="12"/>
      <c r="C153" s="9"/>
      <c r="D153" s="9"/>
      <c r="E153" s="9"/>
      <c r="F153" s="9"/>
      <c r="G153" s="9"/>
      <c r="H153" s="9"/>
    </row>
    <row r="154" spans="1:8" x14ac:dyDescent="0.3">
      <c r="A154" s="14"/>
      <c r="B154" s="12"/>
      <c r="C154" s="9"/>
      <c r="D154" s="9"/>
      <c r="E154" s="9"/>
      <c r="F154" s="9"/>
      <c r="G154" s="9"/>
      <c r="H154" s="9"/>
    </row>
    <row r="155" spans="1:8" x14ac:dyDescent="0.3">
      <c r="A155" s="14"/>
      <c r="B155" s="12"/>
      <c r="C155" s="9"/>
      <c r="D155" s="9"/>
      <c r="E155" s="9"/>
      <c r="F155" s="9"/>
      <c r="G155" s="9"/>
      <c r="H155" s="9"/>
    </row>
    <row r="156" spans="1:8" x14ac:dyDescent="0.3">
      <c r="A156" s="11"/>
      <c r="B156" s="12"/>
      <c r="C156" s="9"/>
      <c r="D156" s="9"/>
      <c r="E156" s="9"/>
      <c r="F156" s="9"/>
      <c r="G156" s="9"/>
      <c r="H156" s="9"/>
    </row>
    <row r="157" spans="1:8" x14ac:dyDescent="0.3">
      <c r="A157" s="11"/>
      <c r="B157" s="12"/>
      <c r="C157" s="9"/>
      <c r="D157" s="9"/>
      <c r="E157" s="9"/>
      <c r="F157" s="9"/>
      <c r="G157" s="9"/>
      <c r="H157" s="9"/>
    </row>
    <row r="158" spans="1:8" x14ac:dyDescent="0.3">
      <c r="A158" s="11"/>
      <c r="B158" s="12"/>
      <c r="C158" s="9"/>
      <c r="D158" s="9"/>
      <c r="E158" s="9"/>
      <c r="F158" s="9"/>
      <c r="G158" s="9"/>
      <c r="H158" s="9"/>
    </row>
    <row r="159" spans="1:8" x14ac:dyDescent="0.3">
      <c r="A159" s="11"/>
      <c r="B159" s="12"/>
      <c r="C159" s="9"/>
      <c r="D159" s="9"/>
      <c r="E159" s="9"/>
      <c r="F159" s="9"/>
      <c r="G159" s="9"/>
      <c r="H159" s="9"/>
    </row>
    <row r="160" spans="1:8" x14ac:dyDescent="0.3">
      <c r="A160" s="11"/>
      <c r="B160" s="12"/>
      <c r="C160" s="9"/>
      <c r="D160" s="9"/>
      <c r="E160" s="9"/>
      <c r="F160" s="9"/>
      <c r="G160" s="9"/>
      <c r="H160" s="9"/>
    </row>
    <row r="161" spans="1:8" x14ac:dyDescent="0.3">
      <c r="A161" s="11"/>
      <c r="B161" s="12"/>
      <c r="C161" s="9"/>
      <c r="D161" s="9"/>
      <c r="E161" s="9"/>
      <c r="F161" s="9"/>
      <c r="G161" s="9"/>
      <c r="H161" s="9"/>
    </row>
    <row r="162" spans="1:8" x14ac:dyDescent="0.3">
      <c r="A162" s="11"/>
      <c r="B162" s="12"/>
      <c r="C162" s="9"/>
      <c r="D162" s="9"/>
      <c r="E162" s="9"/>
      <c r="F162" s="9"/>
      <c r="G162" s="9"/>
      <c r="H162" s="9"/>
    </row>
    <row r="163" spans="1:8" x14ac:dyDescent="0.3">
      <c r="A163" s="11"/>
      <c r="B163" s="12"/>
      <c r="C163" s="9"/>
      <c r="D163" s="9"/>
      <c r="E163" s="9"/>
      <c r="F163" s="9"/>
      <c r="G163" s="9"/>
      <c r="H163" s="9"/>
    </row>
    <row r="164" spans="1:8" x14ac:dyDescent="0.3">
      <c r="A164" s="11"/>
      <c r="B164" s="12"/>
      <c r="C164" s="9"/>
      <c r="D164" s="9"/>
      <c r="E164" s="9"/>
      <c r="F164" s="9"/>
      <c r="G164" s="9"/>
      <c r="H164" s="9"/>
    </row>
    <row r="165" spans="1:8" x14ac:dyDescent="0.3">
      <c r="A165" s="11"/>
      <c r="B165" s="12"/>
      <c r="C165" s="9"/>
      <c r="D165" s="9"/>
      <c r="E165" s="9"/>
      <c r="F165" s="9"/>
      <c r="G165" s="9"/>
      <c r="H165" s="9"/>
    </row>
    <row r="166" spans="1:8" x14ac:dyDescent="0.3">
      <c r="A166" s="11"/>
      <c r="B166" s="12"/>
      <c r="C166" s="9"/>
      <c r="D166" s="9"/>
      <c r="E166" s="9"/>
      <c r="F166" s="9"/>
      <c r="G166" s="9"/>
      <c r="H166" s="9"/>
    </row>
    <row r="167" spans="1:8" x14ac:dyDescent="0.3">
      <c r="A167" s="11"/>
      <c r="B167" s="12"/>
      <c r="C167" s="9"/>
      <c r="D167" s="9"/>
      <c r="E167" s="9"/>
      <c r="F167" s="9"/>
      <c r="G167" s="9"/>
      <c r="H167" s="9"/>
    </row>
    <row r="168" spans="1:8" x14ac:dyDescent="0.3">
      <c r="A168" s="11"/>
      <c r="B168" s="12"/>
      <c r="C168" s="9"/>
      <c r="D168" s="9"/>
      <c r="E168" s="9"/>
      <c r="F168" s="9"/>
      <c r="G168" s="9"/>
      <c r="H168" s="9"/>
    </row>
    <row r="169" spans="1:8" x14ac:dyDescent="0.3">
      <c r="A169" s="11"/>
      <c r="B169" s="12"/>
      <c r="C169" s="9"/>
      <c r="D169" s="9"/>
      <c r="E169" s="9"/>
      <c r="F169" s="9"/>
      <c r="G169" s="9"/>
      <c r="H169" s="9"/>
    </row>
    <row r="170" spans="1:8" x14ac:dyDescent="0.3">
      <c r="A170" s="11"/>
      <c r="B170" s="12"/>
      <c r="C170" s="9"/>
      <c r="D170" s="9"/>
      <c r="E170" s="9"/>
      <c r="F170" s="9"/>
      <c r="G170" s="9"/>
      <c r="H170" s="9"/>
    </row>
    <row r="171" spans="1:8" x14ac:dyDescent="0.3">
      <c r="A171" s="11"/>
      <c r="B171" s="12"/>
      <c r="C171" s="9"/>
      <c r="D171" s="9"/>
      <c r="E171" s="9"/>
      <c r="F171" s="9"/>
      <c r="G171" s="9"/>
      <c r="H171" s="9"/>
    </row>
    <row r="172" spans="1:8" x14ac:dyDescent="0.3">
      <c r="A172" s="11"/>
      <c r="B172" s="12"/>
      <c r="C172" s="9"/>
      <c r="D172" s="9"/>
      <c r="E172" s="9"/>
      <c r="F172" s="9"/>
      <c r="G172" s="9"/>
      <c r="H172" s="9"/>
    </row>
    <row r="173" spans="1:8" x14ac:dyDescent="0.3">
      <c r="A173" s="11"/>
      <c r="B173" s="12"/>
      <c r="C173" s="9"/>
      <c r="D173" s="9"/>
      <c r="E173" s="9"/>
      <c r="F173" s="9"/>
      <c r="G173" s="9"/>
      <c r="H173" s="9"/>
    </row>
    <row r="174" spans="1:8" x14ac:dyDescent="0.3">
      <c r="A174" s="11"/>
      <c r="B174" s="12"/>
      <c r="C174" s="9"/>
      <c r="D174" s="9"/>
      <c r="E174" s="9"/>
      <c r="F174" s="9"/>
      <c r="G174" s="9"/>
      <c r="H174" s="9"/>
    </row>
    <row r="175" spans="1:8" x14ac:dyDescent="0.3">
      <c r="A175" s="11"/>
      <c r="B175" s="12"/>
      <c r="C175" s="9"/>
      <c r="D175" s="9"/>
      <c r="E175" s="9"/>
      <c r="F175" s="9"/>
      <c r="G175" s="9"/>
      <c r="H175" s="9"/>
    </row>
    <row r="176" spans="1:8" x14ac:dyDescent="0.3">
      <c r="A176" s="11"/>
      <c r="B176" s="12"/>
      <c r="C176" s="9"/>
      <c r="D176" s="9"/>
      <c r="E176" s="9"/>
      <c r="F176" s="9"/>
      <c r="G176" s="9"/>
      <c r="H176" s="9"/>
    </row>
    <row r="177" spans="1:8" x14ac:dyDescent="0.3">
      <c r="A177" s="11"/>
      <c r="B177" s="12"/>
      <c r="C177" s="9"/>
      <c r="D177" s="9"/>
      <c r="E177" s="9"/>
      <c r="F177" s="9"/>
      <c r="G177" s="9"/>
      <c r="H177" s="9"/>
    </row>
    <row r="178" spans="1:8" x14ac:dyDescent="0.3">
      <c r="A178" s="11"/>
      <c r="B178" s="12"/>
      <c r="C178" s="9"/>
      <c r="D178" s="9"/>
      <c r="E178" s="9"/>
      <c r="F178" s="9"/>
      <c r="G178" s="9"/>
      <c r="H178" s="9"/>
    </row>
    <row r="179" spans="1:8" x14ac:dyDescent="0.3">
      <c r="A179" s="11"/>
      <c r="B179" s="12"/>
      <c r="C179" s="9"/>
      <c r="D179" s="9"/>
      <c r="E179" s="9"/>
      <c r="F179" s="9"/>
      <c r="G179" s="9"/>
      <c r="H179" s="9"/>
    </row>
    <row r="180" spans="1:8" x14ac:dyDescent="0.3">
      <c r="A180" s="11"/>
      <c r="B180" s="12"/>
      <c r="C180" s="9"/>
      <c r="D180" s="9"/>
      <c r="E180" s="9"/>
      <c r="F180" s="9"/>
      <c r="G180" s="9"/>
      <c r="H180" s="9"/>
    </row>
    <row r="181" spans="1:8" x14ac:dyDescent="0.3">
      <c r="A181" s="11"/>
      <c r="B181" s="12"/>
      <c r="C181" s="9"/>
      <c r="D181" s="9"/>
      <c r="E181" s="9"/>
      <c r="F181" s="9"/>
      <c r="G181" s="9"/>
      <c r="H181" s="9"/>
    </row>
    <row r="182" spans="1:8" x14ac:dyDescent="0.3">
      <c r="A182" s="11"/>
      <c r="B182" s="12"/>
      <c r="C182" s="9"/>
      <c r="D182" s="9"/>
      <c r="E182" s="9"/>
      <c r="F182" s="9"/>
      <c r="G182" s="9"/>
      <c r="H182" s="9"/>
    </row>
    <row r="183" spans="1:8" x14ac:dyDescent="0.3">
      <c r="A183" s="11"/>
      <c r="B183" s="12"/>
      <c r="C183" s="9"/>
      <c r="D183" s="9"/>
      <c r="E183" s="9"/>
      <c r="F183" s="9"/>
      <c r="G183" s="9"/>
      <c r="H183" s="9"/>
    </row>
    <row r="184" spans="1:8" x14ac:dyDescent="0.3">
      <c r="A184" s="11"/>
      <c r="B184" s="12"/>
      <c r="C184" s="9"/>
      <c r="D184" s="9"/>
      <c r="E184" s="9"/>
      <c r="F184" s="9"/>
      <c r="G184" s="9"/>
      <c r="H184" s="9"/>
    </row>
    <row r="185" spans="1:8" x14ac:dyDescent="0.3">
      <c r="A185" s="11"/>
      <c r="B185" s="12"/>
      <c r="C185" s="9"/>
      <c r="D185" s="9"/>
      <c r="E185" s="9"/>
      <c r="F185" s="9"/>
      <c r="G185" s="9"/>
      <c r="H185" s="9"/>
    </row>
    <row r="186" spans="1:8" x14ac:dyDescent="0.3">
      <c r="A186" s="11"/>
      <c r="B186" s="12"/>
      <c r="C186" s="9"/>
      <c r="D186" s="9"/>
      <c r="E186" s="9"/>
      <c r="F186" s="9"/>
      <c r="G186" s="9"/>
      <c r="H186" s="9"/>
    </row>
    <row r="187" spans="1:8" x14ac:dyDescent="0.3">
      <c r="A187" s="11"/>
      <c r="B187" s="12"/>
      <c r="C187" s="9"/>
      <c r="D187" s="9"/>
      <c r="E187" s="9"/>
      <c r="F187" s="9"/>
      <c r="G187" s="9"/>
      <c r="H187" s="9"/>
    </row>
    <row r="188" spans="1:8" x14ac:dyDescent="0.3">
      <c r="A188" s="11"/>
      <c r="B188" s="12"/>
      <c r="C188" s="9"/>
      <c r="D188" s="9"/>
      <c r="E188" s="9"/>
      <c r="F188" s="9"/>
      <c r="G188" s="9"/>
      <c r="H188" s="9"/>
    </row>
    <row r="189" spans="1:8" x14ac:dyDescent="0.3">
      <c r="A189" s="11"/>
      <c r="B189" s="12"/>
      <c r="C189" s="9"/>
      <c r="D189" s="9"/>
      <c r="E189" s="9"/>
      <c r="F189" s="9"/>
      <c r="G189" s="9"/>
      <c r="H189" s="9"/>
    </row>
    <row r="190" spans="1:8" x14ac:dyDescent="0.3">
      <c r="A190" s="11"/>
      <c r="B190" s="12"/>
      <c r="C190" s="9"/>
      <c r="D190" s="9"/>
      <c r="E190" s="9"/>
      <c r="F190" s="9"/>
      <c r="G190" s="9"/>
      <c r="H190" s="9"/>
    </row>
    <row r="191" spans="1:8" x14ac:dyDescent="0.3">
      <c r="A191" s="11"/>
      <c r="B191" s="12"/>
      <c r="C191" s="9"/>
      <c r="D191" s="9"/>
      <c r="E191" s="9"/>
      <c r="F191" s="9"/>
      <c r="G191" s="9"/>
      <c r="H191" s="9"/>
    </row>
    <row r="192" spans="1:8" x14ac:dyDescent="0.3">
      <c r="A192" s="11"/>
      <c r="B192" s="12"/>
      <c r="C192" s="9"/>
      <c r="D192" s="9"/>
      <c r="E192" s="9"/>
      <c r="F192" s="9"/>
      <c r="G192" s="9"/>
      <c r="H192" s="9"/>
    </row>
    <row r="193" spans="1:8" x14ac:dyDescent="0.3">
      <c r="A193" s="11"/>
      <c r="B193" s="12"/>
      <c r="C193" s="9"/>
      <c r="D193" s="9"/>
      <c r="E193" s="9"/>
      <c r="F193" s="9"/>
      <c r="G193" s="9"/>
      <c r="H193" s="9"/>
    </row>
    <row r="194" spans="1:8" x14ac:dyDescent="0.3">
      <c r="A194" s="11"/>
      <c r="B194" s="12"/>
      <c r="C194" s="9"/>
      <c r="D194" s="9"/>
      <c r="E194" s="9"/>
      <c r="F194" s="9"/>
      <c r="G194" s="9"/>
      <c r="H194" s="9"/>
    </row>
    <row r="195" spans="1:8" x14ac:dyDescent="0.3">
      <c r="A195" s="11"/>
      <c r="B195" s="12"/>
      <c r="C195" s="9"/>
      <c r="D195" s="9"/>
      <c r="E195" s="9"/>
      <c r="F195" s="9"/>
      <c r="G195" s="9"/>
      <c r="H195" s="9"/>
    </row>
    <row r="196" spans="1:8" x14ac:dyDescent="0.3">
      <c r="A196" s="11"/>
      <c r="B196" s="12"/>
      <c r="C196" s="9"/>
      <c r="D196" s="9"/>
      <c r="E196" s="9"/>
      <c r="F196" s="9"/>
      <c r="G196" s="9"/>
      <c r="H196" s="9"/>
    </row>
    <row r="197" spans="1:8" x14ac:dyDescent="0.3">
      <c r="A197" s="11"/>
      <c r="B197" s="12"/>
      <c r="C197" s="9"/>
      <c r="D197" s="9"/>
      <c r="E197" s="9"/>
      <c r="F197" s="9"/>
      <c r="G197" s="9"/>
      <c r="H197" s="9"/>
    </row>
    <row r="198" spans="1:8" x14ac:dyDescent="0.3">
      <c r="A198" s="11"/>
      <c r="B198" s="12"/>
      <c r="C198" s="9"/>
      <c r="D198" s="9"/>
      <c r="E198" s="9"/>
      <c r="F198" s="9"/>
      <c r="G198" s="9"/>
      <c r="H198" s="9"/>
    </row>
    <row r="199" spans="1:8" x14ac:dyDescent="0.3">
      <c r="A199" s="11"/>
      <c r="B199" s="12"/>
      <c r="C199" s="13"/>
      <c r="D199" s="9"/>
      <c r="E199" s="9"/>
      <c r="F199" s="9"/>
      <c r="G199" s="13"/>
      <c r="H199" s="9"/>
    </row>
    <row r="200" spans="1:8" x14ac:dyDescent="0.3">
      <c r="A200" s="11"/>
      <c r="B200" s="12"/>
      <c r="C200" s="9"/>
      <c r="D200" s="9"/>
      <c r="E200" s="9"/>
      <c r="F200" s="9"/>
      <c r="G200" s="9"/>
      <c r="H200" s="9"/>
    </row>
    <row r="201" spans="1:8" x14ac:dyDescent="0.3">
      <c r="A201" s="11"/>
      <c r="B201" s="12"/>
      <c r="C201" s="9"/>
      <c r="D201" s="9"/>
      <c r="E201" s="9"/>
      <c r="F201" s="9"/>
      <c r="G201" s="9"/>
      <c r="H201" s="9"/>
    </row>
    <row r="202" spans="1:8" x14ac:dyDescent="0.3">
      <c r="A202" s="11"/>
      <c r="B202" s="12"/>
      <c r="C202" s="9"/>
      <c r="D202" s="9"/>
      <c r="E202" s="9"/>
      <c r="F202" s="9"/>
      <c r="G202" s="9"/>
      <c r="H202" s="9"/>
    </row>
    <row r="203" spans="1:8" x14ac:dyDescent="0.3">
      <c r="A203" s="11"/>
      <c r="B203" s="12"/>
      <c r="C203" s="9"/>
      <c r="D203" s="9"/>
      <c r="E203" s="9"/>
      <c r="F203" s="9"/>
      <c r="G203" s="9"/>
      <c r="H203" s="9"/>
    </row>
    <row r="204" spans="1:8" x14ac:dyDescent="0.3">
      <c r="A204" s="11"/>
      <c r="B204" s="12"/>
      <c r="C204" s="9"/>
      <c r="D204" s="9"/>
      <c r="E204" s="9"/>
      <c r="F204" s="9"/>
      <c r="G204" s="9"/>
      <c r="H204" s="9"/>
    </row>
    <row r="205" spans="1:8" x14ac:dyDescent="0.3">
      <c r="A205" s="11"/>
      <c r="B205" s="12"/>
      <c r="C205" s="9"/>
      <c r="D205" s="9"/>
      <c r="E205" s="9"/>
      <c r="F205" s="9"/>
      <c r="G205" s="9"/>
      <c r="H205" s="9"/>
    </row>
    <row r="206" spans="1:8" x14ac:dyDescent="0.3">
      <c r="A206" s="11"/>
      <c r="B206" s="12"/>
      <c r="C206" s="9"/>
      <c r="D206" s="9"/>
      <c r="E206" s="9"/>
      <c r="F206" s="9"/>
      <c r="G206" s="9"/>
      <c r="H206" s="9"/>
    </row>
    <row r="207" spans="1:8" x14ac:dyDescent="0.3">
      <c r="A207" s="11"/>
      <c r="B207" s="12"/>
      <c r="C207" s="9"/>
      <c r="D207" s="9"/>
      <c r="E207" s="9"/>
      <c r="F207" s="9"/>
      <c r="G207" s="9"/>
      <c r="H207" s="9"/>
    </row>
    <row r="208" spans="1:8" x14ac:dyDescent="0.3">
      <c r="A208" s="11"/>
      <c r="B208" s="12"/>
      <c r="C208" s="9"/>
      <c r="D208" s="9"/>
      <c r="E208" s="9"/>
      <c r="F208" s="9"/>
      <c r="G208" s="9"/>
      <c r="H208" s="9"/>
    </row>
    <row r="209" spans="1:8" x14ac:dyDescent="0.3">
      <c r="A209" s="11"/>
      <c r="B209" s="12"/>
      <c r="C209" s="9"/>
      <c r="D209" s="9"/>
      <c r="E209" s="9"/>
      <c r="F209" s="9"/>
      <c r="G209" s="9"/>
      <c r="H209" s="9"/>
    </row>
    <row r="210" spans="1:8" x14ac:dyDescent="0.3">
      <c r="A210" s="11"/>
      <c r="B210" s="12"/>
      <c r="C210" s="9"/>
      <c r="D210" s="9"/>
      <c r="E210" s="9"/>
      <c r="F210" s="9"/>
      <c r="G210" s="9"/>
      <c r="H210" s="9"/>
    </row>
    <row r="211" spans="1:8" x14ac:dyDescent="0.3">
      <c r="A211" s="11"/>
      <c r="B211" s="12"/>
      <c r="C211" s="9"/>
      <c r="D211" s="9"/>
      <c r="E211" s="9"/>
      <c r="F211" s="9"/>
      <c r="G211" s="9"/>
      <c r="H211" s="9"/>
    </row>
    <row r="212" spans="1:8" x14ac:dyDescent="0.3">
      <c r="A212" s="11"/>
      <c r="B212" s="12"/>
      <c r="C212" s="9"/>
      <c r="D212" s="9"/>
      <c r="E212" s="9"/>
      <c r="F212" s="9"/>
      <c r="G212" s="9"/>
      <c r="H212" s="9"/>
    </row>
    <row r="213" spans="1:8" x14ac:dyDescent="0.3">
      <c r="A213" s="11"/>
      <c r="B213" s="12"/>
      <c r="C213" s="9"/>
      <c r="D213" s="9"/>
      <c r="E213" s="9"/>
      <c r="F213" s="9"/>
      <c r="G213" s="9"/>
      <c r="H213" s="9"/>
    </row>
    <row r="214" spans="1:8" x14ac:dyDescent="0.3">
      <c r="A214" s="11"/>
      <c r="B214" s="12"/>
      <c r="C214" s="9"/>
      <c r="D214" s="9"/>
      <c r="E214" s="9"/>
      <c r="F214" s="9"/>
      <c r="G214" s="9"/>
      <c r="H214" s="9"/>
    </row>
    <row r="215" spans="1:8" x14ac:dyDescent="0.3">
      <c r="A215" s="11"/>
      <c r="B215" s="12"/>
      <c r="C215" s="9"/>
      <c r="D215" s="9"/>
      <c r="E215" s="9"/>
      <c r="F215" s="9"/>
      <c r="G215" s="9"/>
      <c r="H215" s="9"/>
    </row>
    <row r="216" spans="1:8" x14ac:dyDescent="0.3">
      <c r="A216" s="11"/>
      <c r="B216" s="12"/>
      <c r="C216" s="9"/>
      <c r="D216" s="9"/>
      <c r="E216" s="9"/>
      <c r="F216" s="9"/>
      <c r="G216" s="9"/>
      <c r="H216" s="9"/>
    </row>
    <row r="217" spans="1:8" x14ac:dyDescent="0.3">
      <c r="A217" s="11"/>
      <c r="B217" s="12"/>
      <c r="C217" s="9"/>
      <c r="D217" s="9"/>
      <c r="E217" s="9"/>
      <c r="F217" s="9"/>
      <c r="G217" s="9"/>
      <c r="H217" s="9"/>
    </row>
    <row r="218" spans="1:8" x14ac:dyDescent="0.3">
      <c r="A218" s="11"/>
      <c r="B218" s="12"/>
      <c r="C218" s="9"/>
      <c r="D218" s="9"/>
      <c r="E218" s="9"/>
      <c r="F218" s="9"/>
      <c r="G218" s="9"/>
      <c r="H218" s="9"/>
    </row>
    <row r="219" spans="1:8" x14ac:dyDescent="0.3">
      <c r="A219" s="11"/>
      <c r="B219" s="12"/>
      <c r="C219" s="9"/>
      <c r="D219" s="9"/>
      <c r="E219" s="9"/>
      <c r="F219" s="9"/>
      <c r="G219" s="9"/>
      <c r="H219" s="9"/>
    </row>
    <row r="220" spans="1:8" x14ac:dyDescent="0.3">
      <c r="A220" s="11"/>
      <c r="B220" s="12"/>
      <c r="C220" s="17"/>
      <c r="D220" s="9"/>
      <c r="E220" s="9"/>
      <c r="F220" s="9"/>
      <c r="G220" s="9"/>
      <c r="H220" s="9"/>
    </row>
    <row r="221" spans="1:8" x14ac:dyDescent="0.3">
      <c r="A221" s="11"/>
      <c r="B221" s="12"/>
      <c r="C221" s="9"/>
      <c r="D221" s="9"/>
      <c r="E221" s="9"/>
      <c r="F221" s="9"/>
      <c r="G221" s="9"/>
      <c r="H221" s="9"/>
    </row>
    <row r="222" spans="1:8" x14ac:dyDescent="0.3">
      <c r="A222" s="11"/>
      <c r="B222" s="12"/>
      <c r="C222" s="9"/>
      <c r="D222" s="9"/>
      <c r="E222" s="9"/>
      <c r="F222" s="9"/>
      <c r="G222" s="9"/>
      <c r="H222" s="9"/>
    </row>
    <row r="223" spans="1:8" x14ac:dyDescent="0.3">
      <c r="A223" s="11"/>
      <c r="B223" s="12"/>
      <c r="C223" s="17"/>
      <c r="D223" s="9"/>
      <c r="E223" s="9"/>
      <c r="F223" s="9"/>
      <c r="G223" s="9"/>
      <c r="H223" s="9"/>
    </row>
    <row r="224" spans="1:8" x14ac:dyDescent="0.3">
      <c r="A224" s="11"/>
      <c r="B224" s="12"/>
      <c r="C224" s="9"/>
      <c r="D224" s="9"/>
      <c r="E224" s="9"/>
      <c r="F224" s="9"/>
      <c r="G224" s="9"/>
      <c r="H224" s="9"/>
    </row>
    <row r="225" spans="1:8" x14ac:dyDescent="0.3">
      <c r="A225" s="11"/>
      <c r="B225" s="12"/>
      <c r="C225" s="9"/>
      <c r="D225" s="9"/>
      <c r="E225" s="9"/>
      <c r="F225" s="9"/>
      <c r="G225" s="9"/>
      <c r="H225" s="9"/>
    </row>
    <row r="226" spans="1:8" x14ac:dyDescent="0.3">
      <c r="A226" s="11"/>
      <c r="B226" s="12"/>
      <c r="C226" s="17"/>
      <c r="D226" s="9"/>
      <c r="E226" s="9"/>
      <c r="F226" s="9"/>
      <c r="G226" s="9"/>
      <c r="H226" s="9"/>
    </row>
    <row r="227" spans="1:8" x14ac:dyDescent="0.3">
      <c r="A227" s="11"/>
      <c r="B227" s="12"/>
      <c r="C227" s="9"/>
      <c r="D227" s="9"/>
      <c r="E227" s="9"/>
      <c r="F227" s="9"/>
      <c r="G227" s="9"/>
      <c r="H227" s="9"/>
    </row>
    <row r="228" spans="1:8" x14ac:dyDescent="0.3">
      <c r="A228" s="11"/>
      <c r="B228" s="12"/>
      <c r="C228" s="9"/>
      <c r="D228" s="9"/>
      <c r="E228" s="9"/>
      <c r="F228" s="9"/>
      <c r="G228" s="9"/>
      <c r="H228" s="9"/>
    </row>
    <row r="229" spans="1:8" x14ac:dyDescent="0.3">
      <c r="A229" s="11"/>
      <c r="B229" s="12"/>
      <c r="C229" s="17"/>
      <c r="D229" s="9"/>
      <c r="E229" s="9"/>
      <c r="F229" s="9"/>
      <c r="G229" s="9"/>
      <c r="H229" s="9"/>
    </row>
    <row r="230" spans="1:8" x14ac:dyDescent="0.3">
      <c r="A230" s="11"/>
      <c r="B230" s="12"/>
      <c r="C230" s="9"/>
      <c r="D230" s="9"/>
      <c r="E230" s="9"/>
      <c r="F230" s="9"/>
      <c r="G230" s="9"/>
      <c r="H230" s="9"/>
    </row>
    <row r="231" spans="1:8" x14ac:dyDescent="0.3">
      <c r="A231" s="11"/>
      <c r="B231" s="12"/>
      <c r="C231" s="9"/>
      <c r="D231" s="9"/>
      <c r="E231" s="9"/>
      <c r="F231" s="9"/>
      <c r="G231" s="9"/>
      <c r="H231" s="9"/>
    </row>
    <row r="232" spans="1:8" x14ac:dyDescent="0.3">
      <c r="A232" s="11"/>
      <c r="B232" s="12"/>
      <c r="C232" s="17"/>
      <c r="D232" s="9"/>
      <c r="E232" s="9"/>
      <c r="F232" s="9"/>
      <c r="G232" s="9"/>
      <c r="H232" s="9"/>
    </row>
    <row r="233" spans="1:8" x14ac:dyDescent="0.3">
      <c r="A233" s="11"/>
      <c r="B233" s="12"/>
      <c r="C233" s="9"/>
      <c r="D233" s="9"/>
      <c r="E233" s="9"/>
      <c r="F233" s="9"/>
      <c r="G233" s="9"/>
      <c r="H233" s="9"/>
    </row>
    <row r="234" spans="1:8" x14ac:dyDescent="0.3">
      <c r="A234" s="11"/>
      <c r="B234" s="12"/>
      <c r="C234" s="9"/>
      <c r="D234" s="9"/>
      <c r="E234" s="9"/>
      <c r="F234" s="9"/>
      <c r="G234" s="9"/>
      <c r="H234" s="9"/>
    </row>
    <row r="235" spans="1:8" x14ac:dyDescent="0.3">
      <c r="A235" s="11"/>
      <c r="B235" s="12"/>
      <c r="C235" s="9"/>
      <c r="D235" s="9"/>
      <c r="E235" s="9"/>
      <c r="F235" s="9"/>
      <c r="G235" s="9"/>
      <c r="H235" s="9"/>
    </row>
    <row r="236" spans="1:8" x14ac:dyDescent="0.3">
      <c r="A236" s="11"/>
      <c r="B236" s="12"/>
      <c r="C236" s="17"/>
      <c r="D236" s="9"/>
      <c r="E236" s="9"/>
      <c r="F236" s="9"/>
      <c r="G236" s="9"/>
      <c r="H236" s="9"/>
    </row>
    <row r="237" spans="1:8" x14ac:dyDescent="0.3">
      <c r="A237" s="11"/>
      <c r="B237" s="12"/>
      <c r="C237" s="9"/>
      <c r="D237" s="9"/>
      <c r="E237" s="9"/>
      <c r="F237" s="9"/>
      <c r="G237" s="9"/>
      <c r="H237" s="9"/>
    </row>
    <row r="238" spans="1:8" x14ac:dyDescent="0.3">
      <c r="A238" s="11"/>
      <c r="B238" s="12"/>
      <c r="C238" s="9"/>
      <c r="D238" s="9"/>
      <c r="E238" s="9"/>
      <c r="F238" s="9"/>
      <c r="G238" s="9"/>
      <c r="H238" s="9"/>
    </row>
    <row r="239" spans="1:8" x14ac:dyDescent="0.3">
      <c r="A239" s="11"/>
      <c r="B239" s="12"/>
      <c r="C239" s="17"/>
      <c r="D239" s="9"/>
      <c r="E239" s="9"/>
      <c r="F239" s="9"/>
      <c r="G239" s="9"/>
      <c r="H239" s="9"/>
    </row>
    <row r="240" spans="1:8" x14ac:dyDescent="0.3">
      <c r="A240" s="11"/>
      <c r="B240" s="12"/>
      <c r="C240" s="9"/>
      <c r="D240" s="9"/>
      <c r="E240" s="9"/>
      <c r="F240" s="9"/>
      <c r="G240" s="9"/>
      <c r="H240" s="9"/>
    </row>
    <row r="241" spans="1:8" x14ac:dyDescent="0.3">
      <c r="A241" s="11"/>
      <c r="B241" s="12"/>
      <c r="C241" s="9"/>
      <c r="D241" s="9"/>
      <c r="E241" s="9"/>
      <c r="F241" s="9"/>
      <c r="G241" s="9"/>
      <c r="H241" s="9"/>
    </row>
    <row r="242" spans="1:8" x14ac:dyDescent="0.3">
      <c r="A242" s="11"/>
      <c r="B242" s="12"/>
      <c r="C242" s="17"/>
      <c r="D242" s="9"/>
      <c r="E242" s="9"/>
      <c r="F242" s="9"/>
      <c r="G242" s="9"/>
      <c r="H242" s="9"/>
    </row>
    <row r="243" spans="1:8" x14ac:dyDescent="0.3">
      <c r="A243" s="11"/>
      <c r="B243" s="12"/>
      <c r="C243" s="9"/>
      <c r="D243" s="9"/>
      <c r="E243" s="9"/>
      <c r="F243" s="9"/>
      <c r="G243" s="9"/>
      <c r="H243" s="9"/>
    </row>
    <row r="244" spans="1:8" x14ac:dyDescent="0.3">
      <c r="A244" s="11"/>
      <c r="B244" s="12"/>
      <c r="C244" s="9"/>
      <c r="D244" s="9"/>
      <c r="E244" s="9"/>
      <c r="F244" s="9"/>
      <c r="G244" s="9"/>
      <c r="H244" s="9"/>
    </row>
    <row r="245" spans="1:8" x14ac:dyDescent="0.3">
      <c r="A245" s="11"/>
      <c r="B245" s="12"/>
      <c r="C245" s="17"/>
      <c r="D245" s="9"/>
      <c r="E245" s="9"/>
      <c r="F245" s="9"/>
      <c r="G245" s="9"/>
      <c r="H245" s="9"/>
    </row>
    <row r="246" spans="1:8" x14ac:dyDescent="0.3">
      <c r="A246" s="11"/>
      <c r="B246" s="12"/>
      <c r="C246" s="9"/>
      <c r="D246" s="9"/>
      <c r="E246" s="9"/>
      <c r="F246" s="9"/>
      <c r="G246" s="9"/>
      <c r="H246" s="9"/>
    </row>
    <row r="247" spans="1:8" x14ac:dyDescent="0.3">
      <c r="A247" s="11"/>
      <c r="B247" s="12"/>
      <c r="C247" s="9"/>
      <c r="D247" s="9"/>
      <c r="E247" s="9"/>
      <c r="F247" s="9"/>
      <c r="G247" s="9"/>
      <c r="H247" s="9"/>
    </row>
    <row r="248" spans="1:8" x14ac:dyDescent="0.3">
      <c r="A248" s="11"/>
      <c r="B248" s="12"/>
      <c r="C248" s="15"/>
      <c r="D248" s="15"/>
      <c r="E248" s="15"/>
      <c r="F248" s="15"/>
      <c r="G248" s="15"/>
      <c r="H248" s="15"/>
    </row>
    <row r="249" spans="1:8" x14ac:dyDescent="0.3">
      <c r="A249" s="11"/>
      <c r="B249" s="12"/>
      <c r="C249" s="9"/>
      <c r="D249" s="9"/>
      <c r="E249" s="9"/>
      <c r="F249" s="9"/>
      <c r="G249" s="9"/>
      <c r="H249" s="9"/>
    </row>
    <row r="250" spans="1:8" x14ac:dyDescent="0.3">
      <c r="A250" s="11"/>
      <c r="B250" s="12"/>
      <c r="C250" s="9"/>
      <c r="D250" s="9"/>
      <c r="E250" s="9"/>
      <c r="F250" s="9"/>
      <c r="G250" s="9"/>
      <c r="H250" s="9"/>
    </row>
    <row r="251" spans="1:8" x14ac:dyDescent="0.3">
      <c r="A251" s="16"/>
      <c r="B251" s="12"/>
      <c r="C251" s="9"/>
      <c r="D251" s="9"/>
      <c r="E251" s="18"/>
      <c r="F251" s="9"/>
      <c r="G251" s="9"/>
      <c r="H251" s="9"/>
    </row>
    <row r="252" spans="1:8" x14ac:dyDescent="0.3">
      <c r="A252" s="14"/>
      <c r="B252" s="12"/>
      <c r="C252" s="9"/>
      <c r="D252" s="9"/>
      <c r="E252" s="9"/>
      <c r="F252" s="9"/>
      <c r="G252" s="9"/>
      <c r="H252" s="9"/>
    </row>
    <row r="253" spans="1:8" x14ac:dyDescent="0.3">
      <c r="A253" s="14"/>
      <c r="B253" s="12"/>
      <c r="C253" s="9"/>
      <c r="D253" s="9"/>
      <c r="E253" s="9"/>
      <c r="F253" s="9"/>
      <c r="G253" s="9"/>
      <c r="H253" s="9"/>
    </row>
    <row r="254" spans="1:8" x14ac:dyDescent="0.3">
      <c r="A254" s="14"/>
      <c r="B254" s="12"/>
      <c r="C254" s="9"/>
      <c r="D254" s="9"/>
      <c r="E254" s="9"/>
      <c r="F254" s="9"/>
      <c r="G254" s="9"/>
      <c r="H254" s="9"/>
    </row>
    <row r="255" spans="1:8" x14ac:dyDescent="0.3">
      <c r="A255" s="14"/>
      <c r="B255" s="12"/>
      <c r="C255" s="9"/>
      <c r="D255" s="9"/>
      <c r="E255" s="9"/>
      <c r="F255" s="9"/>
      <c r="G255" s="9"/>
      <c r="H255" s="9"/>
    </row>
    <row r="256" spans="1:8" x14ac:dyDescent="0.3">
      <c r="A256" s="14"/>
      <c r="B256" s="12"/>
      <c r="C256" s="9"/>
      <c r="D256" s="9"/>
      <c r="E256" s="9"/>
      <c r="F256" s="9"/>
      <c r="G256" s="9"/>
      <c r="H256" s="9"/>
    </row>
    <row r="257" spans="1:8" x14ac:dyDescent="0.3">
      <c r="A257" s="14"/>
      <c r="B257" s="12"/>
      <c r="C257" s="9"/>
      <c r="D257" s="9"/>
      <c r="E257" s="9"/>
      <c r="F257" s="9"/>
      <c r="G257" s="9"/>
      <c r="H257" s="9"/>
    </row>
    <row r="258" spans="1:8" x14ac:dyDescent="0.3">
      <c r="A258" s="14"/>
      <c r="B258" s="12"/>
      <c r="C258" s="9"/>
      <c r="D258" s="9"/>
      <c r="E258" s="9"/>
      <c r="F258" s="9"/>
      <c r="G258" s="9"/>
      <c r="H258" s="9"/>
    </row>
    <row r="259" spans="1:8" x14ac:dyDescent="0.3">
      <c r="A259" s="14"/>
      <c r="B259" s="12"/>
      <c r="C259" s="9"/>
      <c r="D259" s="9"/>
      <c r="E259" s="9"/>
      <c r="F259" s="9"/>
      <c r="G259" s="9"/>
      <c r="H259" s="9"/>
    </row>
    <row r="260" spans="1:8" x14ac:dyDescent="0.3">
      <c r="A260" s="14"/>
      <c r="B260" s="12"/>
      <c r="C260" s="9"/>
      <c r="D260" s="9"/>
      <c r="E260" s="9"/>
      <c r="F260" s="9"/>
      <c r="G260" s="9"/>
      <c r="H260" s="9"/>
    </row>
    <row r="261" spans="1:8" x14ac:dyDescent="0.3">
      <c r="A261" s="14"/>
      <c r="B261" s="12"/>
      <c r="C261" s="9"/>
      <c r="D261" s="9"/>
      <c r="E261" s="9"/>
      <c r="F261" s="9"/>
      <c r="G261" s="9"/>
      <c r="H261" s="9"/>
    </row>
    <row r="262" spans="1:8" x14ac:dyDescent="0.3">
      <c r="A262" s="14"/>
      <c r="B262" s="12"/>
      <c r="C262" s="9"/>
      <c r="D262" s="9"/>
      <c r="E262" s="9"/>
      <c r="F262" s="9"/>
      <c r="G262" s="9"/>
      <c r="H262" s="9"/>
    </row>
    <row r="263" spans="1:8" x14ac:dyDescent="0.3">
      <c r="A263" s="14"/>
      <c r="B263" s="12"/>
      <c r="C263" s="9"/>
      <c r="D263" s="9"/>
      <c r="E263" s="9"/>
      <c r="F263" s="9"/>
      <c r="G263" s="9"/>
      <c r="H263" s="9"/>
    </row>
    <row r="264" spans="1:8" x14ac:dyDescent="0.3">
      <c r="A264" s="14"/>
      <c r="B264" s="12"/>
      <c r="C264" s="9"/>
      <c r="D264" s="9"/>
      <c r="E264" s="9"/>
      <c r="F264" s="9"/>
      <c r="G264" s="9"/>
      <c r="H264" s="9"/>
    </row>
    <row r="265" spans="1:8" x14ac:dyDescent="0.3">
      <c r="A265" s="14"/>
      <c r="B265" s="12"/>
      <c r="C265" s="9"/>
      <c r="D265" s="9"/>
      <c r="E265" s="9"/>
      <c r="F265" s="9"/>
      <c r="G265" s="9"/>
      <c r="H265" s="9"/>
    </row>
    <row r="266" spans="1:8" x14ac:dyDescent="0.3">
      <c r="A266" s="14"/>
      <c r="B266" s="12"/>
      <c r="C266" s="9"/>
      <c r="D266" s="9"/>
      <c r="E266" s="9"/>
      <c r="F266" s="9"/>
      <c r="G266" s="9"/>
      <c r="H266" s="9"/>
    </row>
    <row r="267" spans="1:8" x14ac:dyDescent="0.3">
      <c r="A267" s="14"/>
      <c r="B267" s="12"/>
      <c r="C267" s="9"/>
      <c r="D267" s="9"/>
      <c r="E267" s="9"/>
      <c r="F267" s="9"/>
      <c r="G267" s="9"/>
      <c r="H267" s="9"/>
    </row>
    <row r="268" spans="1:8" x14ac:dyDescent="0.3">
      <c r="A268" s="14"/>
      <c r="B268" s="12"/>
      <c r="C268" s="9"/>
      <c r="D268" s="9"/>
      <c r="E268" s="9"/>
      <c r="F268" s="9"/>
      <c r="G268" s="9"/>
      <c r="H268" s="9"/>
    </row>
    <row r="269" spans="1:8" x14ac:dyDescent="0.3">
      <c r="A269" s="14"/>
      <c r="B269" s="12"/>
      <c r="C269" s="9"/>
      <c r="D269" s="9"/>
      <c r="E269" s="9"/>
      <c r="F269" s="9"/>
      <c r="G269" s="9"/>
      <c r="H269" s="9"/>
    </row>
    <row r="270" spans="1:8" x14ac:dyDescent="0.3">
      <c r="A270" s="14"/>
      <c r="B270" s="12"/>
      <c r="C270" s="9"/>
      <c r="D270" s="9"/>
      <c r="E270" s="9"/>
      <c r="F270" s="9"/>
      <c r="G270" s="9"/>
      <c r="H270" s="9"/>
    </row>
    <row r="271" spans="1:8" x14ac:dyDescent="0.3">
      <c r="A271" s="11"/>
      <c r="B271" s="12"/>
      <c r="C271" s="9"/>
      <c r="D271" s="9"/>
      <c r="E271" s="9"/>
      <c r="F271" s="9"/>
      <c r="G271" s="9"/>
      <c r="H271" s="9"/>
    </row>
    <row r="272" spans="1:8" x14ac:dyDescent="0.3">
      <c r="A272" s="11"/>
      <c r="B272" s="12"/>
      <c r="C272" s="9"/>
      <c r="D272" s="9"/>
      <c r="E272" s="9"/>
      <c r="F272" s="9"/>
      <c r="G272" s="9"/>
      <c r="H272" s="9"/>
    </row>
    <row r="273" spans="1:8" x14ac:dyDescent="0.3">
      <c r="A273" s="11"/>
      <c r="B273" s="12"/>
      <c r="C273" s="9"/>
      <c r="D273" s="9"/>
      <c r="E273" s="9"/>
      <c r="F273" s="9"/>
      <c r="G273" s="9"/>
      <c r="H273" s="9"/>
    </row>
    <row r="274" spans="1:8" x14ac:dyDescent="0.3">
      <c r="A274" s="11"/>
      <c r="B274" s="12"/>
      <c r="C274" s="9"/>
      <c r="D274" s="9"/>
      <c r="E274" s="9"/>
      <c r="F274" s="9"/>
      <c r="G274" s="9"/>
      <c r="H274" s="9"/>
    </row>
    <row r="275" spans="1:8" x14ac:dyDescent="0.3">
      <c r="A275" s="11"/>
      <c r="B275" s="12"/>
      <c r="C275" s="9"/>
      <c r="D275" s="9"/>
      <c r="E275" s="9"/>
      <c r="F275" s="9"/>
      <c r="G275" s="9"/>
      <c r="H275" s="9"/>
    </row>
    <row r="276" spans="1:8" x14ac:dyDescent="0.3">
      <c r="A276" s="11"/>
      <c r="B276" s="12"/>
      <c r="C276" s="9"/>
      <c r="D276" s="9"/>
      <c r="E276" s="9"/>
      <c r="F276" s="9"/>
      <c r="G276" s="9"/>
      <c r="H276" s="9"/>
    </row>
    <row r="277" spans="1:8" x14ac:dyDescent="0.3">
      <c r="A277" s="11"/>
      <c r="B277" s="12"/>
      <c r="C277" s="9"/>
      <c r="D277" s="9"/>
      <c r="E277" s="9"/>
      <c r="F277" s="9"/>
      <c r="G277" s="9"/>
      <c r="H277" s="9"/>
    </row>
    <row r="278" spans="1:8" x14ac:dyDescent="0.3">
      <c r="A278" s="11"/>
      <c r="B278" s="12"/>
      <c r="C278" s="9"/>
      <c r="D278" s="9"/>
      <c r="E278" s="9"/>
      <c r="F278" s="9"/>
      <c r="G278" s="9"/>
      <c r="H278" s="9"/>
    </row>
    <row r="279" spans="1:8" x14ac:dyDescent="0.3">
      <c r="A279" s="11"/>
      <c r="B279" s="12"/>
      <c r="C279" s="9"/>
      <c r="D279" s="9"/>
      <c r="E279" s="9"/>
      <c r="F279" s="9"/>
      <c r="G279" s="9"/>
      <c r="H279" s="9"/>
    </row>
    <row r="280" spans="1:8" x14ac:dyDescent="0.3">
      <c r="A280" s="11"/>
      <c r="B280" s="12"/>
      <c r="C280" s="9"/>
      <c r="D280" s="9"/>
      <c r="E280" s="9"/>
      <c r="F280" s="9"/>
      <c r="G280" s="9"/>
      <c r="H280" s="9"/>
    </row>
    <row r="281" spans="1:8" x14ac:dyDescent="0.3">
      <c r="A281" s="11"/>
      <c r="B281" s="12"/>
      <c r="C281" s="9"/>
      <c r="D281" s="9"/>
      <c r="E281" s="9"/>
      <c r="F281" s="9"/>
      <c r="G281" s="9"/>
      <c r="H281" s="9"/>
    </row>
    <row r="282" spans="1:8" x14ac:dyDescent="0.3">
      <c r="A282" s="11"/>
      <c r="B282" s="12"/>
      <c r="C282" s="9"/>
      <c r="D282" s="9"/>
      <c r="E282" s="9"/>
      <c r="F282" s="9"/>
      <c r="G282" s="9"/>
      <c r="H282" s="9"/>
    </row>
    <row r="283" spans="1:8" x14ac:dyDescent="0.3">
      <c r="A283" s="11"/>
      <c r="B283" s="12"/>
      <c r="C283" s="9"/>
      <c r="D283" s="9"/>
      <c r="E283" s="9"/>
      <c r="F283" s="9"/>
      <c r="G283" s="9"/>
      <c r="H283" s="9"/>
    </row>
    <row r="284" spans="1:8" x14ac:dyDescent="0.3">
      <c r="A284" s="11"/>
      <c r="B284" s="12"/>
      <c r="C284" s="9"/>
      <c r="D284" s="9"/>
      <c r="E284" s="9"/>
      <c r="F284" s="9"/>
      <c r="G284" s="9"/>
      <c r="H284" s="9"/>
    </row>
    <row r="285" spans="1:8" x14ac:dyDescent="0.3">
      <c r="A285" s="11"/>
      <c r="B285" s="12"/>
      <c r="C285" s="9"/>
      <c r="D285" s="9"/>
      <c r="E285" s="9"/>
      <c r="F285" s="9"/>
      <c r="G285" s="9"/>
      <c r="H285" s="9"/>
    </row>
    <row r="286" spans="1:8" x14ac:dyDescent="0.3">
      <c r="A286" s="11"/>
      <c r="B286" s="12"/>
      <c r="C286" s="9"/>
      <c r="D286" s="9"/>
      <c r="E286" s="9"/>
      <c r="F286" s="9"/>
      <c r="G286" s="9"/>
      <c r="H286" s="9"/>
    </row>
    <row r="287" spans="1:8" x14ac:dyDescent="0.3">
      <c r="A287" s="11"/>
      <c r="B287" s="12"/>
      <c r="C287" s="9"/>
      <c r="D287" s="9"/>
      <c r="E287" s="9"/>
      <c r="F287" s="9"/>
      <c r="G287" s="9"/>
      <c r="H287" s="9"/>
    </row>
    <row r="288" spans="1:8" x14ac:dyDescent="0.3">
      <c r="A288" s="11"/>
      <c r="B288" s="12"/>
      <c r="C288" s="9"/>
      <c r="D288" s="9"/>
      <c r="E288" s="9"/>
      <c r="F288" s="9"/>
      <c r="G288" s="9"/>
      <c r="H288" s="9"/>
    </row>
    <row r="289" spans="1:8" x14ac:dyDescent="0.3">
      <c r="A289" s="11"/>
      <c r="B289" s="12"/>
      <c r="C289" s="13"/>
      <c r="D289" s="9"/>
      <c r="E289" s="9"/>
      <c r="F289" s="9"/>
      <c r="G289" s="9"/>
      <c r="H289" s="9"/>
    </row>
    <row r="290" spans="1:8" x14ac:dyDescent="0.3">
      <c r="A290" s="11"/>
      <c r="B290" s="12"/>
      <c r="C290" s="9"/>
      <c r="D290" s="9"/>
      <c r="E290" s="9"/>
      <c r="F290" s="9"/>
      <c r="G290" s="9"/>
      <c r="H290" s="9"/>
    </row>
    <row r="291" spans="1:8" x14ac:dyDescent="0.3">
      <c r="A291" s="11"/>
      <c r="B291" s="12"/>
      <c r="C291" s="9"/>
      <c r="D291" s="9"/>
      <c r="E291" s="9"/>
      <c r="F291" s="9"/>
      <c r="G291" s="9"/>
      <c r="H291" s="9"/>
    </row>
    <row r="292" spans="1:8" x14ac:dyDescent="0.3">
      <c r="A292" s="11"/>
      <c r="B292" s="12"/>
      <c r="C292" s="9"/>
      <c r="D292" s="9"/>
      <c r="E292" s="9"/>
      <c r="F292" s="9"/>
      <c r="G292" s="9"/>
      <c r="H292" s="9"/>
    </row>
    <row r="293" spans="1:8" x14ac:dyDescent="0.3">
      <c r="A293" s="11"/>
      <c r="B293" s="12"/>
      <c r="C293" s="9"/>
      <c r="D293" s="9"/>
      <c r="E293" s="9"/>
      <c r="F293" s="9"/>
      <c r="G293" s="9"/>
      <c r="H293" s="9"/>
    </row>
    <row r="294" spans="1:8" x14ac:dyDescent="0.3">
      <c r="A294" s="11"/>
      <c r="B294" s="12"/>
      <c r="C294" s="9"/>
      <c r="D294" s="9"/>
      <c r="E294" s="9"/>
      <c r="F294" s="9"/>
      <c r="G294" s="9"/>
      <c r="H294" s="9"/>
    </row>
    <row r="295" spans="1:8" x14ac:dyDescent="0.3">
      <c r="A295" s="11"/>
      <c r="B295" s="12"/>
      <c r="C295" s="9"/>
      <c r="D295" s="9"/>
      <c r="E295" s="9"/>
      <c r="F295" s="9"/>
      <c r="G295" s="9"/>
      <c r="H295" s="9"/>
    </row>
    <row r="296" spans="1:8" x14ac:dyDescent="0.3">
      <c r="A296" s="11"/>
      <c r="B296" s="12"/>
      <c r="C296" s="9"/>
      <c r="D296" s="9"/>
      <c r="E296" s="9"/>
      <c r="F296" s="9"/>
      <c r="G296" s="9"/>
      <c r="H296" s="9"/>
    </row>
    <row r="297" spans="1:8" x14ac:dyDescent="0.3">
      <c r="A297" s="11"/>
      <c r="B297" s="12"/>
      <c r="C297" s="9"/>
      <c r="D297" s="9"/>
      <c r="E297" s="9"/>
      <c r="F297" s="9"/>
      <c r="G297" s="9"/>
      <c r="H297" s="9"/>
    </row>
    <row r="298" spans="1:8" x14ac:dyDescent="0.3">
      <c r="A298" s="11"/>
      <c r="B298" s="12"/>
      <c r="C298" s="9"/>
      <c r="D298" s="9"/>
      <c r="E298" s="9"/>
      <c r="F298" s="9"/>
      <c r="G298" s="9"/>
      <c r="H298" s="9"/>
    </row>
    <row r="299" spans="1:8" x14ac:dyDescent="0.3">
      <c r="A299" s="11"/>
      <c r="B299" s="12"/>
      <c r="C299" s="9"/>
      <c r="D299" s="9"/>
      <c r="E299" s="9"/>
      <c r="F299" s="9"/>
      <c r="G299" s="9"/>
      <c r="H299" s="9"/>
    </row>
    <row r="300" spans="1:8" x14ac:dyDescent="0.3">
      <c r="A300" s="11"/>
      <c r="B300" s="12"/>
      <c r="C300" s="9"/>
      <c r="D300" s="9"/>
      <c r="E300" s="9"/>
      <c r="F300" s="9"/>
      <c r="G300" s="9"/>
      <c r="H300" s="9"/>
    </row>
    <row r="301" spans="1:8" x14ac:dyDescent="0.3">
      <c r="A301" s="11"/>
      <c r="B301" s="12"/>
      <c r="C301" s="9"/>
      <c r="D301" s="9"/>
      <c r="E301" s="9"/>
      <c r="F301" s="9"/>
      <c r="G301" s="9"/>
      <c r="H301" s="9"/>
    </row>
    <row r="302" spans="1:8" x14ac:dyDescent="0.3">
      <c r="A302" s="11"/>
      <c r="B302" s="12"/>
      <c r="C302" s="9"/>
      <c r="D302" s="9"/>
      <c r="E302" s="9"/>
      <c r="F302" s="9"/>
      <c r="G302" s="9"/>
      <c r="H302" s="9"/>
    </row>
    <row r="303" spans="1:8" x14ac:dyDescent="0.3">
      <c r="A303" s="11"/>
      <c r="B303" s="12"/>
      <c r="C303" s="9"/>
      <c r="D303" s="9"/>
      <c r="E303" s="9"/>
      <c r="F303" s="9"/>
      <c r="G303" s="9"/>
      <c r="H303" s="9"/>
    </row>
    <row r="304" spans="1:8" x14ac:dyDescent="0.3">
      <c r="A304" s="11"/>
      <c r="B304" s="12"/>
      <c r="C304" s="9"/>
      <c r="D304" s="9"/>
      <c r="E304" s="9"/>
      <c r="F304" s="9"/>
      <c r="G304" s="9"/>
      <c r="H304" s="9"/>
    </row>
    <row r="305" spans="1:8" x14ac:dyDescent="0.3">
      <c r="A305" s="11"/>
      <c r="B305" s="12"/>
      <c r="C305" s="9"/>
      <c r="D305" s="9"/>
      <c r="E305" s="9"/>
      <c r="F305" s="9"/>
      <c r="G305" s="9"/>
      <c r="H305" s="9"/>
    </row>
    <row r="306" spans="1:8" x14ac:dyDescent="0.3">
      <c r="A306" s="11"/>
      <c r="B306" s="12"/>
      <c r="C306" s="9"/>
      <c r="D306" s="9"/>
      <c r="E306" s="9"/>
      <c r="F306" s="9"/>
      <c r="G306" s="9"/>
      <c r="H306" s="9"/>
    </row>
    <row r="307" spans="1:8" x14ac:dyDescent="0.3">
      <c r="A307" s="11"/>
      <c r="B307" s="12"/>
      <c r="C307" s="9"/>
      <c r="D307" s="9"/>
      <c r="E307" s="9"/>
      <c r="F307" s="9"/>
      <c r="G307" s="9"/>
      <c r="H307" s="9"/>
    </row>
    <row r="308" spans="1:8" x14ac:dyDescent="0.3">
      <c r="A308" s="11"/>
      <c r="B308" s="12"/>
      <c r="C308" s="9"/>
      <c r="D308" s="9"/>
      <c r="E308" s="9"/>
      <c r="F308" s="9"/>
      <c r="G308" s="9"/>
      <c r="H308" s="9"/>
    </row>
    <row r="309" spans="1:8" x14ac:dyDescent="0.3">
      <c r="A309" s="11"/>
      <c r="B309" s="12"/>
      <c r="C309" s="9"/>
      <c r="D309" s="9"/>
      <c r="E309" s="9"/>
      <c r="F309" s="9"/>
      <c r="G309" s="9"/>
      <c r="H309" s="9"/>
    </row>
    <row r="310" spans="1:8" x14ac:dyDescent="0.3">
      <c r="A310" s="11"/>
      <c r="B310" s="12"/>
      <c r="C310" s="9"/>
      <c r="D310" s="9"/>
      <c r="E310" s="9"/>
      <c r="F310" s="9"/>
      <c r="G310" s="9"/>
      <c r="H310" s="9"/>
    </row>
    <row r="311" spans="1:8" x14ac:dyDescent="0.3">
      <c r="A311" s="11"/>
      <c r="B311" s="12"/>
      <c r="C311" s="9"/>
      <c r="D311" s="9"/>
      <c r="E311" s="9"/>
      <c r="F311" s="9"/>
      <c r="G311" s="9"/>
      <c r="H311" s="9"/>
    </row>
    <row r="312" spans="1:8" x14ac:dyDescent="0.3">
      <c r="A312" s="11"/>
      <c r="B312" s="12"/>
      <c r="C312" s="9"/>
      <c r="D312" s="9"/>
      <c r="E312" s="9"/>
      <c r="F312" s="9"/>
      <c r="G312" s="9"/>
      <c r="H312" s="9"/>
    </row>
    <row r="313" spans="1:8" x14ac:dyDescent="0.3">
      <c r="A313" s="11"/>
      <c r="B313" s="12"/>
      <c r="C313" s="9"/>
      <c r="D313" s="9"/>
      <c r="E313" s="9"/>
      <c r="F313" s="9"/>
      <c r="G313" s="9"/>
      <c r="H313" s="9"/>
    </row>
    <row r="314" spans="1:8" x14ac:dyDescent="0.3">
      <c r="A314" s="11"/>
      <c r="B314" s="12"/>
      <c r="C314" s="9"/>
      <c r="D314" s="9"/>
      <c r="E314" s="9"/>
      <c r="F314" s="9"/>
      <c r="G314" s="9"/>
      <c r="H314" s="9"/>
    </row>
    <row r="315" spans="1:8" x14ac:dyDescent="0.3">
      <c r="A315" s="11"/>
      <c r="B315" s="12"/>
      <c r="C315" s="9"/>
      <c r="D315" s="9"/>
      <c r="E315" s="9"/>
      <c r="F315" s="9"/>
      <c r="G315" s="9"/>
      <c r="H315" s="9"/>
    </row>
    <row r="316" spans="1:8" x14ac:dyDescent="0.3">
      <c r="A316" s="11"/>
      <c r="B316" s="12"/>
      <c r="C316" s="9"/>
      <c r="D316" s="9"/>
      <c r="E316" s="9"/>
      <c r="F316" s="9"/>
      <c r="G316" s="9"/>
      <c r="H316" s="9"/>
    </row>
    <row r="317" spans="1:8" x14ac:dyDescent="0.3">
      <c r="A317" s="11"/>
      <c r="B317" s="12"/>
      <c r="C317" s="9"/>
      <c r="D317" s="9"/>
      <c r="E317" s="9"/>
      <c r="F317" s="9"/>
      <c r="G317" s="9"/>
      <c r="H317" s="9"/>
    </row>
    <row r="318" spans="1:8" x14ac:dyDescent="0.3">
      <c r="A318" s="11"/>
      <c r="B318" s="12"/>
      <c r="C318" s="9"/>
      <c r="D318" s="9"/>
      <c r="E318" s="9"/>
      <c r="F318" s="9"/>
      <c r="G318" s="9"/>
      <c r="H318" s="9"/>
    </row>
    <row r="319" spans="1:8" x14ac:dyDescent="0.3">
      <c r="A319" s="11"/>
      <c r="B319" s="12"/>
      <c r="C319" s="9"/>
      <c r="D319" s="9"/>
      <c r="E319" s="9"/>
      <c r="F319" s="9"/>
      <c r="G319" s="9"/>
      <c r="H319" s="9"/>
    </row>
    <row r="320" spans="1:8" x14ac:dyDescent="0.3">
      <c r="A320" s="11"/>
      <c r="B320" s="12"/>
      <c r="C320" s="9"/>
      <c r="D320" s="9"/>
      <c r="E320" s="9"/>
      <c r="F320" s="9"/>
      <c r="G320" s="9"/>
      <c r="H320" s="9"/>
    </row>
    <row r="321" spans="1:8" x14ac:dyDescent="0.3">
      <c r="A321" s="11"/>
      <c r="B321" s="12"/>
      <c r="C321" s="9"/>
      <c r="D321" s="9"/>
      <c r="E321" s="9"/>
      <c r="F321" s="9"/>
      <c r="G321" s="9"/>
      <c r="H321" s="9"/>
    </row>
    <row r="322" spans="1:8" x14ac:dyDescent="0.3">
      <c r="A322" s="11"/>
      <c r="B322" s="12"/>
      <c r="C322" s="9"/>
      <c r="D322" s="9"/>
      <c r="E322" s="9"/>
      <c r="F322" s="9"/>
      <c r="G322" s="9"/>
      <c r="H322" s="9"/>
    </row>
    <row r="323" spans="1:8" x14ac:dyDescent="0.3">
      <c r="A323" s="11"/>
      <c r="B323" s="12"/>
      <c r="C323" s="9"/>
      <c r="D323" s="9"/>
      <c r="E323" s="9"/>
      <c r="F323" s="9"/>
      <c r="G323" s="9"/>
      <c r="H323" s="9"/>
    </row>
    <row r="324" spans="1:8" x14ac:dyDescent="0.3">
      <c r="A324" s="11"/>
      <c r="B324" s="12"/>
      <c r="C324" s="9"/>
      <c r="D324" s="9"/>
      <c r="E324" s="9"/>
      <c r="F324" s="9"/>
      <c r="G324" s="9"/>
      <c r="H324" s="9"/>
    </row>
    <row r="325" spans="1:8" x14ac:dyDescent="0.3">
      <c r="A325" s="11"/>
      <c r="B325" s="12"/>
      <c r="C325" s="9"/>
      <c r="D325" s="9"/>
      <c r="E325" s="9"/>
      <c r="F325" s="9"/>
      <c r="G325" s="9"/>
      <c r="H325" s="9"/>
    </row>
    <row r="326" spans="1:8" x14ac:dyDescent="0.3">
      <c r="A326" s="11"/>
      <c r="B326" s="12"/>
      <c r="C326" s="9"/>
      <c r="D326" s="9"/>
      <c r="E326" s="9"/>
      <c r="F326" s="9"/>
      <c r="G326" s="9"/>
      <c r="H326" s="9"/>
    </row>
    <row r="327" spans="1:8" x14ac:dyDescent="0.3">
      <c r="A327" s="11"/>
      <c r="B327" s="12"/>
      <c r="C327" s="9"/>
      <c r="D327" s="9"/>
      <c r="E327" s="9"/>
      <c r="F327" s="9"/>
      <c r="G327" s="9"/>
      <c r="H327" s="9"/>
    </row>
    <row r="328" spans="1:8" x14ac:dyDescent="0.3">
      <c r="A328" s="11"/>
      <c r="B328" s="12"/>
      <c r="C328" s="9"/>
      <c r="D328" s="9"/>
      <c r="E328" s="9"/>
      <c r="F328" s="9"/>
      <c r="G328" s="9"/>
      <c r="H328" s="9"/>
    </row>
    <row r="329" spans="1:8" x14ac:dyDescent="0.3">
      <c r="A329" s="11"/>
      <c r="B329" s="12"/>
      <c r="C329" s="9"/>
      <c r="D329" s="9"/>
      <c r="E329" s="9"/>
      <c r="F329" s="9"/>
      <c r="G329" s="9"/>
      <c r="H329" s="9"/>
    </row>
    <row r="330" spans="1:8" x14ac:dyDescent="0.3">
      <c r="A330" s="11"/>
      <c r="B330" s="12"/>
      <c r="C330" s="9"/>
      <c r="D330" s="9"/>
      <c r="E330" s="9"/>
      <c r="F330" s="9"/>
      <c r="G330" s="9"/>
      <c r="H330" s="9"/>
    </row>
    <row r="331" spans="1:8" x14ac:dyDescent="0.3">
      <c r="A331" s="11"/>
      <c r="B331" s="12"/>
      <c r="C331" s="9"/>
      <c r="D331" s="9"/>
      <c r="E331" s="9"/>
      <c r="F331" s="9"/>
      <c r="G331" s="9"/>
      <c r="H331" s="9"/>
    </row>
    <row r="332" spans="1:8" x14ac:dyDescent="0.3">
      <c r="A332" s="11"/>
      <c r="B332" s="12"/>
      <c r="C332" s="9"/>
      <c r="D332" s="9"/>
      <c r="E332" s="9"/>
      <c r="F332" s="9"/>
      <c r="G332" s="9"/>
      <c r="H332" s="9"/>
    </row>
    <row r="333" spans="1:8" x14ac:dyDescent="0.3">
      <c r="A333" s="11"/>
      <c r="B333" s="12"/>
      <c r="C333" s="9"/>
      <c r="D333" s="9"/>
      <c r="E333" s="9"/>
      <c r="F333" s="9"/>
      <c r="G333" s="9"/>
      <c r="H333" s="9"/>
    </row>
    <row r="334" spans="1:8" x14ac:dyDescent="0.3">
      <c r="A334" s="11"/>
      <c r="B334" s="12"/>
      <c r="C334" s="9"/>
      <c r="D334" s="9"/>
      <c r="E334" s="9"/>
      <c r="F334" s="9"/>
      <c r="G334" s="9"/>
      <c r="H334" s="9"/>
    </row>
    <row r="335" spans="1:8" x14ac:dyDescent="0.3">
      <c r="A335" s="11"/>
      <c r="B335" s="12"/>
      <c r="C335" s="17"/>
      <c r="D335" s="9"/>
      <c r="E335" s="9"/>
      <c r="F335" s="9"/>
      <c r="G335" s="9"/>
      <c r="H335" s="9"/>
    </row>
    <row r="336" spans="1:8" x14ac:dyDescent="0.3">
      <c r="A336" s="11"/>
      <c r="B336" s="12"/>
      <c r="C336" s="9"/>
      <c r="D336" s="9"/>
      <c r="E336" s="9"/>
      <c r="F336" s="9"/>
      <c r="G336" s="9"/>
      <c r="H336" s="9"/>
    </row>
    <row r="337" spans="1:8" x14ac:dyDescent="0.3">
      <c r="A337" s="11"/>
      <c r="B337" s="12"/>
      <c r="C337" s="9"/>
      <c r="D337" s="9"/>
      <c r="E337" s="9"/>
      <c r="F337" s="9"/>
      <c r="G337" s="9"/>
      <c r="H337" s="9"/>
    </row>
    <row r="338" spans="1:8" x14ac:dyDescent="0.3">
      <c r="A338" s="11"/>
      <c r="B338" s="12"/>
      <c r="C338" s="17"/>
      <c r="D338" s="9"/>
      <c r="E338" s="9"/>
      <c r="F338" s="9"/>
      <c r="G338" s="9"/>
      <c r="H338" s="9"/>
    </row>
    <row r="339" spans="1:8" x14ac:dyDescent="0.3">
      <c r="A339" s="11"/>
      <c r="B339" s="12"/>
      <c r="C339" s="9"/>
      <c r="D339" s="9"/>
      <c r="E339" s="9"/>
      <c r="F339" s="9"/>
      <c r="G339" s="9"/>
      <c r="H339" s="9"/>
    </row>
    <row r="340" spans="1:8" x14ac:dyDescent="0.3">
      <c r="A340" s="11"/>
      <c r="B340" s="12"/>
      <c r="C340" s="9"/>
      <c r="D340" s="9"/>
      <c r="E340" s="9"/>
      <c r="F340" s="9"/>
      <c r="G340" s="9"/>
      <c r="H340" s="9"/>
    </row>
    <row r="341" spans="1:8" x14ac:dyDescent="0.3">
      <c r="A341" s="11"/>
      <c r="B341" s="12"/>
      <c r="C341" s="17"/>
      <c r="D341" s="9"/>
      <c r="E341" s="9"/>
      <c r="F341" s="9"/>
      <c r="G341" s="9"/>
      <c r="H341" s="9"/>
    </row>
    <row r="342" spans="1:8" x14ac:dyDescent="0.3">
      <c r="A342" s="11"/>
      <c r="B342" s="12"/>
      <c r="C342" s="9"/>
      <c r="D342" s="9"/>
      <c r="E342" s="9"/>
      <c r="F342" s="9"/>
      <c r="G342" s="9"/>
      <c r="H342" s="9"/>
    </row>
    <row r="343" spans="1:8" x14ac:dyDescent="0.3">
      <c r="A343" s="11"/>
      <c r="B343" s="12"/>
      <c r="C343" s="9"/>
      <c r="D343" s="9"/>
      <c r="E343" s="9"/>
      <c r="F343" s="9"/>
      <c r="G343" s="9"/>
      <c r="H343" s="9"/>
    </row>
    <row r="344" spans="1:8" x14ac:dyDescent="0.3">
      <c r="A344" s="11"/>
      <c r="B344" s="12"/>
      <c r="C344" s="17"/>
      <c r="D344" s="9"/>
      <c r="E344" s="9"/>
      <c r="F344" s="9"/>
      <c r="G344" s="9"/>
      <c r="H344" s="9"/>
    </row>
    <row r="345" spans="1:8" x14ac:dyDescent="0.3">
      <c r="A345" s="11"/>
      <c r="B345" s="12"/>
      <c r="C345" s="9"/>
      <c r="D345" s="9"/>
      <c r="E345" s="9"/>
      <c r="F345" s="9"/>
      <c r="G345" s="9"/>
      <c r="H345" s="9"/>
    </row>
    <row r="346" spans="1:8" x14ac:dyDescent="0.3">
      <c r="A346" s="11"/>
      <c r="B346" s="12"/>
      <c r="C346" s="9"/>
      <c r="D346" s="9"/>
      <c r="E346" s="9"/>
      <c r="F346" s="9"/>
      <c r="G346" s="9"/>
      <c r="H346" s="9"/>
    </row>
    <row r="347" spans="1:8" x14ac:dyDescent="0.3">
      <c r="A347" s="11"/>
      <c r="B347" s="12"/>
      <c r="C347" s="17"/>
      <c r="D347" s="9"/>
      <c r="E347" s="9"/>
      <c r="F347" s="9"/>
      <c r="G347" s="9"/>
      <c r="H347" s="9"/>
    </row>
    <row r="348" spans="1:8" x14ac:dyDescent="0.3">
      <c r="A348" s="11"/>
      <c r="B348" s="12"/>
      <c r="C348" s="13"/>
      <c r="D348" s="9"/>
      <c r="E348" s="9"/>
      <c r="F348" s="9"/>
      <c r="G348" s="13"/>
      <c r="H348" s="9"/>
    </row>
    <row r="349" spans="1:8" x14ac:dyDescent="0.3">
      <c r="A349" s="11"/>
      <c r="B349" s="12"/>
      <c r="C349" s="9"/>
      <c r="D349" s="9"/>
      <c r="E349" s="9"/>
      <c r="F349" s="9"/>
      <c r="G349" s="9"/>
      <c r="H349" s="9"/>
    </row>
    <row r="350" spans="1:8" x14ac:dyDescent="0.3">
      <c r="A350" s="11"/>
      <c r="B350" s="12"/>
      <c r="C350" s="9"/>
      <c r="D350" s="9"/>
      <c r="E350" s="9"/>
      <c r="F350" s="9"/>
      <c r="G350" s="9"/>
      <c r="H350" s="9"/>
    </row>
    <row r="351" spans="1:8" x14ac:dyDescent="0.3">
      <c r="A351" s="11"/>
      <c r="B351" s="12"/>
      <c r="C351" s="17"/>
      <c r="D351" s="9"/>
      <c r="E351" s="9"/>
      <c r="F351" s="9"/>
      <c r="G351" s="9"/>
      <c r="H351" s="9"/>
    </row>
    <row r="352" spans="1:8" x14ac:dyDescent="0.3">
      <c r="A352" s="11"/>
      <c r="B352" s="12"/>
      <c r="C352" s="9"/>
      <c r="D352" s="9"/>
      <c r="E352" s="9"/>
      <c r="F352" s="9"/>
      <c r="G352" s="9"/>
      <c r="H352" s="9"/>
    </row>
    <row r="353" spans="1:8" x14ac:dyDescent="0.3">
      <c r="A353" s="11"/>
      <c r="B353" s="12"/>
      <c r="C353" s="9"/>
      <c r="D353" s="9"/>
      <c r="E353" s="9"/>
      <c r="F353" s="9"/>
      <c r="G353" s="9"/>
      <c r="H353" s="9"/>
    </row>
    <row r="354" spans="1:8" x14ac:dyDescent="0.3">
      <c r="A354" s="11"/>
      <c r="B354" s="12"/>
      <c r="C354" s="17"/>
      <c r="D354" s="9"/>
      <c r="E354" s="9"/>
      <c r="F354" s="9"/>
      <c r="G354" s="9"/>
      <c r="H354" s="9"/>
    </row>
    <row r="355" spans="1:8" x14ac:dyDescent="0.3">
      <c r="A355" s="11"/>
      <c r="B355" s="12"/>
      <c r="C355" s="9"/>
      <c r="D355" s="9"/>
      <c r="E355" s="9"/>
      <c r="F355" s="9"/>
      <c r="G355" s="9"/>
      <c r="H355" s="9"/>
    </row>
    <row r="356" spans="1:8" x14ac:dyDescent="0.3">
      <c r="A356" s="11"/>
      <c r="B356" s="12"/>
      <c r="C356" s="9"/>
      <c r="D356" s="9"/>
      <c r="E356" s="9"/>
      <c r="F356" s="9"/>
      <c r="G356" s="9"/>
      <c r="H356" s="9"/>
    </row>
    <row r="357" spans="1:8" x14ac:dyDescent="0.3">
      <c r="A357" s="11"/>
      <c r="B357" s="12"/>
      <c r="C357" s="17"/>
      <c r="D357" s="9"/>
      <c r="E357" s="9"/>
      <c r="F357" s="9"/>
      <c r="G357" s="9"/>
      <c r="H357" s="9"/>
    </row>
    <row r="358" spans="1:8" x14ac:dyDescent="0.3">
      <c r="A358" s="11"/>
      <c r="B358" s="12"/>
      <c r="C358" s="9"/>
      <c r="D358" s="9"/>
      <c r="E358" s="9"/>
      <c r="F358" s="9"/>
      <c r="G358" s="9"/>
      <c r="H358" s="9"/>
    </row>
    <row r="359" spans="1:8" x14ac:dyDescent="0.3">
      <c r="A359" s="11"/>
      <c r="B359" s="12"/>
      <c r="C359" s="9"/>
      <c r="D359" s="9"/>
      <c r="E359" s="9"/>
      <c r="F359" s="9"/>
      <c r="G359" s="9"/>
      <c r="H359" s="9"/>
    </row>
    <row r="360" spans="1:8" x14ac:dyDescent="0.3">
      <c r="A360" s="11"/>
      <c r="B360" s="12"/>
      <c r="C360" s="17"/>
      <c r="D360" s="9"/>
      <c r="E360" s="9"/>
      <c r="F360" s="9"/>
      <c r="G360" s="9"/>
      <c r="H360" s="9"/>
    </row>
    <row r="361" spans="1:8" x14ac:dyDescent="0.3">
      <c r="A361" s="11"/>
      <c r="B361" s="12"/>
      <c r="C361" s="9"/>
      <c r="D361" s="9"/>
      <c r="E361" s="9"/>
      <c r="F361" s="9"/>
      <c r="G361" s="9"/>
      <c r="H361" s="9"/>
    </row>
    <row r="362" spans="1:8" x14ac:dyDescent="0.3">
      <c r="A362" s="11"/>
      <c r="B362" s="12"/>
      <c r="C362" s="9"/>
      <c r="D362" s="9"/>
      <c r="E362" s="9"/>
      <c r="F362" s="9"/>
      <c r="G362" s="9"/>
      <c r="H362" s="9"/>
    </row>
    <row r="363" spans="1:8" x14ac:dyDescent="0.3">
      <c r="A363" s="11"/>
      <c r="B363" s="12"/>
      <c r="C363" s="15"/>
      <c r="D363" s="15"/>
      <c r="E363" s="15"/>
      <c r="F363" s="15"/>
      <c r="G363" s="15"/>
      <c r="H363" s="15"/>
    </row>
    <row r="364" spans="1:8" x14ac:dyDescent="0.3">
      <c r="A364" s="11"/>
      <c r="B364" s="12"/>
      <c r="C364" s="9"/>
      <c r="D364" s="9"/>
      <c r="E364" s="9"/>
      <c r="F364" s="9"/>
      <c r="G364" s="9"/>
      <c r="H364" s="9"/>
    </row>
    <row r="365" spans="1:8" x14ac:dyDescent="0.3">
      <c r="A365" s="11"/>
      <c r="B365" s="12"/>
      <c r="C365" s="9"/>
      <c r="D365" s="9"/>
      <c r="E365" s="9"/>
      <c r="F365" s="9"/>
      <c r="G365" s="9"/>
      <c r="H365" s="9"/>
    </row>
    <row r="366" spans="1:8" x14ac:dyDescent="0.3">
      <c r="A366" s="16"/>
      <c r="B366" s="12"/>
      <c r="C366" s="9"/>
      <c r="D366" s="9"/>
      <c r="E366" s="18"/>
      <c r="F366" s="9"/>
      <c r="G366" s="9"/>
      <c r="H366" s="9"/>
    </row>
    <row r="367" spans="1:8" x14ac:dyDescent="0.3">
      <c r="A367" s="14"/>
      <c r="B367" s="12"/>
      <c r="C367" s="9"/>
      <c r="D367" s="9"/>
      <c r="E367" s="9"/>
      <c r="F367" s="9"/>
      <c r="G367" s="9"/>
      <c r="H367" s="9"/>
    </row>
    <row r="368" spans="1:8" x14ac:dyDescent="0.3">
      <c r="A368" s="14"/>
      <c r="B368" s="12"/>
      <c r="C368" s="9"/>
      <c r="D368" s="9"/>
      <c r="E368" s="9"/>
      <c r="F368" s="9"/>
      <c r="G368" s="9"/>
      <c r="H368" s="9"/>
    </row>
    <row r="369" spans="1:8" x14ac:dyDescent="0.3">
      <c r="A369" s="14"/>
      <c r="B369" s="12"/>
      <c r="C369" s="9"/>
      <c r="D369" s="9"/>
      <c r="E369" s="9"/>
      <c r="F369" s="9"/>
      <c r="G369" s="9"/>
      <c r="H369" s="9"/>
    </row>
    <row r="370" spans="1:8" x14ac:dyDescent="0.3">
      <c r="A370" s="14"/>
      <c r="B370" s="12"/>
      <c r="C370" s="9"/>
      <c r="D370" s="9"/>
      <c r="E370" s="9"/>
      <c r="F370" s="9"/>
      <c r="G370" s="9"/>
      <c r="H370" s="9"/>
    </row>
    <row r="371" spans="1:8" x14ac:dyDescent="0.3">
      <c r="A371" s="14"/>
      <c r="B371" s="12"/>
      <c r="C371" s="9"/>
      <c r="D371" s="9"/>
      <c r="E371" s="9"/>
      <c r="F371" s="9"/>
      <c r="G371" s="9"/>
      <c r="H371" s="9"/>
    </row>
    <row r="372" spans="1:8" x14ac:dyDescent="0.3">
      <c r="A372" s="14"/>
      <c r="B372" s="12"/>
      <c r="C372" s="9"/>
      <c r="D372" s="9"/>
      <c r="E372" s="9"/>
      <c r="F372" s="9"/>
      <c r="G372" s="9"/>
      <c r="H372" s="9"/>
    </row>
    <row r="373" spans="1:8" x14ac:dyDescent="0.3">
      <c r="A373" s="14"/>
      <c r="B373" s="12"/>
      <c r="C373" s="9"/>
      <c r="D373" s="9"/>
      <c r="E373" s="9"/>
      <c r="F373" s="9"/>
      <c r="G373" s="9"/>
      <c r="H373" s="9"/>
    </row>
    <row r="374" spans="1:8" x14ac:dyDescent="0.3">
      <c r="A374" s="14"/>
      <c r="B374" s="12"/>
      <c r="C374" s="9"/>
      <c r="D374" s="9"/>
      <c r="E374" s="9"/>
      <c r="F374" s="9"/>
      <c r="G374" s="9"/>
      <c r="H374" s="9"/>
    </row>
    <row r="375" spans="1:8" x14ac:dyDescent="0.3">
      <c r="A375" s="14"/>
      <c r="B375" s="12"/>
      <c r="C375" s="9"/>
      <c r="D375" s="9"/>
      <c r="E375" s="9"/>
      <c r="F375" s="9"/>
      <c r="G375" s="9"/>
      <c r="H375" s="9"/>
    </row>
    <row r="376" spans="1:8" x14ac:dyDescent="0.3">
      <c r="A376" s="14"/>
      <c r="B376" s="12"/>
      <c r="C376" s="9"/>
      <c r="D376" s="9"/>
      <c r="E376" s="9"/>
      <c r="F376" s="9"/>
      <c r="G376" s="9"/>
      <c r="H376" s="9"/>
    </row>
    <row r="377" spans="1:8" x14ac:dyDescent="0.3">
      <c r="A377" s="14"/>
      <c r="B377" s="12"/>
      <c r="C377" s="9"/>
      <c r="D377" s="9"/>
      <c r="E377" s="9"/>
      <c r="F377" s="9"/>
      <c r="G377" s="9"/>
      <c r="H377" s="9"/>
    </row>
    <row r="378" spans="1:8" x14ac:dyDescent="0.3">
      <c r="A378" s="14"/>
      <c r="B378" s="12"/>
      <c r="C378" s="9"/>
      <c r="D378" s="9"/>
      <c r="E378" s="9"/>
      <c r="F378" s="9"/>
      <c r="G378" s="9"/>
      <c r="H378" s="9"/>
    </row>
    <row r="379" spans="1:8" x14ac:dyDescent="0.3">
      <c r="A379" s="14"/>
      <c r="B379" s="12"/>
      <c r="C379" s="9"/>
      <c r="D379" s="9"/>
      <c r="E379" s="9"/>
      <c r="F379" s="9"/>
      <c r="G379" s="9"/>
      <c r="H379" s="9"/>
    </row>
    <row r="380" spans="1:8" x14ac:dyDescent="0.3">
      <c r="A380" s="14"/>
      <c r="B380" s="12"/>
      <c r="C380" s="9"/>
      <c r="D380" s="9"/>
      <c r="E380" s="9"/>
      <c r="F380" s="9"/>
      <c r="G380" s="9"/>
      <c r="H380" s="9"/>
    </row>
    <row r="381" spans="1:8" x14ac:dyDescent="0.3">
      <c r="A381" s="14"/>
      <c r="B381" s="12"/>
      <c r="C381" s="9"/>
      <c r="D381" s="9"/>
      <c r="E381" s="9"/>
      <c r="F381" s="9"/>
      <c r="G381" s="9"/>
      <c r="H381" s="9"/>
    </row>
    <row r="382" spans="1:8" x14ac:dyDescent="0.3">
      <c r="A382" s="14"/>
      <c r="B382" s="12"/>
      <c r="C382" s="9"/>
      <c r="D382" s="9"/>
      <c r="E382" s="9"/>
      <c r="F382" s="9"/>
      <c r="G382" s="9"/>
      <c r="H382" s="9"/>
    </row>
    <row r="383" spans="1:8" x14ac:dyDescent="0.3">
      <c r="A383" s="14"/>
      <c r="B383" s="12"/>
      <c r="C383" s="9"/>
      <c r="D383" s="9"/>
      <c r="E383" s="9"/>
      <c r="F383" s="9"/>
      <c r="G383" s="9"/>
      <c r="H383" s="9"/>
    </row>
    <row r="384" spans="1:8" x14ac:dyDescent="0.3">
      <c r="A384" s="14"/>
      <c r="B384" s="12"/>
      <c r="C384" s="9"/>
      <c r="D384" s="9"/>
      <c r="E384" s="9"/>
      <c r="F384" s="9"/>
      <c r="G384" s="9"/>
      <c r="H384" s="9"/>
    </row>
    <row r="385" spans="1:8" x14ac:dyDescent="0.3">
      <c r="A385" s="14"/>
      <c r="B385" s="12"/>
      <c r="C385" s="9"/>
      <c r="D385" s="9"/>
      <c r="E385" s="9"/>
      <c r="F385" s="9"/>
      <c r="G385" s="9"/>
      <c r="H385" s="9"/>
    </row>
    <row r="386" spans="1:8" x14ac:dyDescent="0.3">
      <c r="A386" s="11"/>
      <c r="B386" s="12"/>
      <c r="C386" s="9"/>
      <c r="D386" s="9"/>
      <c r="E386" s="9"/>
      <c r="F386" s="9"/>
      <c r="G386" s="9"/>
      <c r="H386" s="9"/>
    </row>
    <row r="387" spans="1:8" x14ac:dyDescent="0.3">
      <c r="A387" s="11"/>
      <c r="B387" s="12"/>
      <c r="C387" s="9"/>
      <c r="D387" s="9"/>
      <c r="E387" s="9"/>
      <c r="F387" s="9"/>
      <c r="G387" s="9"/>
      <c r="H387" s="9"/>
    </row>
    <row r="388" spans="1:8" x14ac:dyDescent="0.3">
      <c r="A388" s="11"/>
      <c r="B388" s="12"/>
      <c r="C388" s="9"/>
      <c r="D388" s="9"/>
      <c r="E388" s="9"/>
      <c r="F388" s="9"/>
      <c r="G388" s="9"/>
      <c r="H388" s="9"/>
    </row>
    <row r="389" spans="1:8" x14ac:dyDescent="0.3">
      <c r="A389" s="11"/>
      <c r="B389" s="12"/>
      <c r="C389" s="9"/>
      <c r="D389" s="9"/>
      <c r="E389" s="9"/>
      <c r="F389" s="9"/>
      <c r="G389" s="9"/>
      <c r="H389" s="9"/>
    </row>
    <row r="390" spans="1:8" x14ac:dyDescent="0.3">
      <c r="A390" s="11"/>
      <c r="B390" s="12"/>
      <c r="C390" s="9"/>
      <c r="D390" s="9"/>
      <c r="E390" s="9"/>
      <c r="F390" s="9"/>
      <c r="G390" s="9"/>
      <c r="H390" s="9"/>
    </row>
    <row r="391" spans="1:8" x14ac:dyDescent="0.3">
      <c r="A391" s="11"/>
      <c r="B391" s="12"/>
      <c r="C391" s="9"/>
      <c r="D391" s="9"/>
      <c r="E391" s="9"/>
      <c r="F391" s="9"/>
      <c r="G391" s="9"/>
      <c r="H391" s="9"/>
    </row>
    <row r="392" spans="1:8" x14ac:dyDescent="0.3">
      <c r="A392" s="11"/>
      <c r="B392" s="12"/>
      <c r="C392" s="9"/>
      <c r="D392" s="9"/>
      <c r="E392" s="9"/>
      <c r="F392" s="9"/>
      <c r="G392" s="9"/>
      <c r="H392" s="9"/>
    </row>
    <row r="393" spans="1:8" x14ac:dyDescent="0.3">
      <c r="A393" s="11"/>
      <c r="B393" s="12"/>
      <c r="C393" s="9"/>
      <c r="D393" s="9"/>
      <c r="E393" s="9"/>
      <c r="F393" s="9"/>
      <c r="G393" s="9"/>
      <c r="H393" s="9"/>
    </row>
    <row r="394" spans="1:8" x14ac:dyDescent="0.3">
      <c r="A394" s="11"/>
      <c r="B394" s="12"/>
      <c r="C394" s="9"/>
      <c r="D394" s="9"/>
      <c r="E394" s="9"/>
      <c r="F394" s="9"/>
      <c r="G394" s="9"/>
      <c r="H394" s="9"/>
    </row>
    <row r="395" spans="1:8" x14ac:dyDescent="0.3">
      <c r="A395" s="11"/>
      <c r="B395" s="12"/>
      <c r="C395" s="9"/>
      <c r="D395" s="9"/>
      <c r="E395" s="9"/>
      <c r="F395" s="9"/>
      <c r="G395" s="9"/>
      <c r="H395" s="9"/>
    </row>
    <row r="396" spans="1:8" x14ac:dyDescent="0.3">
      <c r="A396" s="11"/>
      <c r="B396" s="12"/>
      <c r="C396" s="9"/>
      <c r="D396" s="9"/>
      <c r="E396" s="9"/>
      <c r="F396" s="9"/>
      <c r="G396" s="9"/>
      <c r="H396" s="9"/>
    </row>
    <row r="397" spans="1:8" x14ac:dyDescent="0.3">
      <c r="A397" s="11"/>
      <c r="B397" s="12"/>
      <c r="C397" s="9"/>
      <c r="D397" s="9"/>
      <c r="E397" s="9"/>
      <c r="F397" s="9"/>
      <c r="G397" s="9"/>
      <c r="H397" s="9"/>
    </row>
    <row r="398" spans="1:8" x14ac:dyDescent="0.3">
      <c r="A398" s="11"/>
      <c r="B398" s="12"/>
      <c r="C398" s="9"/>
      <c r="D398" s="9"/>
      <c r="E398" s="9"/>
      <c r="F398" s="9"/>
      <c r="G398" s="9"/>
      <c r="H398" s="9"/>
    </row>
    <row r="399" spans="1:8" x14ac:dyDescent="0.3">
      <c r="A399" s="11"/>
      <c r="B399" s="12"/>
      <c r="C399" s="9"/>
      <c r="D399" s="9"/>
      <c r="E399" s="9"/>
      <c r="F399" s="9"/>
      <c r="G399" s="9"/>
      <c r="H399" s="9"/>
    </row>
    <row r="400" spans="1:8" x14ac:dyDescent="0.3">
      <c r="A400" s="11"/>
      <c r="B400" s="12"/>
      <c r="C400" s="9"/>
      <c r="D400" s="9"/>
      <c r="E400" s="9"/>
      <c r="F400" s="9"/>
      <c r="G400" s="9"/>
      <c r="H400" s="9"/>
    </row>
    <row r="401" spans="1:8" x14ac:dyDescent="0.3">
      <c r="A401" s="11"/>
      <c r="B401" s="12"/>
      <c r="C401" s="9"/>
      <c r="D401" s="9"/>
      <c r="E401" s="9"/>
      <c r="F401" s="9"/>
      <c r="G401" s="9"/>
      <c r="H401" s="9"/>
    </row>
    <row r="402" spans="1:8" x14ac:dyDescent="0.3">
      <c r="A402" s="11"/>
      <c r="B402" s="12"/>
      <c r="C402" s="9"/>
      <c r="D402" s="9"/>
      <c r="E402" s="9"/>
      <c r="F402" s="9"/>
      <c r="G402" s="9"/>
      <c r="H402" s="9"/>
    </row>
    <row r="403" spans="1:8" x14ac:dyDescent="0.3">
      <c r="A403" s="11"/>
      <c r="B403" s="12"/>
      <c r="C403" s="9"/>
      <c r="D403" s="9"/>
      <c r="E403" s="9"/>
      <c r="F403" s="9"/>
      <c r="G403" s="9"/>
      <c r="H403" s="9"/>
    </row>
    <row r="404" spans="1:8" x14ac:dyDescent="0.3">
      <c r="A404" s="11"/>
      <c r="B404" s="12"/>
      <c r="C404" s="13"/>
      <c r="D404" s="9"/>
      <c r="E404" s="9"/>
      <c r="F404" s="9"/>
      <c r="G404" s="9"/>
      <c r="H404" s="9"/>
    </row>
    <row r="405" spans="1:8" x14ac:dyDescent="0.3">
      <c r="A405" s="11"/>
      <c r="B405" s="12"/>
      <c r="C405" s="9"/>
      <c r="D405" s="9"/>
      <c r="E405" s="9"/>
      <c r="F405" s="9"/>
      <c r="G405" s="9"/>
      <c r="H405" s="9"/>
    </row>
    <row r="406" spans="1:8" x14ac:dyDescent="0.3">
      <c r="A406" s="11"/>
      <c r="B406" s="12"/>
      <c r="C406" s="9"/>
      <c r="D406" s="9"/>
      <c r="E406" s="9"/>
      <c r="F406" s="9"/>
      <c r="G406" s="9"/>
      <c r="H406" s="9"/>
    </row>
    <row r="407" spans="1:8" x14ac:dyDescent="0.3">
      <c r="A407" s="11"/>
      <c r="B407" s="12"/>
      <c r="C407" s="9"/>
      <c r="D407" s="9"/>
      <c r="E407" s="9"/>
      <c r="F407" s="9"/>
      <c r="G407" s="9"/>
      <c r="H407" s="9"/>
    </row>
    <row r="408" spans="1:8" x14ac:dyDescent="0.3">
      <c r="A408" s="11"/>
      <c r="B408" s="12"/>
      <c r="C408" s="9"/>
      <c r="D408" s="9"/>
      <c r="E408" s="9"/>
      <c r="F408" s="9"/>
      <c r="G408" s="9"/>
      <c r="H408" s="9"/>
    </row>
    <row r="409" spans="1:8" x14ac:dyDescent="0.3">
      <c r="A409" s="11"/>
      <c r="B409" s="12"/>
      <c r="C409" s="9"/>
      <c r="D409" s="9"/>
      <c r="E409" s="9"/>
      <c r="F409" s="9"/>
      <c r="G409" s="9"/>
      <c r="H409" s="9"/>
    </row>
    <row r="410" spans="1:8" x14ac:dyDescent="0.3">
      <c r="A410" s="11"/>
      <c r="B410" s="12"/>
      <c r="C410" s="9"/>
      <c r="D410" s="9"/>
      <c r="E410" s="9"/>
      <c r="F410" s="9"/>
      <c r="G410" s="9"/>
      <c r="H410" s="9"/>
    </row>
    <row r="411" spans="1:8" x14ac:dyDescent="0.3">
      <c r="A411" s="11"/>
      <c r="B411" s="12"/>
      <c r="C411" s="9"/>
      <c r="D411" s="9"/>
      <c r="E411" s="9"/>
      <c r="F411" s="9"/>
      <c r="G411" s="9"/>
      <c r="H411" s="9"/>
    </row>
    <row r="412" spans="1:8" x14ac:dyDescent="0.3">
      <c r="A412" s="11"/>
      <c r="B412" s="12"/>
      <c r="C412" s="9"/>
      <c r="D412" s="9"/>
      <c r="E412" s="9"/>
      <c r="F412" s="9"/>
      <c r="G412" s="9"/>
      <c r="H412" s="9"/>
    </row>
    <row r="413" spans="1:8" x14ac:dyDescent="0.3">
      <c r="A413" s="11"/>
      <c r="B413" s="12"/>
      <c r="C413" s="9"/>
      <c r="D413" s="9"/>
      <c r="E413" s="9"/>
      <c r="F413" s="9"/>
      <c r="G413" s="9"/>
      <c r="H413" s="9"/>
    </row>
    <row r="414" spans="1:8" x14ac:dyDescent="0.3">
      <c r="A414" s="11"/>
      <c r="B414" s="12"/>
      <c r="C414" s="9"/>
      <c r="D414" s="9"/>
      <c r="E414" s="9"/>
      <c r="F414" s="9"/>
      <c r="G414" s="9"/>
      <c r="H414" s="9"/>
    </row>
    <row r="415" spans="1:8" x14ac:dyDescent="0.3">
      <c r="A415" s="11"/>
      <c r="B415" s="12"/>
      <c r="C415" s="9"/>
      <c r="D415" s="9"/>
      <c r="E415" s="9"/>
      <c r="F415" s="9"/>
      <c r="G415" s="9"/>
      <c r="H415" s="9"/>
    </row>
    <row r="416" spans="1:8" x14ac:dyDescent="0.3">
      <c r="A416" s="11"/>
      <c r="B416" s="12"/>
      <c r="C416" s="9"/>
      <c r="D416" s="9"/>
      <c r="E416" s="9"/>
      <c r="F416" s="9"/>
      <c r="G416" s="9"/>
      <c r="H416" s="9"/>
    </row>
    <row r="417" spans="1:8" x14ac:dyDescent="0.3">
      <c r="A417" s="11"/>
      <c r="B417" s="12"/>
      <c r="C417" s="9"/>
      <c r="D417" s="9"/>
      <c r="E417" s="9"/>
      <c r="F417" s="9"/>
      <c r="G417" s="9"/>
      <c r="H417" s="9"/>
    </row>
    <row r="418" spans="1:8" x14ac:dyDescent="0.3">
      <c r="A418" s="11"/>
      <c r="B418" s="12"/>
      <c r="C418" s="9"/>
      <c r="D418" s="9"/>
      <c r="E418" s="9"/>
      <c r="F418" s="9"/>
      <c r="G418" s="9"/>
      <c r="H418" s="9"/>
    </row>
    <row r="419" spans="1:8" x14ac:dyDescent="0.3">
      <c r="A419" s="11"/>
      <c r="B419" s="12"/>
      <c r="C419" s="9"/>
      <c r="D419" s="9"/>
      <c r="E419" s="9"/>
      <c r="F419" s="9"/>
      <c r="G419" s="9"/>
      <c r="H419" s="9"/>
    </row>
    <row r="420" spans="1:8" x14ac:dyDescent="0.3">
      <c r="A420" s="11"/>
      <c r="B420" s="12"/>
      <c r="C420" s="9"/>
      <c r="D420" s="9"/>
      <c r="E420" s="9"/>
      <c r="F420" s="9"/>
      <c r="G420" s="9"/>
      <c r="H420" s="9"/>
    </row>
    <row r="421" spans="1:8" x14ac:dyDescent="0.3">
      <c r="A421" s="11"/>
      <c r="B421" s="12"/>
      <c r="C421" s="9"/>
      <c r="D421" s="9"/>
      <c r="E421" s="9"/>
      <c r="F421" s="9"/>
      <c r="G421" s="9"/>
      <c r="H421" s="9"/>
    </row>
    <row r="422" spans="1:8" x14ac:dyDescent="0.3">
      <c r="A422" s="11"/>
      <c r="B422" s="12"/>
      <c r="C422" s="9"/>
      <c r="D422" s="9"/>
      <c r="E422" s="9"/>
      <c r="F422" s="9"/>
      <c r="G422" s="9"/>
      <c r="H422" s="9"/>
    </row>
    <row r="423" spans="1:8" x14ac:dyDescent="0.3">
      <c r="A423" s="11"/>
      <c r="B423" s="12"/>
      <c r="C423" s="9"/>
      <c r="D423" s="9"/>
      <c r="E423" s="9"/>
      <c r="F423" s="9"/>
      <c r="G423" s="9"/>
      <c r="H423" s="9"/>
    </row>
    <row r="424" spans="1:8" x14ac:dyDescent="0.3">
      <c r="A424" s="11"/>
      <c r="B424" s="12"/>
      <c r="C424" s="9"/>
      <c r="D424" s="9"/>
      <c r="E424" s="9"/>
      <c r="F424" s="9"/>
      <c r="G424" s="9"/>
      <c r="H424" s="9"/>
    </row>
    <row r="425" spans="1:8" x14ac:dyDescent="0.3">
      <c r="A425" s="11"/>
      <c r="B425" s="12"/>
      <c r="C425" s="9"/>
      <c r="D425" s="9"/>
      <c r="E425" s="9"/>
      <c r="F425" s="9"/>
      <c r="G425" s="9"/>
      <c r="H425" s="9"/>
    </row>
    <row r="426" spans="1:8" x14ac:dyDescent="0.3">
      <c r="A426" s="11"/>
      <c r="B426" s="12"/>
      <c r="C426" s="9"/>
      <c r="D426" s="9"/>
      <c r="E426" s="9"/>
      <c r="F426" s="9"/>
      <c r="G426" s="9"/>
      <c r="H426" s="9"/>
    </row>
    <row r="427" spans="1:8" x14ac:dyDescent="0.3">
      <c r="A427" s="11"/>
      <c r="B427" s="12"/>
      <c r="C427" s="9"/>
      <c r="D427" s="9"/>
      <c r="E427" s="9"/>
      <c r="F427" s="9"/>
      <c r="G427" s="9"/>
      <c r="H427" s="9"/>
    </row>
    <row r="428" spans="1:8" x14ac:dyDescent="0.3">
      <c r="A428" s="11"/>
      <c r="B428" s="12"/>
      <c r="C428" s="9"/>
      <c r="D428" s="9"/>
      <c r="E428" s="9"/>
      <c r="F428" s="9"/>
      <c r="G428" s="9"/>
      <c r="H428" s="9"/>
    </row>
    <row r="429" spans="1:8" x14ac:dyDescent="0.3">
      <c r="A429" s="11"/>
      <c r="B429" s="12"/>
      <c r="C429" s="9"/>
      <c r="D429" s="9"/>
      <c r="E429" s="9"/>
      <c r="F429" s="9"/>
      <c r="G429" s="9"/>
      <c r="H429" s="9"/>
    </row>
    <row r="430" spans="1:8" x14ac:dyDescent="0.3">
      <c r="A430" s="11"/>
      <c r="B430" s="12"/>
      <c r="C430" s="9"/>
      <c r="D430" s="9"/>
      <c r="E430" s="9"/>
      <c r="F430" s="9"/>
      <c r="G430" s="9"/>
      <c r="H430" s="9"/>
    </row>
    <row r="431" spans="1:8" x14ac:dyDescent="0.3">
      <c r="A431" s="11"/>
      <c r="B431" s="12"/>
      <c r="C431" s="9"/>
      <c r="D431" s="9"/>
      <c r="E431" s="9"/>
      <c r="F431" s="9"/>
      <c r="G431" s="9"/>
      <c r="H431" s="9"/>
    </row>
    <row r="432" spans="1:8" x14ac:dyDescent="0.3">
      <c r="A432" s="11"/>
      <c r="B432" s="12"/>
      <c r="C432" s="9"/>
      <c r="D432" s="9"/>
      <c r="E432" s="9"/>
      <c r="F432" s="9"/>
      <c r="G432" s="9"/>
      <c r="H432" s="9"/>
    </row>
    <row r="433" spans="1:8" x14ac:dyDescent="0.3">
      <c r="A433" s="11"/>
      <c r="B433" s="12"/>
      <c r="C433" s="9"/>
      <c r="D433" s="9"/>
      <c r="E433" s="9"/>
      <c r="F433" s="9"/>
      <c r="G433" s="9"/>
      <c r="H433" s="9"/>
    </row>
    <row r="434" spans="1:8" x14ac:dyDescent="0.3">
      <c r="A434" s="11"/>
      <c r="B434" s="12"/>
      <c r="C434" s="9"/>
      <c r="D434" s="9"/>
      <c r="E434" s="9"/>
      <c r="F434" s="9"/>
      <c r="G434" s="9"/>
      <c r="H434" s="9"/>
    </row>
    <row r="435" spans="1:8" x14ac:dyDescent="0.3">
      <c r="A435" s="11"/>
      <c r="B435" s="12"/>
      <c r="C435" s="9"/>
      <c r="D435" s="9"/>
      <c r="E435" s="9"/>
      <c r="F435" s="9"/>
      <c r="G435" s="9"/>
      <c r="H435" s="9"/>
    </row>
    <row r="436" spans="1:8" x14ac:dyDescent="0.3">
      <c r="A436" s="11"/>
      <c r="B436" s="12"/>
      <c r="C436" s="9"/>
      <c r="D436" s="9"/>
      <c r="E436" s="9"/>
      <c r="F436" s="9"/>
      <c r="G436" s="9"/>
      <c r="H436" s="9"/>
    </row>
    <row r="437" spans="1:8" x14ac:dyDescent="0.3">
      <c r="A437" s="11"/>
      <c r="B437" s="12"/>
      <c r="C437" s="9"/>
      <c r="D437" s="9"/>
      <c r="E437" s="9"/>
      <c r="F437" s="9"/>
      <c r="G437" s="9"/>
      <c r="H437" s="9"/>
    </row>
    <row r="438" spans="1:8" x14ac:dyDescent="0.3">
      <c r="A438" s="11"/>
      <c r="B438" s="12"/>
      <c r="C438" s="9"/>
      <c r="D438" s="9"/>
      <c r="E438" s="9"/>
      <c r="F438" s="9"/>
      <c r="G438" s="9"/>
      <c r="H438" s="9"/>
    </row>
    <row r="439" spans="1:8" x14ac:dyDescent="0.3">
      <c r="A439" s="11"/>
      <c r="B439" s="12"/>
      <c r="C439" s="9"/>
      <c r="D439" s="9"/>
      <c r="E439" s="9"/>
      <c r="F439" s="9"/>
      <c r="G439" s="9"/>
      <c r="H439" s="9"/>
    </row>
    <row r="440" spans="1:8" x14ac:dyDescent="0.3">
      <c r="A440" s="11"/>
      <c r="B440" s="12"/>
      <c r="C440" s="9"/>
      <c r="D440" s="9"/>
      <c r="E440" s="9"/>
      <c r="F440" s="9"/>
      <c r="G440" s="9"/>
      <c r="H440" s="9"/>
    </row>
    <row r="441" spans="1:8" x14ac:dyDescent="0.3">
      <c r="A441" s="11"/>
      <c r="B441" s="12"/>
      <c r="C441" s="9"/>
      <c r="D441" s="9"/>
      <c r="E441" s="9"/>
      <c r="F441" s="9"/>
      <c r="G441" s="9"/>
      <c r="H441" s="9"/>
    </row>
    <row r="442" spans="1:8" x14ac:dyDescent="0.3">
      <c r="A442" s="11"/>
      <c r="B442" s="12"/>
      <c r="C442" s="9"/>
      <c r="D442" s="9"/>
      <c r="E442" s="9"/>
      <c r="F442" s="9"/>
      <c r="G442" s="9"/>
      <c r="H442" s="9"/>
    </row>
    <row r="443" spans="1:8" x14ac:dyDescent="0.3">
      <c r="A443" s="11"/>
      <c r="B443" s="12"/>
      <c r="C443" s="9"/>
      <c r="D443" s="9"/>
      <c r="E443" s="9"/>
      <c r="F443" s="9"/>
      <c r="G443" s="9"/>
      <c r="H443" s="9"/>
    </row>
    <row r="444" spans="1:8" x14ac:dyDescent="0.3">
      <c r="A444" s="11"/>
      <c r="B444" s="12"/>
      <c r="C444" s="9"/>
      <c r="D444" s="9"/>
      <c r="E444" s="9"/>
      <c r="F444" s="9"/>
      <c r="G444" s="9"/>
      <c r="H444" s="9"/>
    </row>
    <row r="445" spans="1:8" x14ac:dyDescent="0.3">
      <c r="A445" s="11"/>
      <c r="B445" s="12"/>
      <c r="C445" s="9"/>
      <c r="D445" s="9"/>
      <c r="E445" s="9"/>
      <c r="F445" s="9"/>
      <c r="G445" s="9"/>
      <c r="H445" s="9"/>
    </row>
    <row r="446" spans="1:8" x14ac:dyDescent="0.3">
      <c r="A446" s="11"/>
      <c r="B446" s="12"/>
      <c r="C446" s="9"/>
      <c r="D446" s="9"/>
      <c r="E446" s="9"/>
      <c r="F446" s="9"/>
      <c r="G446" s="9"/>
      <c r="H446" s="9"/>
    </row>
    <row r="447" spans="1:8" x14ac:dyDescent="0.3">
      <c r="A447" s="11"/>
      <c r="B447" s="12"/>
      <c r="C447" s="9"/>
      <c r="D447" s="9"/>
      <c r="E447" s="9"/>
      <c r="F447" s="9"/>
      <c r="G447" s="9"/>
      <c r="H447" s="9"/>
    </row>
    <row r="448" spans="1:8" x14ac:dyDescent="0.3">
      <c r="A448" s="11"/>
      <c r="B448" s="12"/>
      <c r="C448" s="9"/>
      <c r="D448" s="9"/>
      <c r="E448" s="9"/>
      <c r="F448" s="9"/>
      <c r="G448" s="9"/>
      <c r="H448" s="9"/>
    </row>
    <row r="449" spans="1:8" x14ac:dyDescent="0.3">
      <c r="A449" s="11"/>
      <c r="B449" s="12"/>
      <c r="C449" s="9"/>
      <c r="D449" s="9"/>
      <c r="E449" s="9"/>
      <c r="F449" s="9"/>
      <c r="G449" s="9"/>
      <c r="H449" s="9"/>
    </row>
    <row r="450" spans="1:8" x14ac:dyDescent="0.3">
      <c r="A450" s="11"/>
      <c r="B450" s="12"/>
      <c r="C450" s="17"/>
      <c r="D450" s="9"/>
      <c r="E450" s="9"/>
      <c r="F450" s="9"/>
      <c r="G450" s="9"/>
      <c r="H450" s="9"/>
    </row>
    <row r="451" spans="1:8" x14ac:dyDescent="0.3">
      <c r="A451" s="11"/>
      <c r="B451" s="12"/>
      <c r="C451" s="9"/>
      <c r="D451" s="9"/>
      <c r="E451" s="9"/>
      <c r="F451" s="9"/>
      <c r="G451" s="9"/>
      <c r="H451" s="9"/>
    </row>
    <row r="452" spans="1:8" x14ac:dyDescent="0.3">
      <c r="A452" s="11"/>
      <c r="B452" s="12"/>
      <c r="C452" s="9"/>
      <c r="D452" s="9"/>
      <c r="E452" s="9"/>
      <c r="F452" s="9"/>
      <c r="G452" s="9"/>
      <c r="H452" s="9"/>
    </row>
    <row r="453" spans="1:8" x14ac:dyDescent="0.3">
      <c r="A453" s="11"/>
      <c r="B453" s="12"/>
      <c r="C453" s="17"/>
      <c r="D453" s="9"/>
      <c r="E453" s="9"/>
      <c r="F453" s="9"/>
      <c r="G453" s="9"/>
      <c r="H453" s="9"/>
    </row>
    <row r="454" spans="1:8" x14ac:dyDescent="0.3">
      <c r="A454" s="11"/>
      <c r="B454" s="12"/>
      <c r="C454" s="9"/>
      <c r="D454" s="9"/>
      <c r="E454" s="9"/>
      <c r="F454" s="9"/>
      <c r="G454" s="9"/>
      <c r="H454" s="9"/>
    </row>
    <row r="455" spans="1:8" x14ac:dyDescent="0.3">
      <c r="A455" s="11"/>
      <c r="B455" s="12"/>
      <c r="C455" s="9"/>
      <c r="D455" s="9"/>
      <c r="E455" s="9"/>
      <c r="F455" s="9"/>
      <c r="G455" s="9"/>
      <c r="H455" s="9"/>
    </row>
    <row r="456" spans="1:8" x14ac:dyDescent="0.3">
      <c r="A456" s="11"/>
      <c r="B456" s="12"/>
      <c r="C456" s="17"/>
      <c r="D456" s="9"/>
      <c r="E456" s="9"/>
      <c r="F456" s="9"/>
      <c r="G456" s="9"/>
      <c r="H456" s="9"/>
    </row>
    <row r="457" spans="1:8" x14ac:dyDescent="0.3">
      <c r="A457" s="11"/>
      <c r="B457" s="12"/>
      <c r="C457" s="9"/>
      <c r="D457" s="9"/>
      <c r="E457" s="9"/>
      <c r="F457" s="9"/>
      <c r="G457" s="9"/>
      <c r="H457" s="9"/>
    </row>
    <row r="458" spans="1:8" x14ac:dyDescent="0.3">
      <c r="A458" s="11"/>
      <c r="B458" s="12"/>
      <c r="C458" s="9"/>
      <c r="D458" s="9"/>
      <c r="E458" s="9"/>
      <c r="F458" s="9"/>
      <c r="G458" s="9"/>
      <c r="H458" s="9"/>
    </row>
    <row r="459" spans="1:8" x14ac:dyDescent="0.3">
      <c r="A459" s="11"/>
      <c r="B459" s="12"/>
      <c r="C459" s="17"/>
      <c r="D459" s="9"/>
      <c r="E459" s="9"/>
      <c r="F459" s="9"/>
      <c r="G459" s="9"/>
      <c r="H459" s="9"/>
    </row>
    <row r="460" spans="1:8" x14ac:dyDescent="0.3">
      <c r="A460" s="11"/>
      <c r="B460" s="12"/>
      <c r="C460" s="9"/>
      <c r="D460" s="9"/>
      <c r="E460" s="9"/>
      <c r="F460" s="9"/>
      <c r="G460" s="9"/>
      <c r="H460" s="9"/>
    </row>
    <row r="461" spans="1:8" x14ac:dyDescent="0.3">
      <c r="A461" s="11"/>
      <c r="B461" s="12"/>
      <c r="C461" s="9"/>
      <c r="D461" s="9"/>
      <c r="E461" s="9"/>
      <c r="F461" s="9"/>
      <c r="G461" s="9"/>
      <c r="H461" s="9"/>
    </row>
    <row r="462" spans="1:8" x14ac:dyDescent="0.3">
      <c r="A462" s="11"/>
      <c r="B462" s="12"/>
      <c r="C462" s="17"/>
      <c r="D462" s="9"/>
      <c r="E462" s="9"/>
      <c r="F462" s="9"/>
      <c r="G462" s="9"/>
      <c r="H462" s="9"/>
    </row>
    <row r="463" spans="1:8" x14ac:dyDescent="0.3">
      <c r="A463" s="11"/>
      <c r="B463" s="12"/>
      <c r="C463" s="13"/>
      <c r="D463" s="9"/>
      <c r="E463" s="9"/>
      <c r="F463" s="9"/>
      <c r="G463" s="13"/>
      <c r="H463" s="9"/>
    </row>
    <row r="464" spans="1:8" x14ac:dyDescent="0.3">
      <c r="A464" s="11"/>
      <c r="B464" s="12"/>
      <c r="C464" s="9"/>
      <c r="D464" s="9"/>
      <c r="E464" s="9"/>
      <c r="F464" s="9"/>
      <c r="G464" s="9"/>
      <c r="H464" s="9"/>
    </row>
    <row r="465" spans="1:8" x14ac:dyDescent="0.3">
      <c r="A465" s="11"/>
      <c r="B465" s="12"/>
      <c r="C465" s="9"/>
      <c r="D465" s="9"/>
      <c r="E465" s="9"/>
      <c r="F465" s="9"/>
      <c r="G465" s="9"/>
      <c r="H465" s="9"/>
    </row>
    <row r="466" spans="1:8" x14ac:dyDescent="0.3">
      <c r="A466" s="11"/>
      <c r="B466" s="12"/>
      <c r="C466" s="17"/>
      <c r="D466" s="9"/>
      <c r="E466" s="9"/>
      <c r="F466" s="9"/>
      <c r="G466" s="9"/>
      <c r="H466" s="9"/>
    </row>
    <row r="467" spans="1:8" x14ac:dyDescent="0.3">
      <c r="A467" s="11"/>
      <c r="B467" s="12"/>
      <c r="C467" s="9"/>
      <c r="D467" s="9"/>
      <c r="E467" s="9"/>
      <c r="F467" s="9"/>
      <c r="G467" s="9"/>
      <c r="H467" s="9"/>
    </row>
    <row r="468" spans="1:8" x14ac:dyDescent="0.3">
      <c r="A468" s="11"/>
      <c r="B468" s="12"/>
      <c r="C468" s="9"/>
      <c r="D468" s="9"/>
      <c r="E468" s="9"/>
      <c r="F468" s="9"/>
      <c r="G468" s="9"/>
      <c r="H468" s="9"/>
    </row>
    <row r="469" spans="1:8" x14ac:dyDescent="0.3">
      <c r="A469" s="11"/>
      <c r="B469" s="12"/>
      <c r="C469" s="17"/>
      <c r="D469" s="9"/>
      <c r="E469" s="9"/>
      <c r="F469" s="9"/>
      <c r="G469" s="9"/>
      <c r="H469" s="9"/>
    </row>
    <row r="470" spans="1:8" x14ac:dyDescent="0.3">
      <c r="A470" s="11"/>
      <c r="B470" s="12"/>
      <c r="C470" s="9"/>
      <c r="D470" s="9"/>
      <c r="E470" s="9"/>
      <c r="F470" s="9"/>
      <c r="G470" s="9"/>
      <c r="H470" s="9"/>
    </row>
    <row r="471" spans="1:8" x14ac:dyDescent="0.3">
      <c r="A471" s="11"/>
      <c r="B471" s="12"/>
      <c r="C471" s="9"/>
      <c r="D471" s="9"/>
      <c r="E471" s="9"/>
      <c r="F471" s="9"/>
      <c r="G471" s="9"/>
      <c r="H471" s="9"/>
    </row>
    <row r="472" spans="1:8" x14ac:dyDescent="0.3">
      <c r="A472" s="11"/>
      <c r="B472" s="12"/>
      <c r="C472" s="17"/>
      <c r="D472" s="9"/>
      <c r="E472" s="9"/>
      <c r="F472" s="9"/>
      <c r="G472" s="9"/>
      <c r="H472" s="9"/>
    </row>
    <row r="473" spans="1:8" x14ac:dyDescent="0.3">
      <c r="A473" s="11"/>
      <c r="B473" s="12"/>
      <c r="C473" s="9"/>
      <c r="D473" s="9"/>
      <c r="E473" s="9"/>
      <c r="F473" s="9"/>
      <c r="G473" s="9"/>
      <c r="H473" s="9"/>
    </row>
    <row r="474" spans="1:8" x14ac:dyDescent="0.3">
      <c r="A474" s="11"/>
      <c r="B474" s="12"/>
      <c r="C474" s="9"/>
      <c r="D474" s="9"/>
      <c r="E474" s="9"/>
      <c r="F474" s="9"/>
      <c r="G474" s="9"/>
      <c r="H474" s="9"/>
    </row>
    <row r="475" spans="1:8" x14ac:dyDescent="0.3">
      <c r="A475" s="11"/>
      <c r="B475" s="12"/>
      <c r="C475" s="17"/>
      <c r="D475" s="9"/>
      <c r="E475" s="9"/>
      <c r="F475" s="9"/>
      <c r="G475" s="9"/>
      <c r="H475" s="9"/>
    </row>
    <row r="476" spans="1:8" x14ac:dyDescent="0.3">
      <c r="A476" s="11"/>
      <c r="B476" s="12"/>
      <c r="C476" s="9"/>
      <c r="D476" s="9"/>
      <c r="E476" s="9"/>
      <c r="F476" s="9"/>
      <c r="G476" s="9"/>
      <c r="H476" s="9"/>
    </row>
    <row r="477" spans="1:8" x14ac:dyDescent="0.3">
      <c r="A477" s="11"/>
      <c r="B477" s="12"/>
      <c r="C477" s="9"/>
      <c r="D477" s="9"/>
      <c r="E477" s="9"/>
      <c r="F477" s="9"/>
      <c r="G477" s="9"/>
      <c r="H477" s="9"/>
    </row>
    <row r="478" spans="1:8" x14ac:dyDescent="0.3">
      <c r="A478" s="11"/>
      <c r="B478" s="12"/>
      <c r="C478" s="15"/>
      <c r="D478" s="15"/>
      <c r="E478" s="15"/>
      <c r="F478" s="15"/>
      <c r="G478" s="15"/>
      <c r="H478" s="15"/>
    </row>
    <row r="479" spans="1:8" x14ac:dyDescent="0.3">
      <c r="A479" s="11"/>
      <c r="B479" s="12"/>
      <c r="C479" s="15"/>
      <c r="D479" s="15"/>
      <c r="E479" s="15"/>
      <c r="F479" s="15"/>
      <c r="G479" s="15"/>
      <c r="H479" s="15"/>
    </row>
    <row r="480" spans="1:8" x14ac:dyDescent="0.3">
      <c r="A480" s="293"/>
      <c r="B480" s="293"/>
      <c r="C480" s="15"/>
      <c r="D480" s="15"/>
      <c r="E480" s="15"/>
      <c r="F480" s="15"/>
      <c r="G480" s="15"/>
      <c r="H480" s="15"/>
    </row>
    <row r="481" spans="1:8" x14ac:dyDescent="0.3">
      <c r="A481" s="19"/>
      <c r="B481" s="12"/>
      <c r="C481" s="9"/>
      <c r="D481" s="9"/>
      <c r="E481" s="9"/>
      <c r="F481" s="9"/>
      <c r="G481" s="9"/>
      <c r="H481" s="9"/>
    </row>
    <row r="482" spans="1:8" x14ac:dyDescent="0.3">
      <c r="A482" s="19"/>
      <c r="B482" s="12"/>
      <c r="C482" s="9"/>
      <c r="D482" s="9"/>
      <c r="E482" s="9"/>
      <c r="F482" s="9"/>
      <c r="G482" s="9"/>
      <c r="H482" s="9"/>
    </row>
    <row r="483" spans="1:8" x14ac:dyDescent="0.3">
      <c r="A483" s="19"/>
      <c r="B483" s="12"/>
      <c r="C483" s="9"/>
      <c r="D483" s="9"/>
      <c r="E483" s="9"/>
      <c r="F483" s="9"/>
      <c r="G483" s="9"/>
      <c r="H483" s="9"/>
    </row>
    <row r="484" spans="1:8" x14ac:dyDescent="0.3">
      <c r="A484" s="19"/>
      <c r="B484" s="12"/>
      <c r="C484" s="9"/>
      <c r="D484" s="9"/>
      <c r="E484" s="9"/>
      <c r="F484" s="9"/>
      <c r="G484" s="9"/>
      <c r="H484" s="9"/>
    </row>
    <row r="485" spans="1:8" x14ac:dyDescent="0.3">
      <c r="A485" s="19"/>
      <c r="B485" s="20"/>
      <c r="C485" s="9"/>
      <c r="D485" s="9"/>
      <c r="E485" s="9"/>
      <c r="F485" s="9"/>
      <c r="G485" s="9"/>
      <c r="H485" s="9"/>
    </row>
  </sheetData>
  <sheetProtection algorithmName="SHA-512" hashValue="yQHG1d/RjyW5H5NES0HeXlp5/fFJFD1zDAzTK9nZjYWoRsjfdmv/WewFSjCQv/VHlpFvEZXCzDvFkpqn6UYpog==" saltValue="UQevglUrohF5FwoztF4T8A==" spinCount="100000" sheet="1" objects="1" scenarios="1"/>
  <mergeCells count="9">
    <mergeCell ref="A480:B480"/>
    <mergeCell ref="B9:C9"/>
    <mergeCell ref="B10:C10"/>
    <mergeCell ref="A1:H1"/>
    <mergeCell ref="B5:C5"/>
    <mergeCell ref="B6:C6"/>
    <mergeCell ref="B7:C7"/>
    <mergeCell ref="B8:C8"/>
    <mergeCell ref="B11:C11"/>
  </mergeCells>
  <conditionalFormatting sqref="H6:H11">
    <cfRule type="cellIs" dxfId="3" priority="1" operator="notEqual">
      <formula>0</formula>
    </cfRule>
    <cfRule type="cellIs" dxfId="2" priority="2" operator="equal">
      <formula>0</formula>
    </cfRule>
    <cfRule type="cellIs" dxfId="1" priority="3" operator="notEqual">
      <formula>0</formula>
    </cfRule>
    <cfRule type="cellIs" dxfId="0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LEGENDA</vt:lpstr>
      <vt:lpstr>Nabídková cena</vt:lpstr>
      <vt:lpstr>Hlavní budova</vt:lpstr>
      <vt:lpstr>Přístavba</vt:lpstr>
      <vt:lpstr>Pravidelné práce</vt:lpstr>
      <vt:lpstr>Mimořádný úklid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Bartosikova</dc:creator>
  <cp:lastModifiedBy>Anna Netopilová</cp:lastModifiedBy>
  <cp:lastPrinted>2013-04-23T11:49:20Z</cp:lastPrinted>
  <dcterms:created xsi:type="dcterms:W3CDTF">2013-04-23T11:18:44Z</dcterms:created>
  <dcterms:modified xsi:type="dcterms:W3CDTF">2026-02-18T12:46:44Z</dcterms:modified>
</cp:coreProperties>
</file>