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bm-file2\vz\01_od 2026\05. VZ ostatní\2026\01. ZMR\10 Nákup kartáčů\Vysvětlení ZD\Vysvětlení č. 3\"/>
    </mc:Choice>
  </mc:AlternateContent>
  <xr:revisionPtr revIDLastSave="0" documentId="13_ncr:1_{FD5DEB88-F2ED-4EA8-90E0-7A11D89FA5C0}" xr6:coauthVersionLast="36" xr6:coauthVersionMax="47" xr10:uidLastSave="{00000000-0000-0000-0000-000000000000}"/>
  <bookViews>
    <workbookView xWindow="28680" yWindow="-120" windowWidth="29040" windowHeight="16440" xr2:uid="{00000000-000D-0000-FFFF-FFFF00000000}"/>
  </bookViews>
  <sheets>
    <sheet name="Zpracování ceny - kartáče" sheetId="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3" i="3" l="1"/>
  <c r="I33" i="3"/>
  <c r="I74" i="3"/>
  <c r="I71" i="3"/>
  <c r="I69" i="3"/>
  <c r="I68" i="3"/>
  <c r="I67" i="3"/>
  <c r="I65" i="3"/>
  <c r="I63" i="3"/>
  <c r="I61" i="3"/>
  <c r="I60" i="3"/>
  <c r="I53" i="3"/>
  <c r="I51" i="3"/>
  <c r="I49" i="3"/>
  <c r="I47" i="3"/>
  <c r="I45" i="3"/>
  <c r="I44" i="3"/>
  <c r="I43" i="3"/>
  <c r="I35" i="3"/>
  <c r="I34" i="3"/>
  <c r="I31" i="3"/>
  <c r="I29" i="3"/>
  <c r="I28" i="3"/>
  <c r="I27" i="3"/>
  <c r="I20" i="3"/>
  <c r="I18" i="3"/>
  <c r="I17" i="3"/>
  <c r="I16" i="3"/>
  <c r="I14" i="3"/>
  <c r="I12" i="3"/>
  <c r="I10" i="3"/>
  <c r="I9" i="3"/>
  <c r="I8" i="3"/>
  <c r="I7" i="3"/>
  <c r="I76" i="3" l="1"/>
  <c r="I55" i="3"/>
  <c r="I38" i="3"/>
  <c r="I22" i="3"/>
  <c r="I79" i="3" l="1"/>
</calcChain>
</file>

<file path=xl/sharedStrings.xml><?xml version="1.0" encoding="utf-8"?>
<sst xmlns="http://schemas.openxmlformats.org/spreadsheetml/2006/main" count="201" uniqueCount="73">
  <si>
    <t>Typ stroje</t>
  </si>
  <si>
    <t>středový kartáč</t>
  </si>
  <si>
    <t>boční kartáč</t>
  </si>
  <si>
    <t>Horal</t>
  </si>
  <si>
    <t>drát</t>
  </si>
  <si>
    <t>materiál</t>
  </si>
  <si>
    <t>400/700</t>
  </si>
  <si>
    <t>drát - počet řad 4</t>
  </si>
  <si>
    <t>agresivní kartáč</t>
  </si>
  <si>
    <t>lano - počet lan 23</t>
  </si>
  <si>
    <t>popis</t>
  </si>
  <si>
    <t>lano zalité v plastu</t>
  </si>
  <si>
    <t>lano</t>
  </si>
  <si>
    <t>plast musí být souvisle až do místa uchycení</t>
  </si>
  <si>
    <t>délka 300-320 mm, průměr cca 22 mm, uchycení M 12</t>
  </si>
  <si>
    <t>Kobit</t>
  </si>
  <si>
    <t>boční přimetací kartáč</t>
  </si>
  <si>
    <t>délka 320 mm, průměr 22 mm, pozdro se závitem M12</t>
  </si>
  <si>
    <t>doprava</t>
  </si>
  <si>
    <t xml:space="preserve">Sklad oblast západ, Kotkova 3725/24, 669 02 Znojmo </t>
  </si>
  <si>
    <t>Sklad oblast jih - Brněnská 3254, 695 01 Hodonín</t>
  </si>
  <si>
    <t>Sklad oblast střed - Křečkovská 241/17, 682 01 Vyškov</t>
  </si>
  <si>
    <t>Sklad oblast sever - Komenského 1685/2, 678 01 Blansko</t>
  </si>
  <si>
    <t>svazek drátů stažený v PVC hadici, popř. sponkou</t>
  </si>
  <si>
    <t>lano + drát</t>
  </si>
  <si>
    <t>kroužek</t>
  </si>
  <si>
    <t>178/600</t>
  </si>
  <si>
    <t xml:space="preserve">průměr 1 150 mm, drát ve třech řadách, délka 300 mm, </t>
  </si>
  <si>
    <t>délka štětiny 240 mm, délka lana 230 mm, výška kartáče 270 mm</t>
  </si>
  <si>
    <t>500/600</t>
  </si>
  <si>
    <t xml:space="preserve">lana délka 230 mm, průměr 18 mm, vnitřní otvor 55 mm, </t>
  </si>
  <si>
    <t>délka štětiny 250 mm</t>
  </si>
  <si>
    <t>délka štětiny 250 mm, průměr lana 18 mm</t>
  </si>
  <si>
    <t>délka štětiny 240 mm, délka lana 230 mm,</t>
  </si>
  <si>
    <t>délka štětiny 250 mm, průměr lan 18 mm</t>
  </si>
  <si>
    <t>Zpracování nabídkové ceny - dodávka kartáčů 2026</t>
  </si>
  <si>
    <t>cena celkem za sklad Blansko</t>
  </si>
  <si>
    <t xml:space="preserve">průměr 1 150 mm, drát ve třech řadách, délka  štětiny 300 mm, </t>
  </si>
  <si>
    <t>Broddson Scandia</t>
  </si>
  <si>
    <t>rozměry kartáče</t>
  </si>
  <si>
    <t>cena celkem za sklad Vyškov</t>
  </si>
  <si>
    <t xml:space="preserve">průměr 1 150 mm, drát ve třech řadách, délka štětiny 300 mm, </t>
  </si>
  <si>
    <r>
      <rPr>
        <sz val="10"/>
        <color theme="1"/>
        <rFont val="Calibri"/>
        <family val="2"/>
        <charset val="238"/>
        <scheme val="minor"/>
      </rPr>
      <t xml:space="preserve">kartáč složený ze 4 segmentů - </t>
    </r>
    <r>
      <rPr>
        <sz val="11"/>
        <color theme="1"/>
        <rFont val="Calibri"/>
        <family val="2"/>
        <charset val="238"/>
        <scheme val="minor"/>
      </rPr>
      <t>drát</t>
    </r>
  </si>
  <si>
    <t>lano s pouzdrem a závitem</t>
  </si>
  <si>
    <t>přídavné zařízení agresivní kartáč</t>
  </si>
  <si>
    <t>cena celkem za sklad Hodonín</t>
  </si>
  <si>
    <t>Agresivní kartáč BR 650</t>
  </si>
  <si>
    <t>cena celkem za Znojmo</t>
  </si>
  <si>
    <t>V …......</t>
  </si>
  <si>
    <t>Dne …........</t>
  </si>
  <si>
    <t>svazek drátů stažených  PVC hadicí</t>
  </si>
  <si>
    <t>JCB - Pothole</t>
  </si>
  <si>
    <t>zametací kartáč</t>
  </si>
  <si>
    <t>Celková nabídková cena v Kč bez DPH</t>
  </si>
  <si>
    <t>cena celkem v Kč bez DPH</t>
  </si>
  <si>
    <t>cena za 1 ks v Kč bez DPH</t>
  </si>
  <si>
    <t>počet (ks)</t>
  </si>
  <si>
    <t>upevnění 3 šrouby M10,průměr otvoru 100 mm, rozteč 240 - 240 -260 mm</t>
  </si>
  <si>
    <t>polypropylen PP + polyester PET nebo polypropylen PP + drát</t>
  </si>
  <si>
    <t>1100/900</t>
  </si>
  <si>
    <t>polypropylen PP (polymer)</t>
  </si>
  <si>
    <t>válcový kartáč</t>
  </si>
  <si>
    <t>lana délka 230 mm, průměr 18 mm</t>
  </si>
  <si>
    <t>červeně podbarvený text zobrazuje změny v rámci Vysvětlení ZD č. 1 ze dne 06.03.2026</t>
  </si>
  <si>
    <t>modře podbarvený text zobrazuje změny v rámci Vysvětlení ZD č. 2 ze dne 10.03.2026</t>
  </si>
  <si>
    <t>1750/300</t>
  </si>
  <si>
    <t>1750/350</t>
  </si>
  <si>
    <t>1750/400</t>
  </si>
  <si>
    <t>1500/300</t>
  </si>
  <si>
    <t>zeleně podbarvený text zobrazuje změny v rámci Vysvětlení ZD č. 3 ze dne 11.3.2026</t>
  </si>
  <si>
    <r>
      <t xml:space="preserve">rozměr středového čtverce 46 x46 mm, </t>
    </r>
    <r>
      <rPr>
        <b/>
        <sz val="10"/>
        <color rgb="FF00B050"/>
        <rFont val="Calibri"/>
        <family val="2"/>
        <charset val="238"/>
        <scheme val="minor"/>
      </rPr>
      <t>cena za ks kartáče o délce 1750 mm bez ohledu na to zda je z jednono nebo více kusů</t>
    </r>
  </si>
  <si>
    <r>
      <t>rozměr středového čtverce 46 x46 mm,</t>
    </r>
    <r>
      <rPr>
        <sz val="10"/>
        <color rgb="FF00B050"/>
        <rFont val="Calibri"/>
        <family val="2"/>
        <charset val="238"/>
        <scheme val="minor"/>
      </rPr>
      <t xml:space="preserve"> </t>
    </r>
    <r>
      <rPr>
        <b/>
        <sz val="10"/>
        <color rgb="FF00B050"/>
        <rFont val="Calibri"/>
        <family val="2"/>
        <charset val="238"/>
        <scheme val="minor"/>
      </rPr>
      <t>cena za ks kartáče o délce 1750 mm bez ohledu na to zda je z jednono nebo více kusů</t>
    </r>
  </si>
  <si>
    <r>
      <t xml:space="preserve">rozměr středového čtverce 46 x46 mm, </t>
    </r>
    <r>
      <rPr>
        <b/>
        <sz val="10"/>
        <color rgb="FF00B050"/>
        <rFont val="Calibri"/>
        <family val="2"/>
        <charset val="238"/>
        <scheme val="minor"/>
      </rPr>
      <t>cena za ks kartáče o délce 1500 mm bez ohledu na to zda je z jednono nebo více kusů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</si>
</sst>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č&quot;_-;\-* #,##0.00\ &quot;Kč&quot;_-;_-* &quot;-&quot;??\ &quot;Kč&quot;_-;_-@_-"/>
    <numFmt numFmtId="164" formatCode="#,##0.00\ &quot;Kč&quot;"/>
  </numFmts>
  <fonts count="14" x14ac:knownFonts="1"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1"/>
      <color rgb="FF00B0F0"/>
      <name val="Calibri"/>
      <family val="2"/>
      <charset val="238"/>
      <scheme val="minor"/>
    </font>
    <font>
      <b/>
      <sz val="11"/>
      <color rgb="FF00B050"/>
      <name val="Calibri"/>
      <family val="2"/>
      <charset val="238"/>
      <scheme val="minor"/>
    </font>
    <font>
      <b/>
      <sz val="10"/>
      <color rgb="FF00B050"/>
      <name val="Calibri"/>
      <family val="2"/>
      <charset val="238"/>
      <scheme val="minor"/>
    </font>
    <font>
      <sz val="10"/>
      <color rgb="FF00B050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122">
    <xf numFmtId="0" fontId="0" fillId="0" borderId="0" xfId="0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1" xfId="0" applyBorder="1"/>
    <xf numFmtId="0" fontId="0" fillId="0" borderId="10" xfId="0" applyBorder="1" applyAlignment="1">
      <alignment wrapText="1"/>
    </xf>
    <xf numFmtId="0" fontId="0" fillId="0" borderId="10" xfId="0" applyBorder="1" applyAlignment="1">
      <alignment horizontal="center"/>
    </xf>
    <xf numFmtId="0" fontId="0" fillId="0" borderId="9" xfId="0" applyBorder="1"/>
    <xf numFmtId="0" fontId="0" fillId="0" borderId="1" xfId="0" applyBorder="1" applyAlignment="1">
      <alignment horizontal="center"/>
    </xf>
    <xf numFmtId="0" fontId="2" fillId="0" borderId="10" xfId="0" applyFont="1" applyBorder="1"/>
    <xf numFmtId="0" fontId="2" fillId="0" borderId="5" xfId="0" applyFont="1" applyBorder="1"/>
    <xf numFmtId="0" fontId="2" fillId="0" borderId="5" xfId="0" applyFont="1" applyBorder="1" applyAlignment="1">
      <alignment wrapText="1"/>
    </xf>
    <xf numFmtId="0" fontId="2" fillId="0" borderId="7" xfId="0" applyFont="1" applyBorder="1"/>
    <xf numFmtId="0" fontId="0" fillId="0" borderId="14" xfId="0" applyBorder="1"/>
    <xf numFmtId="0" fontId="2" fillId="0" borderId="2" xfId="0" applyFont="1" applyBorder="1"/>
    <xf numFmtId="0" fontId="2" fillId="0" borderId="1" xfId="0" applyFont="1" applyBorder="1"/>
    <xf numFmtId="0" fontId="0" fillId="0" borderId="1" xfId="0" applyBorder="1" applyAlignment="1">
      <alignment wrapText="1"/>
    </xf>
    <xf numFmtId="0" fontId="4" fillId="0" borderId="0" xfId="0" applyFont="1"/>
    <xf numFmtId="0" fontId="6" fillId="0" borderId="0" xfId="0" applyFont="1"/>
    <xf numFmtId="0" fontId="0" fillId="0" borderId="10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1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2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12" xfId="0" applyBorder="1" applyAlignment="1">
      <alignment horizontal="left"/>
    </xf>
    <xf numFmtId="0" fontId="1" fillId="3" borderId="1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0" xfId="0" applyAlignment="1">
      <alignment horizontal="left"/>
    </xf>
    <xf numFmtId="44" fontId="3" fillId="0" borderId="0" xfId="1" applyFont="1" applyFill="1" applyBorder="1"/>
    <xf numFmtId="0" fontId="0" fillId="0" borderId="0" xfId="0" applyAlignment="1">
      <alignment horizontal="left" vertical="center"/>
    </xf>
    <xf numFmtId="0" fontId="2" fillId="0" borderId="14" xfId="0" applyFont="1" applyBorder="1"/>
    <xf numFmtId="0" fontId="0" fillId="0" borderId="1" xfId="0" applyBorder="1" applyAlignment="1">
      <alignment horizontal="center" vertical="center" wrapText="1"/>
    </xf>
    <xf numFmtId="164" fontId="0" fillId="2" borderId="5" xfId="0" applyNumberFormat="1" applyFill="1" applyBorder="1" applyAlignment="1">
      <alignment horizontal="right"/>
    </xf>
    <xf numFmtId="164" fontId="0" fillId="2" borderId="1" xfId="0" applyNumberFormat="1" applyFill="1" applyBorder="1" applyAlignment="1">
      <alignment horizontal="right"/>
    </xf>
    <xf numFmtId="164" fontId="0" fillId="2" borderId="7" xfId="1" applyNumberFormat="1" applyFont="1" applyFill="1" applyBorder="1"/>
    <xf numFmtId="164" fontId="0" fillId="0" borderId="5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164" fontId="0" fillId="0" borderId="7" xfId="0" applyNumberFormat="1" applyBorder="1" applyAlignment="1">
      <alignment horizontal="right" vertical="center"/>
    </xf>
    <xf numFmtId="164" fontId="0" fillId="2" borderId="10" xfId="0" applyNumberFormat="1" applyFill="1" applyBorder="1" applyAlignment="1">
      <alignment horizontal="right"/>
    </xf>
    <xf numFmtId="164" fontId="0" fillId="2" borderId="1" xfId="1" applyNumberFormat="1" applyFont="1" applyFill="1" applyBorder="1" applyAlignment="1">
      <alignment horizontal="right" vertical="center"/>
    </xf>
    <xf numFmtId="0" fontId="1" fillId="3" borderId="1" xfId="0" applyFont="1" applyFill="1" applyBorder="1" applyAlignment="1">
      <alignment horizontal="center" vertical="center" wrapText="1"/>
    </xf>
    <xf numFmtId="164" fontId="3" fillId="0" borderId="1" xfId="1" applyNumberFormat="1" applyFont="1" applyFill="1" applyBorder="1"/>
    <xf numFmtId="164" fontId="0" fillId="2" borderId="5" xfId="1" applyNumberFormat="1" applyFont="1" applyFill="1" applyBorder="1" applyAlignment="1">
      <alignment horizontal="right" vertical="center"/>
    </xf>
    <xf numFmtId="164" fontId="0" fillId="0" borderId="5" xfId="1" applyNumberFormat="1" applyFont="1" applyFill="1" applyBorder="1" applyAlignment="1">
      <alignment horizontal="right" vertical="center"/>
    </xf>
    <xf numFmtId="164" fontId="0" fillId="0" borderId="1" xfId="1" applyNumberFormat="1" applyFont="1" applyFill="1" applyBorder="1" applyAlignment="1">
      <alignment horizontal="right" vertical="center"/>
    </xf>
    <xf numFmtId="164" fontId="0" fillId="2" borderId="10" xfId="1" applyNumberFormat="1" applyFont="1" applyFill="1" applyBorder="1" applyAlignment="1">
      <alignment horizontal="right" vertical="center"/>
    </xf>
    <xf numFmtId="164" fontId="0" fillId="0" borderId="10" xfId="1" applyNumberFormat="1" applyFont="1" applyFill="1" applyBorder="1" applyAlignment="1">
      <alignment horizontal="right" vertical="center"/>
    </xf>
    <xf numFmtId="164" fontId="0" fillId="0" borderId="1" xfId="0" applyNumberFormat="1" applyBorder="1" applyAlignment="1">
      <alignment horizontal="right" vertical="center"/>
    </xf>
    <xf numFmtId="164" fontId="0" fillId="2" borderId="7" xfId="1" applyNumberFormat="1" applyFont="1" applyFill="1" applyBorder="1" applyAlignment="1">
      <alignment horizontal="right"/>
    </xf>
    <xf numFmtId="164" fontId="3" fillId="0" borderId="1" xfId="1" applyNumberFormat="1" applyFont="1" applyFill="1" applyBorder="1" applyAlignment="1">
      <alignment horizontal="right"/>
    </xf>
    <xf numFmtId="164" fontId="0" fillId="2" borderId="1" xfId="0" applyNumberFormat="1" applyFill="1" applyBorder="1" applyAlignment="1">
      <alignment horizontal="right" vertical="center"/>
    </xf>
    <xf numFmtId="164" fontId="3" fillId="2" borderId="1" xfId="1" applyNumberFormat="1" applyFont="1" applyFill="1" applyBorder="1" applyAlignment="1">
      <alignment vertical="center"/>
    </xf>
    <xf numFmtId="0" fontId="0" fillId="0" borderId="12" xfId="0" applyBorder="1" applyAlignment="1">
      <alignment horizontal="center" vertical="center"/>
    </xf>
    <xf numFmtId="0" fontId="8" fillId="0" borderId="10" xfId="0" applyFont="1" applyBorder="1"/>
    <xf numFmtId="0" fontId="7" fillId="0" borderId="13" xfId="0" applyFont="1" applyBorder="1"/>
    <xf numFmtId="0" fontId="7" fillId="0" borderId="1" xfId="0" applyFont="1" applyBorder="1" applyAlignment="1">
      <alignment horizontal="center"/>
    </xf>
    <xf numFmtId="0" fontId="8" fillId="0" borderId="1" xfId="0" applyFont="1" applyBorder="1"/>
    <xf numFmtId="0" fontId="7" fillId="0" borderId="1" xfId="0" applyFont="1" applyBorder="1"/>
    <xf numFmtId="0" fontId="8" fillId="0" borderId="5" xfId="0" applyFont="1" applyBorder="1" applyAlignment="1">
      <alignment wrapText="1"/>
    </xf>
    <xf numFmtId="0" fontId="8" fillId="0" borderId="5" xfId="0" applyFont="1" applyBorder="1"/>
    <xf numFmtId="0" fontId="0" fillId="2" borderId="0" xfId="0" applyFill="1"/>
    <xf numFmtId="0" fontId="10" fillId="0" borderId="1" xfId="0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10" fillId="0" borderId="1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/>
    </xf>
    <xf numFmtId="0" fontId="13" fillId="0" borderId="0" xfId="0" applyFont="1"/>
    <xf numFmtId="164" fontId="0" fillId="0" borderId="12" xfId="1" applyNumberFormat="1" applyFont="1" applyFill="1" applyBorder="1" applyAlignment="1">
      <alignment horizontal="right" vertical="center"/>
    </xf>
    <xf numFmtId="164" fontId="0" fillId="0" borderId="10" xfId="1" applyNumberFormat="1" applyFont="1" applyFill="1" applyBorder="1" applyAlignment="1">
      <alignment horizontal="right" vertical="center"/>
    </xf>
    <xf numFmtId="0" fontId="0" fillId="0" borderId="12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64" fontId="0" fillId="2" borderId="12" xfId="0" applyNumberFormat="1" applyFill="1" applyBorder="1" applyAlignment="1">
      <alignment horizontal="right" vertical="center"/>
    </xf>
    <xf numFmtId="164" fontId="0" fillId="2" borderId="10" xfId="0" applyNumberFormat="1" applyFill="1" applyBorder="1" applyAlignment="1">
      <alignment horizontal="right" vertical="center"/>
    </xf>
    <xf numFmtId="164" fontId="0" fillId="0" borderId="12" xfId="0" applyNumberFormat="1" applyBorder="1" applyAlignment="1">
      <alignment horizontal="right" vertical="center"/>
    </xf>
    <xf numFmtId="164" fontId="0" fillId="0" borderId="10" xfId="0" applyNumberFormat="1" applyBorder="1" applyAlignment="1">
      <alignment horizontal="right" vertical="center"/>
    </xf>
    <xf numFmtId="0" fontId="7" fillId="0" borderId="2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1" xfId="0" applyBorder="1" applyAlignment="1">
      <alignment horizontal="left" vertical="center"/>
    </xf>
    <xf numFmtId="0" fontId="7" fillId="0" borderId="0" xfId="0" applyFont="1"/>
    <xf numFmtId="0" fontId="9" fillId="0" borderId="0" xfId="0" applyFont="1"/>
    <xf numFmtId="0" fontId="0" fillId="0" borderId="13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9" xfId="0" applyBorder="1" applyAlignment="1">
      <alignment horizontal="left"/>
    </xf>
    <xf numFmtId="164" fontId="0" fillId="2" borderId="12" xfId="1" applyNumberFormat="1" applyFont="1" applyFill="1" applyBorder="1" applyAlignment="1">
      <alignment horizontal="right" vertical="center"/>
    </xf>
    <xf numFmtId="164" fontId="0" fillId="2" borderId="10" xfId="1" applyNumberFormat="1" applyFont="1" applyFill="1" applyBorder="1" applyAlignment="1">
      <alignment horizontal="right" vertical="center"/>
    </xf>
    <xf numFmtId="0" fontId="0" fillId="0" borderId="12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2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9" fillId="0" borderId="13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0" fillId="0" borderId="12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13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J87"/>
  <sheetViews>
    <sheetView tabSelected="1" topLeftCell="A28" workbookViewId="0">
      <selection activeCell="H73" sqref="H73"/>
    </sheetView>
  </sheetViews>
  <sheetFormatPr defaultRowHeight="15" x14ac:dyDescent="0.25"/>
  <cols>
    <col min="1" max="1" width="1.5703125" customWidth="1"/>
    <col min="2" max="2" width="20.140625" customWidth="1"/>
    <col min="3" max="3" width="20.28515625" customWidth="1"/>
    <col min="4" max="4" width="10.7109375" customWidth="1"/>
    <col min="6" max="6" width="48.140625" customWidth="1"/>
    <col min="7" max="7" width="6.7109375" customWidth="1"/>
    <col min="8" max="8" width="10.7109375" customWidth="1"/>
    <col min="9" max="9" width="19.28515625" customWidth="1"/>
    <col min="10" max="10" width="99.85546875" customWidth="1"/>
  </cols>
  <sheetData>
    <row r="2" spans="2:10" ht="23.25" x14ac:dyDescent="0.35">
      <c r="B2" s="18" t="s">
        <v>35</v>
      </c>
    </row>
    <row r="4" spans="2:10" ht="18.75" x14ac:dyDescent="0.3">
      <c r="B4" s="17" t="s">
        <v>22</v>
      </c>
      <c r="C4" s="17"/>
      <c r="D4" s="17"/>
      <c r="E4" s="17"/>
    </row>
    <row r="6" spans="2:10" ht="45" customHeight="1" x14ac:dyDescent="0.25">
      <c r="B6" s="27" t="s">
        <v>0</v>
      </c>
      <c r="C6" s="27"/>
      <c r="D6" s="28" t="s">
        <v>39</v>
      </c>
      <c r="E6" s="29" t="s">
        <v>5</v>
      </c>
      <c r="F6" s="30"/>
      <c r="G6" s="49" t="s">
        <v>56</v>
      </c>
      <c r="H6" s="28" t="s">
        <v>55</v>
      </c>
      <c r="I6" s="28" t="s">
        <v>54</v>
      </c>
      <c r="J6" s="30" t="s">
        <v>10</v>
      </c>
    </row>
    <row r="7" spans="2:10" ht="16.899999999999999" customHeight="1" x14ac:dyDescent="0.25">
      <c r="B7" s="80" t="s">
        <v>15</v>
      </c>
      <c r="C7" s="21" t="s">
        <v>1</v>
      </c>
      <c r="D7" s="70" t="s">
        <v>65</v>
      </c>
      <c r="E7" s="63" t="s">
        <v>58</v>
      </c>
      <c r="F7" s="7"/>
      <c r="G7" s="72">
        <v>2</v>
      </c>
      <c r="H7" s="41">
        <v>0</v>
      </c>
      <c r="I7" s="44">
        <f>H7*G7</f>
        <v>0</v>
      </c>
      <c r="J7" s="15" t="s">
        <v>70</v>
      </c>
    </row>
    <row r="8" spans="2:10" x14ac:dyDescent="0.25">
      <c r="B8" s="81"/>
      <c r="C8" s="22" t="s">
        <v>1</v>
      </c>
      <c r="D8" s="71" t="s">
        <v>66</v>
      </c>
      <c r="E8" s="63" t="s">
        <v>58</v>
      </c>
      <c r="F8" s="7"/>
      <c r="G8" s="70">
        <v>3</v>
      </c>
      <c r="H8" s="42">
        <v>0</v>
      </c>
      <c r="I8" s="45">
        <f>H8*G8</f>
        <v>0</v>
      </c>
      <c r="J8" s="15" t="s">
        <v>71</v>
      </c>
    </row>
    <row r="9" spans="2:10" x14ac:dyDescent="0.25">
      <c r="B9" s="81"/>
      <c r="C9" s="22" t="s">
        <v>1</v>
      </c>
      <c r="D9" s="70" t="s">
        <v>67</v>
      </c>
      <c r="E9" s="63" t="s">
        <v>58</v>
      </c>
      <c r="F9" s="4"/>
      <c r="G9" s="70">
        <v>6</v>
      </c>
      <c r="H9" s="42">
        <v>0</v>
      </c>
      <c r="I9" s="45">
        <f>G9*H9</f>
        <v>0</v>
      </c>
      <c r="J9" s="15" t="s">
        <v>70</v>
      </c>
    </row>
    <row r="10" spans="2:10" x14ac:dyDescent="0.25">
      <c r="B10" s="81"/>
      <c r="C10" s="91" t="s">
        <v>2</v>
      </c>
      <c r="D10" s="80" t="s">
        <v>6</v>
      </c>
      <c r="E10" s="93" t="s">
        <v>7</v>
      </c>
      <c r="F10" s="94"/>
      <c r="G10" s="80">
        <v>15</v>
      </c>
      <c r="H10" s="83">
        <v>0</v>
      </c>
      <c r="I10" s="85">
        <f>G10*H10</f>
        <v>0</v>
      </c>
      <c r="J10" s="10" t="s">
        <v>31</v>
      </c>
    </row>
    <row r="11" spans="2:10" x14ac:dyDescent="0.25">
      <c r="B11" s="81"/>
      <c r="C11" s="99"/>
      <c r="D11" s="82"/>
      <c r="E11" s="95"/>
      <c r="F11" s="96"/>
      <c r="G11" s="82"/>
      <c r="H11" s="84"/>
      <c r="I11" s="86"/>
      <c r="J11" s="62" t="s">
        <v>57</v>
      </c>
    </row>
    <row r="12" spans="2:10" x14ac:dyDescent="0.25">
      <c r="B12" s="81"/>
      <c r="C12" s="99"/>
      <c r="D12" s="80" t="s">
        <v>6</v>
      </c>
      <c r="E12" s="87" t="s">
        <v>24</v>
      </c>
      <c r="F12" s="88"/>
      <c r="G12" s="80">
        <v>4</v>
      </c>
      <c r="H12" s="83">
        <v>0</v>
      </c>
      <c r="I12" s="85">
        <f>G12*H12</f>
        <v>0</v>
      </c>
      <c r="J12" s="68" t="s">
        <v>32</v>
      </c>
    </row>
    <row r="13" spans="2:10" x14ac:dyDescent="0.25">
      <c r="B13" s="81"/>
      <c r="C13" s="92"/>
      <c r="D13" s="82"/>
      <c r="E13" s="89"/>
      <c r="F13" s="90"/>
      <c r="G13" s="82"/>
      <c r="H13" s="84"/>
      <c r="I13" s="86"/>
      <c r="J13" s="62" t="s">
        <v>57</v>
      </c>
    </row>
    <row r="14" spans="2:10" ht="15" customHeight="1" x14ac:dyDescent="0.25">
      <c r="B14" s="81"/>
      <c r="C14" s="91" t="s">
        <v>8</v>
      </c>
      <c r="D14" s="97" t="s">
        <v>6</v>
      </c>
      <c r="E14" s="93" t="s">
        <v>9</v>
      </c>
      <c r="F14" s="94"/>
      <c r="G14" s="80">
        <v>1</v>
      </c>
      <c r="H14" s="83">
        <v>0</v>
      </c>
      <c r="I14" s="85">
        <f>G14*H14</f>
        <v>0</v>
      </c>
      <c r="J14" s="11" t="s">
        <v>30</v>
      </c>
    </row>
    <row r="15" spans="2:10" ht="15" customHeight="1" x14ac:dyDescent="0.25">
      <c r="B15" s="82"/>
      <c r="C15" s="92"/>
      <c r="D15" s="98"/>
      <c r="E15" s="95"/>
      <c r="F15" s="96"/>
      <c r="G15" s="82"/>
      <c r="H15" s="84"/>
      <c r="I15" s="86"/>
      <c r="J15" s="62" t="s">
        <v>57</v>
      </c>
    </row>
    <row r="16" spans="2:10" x14ac:dyDescent="0.25">
      <c r="B16" s="109" t="s">
        <v>38</v>
      </c>
      <c r="C16" s="26" t="s">
        <v>1</v>
      </c>
      <c r="D16" s="64" t="s">
        <v>59</v>
      </c>
      <c r="E16" s="66" t="s">
        <v>60</v>
      </c>
      <c r="F16" s="4"/>
      <c r="G16" s="8">
        <v>1</v>
      </c>
      <c r="H16" s="42">
        <v>0</v>
      </c>
      <c r="I16" s="45">
        <f>G16*H16</f>
        <v>0</v>
      </c>
      <c r="J16" s="65" t="s">
        <v>61</v>
      </c>
    </row>
    <row r="17" spans="2:10" x14ac:dyDescent="0.25">
      <c r="B17" s="110"/>
      <c r="C17" s="22" t="s">
        <v>16</v>
      </c>
      <c r="D17" s="8"/>
      <c r="E17" s="4" t="s">
        <v>42</v>
      </c>
      <c r="F17" s="7"/>
      <c r="G17" s="8">
        <v>2</v>
      </c>
      <c r="H17" s="47">
        <v>0</v>
      </c>
      <c r="I17" s="45">
        <f>G17*H17</f>
        <v>0</v>
      </c>
      <c r="J17" s="15" t="s">
        <v>37</v>
      </c>
    </row>
    <row r="18" spans="2:10" x14ac:dyDescent="0.25">
      <c r="B18" s="110"/>
      <c r="C18" s="91" t="s">
        <v>8</v>
      </c>
      <c r="D18" s="97" t="s">
        <v>29</v>
      </c>
      <c r="E18" s="87" t="s">
        <v>24</v>
      </c>
      <c r="F18" s="88"/>
      <c r="G18" s="80">
        <v>2</v>
      </c>
      <c r="H18" s="83">
        <v>0</v>
      </c>
      <c r="I18" s="85">
        <f>H18*G18</f>
        <v>0</v>
      </c>
      <c r="J18" s="10" t="s">
        <v>33</v>
      </c>
    </row>
    <row r="19" spans="2:10" x14ac:dyDescent="0.25">
      <c r="B19" s="111"/>
      <c r="C19" s="92"/>
      <c r="D19" s="98"/>
      <c r="E19" s="89"/>
      <c r="F19" s="90"/>
      <c r="G19" s="82"/>
      <c r="H19" s="84"/>
      <c r="I19" s="86"/>
      <c r="J19" s="62" t="s">
        <v>57</v>
      </c>
    </row>
    <row r="20" spans="2:10" x14ac:dyDescent="0.25">
      <c r="B20" s="40" t="s">
        <v>51</v>
      </c>
      <c r="C20" s="38" t="s">
        <v>52</v>
      </c>
      <c r="D20" s="31" t="s">
        <v>26</v>
      </c>
      <c r="E20" s="112" t="s">
        <v>58</v>
      </c>
      <c r="F20" s="113"/>
      <c r="G20" s="31">
        <v>48</v>
      </c>
      <c r="H20" s="48">
        <v>0</v>
      </c>
      <c r="I20" s="46">
        <f>G20*H20</f>
        <v>0</v>
      </c>
      <c r="J20" s="39" t="s">
        <v>25</v>
      </c>
    </row>
    <row r="21" spans="2:10" x14ac:dyDescent="0.25">
      <c r="C21" s="1"/>
      <c r="D21" s="2"/>
      <c r="E21" s="102" t="s">
        <v>18</v>
      </c>
      <c r="F21" s="103"/>
      <c r="G21" s="103"/>
      <c r="H21" s="104"/>
      <c r="I21" s="43">
        <v>0</v>
      </c>
      <c r="J21" s="14"/>
    </row>
    <row r="22" spans="2:10" ht="15.75" x14ac:dyDescent="0.25">
      <c r="D22" s="3"/>
      <c r="E22" s="102" t="s">
        <v>36</v>
      </c>
      <c r="F22" s="103"/>
      <c r="G22" s="103"/>
      <c r="H22" s="104"/>
      <c r="I22" s="50">
        <f>SUM(I7:I21)</f>
        <v>0</v>
      </c>
      <c r="J22" s="13"/>
    </row>
    <row r="23" spans="2:10" ht="15.75" x14ac:dyDescent="0.25">
      <c r="E23" s="36"/>
      <c r="F23" s="36"/>
      <c r="G23" s="36"/>
      <c r="H23" s="36"/>
      <c r="I23" s="37"/>
    </row>
    <row r="24" spans="2:10" ht="18.75" x14ac:dyDescent="0.3">
      <c r="B24" s="17" t="s">
        <v>21</v>
      </c>
    </row>
    <row r="26" spans="2:10" ht="45" x14ac:dyDescent="0.25">
      <c r="B26" s="27" t="s">
        <v>0</v>
      </c>
      <c r="C26" s="27"/>
      <c r="D26" s="28" t="s">
        <v>39</v>
      </c>
      <c r="E26" s="29" t="s">
        <v>5</v>
      </c>
      <c r="F26" s="30"/>
      <c r="G26" s="49" t="s">
        <v>56</v>
      </c>
      <c r="H26" s="28" t="s">
        <v>55</v>
      </c>
      <c r="I26" s="28" t="s">
        <v>54</v>
      </c>
      <c r="J26" s="30" t="s">
        <v>10</v>
      </c>
    </row>
    <row r="27" spans="2:10" x14ac:dyDescent="0.25">
      <c r="B27" s="80" t="s">
        <v>15</v>
      </c>
      <c r="C27" s="24" t="s">
        <v>1</v>
      </c>
      <c r="D27" s="71" t="s">
        <v>66</v>
      </c>
      <c r="E27" s="63" t="s">
        <v>58</v>
      </c>
      <c r="F27" s="34"/>
      <c r="G27" s="73">
        <v>15</v>
      </c>
      <c r="H27" s="51">
        <v>0</v>
      </c>
      <c r="I27" s="52">
        <f>H27*G27</f>
        <v>0</v>
      </c>
      <c r="J27" s="15" t="s">
        <v>70</v>
      </c>
    </row>
    <row r="28" spans="2:10" x14ac:dyDescent="0.25">
      <c r="B28" s="81"/>
      <c r="C28" s="32" t="s">
        <v>1</v>
      </c>
      <c r="D28" s="70" t="s">
        <v>67</v>
      </c>
      <c r="E28" s="63" t="s">
        <v>58</v>
      </c>
      <c r="F28" s="35"/>
      <c r="G28" s="74">
        <v>6</v>
      </c>
      <c r="H28" s="48">
        <v>0</v>
      </c>
      <c r="I28" s="52">
        <f>H28*G28</f>
        <v>0</v>
      </c>
      <c r="J28" s="15" t="s">
        <v>70</v>
      </c>
    </row>
    <row r="29" spans="2:10" x14ac:dyDescent="0.25">
      <c r="B29" s="81"/>
      <c r="C29" s="91" t="s">
        <v>2</v>
      </c>
      <c r="D29" s="80" t="s">
        <v>6</v>
      </c>
      <c r="E29" s="93" t="s">
        <v>7</v>
      </c>
      <c r="F29" s="94"/>
      <c r="G29" s="80">
        <v>40</v>
      </c>
      <c r="H29" s="105">
        <v>0</v>
      </c>
      <c r="I29" s="78">
        <f>H29*G29</f>
        <v>0</v>
      </c>
      <c r="J29" s="10" t="s">
        <v>31</v>
      </c>
    </row>
    <row r="30" spans="2:10" x14ac:dyDescent="0.25">
      <c r="B30" s="81"/>
      <c r="C30" s="92"/>
      <c r="D30" s="82"/>
      <c r="E30" s="95"/>
      <c r="F30" s="96"/>
      <c r="G30" s="82"/>
      <c r="H30" s="106"/>
      <c r="I30" s="79"/>
      <c r="J30" s="62" t="s">
        <v>57</v>
      </c>
    </row>
    <row r="31" spans="2:10" x14ac:dyDescent="0.25">
      <c r="B31" s="81"/>
      <c r="C31" s="91" t="s">
        <v>8</v>
      </c>
      <c r="D31" s="80" t="s">
        <v>6</v>
      </c>
      <c r="E31" s="93" t="s">
        <v>9</v>
      </c>
      <c r="F31" s="94"/>
      <c r="G31" s="80">
        <v>20</v>
      </c>
      <c r="H31" s="105">
        <v>0</v>
      </c>
      <c r="I31" s="78">
        <f>H31*G31</f>
        <v>0</v>
      </c>
      <c r="J31" s="67" t="s">
        <v>62</v>
      </c>
    </row>
    <row r="32" spans="2:10" x14ac:dyDescent="0.25">
      <c r="B32" s="82"/>
      <c r="C32" s="92"/>
      <c r="D32" s="82"/>
      <c r="E32" s="95"/>
      <c r="F32" s="96"/>
      <c r="G32" s="82"/>
      <c r="H32" s="106"/>
      <c r="I32" s="79"/>
      <c r="J32" s="62" t="s">
        <v>57</v>
      </c>
    </row>
    <row r="33" spans="2:10" x14ac:dyDescent="0.25">
      <c r="B33" s="109" t="s">
        <v>38</v>
      </c>
      <c r="C33" s="32" t="s">
        <v>1</v>
      </c>
      <c r="D33" s="64" t="s">
        <v>59</v>
      </c>
      <c r="E33" s="66" t="s">
        <v>60</v>
      </c>
      <c r="F33" s="4"/>
      <c r="G33" s="8">
        <v>1</v>
      </c>
      <c r="H33" s="42">
        <v>0</v>
      </c>
      <c r="I33" s="45">
        <f>G33*H33</f>
        <v>0</v>
      </c>
      <c r="J33" s="65" t="s">
        <v>61</v>
      </c>
    </row>
    <row r="34" spans="2:10" x14ac:dyDescent="0.25">
      <c r="B34" s="110"/>
      <c r="C34" s="25" t="s">
        <v>16</v>
      </c>
      <c r="D34" s="19"/>
      <c r="E34" s="4" t="s">
        <v>42</v>
      </c>
      <c r="F34" s="35"/>
      <c r="G34" s="31">
        <v>2</v>
      </c>
      <c r="H34" s="54">
        <v>0</v>
      </c>
      <c r="I34" s="53">
        <f>H34*G34</f>
        <v>0</v>
      </c>
      <c r="J34" s="15" t="s">
        <v>41</v>
      </c>
    </row>
    <row r="35" spans="2:10" x14ac:dyDescent="0.25">
      <c r="B35" s="110"/>
      <c r="C35" s="91" t="s">
        <v>8</v>
      </c>
      <c r="D35" s="80" t="s">
        <v>29</v>
      </c>
      <c r="E35" s="87" t="s">
        <v>24</v>
      </c>
      <c r="F35" s="88"/>
      <c r="G35" s="80">
        <v>5</v>
      </c>
      <c r="H35" s="105">
        <v>0</v>
      </c>
      <c r="I35" s="78">
        <f>H35*G35</f>
        <v>0</v>
      </c>
      <c r="J35" s="10" t="s">
        <v>28</v>
      </c>
    </row>
    <row r="36" spans="2:10" x14ac:dyDescent="0.25">
      <c r="B36" s="111"/>
      <c r="C36" s="92"/>
      <c r="D36" s="82"/>
      <c r="E36" s="89"/>
      <c r="F36" s="90"/>
      <c r="G36" s="82"/>
      <c r="H36" s="106"/>
      <c r="I36" s="79"/>
      <c r="J36" s="62" t="s">
        <v>57</v>
      </c>
    </row>
    <row r="37" spans="2:10" x14ac:dyDescent="0.25">
      <c r="C37" s="1"/>
      <c r="D37" s="2"/>
      <c r="E37" s="102" t="s">
        <v>18</v>
      </c>
      <c r="F37" s="103"/>
      <c r="G37" s="103"/>
      <c r="H37" s="104"/>
      <c r="I37" s="43">
        <v>0</v>
      </c>
      <c r="J37" s="14"/>
    </row>
    <row r="38" spans="2:10" ht="15.75" x14ac:dyDescent="0.25">
      <c r="D38" s="3"/>
      <c r="E38" s="102" t="s">
        <v>40</v>
      </c>
      <c r="F38" s="103"/>
      <c r="G38" s="103"/>
      <c r="H38" s="104"/>
      <c r="I38" s="50">
        <f>SUM(I27:I37)</f>
        <v>0</v>
      </c>
      <c r="J38" s="13"/>
    </row>
    <row r="40" spans="2:10" ht="18.75" x14ac:dyDescent="0.3">
      <c r="B40" s="17" t="s">
        <v>20</v>
      </c>
      <c r="C40" s="17"/>
      <c r="D40" s="17"/>
      <c r="E40" s="17"/>
    </row>
    <row r="42" spans="2:10" ht="45" x14ac:dyDescent="0.25">
      <c r="B42" s="27" t="s">
        <v>0</v>
      </c>
      <c r="C42" s="27"/>
      <c r="D42" s="28" t="s">
        <v>39</v>
      </c>
      <c r="E42" s="29" t="s">
        <v>5</v>
      </c>
      <c r="F42" s="30"/>
      <c r="G42" s="49" t="s">
        <v>56</v>
      </c>
      <c r="H42" s="28" t="s">
        <v>55</v>
      </c>
      <c r="I42" s="28" t="s">
        <v>54</v>
      </c>
      <c r="J42" s="30" t="s">
        <v>10</v>
      </c>
    </row>
    <row r="43" spans="2:10" x14ac:dyDescent="0.25">
      <c r="B43" s="80" t="s">
        <v>15</v>
      </c>
      <c r="C43" s="32" t="s">
        <v>1</v>
      </c>
      <c r="D43" s="70" t="s">
        <v>67</v>
      </c>
      <c r="E43" s="63" t="s">
        <v>58</v>
      </c>
      <c r="F43" s="35"/>
      <c r="G43" s="75">
        <v>4</v>
      </c>
      <c r="H43" s="59">
        <v>0</v>
      </c>
      <c r="I43" s="56">
        <f>G43*H43</f>
        <v>0</v>
      </c>
      <c r="J43" s="15" t="s">
        <v>70</v>
      </c>
    </row>
    <row r="44" spans="2:10" x14ac:dyDescent="0.25">
      <c r="B44" s="81"/>
      <c r="C44" s="32" t="s">
        <v>1</v>
      </c>
      <c r="D44" s="74" t="s">
        <v>68</v>
      </c>
      <c r="E44" s="63" t="s">
        <v>58</v>
      </c>
      <c r="F44" s="35"/>
      <c r="G44" s="75">
        <v>2</v>
      </c>
      <c r="H44" s="59">
        <v>0</v>
      </c>
      <c r="I44" s="56">
        <f>G44*H44</f>
        <v>0</v>
      </c>
      <c r="J44" s="15" t="s">
        <v>72</v>
      </c>
    </row>
    <row r="45" spans="2:10" x14ac:dyDescent="0.25">
      <c r="B45" s="81"/>
      <c r="C45" s="91" t="s">
        <v>2</v>
      </c>
      <c r="D45" s="80" t="s">
        <v>6</v>
      </c>
      <c r="E45" s="93" t="s">
        <v>7</v>
      </c>
      <c r="F45" s="94"/>
      <c r="G45" s="80">
        <v>12</v>
      </c>
      <c r="H45" s="83">
        <v>0</v>
      </c>
      <c r="I45" s="85">
        <f>G45*H45</f>
        <v>0</v>
      </c>
      <c r="J45" s="10" t="s">
        <v>31</v>
      </c>
    </row>
    <row r="46" spans="2:10" x14ac:dyDescent="0.25">
      <c r="B46" s="81"/>
      <c r="C46" s="92"/>
      <c r="D46" s="82"/>
      <c r="E46" s="95"/>
      <c r="F46" s="96"/>
      <c r="G46" s="82"/>
      <c r="H46" s="84"/>
      <c r="I46" s="86"/>
      <c r="J46" s="62" t="s">
        <v>57</v>
      </c>
    </row>
    <row r="47" spans="2:10" x14ac:dyDescent="0.25">
      <c r="B47" s="81"/>
      <c r="C47" s="91" t="s">
        <v>2</v>
      </c>
      <c r="D47" s="80" t="s">
        <v>6</v>
      </c>
      <c r="E47" s="87" t="s">
        <v>24</v>
      </c>
      <c r="F47" s="88"/>
      <c r="G47" s="80">
        <v>2</v>
      </c>
      <c r="H47" s="83">
        <v>0</v>
      </c>
      <c r="I47" s="85">
        <f>G47*H47</f>
        <v>0</v>
      </c>
      <c r="J47" s="10" t="s">
        <v>34</v>
      </c>
    </row>
    <row r="48" spans="2:10" x14ac:dyDescent="0.25">
      <c r="B48" s="81"/>
      <c r="C48" s="92"/>
      <c r="D48" s="82"/>
      <c r="E48" s="89"/>
      <c r="F48" s="90"/>
      <c r="G48" s="82"/>
      <c r="H48" s="84"/>
      <c r="I48" s="86"/>
      <c r="J48" s="62" t="s">
        <v>57</v>
      </c>
    </row>
    <row r="49" spans="2:10" x14ac:dyDescent="0.25">
      <c r="B49" s="81"/>
      <c r="C49" s="91" t="s">
        <v>8</v>
      </c>
      <c r="D49" s="80" t="s">
        <v>6</v>
      </c>
      <c r="E49" s="93" t="s">
        <v>9</v>
      </c>
      <c r="F49" s="94"/>
      <c r="G49" s="80">
        <v>5</v>
      </c>
      <c r="H49" s="83">
        <v>0</v>
      </c>
      <c r="I49" s="85">
        <f>G49*H49</f>
        <v>0</v>
      </c>
      <c r="J49" s="11" t="s">
        <v>30</v>
      </c>
    </row>
    <row r="50" spans="2:10" x14ac:dyDescent="0.25">
      <c r="B50" s="82"/>
      <c r="C50" s="92"/>
      <c r="D50" s="82"/>
      <c r="E50" s="95"/>
      <c r="F50" s="96"/>
      <c r="G50" s="82"/>
      <c r="H50" s="84"/>
      <c r="I50" s="86"/>
      <c r="J50" s="62" t="s">
        <v>57</v>
      </c>
    </row>
    <row r="51" spans="2:10" x14ac:dyDescent="0.25">
      <c r="B51" s="107" t="s">
        <v>44</v>
      </c>
      <c r="C51" s="91" t="s">
        <v>43</v>
      </c>
      <c r="D51" s="33"/>
      <c r="E51" s="93" t="s">
        <v>12</v>
      </c>
      <c r="F51" s="94"/>
      <c r="G51" s="80">
        <v>44</v>
      </c>
      <c r="H51" s="83">
        <v>0</v>
      </c>
      <c r="I51" s="85">
        <f>H51*G51</f>
        <v>0</v>
      </c>
      <c r="J51" s="10" t="s">
        <v>17</v>
      </c>
    </row>
    <row r="52" spans="2:10" x14ac:dyDescent="0.25">
      <c r="B52" s="108"/>
      <c r="C52" s="92"/>
      <c r="D52" s="20"/>
      <c r="E52" s="95"/>
      <c r="F52" s="96"/>
      <c r="G52" s="82"/>
      <c r="H52" s="84"/>
      <c r="I52" s="86"/>
      <c r="J52" s="12"/>
    </row>
    <row r="53" spans="2:10" x14ac:dyDescent="0.25">
      <c r="B53" s="40" t="s">
        <v>51</v>
      </c>
      <c r="C53" s="38" t="s">
        <v>52</v>
      </c>
      <c r="D53" s="31" t="s">
        <v>26</v>
      </c>
      <c r="E53" s="112" t="s">
        <v>58</v>
      </c>
      <c r="F53" s="113"/>
      <c r="G53" s="31">
        <v>48</v>
      </c>
      <c r="H53" s="48">
        <v>0</v>
      </c>
      <c r="I53" s="46">
        <f>H53*G53</f>
        <v>0</v>
      </c>
      <c r="J53" s="39" t="s">
        <v>25</v>
      </c>
    </row>
    <row r="54" spans="2:10" x14ac:dyDescent="0.25">
      <c r="C54" s="1"/>
      <c r="D54" s="2"/>
      <c r="E54" s="102" t="s">
        <v>18</v>
      </c>
      <c r="F54" s="103"/>
      <c r="G54" s="103"/>
      <c r="H54" s="104"/>
      <c r="I54" s="57">
        <v>0</v>
      </c>
      <c r="J54" s="14"/>
    </row>
    <row r="55" spans="2:10" ht="15.75" x14ac:dyDescent="0.25">
      <c r="D55" s="3"/>
      <c r="E55" s="102" t="s">
        <v>45</v>
      </c>
      <c r="F55" s="103"/>
      <c r="G55" s="103"/>
      <c r="H55" s="104"/>
      <c r="I55" s="58">
        <f>SUM(I43:I54)</f>
        <v>0</v>
      </c>
      <c r="J55" s="13"/>
    </row>
    <row r="57" spans="2:10" ht="18.75" x14ac:dyDescent="0.3">
      <c r="B57" s="17" t="s">
        <v>19</v>
      </c>
      <c r="C57" s="17"/>
      <c r="D57" s="17"/>
      <c r="E57" s="17"/>
    </row>
    <row r="59" spans="2:10" ht="45" x14ac:dyDescent="0.25">
      <c r="B59" s="27" t="s">
        <v>0</v>
      </c>
      <c r="C59" s="27"/>
      <c r="D59" s="28" t="s">
        <v>39</v>
      </c>
      <c r="E59" s="29" t="s">
        <v>5</v>
      </c>
      <c r="F59" s="30"/>
      <c r="G59" s="49" t="s">
        <v>56</v>
      </c>
      <c r="H59" s="28" t="s">
        <v>55</v>
      </c>
      <c r="I59" s="28" t="s">
        <v>54</v>
      </c>
      <c r="J59" s="30" t="s">
        <v>10</v>
      </c>
    </row>
    <row r="60" spans="2:10" x14ac:dyDescent="0.25">
      <c r="B60" s="91" t="s">
        <v>15</v>
      </c>
      <c r="C60" s="4" t="s">
        <v>1</v>
      </c>
      <c r="D60" s="70" t="s">
        <v>67</v>
      </c>
      <c r="E60" s="63" t="s">
        <v>58</v>
      </c>
      <c r="F60" s="32"/>
      <c r="G60" s="76">
        <v>8</v>
      </c>
      <c r="H60" s="48">
        <v>0</v>
      </c>
      <c r="I60" s="53">
        <f>G60*H60</f>
        <v>0</v>
      </c>
      <c r="J60" s="15" t="s">
        <v>70</v>
      </c>
    </row>
    <row r="61" spans="2:10" x14ac:dyDescent="0.25">
      <c r="B61" s="99"/>
      <c r="C61" s="91" t="s">
        <v>2</v>
      </c>
      <c r="D61" s="80" t="s">
        <v>6</v>
      </c>
      <c r="E61" s="93" t="s">
        <v>7</v>
      </c>
      <c r="F61" s="94"/>
      <c r="G61" s="114">
        <v>6</v>
      </c>
      <c r="H61" s="105">
        <v>0</v>
      </c>
      <c r="I61" s="78">
        <f>G61*H61</f>
        <v>0</v>
      </c>
      <c r="J61" s="10" t="s">
        <v>31</v>
      </c>
    </row>
    <row r="62" spans="2:10" x14ac:dyDescent="0.25">
      <c r="B62" s="99"/>
      <c r="C62" s="92"/>
      <c r="D62" s="82"/>
      <c r="E62" s="95"/>
      <c r="F62" s="96"/>
      <c r="G62" s="115"/>
      <c r="H62" s="106"/>
      <c r="I62" s="79"/>
      <c r="J62" s="62" t="s">
        <v>57</v>
      </c>
    </row>
    <row r="63" spans="2:10" x14ac:dyDescent="0.25">
      <c r="B63" s="99"/>
      <c r="C63" s="91" t="s">
        <v>2</v>
      </c>
      <c r="D63" s="80" t="s">
        <v>6</v>
      </c>
      <c r="E63" s="93" t="s">
        <v>24</v>
      </c>
      <c r="F63" s="94"/>
      <c r="G63" s="114">
        <v>7</v>
      </c>
      <c r="H63" s="105">
        <v>0</v>
      </c>
      <c r="I63" s="78">
        <f>G63*H63</f>
        <v>0</v>
      </c>
      <c r="J63" s="10" t="s">
        <v>34</v>
      </c>
    </row>
    <row r="64" spans="2:10" x14ac:dyDescent="0.25">
      <c r="B64" s="99"/>
      <c r="C64" s="92"/>
      <c r="D64" s="82"/>
      <c r="E64" s="95"/>
      <c r="F64" s="96"/>
      <c r="G64" s="115"/>
      <c r="H64" s="106"/>
      <c r="I64" s="79"/>
      <c r="J64" s="62" t="s">
        <v>57</v>
      </c>
    </row>
    <row r="65" spans="2:10" x14ac:dyDescent="0.25">
      <c r="B65" s="99"/>
      <c r="C65" s="91" t="s">
        <v>8</v>
      </c>
      <c r="D65" s="80" t="s">
        <v>6</v>
      </c>
      <c r="E65" s="93" t="s">
        <v>9</v>
      </c>
      <c r="F65" s="94"/>
      <c r="G65" s="80">
        <v>3</v>
      </c>
      <c r="H65" s="105">
        <v>0</v>
      </c>
      <c r="I65" s="78">
        <f>G65*H65</f>
        <v>0</v>
      </c>
      <c r="J65" s="11" t="s">
        <v>30</v>
      </c>
    </row>
    <row r="66" spans="2:10" x14ac:dyDescent="0.25">
      <c r="B66" s="92"/>
      <c r="C66" s="92"/>
      <c r="D66" s="82"/>
      <c r="E66" s="95"/>
      <c r="F66" s="96"/>
      <c r="G66" s="82"/>
      <c r="H66" s="106"/>
      <c r="I66" s="79"/>
      <c r="J66" s="62" t="s">
        <v>57</v>
      </c>
    </row>
    <row r="67" spans="2:10" x14ac:dyDescent="0.25">
      <c r="B67" s="91" t="s">
        <v>3</v>
      </c>
      <c r="C67" s="32" t="s">
        <v>25</v>
      </c>
      <c r="D67" s="31" t="s">
        <v>26</v>
      </c>
      <c r="E67" s="119" t="s">
        <v>4</v>
      </c>
      <c r="F67" s="120"/>
      <c r="G67" s="8">
        <v>375</v>
      </c>
      <c r="H67" s="48">
        <v>0</v>
      </c>
      <c r="I67" s="53">
        <f>H67*G67</f>
        <v>0</v>
      </c>
      <c r="J67" s="16"/>
    </row>
    <row r="68" spans="2:10" x14ac:dyDescent="0.25">
      <c r="B68" s="92"/>
      <c r="C68" s="24" t="s">
        <v>25</v>
      </c>
      <c r="D68" s="19" t="s">
        <v>26</v>
      </c>
      <c r="E68" s="112" t="s">
        <v>58</v>
      </c>
      <c r="F68" s="113"/>
      <c r="G68" s="6">
        <v>75</v>
      </c>
      <c r="H68" s="54">
        <v>0</v>
      </c>
      <c r="I68" s="55">
        <f>H68*G68</f>
        <v>0</v>
      </c>
      <c r="J68" s="5"/>
    </row>
    <row r="69" spans="2:10" x14ac:dyDescent="0.25">
      <c r="B69" s="116" t="s">
        <v>46</v>
      </c>
      <c r="C69" s="116" t="s">
        <v>50</v>
      </c>
      <c r="D69" s="33"/>
      <c r="E69" s="93" t="s">
        <v>4</v>
      </c>
      <c r="F69" s="94"/>
      <c r="G69" s="114">
        <v>90</v>
      </c>
      <c r="H69" s="105">
        <v>0</v>
      </c>
      <c r="I69" s="78">
        <f>H69*G69</f>
        <v>0</v>
      </c>
      <c r="J69" s="10" t="s">
        <v>14</v>
      </c>
    </row>
    <row r="70" spans="2:10" x14ac:dyDescent="0.25">
      <c r="B70" s="117"/>
      <c r="C70" s="118"/>
      <c r="D70" s="33"/>
      <c r="E70" s="95"/>
      <c r="F70" s="96"/>
      <c r="G70" s="115"/>
      <c r="H70" s="106"/>
      <c r="I70" s="79"/>
      <c r="J70" s="9" t="s">
        <v>23</v>
      </c>
    </row>
    <row r="71" spans="2:10" x14ac:dyDescent="0.25">
      <c r="B71" s="117"/>
      <c r="C71" s="91" t="s">
        <v>11</v>
      </c>
      <c r="D71" s="61"/>
      <c r="E71" s="93" t="s">
        <v>12</v>
      </c>
      <c r="F71" s="94"/>
      <c r="G71" s="114">
        <v>90</v>
      </c>
      <c r="H71" s="105">
        <v>0</v>
      </c>
      <c r="I71" s="78">
        <f>H71*G71</f>
        <v>0</v>
      </c>
      <c r="J71" s="10" t="s">
        <v>14</v>
      </c>
    </row>
    <row r="72" spans="2:10" x14ac:dyDescent="0.25">
      <c r="B72" s="118"/>
      <c r="C72" s="92"/>
      <c r="D72" s="19"/>
      <c r="E72" s="95"/>
      <c r="F72" s="96"/>
      <c r="G72" s="115"/>
      <c r="H72" s="106"/>
      <c r="I72" s="79"/>
      <c r="J72" s="12" t="s">
        <v>13</v>
      </c>
    </row>
    <row r="73" spans="2:10" x14ac:dyDescent="0.25">
      <c r="B73" s="91" t="s">
        <v>38</v>
      </c>
      <c r="C73" s="23" t="s">
        <v>1</v>
      </c>
      <c r="D73" s="64" t="s">
        <v>59</v>
      </c>
      <c r="E73" s="66" t="s">
        <v>60</v>
      </c>
      <c r="F73" s="4"/>
      <c r="G73" s="8">
        <v>2</v>
      </c>
      <c r="H73" s="42">
        <v>0</v>
      </c>
      <c r="I73" s="45">
        <f>G73*H73</f>
        <v>0</v>
      </c>
      <c r="J73" s="65" t="s">
        <v>61</v>
      </c>
    </row>
    <row r="74" spans="2:10" x14ac:dyDescent="0.25">
      <c r="B74" s="92"/>
      <c r="C74" s="32" t="s">
        <v>16</v>
      </c>
      <c r="D74" s="31"/>
      <c r="E74" s="4" t="s">
        <v>42</v>
      </c>
      <c r="F74" s="35"/>
      <c r="G74" s="8">
        <v>2</v>
      </c>
      <c r="H74" s="48">
        <v>0</v>
      </c>
      <c r="I74" s="53">
        <f>H74*G74</f>
        <v>0</v>
      </c>
      <c r="J74" s="15" t="s">
        <v>27</v>
      </c>
    </row>
    <row r="75" spans="2:10" x14ac:dyDescent="0.25">
      <c r="C75" s="1"/>
      <c r="D75" s="2"/>
      <c r="E75" s="102" t="s">
        <v>18</v>
      </c>
      <c r="F75" s="103"/>
      <c r="G75" s="103"/>
      <c r="H75" s="104"/>
      <c r="I75" s="43">
        <v>0</v>
      </c>
      <c r="J75" s="14"/>
    </row>
    <row r="76" spans="2:10" ht="15.75" x14ac:dyDescent="0.25">
      <c r="D76" s="3"/>
      <c r="E76" s="102" t="s">
        <v>47</v>
      </c>
      <c r="F76" s="103"/>
      <c r="G76" s="103"/>
      <c r="H76" s="104"/>
      <c r="I76" s="50">
        <f>SUM(I60:I75)</f>
        <v>0</v>
      </c>
      <c r="J76" s="13"/>
    </row>
    <row r="78" spans="2:10" x14ac:dyDescent="0.25">
      <c r="J78" s="9"/>
    </row>
    <row r="79" spans="2:10" ht="21.75" customHeight="1" x14ac:dyDescent="0.25">
      <c r="C79" s="121" t="s">
        <v>53</v>
      </c>
      <c r="D79" s="121"/>
      <c r="E79" s="121"/>
      <c r="F79" s="121"/>
      <c r="G79" s="121"/>
      <c r="H79" s="121"/>
      <c r="I79" s="60">
        <f>I76+I55+I38+I22</f>
        <v>0</v>
      </c>
    </row>
    <row r="81" spans="2:10" x14ac:dyDescent="0.25">
      <c r="C81" s="69" t="s">
        <v>48</v>
      </c>
    </row>
    <row r="82" spans="2:10" x14ac:dyDescent="0.25">
      <c r="C82" s="69" t="s">
        <v>49</v>
      </c>
    </row>
    <row r="85" spans="2:10" x14ac:dyDescent="0.25">
      <c r="B85" s="100" t="s">
        <v>63</v>
      </c>
      <c r="C85" s="100"/>
      <c r="D85" s="100"/>
      <c r="E85" s="100"/>
      <c r="F85" s="100"/>
      <c r="G85" s="100"/>
      <c r="H85" s="100"/>
      <c r="I85" s="100"/>
      <c r="J85" s="100"/>
    </row>
    <row r="86" spans="2:10" x14ac:dyDescent="0.25">
      <c r="B86" s="101" t="s">
        <v>64</v>
      </c>
      <c r="C86" s="101"/>
      <c r="D86" s="101"/>
      <c r="E86" s="101"/>
      <c r="F86" s="101"/>
      <c r="G86" s="101"/>
      <c r="H86" s="101"/>
      <c r="I86" s="101"/>
      <c r="J86" s="101"/>
    </row>
    <row r="87" spans="2:10" x14ac:dyDescent="0.25">
      <c r="B87" s="77" t="s">
        <v>69</v>
      </c>
    </row>
  </sheetData>
  <sheetProtection algorithmName="SHA-512" hashValue="2EkL6ctkmie65Qcj73j50XxiZvrDCu4R8pT6SR26dzwM0XlJy3cUT1505TFwA7tbPa6djYW+loxaZGH94+OADA==" saltValue="vDW2r1MO2usQbC+7uHttBg==" spinCount="100000" sheet="1" objects="1" scenarios="1"/>
  <protectedRanges>
    <protectedRange sqref="H7:H20 I21 H27:H36 I37 H43:H53 I54 H60:H74 I75 C81:C82" name="Oblast1"/>
  </protectedRanges>
  <mergeCells count="117">
    <mergeCell ref="G69:G70"/>
    <mergeCell ref="G71:G72"/>
    <mergeCell ref="H61:H62"/>
    <mergeCell ref="B67:B68"/>
    <mergeCell ref="B43:B50"/>
    <mergeCell ref="C45:C46"/>
    <mergeCell ref="E68:F68"/>
    <mergeCell ref="I71:I72"/>
    <mergeCell ref="C79:H79"/>
    <mergeCell ref="I61:I62"/>
    <mergeCell ref="H63:H64"/>
    <mergeCell ref="I63:I64"/>
    <mergeCell ref="H65:H66"/>
    <mergeCell ref="I65:I66"/>
    <mergeCell ref="H69:H70"/>
    <mergeCell ref="I69:I70"/>
    <mergeCell ref="E75:H75"/>
    <mergeCell ref="D61:D62"/>
    <mergeCell ref="D63:D64"/>
    <mergeCell ref="D65:D66"/>
    <mergeCell ref="C65:C66"/>
    <mergeCell ref="C71:C72"/>
    <mergeCell ref="C69:C70"/>
    <mergeCell ref="E76:H76"/>
    <mergeCell ref="C49:C50"/>
    <mergeCell ref="D45:D46"/>
    <mergeCell ref="D47:D48"/>
    <mergeCell ref="E61:F62"/>
    <mergeCell ref="B73:B74"/>
    <mergeCell ref="B69:B72"/>
    <mergeCell ref="C61:C62"/>
    <mergeCell ref="C63:C64"/>
    <mergeCell ref="E67:F67"/>
    <mergeCell ref="E69:F70"/>
    <mergeCell ref="E71:F72"/>
    <mergeCell ref="H49:H50"/>
    <mergeCell ref="H51:H52"/>
    <mergeCell ref="E53:F53"/>
    <mergeCell ref="E54:H54"/>
    <mergeCell ref="E55:H55"/>
    <mergeCell ref="E63:F64"/>
    <mergeCell ref="E65:F66"/>
    <mergeCell ref="G61:G62"/>
    <mergeCell ref="G63:G64"/>
    <mergeCell ref="G65:G66"/>
    <mergeCell ref="E21:H21"/>
    <mergeCell ref="E22:H22"/>
    <mergeCell ref="B16:B19"/>
    <mergeCell ref="C47:C48"/>
    <mergeCell ref="I45:I46"/>
    <mergeCell ref="I47:I48"/>
    <mergeCell ref="C29:C30"/>
    <mergeCell ref="D29:D30"/>
    <mergeCell ref="E29:F30"/>
    <mergeCell ref="G29:G30"/>
    <mergeCell ref="H29:H30"/>
    <mergeCell ref="B27:B32"/>
    <mergeCell ref="B33:B36"/>
    <mergeCell ref="E20:F20"/>
    <mergeCell ref="H18:H19"/>
    <mergeCell ref="H31:H32"/>
    <mergeCell ref="I31:I32"/>
    <mergeCell ref="H35:H36"/>
    <mergeCell ref="I35:I36"/>
    <mergeCell ref="C31:C32"/>
    <mergeCell ref="G45:G46"/>
    <mergeCell ref="G47:G48"/>
    <mergeCell ref="E47:F48"/>
    <mergeCell ref="E45:F46"/>
    <mergeCell ref="D31:D32"/>
    <mergeCell ref="E31:F32"/>
    <mergeCell ref="G31:G32"/>
    <mergeCell ref="C35:C36"/>
    <mergeCell ref="D35:D36"/>
    <mergeCell ref="E35:F36"/>
    <mergeCell ref="G35:G36"/>
    <mergeCell ref="B85:J85"/>
    <mergeCell ref="B86:J86"/>
    <mergeCell ref="E38:H38"/>
    <mergeCell ref="E37:H37"/>
    <mergeCell ref="H71:H72"/>
    <mergeCell ref="B51:B52"/>
    <mergeCell ref="C51:C52"/>
    <mergeCell ref="B60:B66"/>
    <mergeCell ref="I49:I50"/>
    <mergeCell ref="I51:I52"/>
    <mergeCell ref="D49:D50"/>
    <mergeCell ref="G49:G50"/>
    <mergeCell ref="G51:G52"/>
    <mergeCell ref="E51:F52"/>
    <mergeCell ref="E49:F50"/>
    <mergeCell ref="H45:H46"/>
    <mergeCell ref="H47:H48"/>
    <mergeCell ref="I29:I30"/>
    <mergeCell ref="B7:B15"/>
    <mergeCell ref="H10:H11"/>
    <mergeCell ref="I10:I11"/>
    <mergeCell ref="D12:D13"/>
    <mergeCell ref="E12:F13"/>
    <mergeCell ref="G12:G13"/>
    <mergeCell ref="H12:H13"/>
    <mergeCell ref="I12:I13"/>
    <mergeCell ref="C18:C19"/>
    <mergeCell ref="G18:G19"/>
    <mergeCell ref="D10:D11"/>
    <mergeCell ref="E10:F11"/>
    <mergeCell ref="G10:G11"/>
    <mergeCell ref="C14:C15"/>
    <mergeCell ref="G14:G15"/>
    <mergeCell ref="H14:H15"/>
    <mergeCell ref="I14:I15"/>
    <mergeCell ref="D14:D15"/>
    <mergeCell ref="E14:F15"/>
    <mergeCell ref="C10:C13"/>
    <mergeCell ref="I18:I19"/>
    <mergeCell ref="D18:D19"/>
    <mergeCell ref="E18:F19"/>
  </mergeCells>
  <pageMargins left="0.39370078740157483" right="0.19685039370078741" top="0.19685039370078741" bottom="0.19685039370078741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Zpracování ceny - kartáče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Černý Jaroslav</dc:creator>
  <cp:lastModifiedBy>Garlíková Jarmila</cp:lastModifiedBy>
  <cp:lastPrinted>2026-02-04T08:41:04Z</cp:lastPrinted>
  <dcterms:created xsi:type="dcterms:W3CDTF">2026-01-30T11:39:58Z</dcterms:created>
  <dcterms:modified xsi:type="dcterms:W3CDTF">2026-03-11T05:11:00Z</dcterms:modified>
</cp:coreProperties>
</file>