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firstSheet="1" activeTab="13"/>
  </bookViews>
  <sheets>
    <sheet name="Uchazeč" sheetId="1" state="hidden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01 01 KL" sheetId="6" r:id="rId6"/>
    <sheet name="01 01 Rek" sheetId="7" r:id="rId7"/>
    <sheet name="01 01 Pol" sheetId="8" r:id="rId8"/>
    <sheet name="01 02 KL" sheetId="9" r:id="rId9"/>
    <sheet name="01 02 Rek" sheetId="10" r:id="rId10"/>
    <sheet name="01 02 Pol" sheetId="11" r:id="rId11"/>
    <sheet name="01 03 KL" sheetId="12" r:id="rId12"/>
    <sheet name="01 03 Rek" sheetId="13" r:id="rId13"/>
    <sheet name="01 03 Pol" sheetId="14" r:id="rId14"/>
    <sheet name="01 04 KL" sheetId="15" r:id="rId15"/>
    <sheet name="01 04 Rek" sheetId="16" r:id="rId16"/>
    <sheet name="01 04 Pol" sheetId="17" r:id="rId17"/>
    <sheet name="01 05 KL" sheetId="18" r:id="rId18"/>
    <sheet name="01 05 Rek" sheetId="19" r:id="rId19"/>
    <sheet name="01 05 Pol" sheetId="20" r:id="rId20"/>
    <sheet name="01 06 KL" sheetId="21" r:id="rId21"/>
    <sheet name="01 06 Rek" sheetId="22" r:id="rId22"/>
    <sheet name="01 06 Pol" sheetId="23" r:id="rId23"/>
    <sheet name="01 07 KL" sheetId="24" r:id="rId24"/>
    <sheet name="01 07 Rek" sheetId="25" r:id="rId25"/>
    <sheet name="01 07 Pol" sheetId="26" r:id="rId26"/>
  </sheets>
  <externalReferences>
    <externalReference r:id="rId29"/>
  </externalReferences>
  <definedNames>
    <definedName name="CelkemObjekty" localSheetId="1">'Stavba'!$I$32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'01 01 KL'!$A$1:$G$50</definedName>
    <definedName name="_xlnm.Print_Area" localSheetId="7">'01 01 Pol'!$A$1:$G$104</definedName>
    <definedName name="_xlnm.Print_Area" localSheetId="6">'01 01 Rek'!$A$1:$I$15</definedName>
    <definedName name="_xlnm.Print_Area" localSheetId="8">'01 02 KL'!$A$1:$G$50</definedName>
    <definedName name="_xlnm.Print_Area" localSheetId="10">'01 02 Pol'!$A$1:$G$333</definedName>
    <definedName name="_xlnm.Print_Area" localSheetId="9">'01 02 Rek'!$A$1:$I$19</definedName>
    <definedName name="_xlnm.Print_Area" localSheetId="11">'01 03 KL'!$A$1:$G$50</definedName>
    <definedName name="_xlnm.Print_Area" localSheetId="13">'01 03 Pol'!$A$1:$G$104</definedName>
    <definedName name="_xlnm.Print_Area" localSheetId="12">'01 03 Rek'!$A$1:$I$17</definedName>
    <definedName name="_xlnm.Print_Area" localSheetId="14">'01 04 KL'!$A$1:$G$50</definedName>
    <definedName name="_xlnm.Print_Area" localSheetId="16">'01 04 Pol'!$A$1:$G$39</definedName>
    <definedName name="_xlnm.Print_Area" localSheetId="15">'01 04 Rek'!$A$1:$I$11</definedName>
    <definedName name="_xlnm.Print_Area" localSheetId="17">'01 05 KL'!$A$1:$G$50</definedName>
    <definedName name="_xlnm.Print_Area" localSheetId="19">'01 05 Pol'!$A$1:$G$57</definedName>
    <definedName name="_xlnm.Print_Area" localSheetId="18">'01 05 Rek'!$A$1:$I$14</definedName>
    <definedName name="_xlnm.Print_Area" localSheetId="20">'01 06 KL'!$A$1:$G$50</definedName>
    <definedName name="_xlnm.Print_Area" localSheetId="22">'01 06 Pol'!$A$1:$G$14</definedName>
    <definedName name="_xlnm.Print_Area" localSheetId="21">'01 06 Rek'!$A$1:$I$9</definedName>
    <definedName name="_xlnm.Print_Area" localSheetId="23">'01 07 KL'!$A$1:$G$50</definedName>
    <definedName name="_xlnm.Print_Area" localSheetId="25">'01 07 Pol'!$A$1:$G$19</definedName>
    <definedName name="_xlnm.Print_Area" localSheetId="24">'01 07 Rek'!$A$1:$I$9</definedName>
    <definedName name="_xlnm.Print_Area" localSheetId="1">'Stavba'!$A$1:$J$84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<sst xmlns="http://schemas.openxmlformats.org/spreadsheetml/2006/main" count="2074" uniqueCount="708">
  <si>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</si>
  <si>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</si>
  <si>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</si>
  <si>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</si>
  <si>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</si>
  <si>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</si>
  <si>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</si>
  <si>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</si>
  <si>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</si>
  <si>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</si>
  <si>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</si>
  <si>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</si>
  <si>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</si>
  <si>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</si>
  <si>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</si>
  <si>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</si>
  <si>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</si>
  <si>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</si>
  <si>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</si>
  <si>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</si>
  <si>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</si>
  <si>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</si>
  <si>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</si>
  <si>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</si>
  <si>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</si>
  <si>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</si>
  <si>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</si>
  <si>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</si>
  <si>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</si>
  <si>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</si>
  <si>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</si>
  <si>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</si>
  <si>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</si>
  <si>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</si>
  <si>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</si>
  <si>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</si>
  <si>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</si>
  <si>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</si>
  <si>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</si>
  <si>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</si>
  <si>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</si>
  <si>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</si>
  <si>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</si>
  <si>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</si>
  <si>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</si>
  <si>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</si>
  <si>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</si>
  <si>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</si>
  <si>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</si>
  <si>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</si>
  <si>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</si>
  <si>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</si>
  <si>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</si>
  <si>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</si>
  <si>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</si>
  <si>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</si>
  <si>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</si>
  <si>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</si>
  <si>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</si>
  <si>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</si>
  <si>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</si>
  <si>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</si>
  <si>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</si>
  <si>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</si>
  <si>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</si>
  <si>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</si>
  <si>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</si>
  <si>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</si>
  <si>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</si>
  <si>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</si>
  <si>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</si>
  <si>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</si>
  <si>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</si>
  <si>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</si>
  <si>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</si>
  <si>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</si>
  <si>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</si>
  <si>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</si>
  <si>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</si>
  <si>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</si>
  <si>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</si>
  <si>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</si>
  <si>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DEA14062</t>
  </si>
  <si>
    <t>SNÍŽENÍ ENERGETICKÉ NÁROČNOSTI OBJEKTU ZUŠ VE ZNOJMĚ</t>
  </si>
  <si>
    <t>DPH celkem</t>
  </si>
  <si>
    <t>01</t>
  </si>
  <si>
    <t>ZUŠ</t>
  </si>
  <si>
    <t>Celkem za stavbu</t>
  </si>
  <si>
    <t>Rekapitulace rozpočtů</t>
  </si>
  <si>
    <t>Číslo</t>
  </si>
  <si>
    <t>Sanace obvodového pláště a hydroizolace</t>
  </si>
  <si>
    <t>02</t>
  </si>
  <si>
    <t>Zateplení neprůsvitného obvodového pláště</t>
  </si>
  <si>
    <t>03</t>
  </si>
  <si>
    <t>Výměna vnějších výplní otvorů</t>
  </si>
  <si>
    <t>04</t>
  </si>
  <si>
    <t>Zateplení podstřešních prostor</t>
  </si>
  <si>
    <t>05</t>
  </si>
  <si>
    <t>Úpravy v exteriéru</t>
  </si>
  <si>
    <t>06</t>
  </si>
  <si>
    <t>Rekonstrukce hromosvodné soustavy</t>
  </si>
  <si>
    <t>07</t>
  </si>
  <si>
    <t>Vedlejší rozpočtové náklady</t>
  </si>
  <si>
    <t>Rekapitulace dílů</t>
  </si>
  <si>
    <t>Typ dílu</t>
  </si>
  <si>
    <t>000</t>
  </si>
  <si>
    <t>Poznámky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</si>
  <si>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</si>
  <si>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</si>
  <si>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</si>
  <si>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</si>
  <si>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</si>
  <si>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</si>
  <si>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</si>
  <si>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</si>
  <si>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</si>
  <si>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</si>
  <si>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</si>
  <si>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Úpravy povrchů vnější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</si>
  <si>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</si>
  <si>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</si>
  <si>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</si>
  <si>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</si>
  <si>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</si>
  <si>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</si>
  <si>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</si>
  <si>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</si>
  <si>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</si>
  <si>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</si>
  <si>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</si>
  <si>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</si>
  <si>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</si>
  <si>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</si>
  <si>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</si>
  <si>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</si>
  <si>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</si>
  <si>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</si>
  <si>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</si>
  <si>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</si>
  <si>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</si>
  <si>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</si>
  <si>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</si>
  <si>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</si>
  <si>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</si>
  <si>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</si>
  <si>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7675</t>
  </si>
  <si>
    <t>Hliníkové výplně otvorů</t>
  </si>
  <si>
    <t>769</t>
  </si>
  <si>
    <t>Otvorové prvky z plastu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</si>
  <si>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</si>
  <si>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</si>
  <si>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</si>
  <si>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</si>
  <si>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</si>
  <si>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</si>
  <si>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</si>
  <si>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</si>
  <si>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DEA Energetická agentura, s.r.o.</t>
  </si>
  <si>
    <t>HSV</t>
  </si>
  <si>
    <t>PSV</t>
  </si>
  <si>
    <t>MON</t>
  </si>
  <si>
    <t>Vedlejší náklady</t>
  </si>
  <si>
    <t>Ostatní náklady</t>
  </si>
  <si>
    <t xml:space="preserve">   </t>
  </si>
  <si>
    <t>Objekt :</t>
  </si>
  <si>
    <t>Rozpočet :</t>
  </si>
  <si>
    <t>REKAPITULACE DÍLŮ</t>
  </si>
  <si>
    <t>Díl</t>
  </si>
  <si>
    <t>DEA14062 SNÍŽENÍ ENERGETICKÉ NÁROČNOSTI OBJEKTU ZUŠ VE ZNOJMĚ</t>
  </si>
  <si>
    <t>01 ZUŠ</t>
  </si>
  <si>
    <t>PSU</t>
  </si>
  <si>
    <t>CELKEM  OBJEKT</t>
  </si>
  <si>
    <t>Díl:</t>
  </si>
  <si>
    <t>0001</t>
  </si>
  <si>
    <t>!!!UPOZORNĚNÍ k nacenění rozpočtu, čtěte popis této položky!!!</t>
  </si>
  <si>
    <t>Rozpočet je zpracován dle projektové dokumentace "SNÍŽENÍ ENERGETICKÉ NÁROČNOSTI OBJEKTU ZUŠ VE ZNOJMĚ" - technické zprávy, výkresové dokumentace, požárně bezpečnostního řešení.</t>
  </si>
  <si>
    <t/>
  </si>
  <si>
    <t>Všechny R-položky jsou oceněny jako kompletizované, včetně všech potřebných prací a materiálů, včetně lešení, přesunu hmot, likvidace suti atd.</t>
  </si>
  <si>
    <t>319201311R00</t>
  </si>
  <si>
    <t>Vyrovnání povrchu zdiva maltou tl.do 3 cm</t>
  </si>
  <si>
    <t>m2</t>
  </si>
  <si>
    <t>(12,43+12,58+12,43+12,58)*0,6</t>
  </si>
  <si>
    <t>622300141R00</t>
  </si>
  <si>
    <t>Montáž vyrovnávací vrstvy izolantem</t>
  </si>
  <si>
    <t>Začátek provozního součtu</t>
  </si>
  <si>
    <t xml:space="preserve">  EPS 140 : 216,78</t>
  </si>
  <si>
    <t xml:space="preserve">  EPS 120 šedý : 7,81</t>
  </si>
  <si>
    <t xml:space="preserve">  EPS 140 : 4,63</t>
  </si>
  <si>
    <t xml:space="preserve">  XPS 140 : 14,22*2</t>
  </si>
  <si>
    <t xml:space="preserve">  XPS 120 : 0,71+0,51</t>
  </si>
  <si>
    <t xml:space="preserve">  MW 50 : 15,73</t>
  </si>
  <si>
    <t xml:space="preserve">  EPS 30 : 19,20</t>
  </si>
  <si>
    <t xml:space="preserve">  XPS 30 : 7,31</t>
  </si>
  <si>
    <t xml:space="preserve">  Mezisoučet</t>
  </si>
  <si>
    <t>Konec provozního součtu</t>
  </si>
  <si>
    <t>20 % : 301,12*0,20</t>
  </si>
  <si>
    <t>622323041R00</t>
  </si>
  <si>
    <t>Penetrace podkladu</t>
  </si>
  <si>
    <t>EPS 140 : 216,78</t>
  </si>
  <si>
    <t>EPS 120 šedý : 7,81</t>
  </si>
  <si>
    <t>EPS 140 : 4,63</t>
  </si>
  <si>
    <t>XPS 140 : 14,22*2</t>
  </si>
  <si>
    <t>XPS 120 : 0,71+0,51</t>
  </si>
  <si>
    <t>MW 50 : 15,73</t>
  </si>
  <si>
    <t>EPS 30 : 19,20</t>
  </si>
  <si>
    <t>XPS 30 : 7,31</t>
  </si>
  <si>
    <t>622904112R00</t>
  </si>
  <si>
    <t>Očištění fasád tlakovou vodou složitost 1 - 2</t>
  </si>
  <si>
    <t>301,12</t>
  </si>
  <si>
    <t>283754611R</t>
  </si>
  <si>
    <t>Deska polystyrenová XPS tl. 20 mm</t>
  </si>
  <si>
    <t>20 % : 36,97*0,20</t>
  </si>
  <si>
    <t>283764011R</t>
  </si>
  <si>
    <t>Deska fasádní EPS-F tl.  20 mm polystyrén</t>
  </si>
  <si>
    <t>20 % : 248,42*0,20</t>
  </si>
  <si>
    <t>R 03/62</t>
  </si>
  <si>
    <t>Reprofilační malta, vč. odstranění narušené omítky, adhezní můstek, D+M</t>
  </si>
  <si>
    <t>postup prací:</t>
  </si>
  <si>
    <t>- nepevné části se odstraní na nosný podklad</t>
  </si>
  <si>
    <t>- provede se očištění tlakovou vodou</t>
  </si>
  <si>
    <t>- povrch se napenetruje a doplní opravnou vyrovnávací hmotou, popř. stěrkou v příslušných vrstvách</t>
  </si>
  <si>
    <t>30 % : 224,59*0,3</t>
  </si>
  <si>
    <t>962031133R00</t>
  </si>
  <si>
    <t>Bourání příček cihelných tl. 15 cm</t>
  </si>
  <si>
    <t>4,70+6,06+4,60</t>
  </si>
  <si>
    <t>978059631R00</t>
  </si>
  <si>
    <t>Odsekání vnějších obkladů stěn nad 2 m2</t>
  </si>
  <si>
    <t>JZ : 4,70</t>
  </si>
  <si>
    <t>JV : 6,06</t>
  </si>
  <si>
    <t>SV : 4,60</t>
  </si>
  <si>
    <t>SZ : 3,15</t>
  </si>
  <si>
    <t>711212000R00</t>
  </si>
  <si>
    <t>Penetrace podkladu pod hydroizolační nátěr</t>
  </si>
  <si>
    <t>711212921R00</t>
  </si>
  <si>
    <t>Provedení hydroizolační těsnicí stěrky 2x</t>
  </si>
  <si>
    <t>711482012RZ1</t>
  </si>
  <si>
    <t>Izolační systém nopové fólie pro omítání, svisle, včetně dod. nopové fólie pro omítku, lišty,doplňky</t>
  </si>
  <si>
    <t>711491272RZ1</t>
  </si>
  <si>
    <t>Izolace tlaková, ochranná textilie svislá, včetně dodávky textilie 300 g/m2</t>
  </si>
  <si>
    <t>58583190.AR</t>
  </si>
  <si>
    <t>Bezešvá bitumenová stěrka dodávka, spotřeba 4,5 kg/m2</t>
  </si>
  <si>
    <t>kg</t>
  </si>
  <si>
    <t xml:space="preserve">  (12,43+12,58+12,43+12,58)*0,6</t>
  </si>
  <si>
    <t>4,5 kg/m2 : 30,012*4,5</t>
  </si>
  <si>
    <t>998711201R00</t>
  </si>
  <si>
    <t>Přesun hmot pro izolace proti vodě, výšky do 6 m</t>
  </si>
  <si>
    <t>766411821R00</t>
  </si>
  <si>
    <t>Demontáž obložení stěn palubkami</t>
  </si>
  <si>
    <t>JV : 24,27</t>
  </si>
  <si>
    <t>SV : 24,27</t>
  </si>
  <si>
    <t>SZ : 4,35</t>
  </si>
  <si>
    <t>979011111R00</t>
  </si>
  <si>
    <t>Svislá doprava suti a vybour. hmot za 2.NP a 1.PP</t>
  </si>
  <si>
    <t>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</si>
  <si>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</si>
  <si>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</si>
  <si>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</si>
  <si>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</si>
  <si>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</si>
  <si>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</si>
  <si>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</si>
  <si>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</si>
  <si>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</si>
  <si>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</si>
  <si>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Rozsah těchto prací bude před jejich zahájením přesně stanoven na místě stavby prohlídkou z lešení</t>
  </si>
  <si>
    <t>Dodávka a montáž APU lišt, parapetních lišt, okenních profilů, rohových profilů, ztužení nároží, atd. je zahrnuta v cenách ETICS, pokud není uvedeno samostatně.</t>
  </si>
  <si>
    <t>Výtažné zkoušky kotev ETAG 014 jsou v režii dodavatele.</t>
  </si>
  <si>
    <t>Bude použit zateplovací systém ETICS kvalitativní třídy A.</t>
  </si>
  <si>
    <t>Uchycení tepelně izolačních desek k podkladu bude realizováno lepením a kotvením – musí být prováděno dle technologického postupu výrobce.</t>
  </si>
  <si>
    <t>622311523RU1</t>
  </si>
  <si>
    <t>Zateplovací systém ETICS, sokl, XPS tl. 120 mm, s mozaikovou omítkou 5,5 kg/m2</t>
  </si>
  <si>
    <t>SOKL VSTUPU NAD UT</t>
  </si>
  <si>
    <t>(1,7+0,67)*0,3</t>
  </si>
  <si>
    <t>622311523RV1</t>
  </si>
  <si>
    <t>Zateplovací systém ETICS, sokl, XPS tl. 120 mm, zakončený stěrkou s výztužnou tkaninou</t>
  </si>
  <si>
    <t>SOKL VSTUPU POD UT</t>
  </si>
  <si>
    <t>1,7*0,3</t>
  </si>
  <si>
    <t>622311524RU1</t>
  </si>
  <si>
    <t>Zateplovací systém ETICS, sokl, XPS tl. 140 mm, s mozaikovou omítkou 5,5 kg/m2</t>
  </si>
  <si>
    <t>ZAKLÁDACÍ ŘADA SOKLU NAD UT</t>
  </si>
  <si>
    <t>JZ : 3,77</t>
  </si>
  <si>
    <t>JV : 3,73</t>
  </si>
  <si>
    <t>SV : 3,26</t>
  </si>
  <si>
    <t>SZ : 3,46</t>
  </si>
  <si>
    <t>622311524RV1</t>
  </si>
  <si>
    <t>Zateplovací systém ETICS, sokl, XPS tl. 140 mm, zakončený stěrkou s výztužnou tkaninou</t>
  </si>
  <si>
    <t>ZAKLÁDACÍ ŘADA SOKLU POD UT</t>
  </si>
  <si>
    <t>JZ : 10,58*0,3</t>
  </si>
  <si>
    <t>2,00*0,3</t>
  </si>
  <si>
    <t>JV : 12,43*0,3</t>
  </si>
  <si>
    <t>SV : 10,88*0,3</t>
  </si>
  <si>
    <t>SZ : (12,43-0,9)*0,3</t>
  </si>
  <si>
    <t>622311134RT3</t>
  </si>
  <si>
    <t>Zateplovací systém ETICS, fasáda, EPS F tl.140 mm, s omítkou silikonovou, D+M</t>
  </si>
  <si>
    <t>FASÁDA</t>
  </si>
  <si>
    <t xml:space="preserve">JZ : </t>
  </si>
  <si>
    <t>10,58*3,80</t>
  </si>
  <si>
    <t>štít : 34,68</t>
  </si>
  <si>
    <t>-2,4*1,5*4</t>
  </si>
  <si>
    <t>-0,6*0,6*2</t>
  </si>
  <si>
    <t>2,00*3,80</t>
  </si>
  <si>
    <t>Mezisoučet</t>
  </si>
  <si>
    <t xml:space="preserve">JV : </t>
  </si>
  <si>
    <t>12,43*3,80</t>
  </si>
  <si>
    <t>-2,40*1,50*3</t>
  </si>
  <si>
    <t xml:space="preserve">SV : </t>
  </si>
  <si>
    <t>10,88*3,80</t>
  </si>
  <si>
    <t>-1,2*1,5*1</t>
  </si>
  <si>
    <t>-1,5*1,5*1</t>
  </si>
  <si>
    <t>-2,4*1,5*2</t>
  </si>
  <si>
    <t>štít : 33,42</t>
  </si>
  <si>
    <t xml:space="preserve">SZ : </t>
  </si>
  <si>
    <t>-0,6*0,6*5</t>
  </si>
  <si>
    <t>-0,75*0,6*1</t>
  </si>
  <si>
    <t>-0,9*2,02*1</t>
  </si>
  <si>
    <t>štít : 6,3</t>
  </si>
  <si>
    <t>622311333RT3</t>
  </si>
  <si>
    <t>Zateplovací systém ETICS, fasáda, EPS F šedý tl.120 mm, s omítkou silikonovou, D+M</t>
  </si>
  <si>
    <t>FASÁDA U VSTUPU</t>
  </si>
  <si>
    <t>1,7*3,8</t>
  </si>
  <si>
    <t>0,67*2,02</t>
  </si>
  <si>
    <t>622311731RT3</t>
  </si>
  <si>
    <t>Zateplovací systém ETICS, fasáda, MW tl. 50 mm, s omítkou silikonovou</t>
  </si>
  <si>
    <t>STŘEŠNÍ ŘÍMSA</t>
  </si>
  <si>
    <t>(12,43+2,02+6,05+1,7+2,0)*0,65</t>
  </si>
  <si>
    <t>622311564R00</t>
  </si>
  <si>
    <t>Zateplovací systém ETICS, parapet, XPS tl. 30 mm</t>
  </si>
  <si>
    <t>2,4*4*0,25</t>
  </si>
  <si>
    <t>0,6*2*0,25</t>
  </si>
  <si>
    <t>2,4*3*0,25</t>
  </si>
  <si>
    <t>1,2*1*0,25</t>
  </si>
  <si>
    <t>1,5*1*0,25</t>
  </si>
  <si>
    <t>2,4*2*0,25</t>
  </si>
  <si>
    <t>0,6*5*0,25</t>
  </si>
  <si>
    <t>0,75*1*0,25</t>
  </si>
  <si>
    <t>622311012R00</t>
  </si>
  <si>
    <t>Soklová lišta hliník KZS tl. 100 mm</t>
  </si>
  <si>
    <t>m</t>
  </si>
  <si>
    <t>1,1</t>
  </si>
  <si>
    <t>622311013R00</t>
  </si>
  <si>
    <t>Soklová lišta hliník KZS tl. 120 mm</t>
  </si>
  <si>
    <t>1,63</t>
  </si>
  <si>
    <t>622421491R00</t>
  </si>
  <si>
    <t>Doplňky zatepl. systémů, rohová lišta s okapničkou</t>
  </si>
  <si>
    <t>2,4*4</t>
  </si>
  <si>
    <t>0,6*2</t>
  </si>
  <si>
    <t>2,4*3</t>
  </si>
  <si>
    <t>1,2*1</t>
  </si>
  <si>
    <t>1,5*1</t>
  </si>
  <si>
    <t>2,4*2</t>
  </si>
  <si>
    <t>0,6*5</t>
  </si>
  <si>
    <t>0,75*1</t>
  </si>
  <si>
    <t>622421494R00</t>
  </si>
  <si>
    <t>Doplňky zatepl. systémů, podparapetní lišta s tkan</t>
  </si>
  <si>
    <t>620991121R00</t>
  </si>
  <si>
    <t>Zakrývání výplní vnějších otvorů z lešení</t>
  </si>
  <si>
    <t>2,4*1,5*4</t>
  </si>
  <si>
    <t>0,6*0,6*2</t>
  </si>
  <si>
    <t>2,4*1,5*3</t>
  </si>
  <si>
    <t>1,2*1,5*1</t>
  </si>
  <si>
    <t>1,5*1,5*1</t>
  </si>
  <si>
    <t>2,4*1,5*2</t>
  </si>
  <si>
    <t>0,6*0,6*5</t>
  </si>
  <si>
    <t>0,75*0,6*1</t>
  </si>
  <si>
    <t>0,9*2,02*1</t>
  </si>
  <si>
    <t>622311153RT3</t>
  </si>
  <si>
    <t>Zateplovací systém ETICS, ostění, EPS F tl. 30 mm, s omítkou silikonovou, D+M</t>
  </si>
  <si>
    <t>OSTĚNÍ, NADPRAŽÍ</t>
  </si>
  <si>
    <t>(2,4+1,5*2)*4*0,25</t>
  </si>
  <si>
    <t>(0,6+0,6*2)*2*0,25</t>
  </si>
  <si>
    <t>(2,40+1,50*2)*3*0,25</t>
  </si>
  <si>
    <t>(1,2+1,5*2)*1*0,25</t>
  </si>
  <si>
    <t>(1,5+1,5*2)*1*0,25</t>
  </si>
  <si>
    <t>(2,4+1,5*2)*2*0,25</t>
  </si>
  <si>
    <t>(0,6+0,6*2)*5*0,25</t>
  </si>
  <si>
    <t>(0,75+0,6*2)*1*0,25</t>
  </si>
  <si>
    <t>(0,9+2,02*2)*1*0,25</t>
  </si>
  <si>
    <t>622311524RV2</t>
  </si>
  <si>
    <t>Zateplovací systém ETICS, sokl, EPS F tl. 140 mm, s mozaikovou omítkou 5,5 kg/m2</t>
  </si>
  <si>
    <t>JZ : (10,58*0,2)/2</t>
  </si>
  <si>
    <t>JV : 12,43*0,2</t>
  </si>
  <si>
    <t>SV : (10,88*0,2)/2</t>
  </si>
  <si>
    <t>629451112R00</t>
  </si>
  <si>
    <t>Vyrovnávací vrstva MC šířky do 30 cm</t>
  </si>
  <si>
    <t>29,25</t>
  </si>
  <si>
    <t>R 01/622</t>
  </si>
  <si>
    <t>APU lišta, D+M</t>
  </si>
  <si>
    <t>(2,4+1,5*2)*4</t>
  </si>
  <si>
    <t>(0,6+0,6*2)*2</t>
  </si>
  <si>
    <t>(2,40+1,50*2)*3</t>
  </si>
  <si>
    <t>(1,2+1,5*2)*1</t>
  </si>
  <si>
    <t>(1,5+1,5*2)*1</t>
  </si>
  <si>
    <t>(2,4+1,5*2)*2</t>
  </si>
  <si>
    <t>(0,6+0,6*2)*5</t>
  </si>
  <si>
    <t>(0,75+0,6*2)*1</t>
  </si>
  <si>
    <t>(0,9+2,02*2)*1</t>
  </si>
  <si>
    <t>941941042R00</t>
  </si>
  <si>
    <t>Montáž lešení leh.řad.s podlahami,š.1,2 m, H 30 m</t>
  </si>
  <si>
    <t>Včetně kotvení lešení.</t>
  </si>
  <si>
    <t>10,58*4,30</t>
  </si>
  <si>
    <t>2,00*4,30</t>
  </si>
  <si>
    <t>12,43*4,30</t>
  </si>
  <si>
    <t>10,88*4,30</t>
  </si>
  <si>
    <t>941941292R00</t>
  </si>
  <si>
    <t>Příplatek za každý měsíc použití lešení k pol.1042</t>
  </si>
  <si>
    <t>282,176*2</t>
  </si>
  <si>
    <t>941941842R00</t>
  </si>
  <si>
    <t>Demontáž lešení leh.řad.s podlahami,š.1,2 m,H 30 m</t>
  </si>
  <si>
    <t>282,176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</si>
  <si>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</si>
  <si>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</si>
  <si>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</si>
  <si>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</si>
  <si>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</si>
  <si>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</si>
  <si>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944945012R00</t>
  </si>
  <si>
    <t>Montáž záchytné stříšky H 4,5 m, šířky do 2 m</t>
  </si>
  <si>
    <t>2,0</t>
  </si>
  <si>
    <t>944945192R00</t>
  </si>
  <si>
    <t>Příplatek za každý měsíc použ.stříšky, k pol. 5012</t>
  </si>
  <si>
    <t>2,0*2</t>
  </si>
  <si>
    <t>944945812R00</t>
  </si>
  <si>
    <t>Demontáž záchytné stříšky H 4,5 m, šířky do 2 m</t>
  </si>
  <si>
    <t>R 01/95</t>
  </si>
  <si>
    <t>Větrací plastová kruhová mřížka vč prodloužení na nový líc ETICS, D+M</t>
  </si>
  <si>
    <t xml:space="preserve">ks    </t>
  </si>
  <si>
    <t>odvětrávací otvory na fasádě (předpoklad 1 ks) budou prodlouženy na nový líc ETICS, dovnitř bude osazena novodurová trubka s odvodněním směrem před fasádu</t>
  </si>
  <si>
    <t>na fasádě budou otvory kryty novými plastovými větracími mřížkami (přesný rozměr bude zaměřen na stavbě) se síťkou proti hmyzu (var. může být řešeno materiálovou obměnou). Prostup mezi trubkou a ETICS musí být utěsněn, aby nedocházelo k zatékání do ETICS</t>
  </si>
  <si>
    <t>976083141R00</t>
  </si>
  <si>
    <t>Vybourání drobných kovových konstrukcí ze zdiva</t>
  </si>
  <si>
    <t>ks</t>
  </si>
  <si>
    <t>Demontáž drobných konstrukcí bránící aplikaci ETICS (např. informační tabule, držáky vlajek apod.)</t>
  </si>
  <si>
    <t>Množství nutno upřesnit dle skutečnosti.</t>
  </si>
  <si>
    <t>999281111R00</t>
  </si>
  <si>
    <t>Přesun hmot pro opravy a údržbu do výšky 25 m</t>
  </si>
  <si>
    <t>R 01/730</t>
  </si>
  <si>
    <t>Hydraulické vyregulování otopné soustavy</t>
  </si>
  <si>
    <t>hod</t>
  </si>
  <si>
    <t>Po provedení regenerace, především po zateplení fasády dojde k razantnímu snížení potřeby tepelné energie pro vytápění. V důsledku toho bude nezbytné provést revizi způsobu provozu otopného systému, jakož i technických vlastností systému samotného. Bude tak nezbytné:</t>
  </si>
  <si>
    <t>- přepočítat hydrauliku otopného systému</t>
  </si>
  <si>
    <t>- revidovat nastavení topné křivky ekvitermní regulace</t>
  </si>
  <si>
    <t>- snížit náběhovou teplotu topné vody</t>
  </si>
  <si>
    <t>Regulace bude zajištěna zhotovitelem v součinnosti s vlastníkem a provozovatelem.</t>
  </si>
  <si>
    <t>762841933RT2</t>
  </si>
  <si>
    <t>Zabednění otvorů v podbíjení plochy do 2 m2, včetně dodávky řeziva - prkna tl. 18 mm</t>
  </si>
  <si>
    <t>lokální oprava : 5,0</t>
  </si>
  <si>
    <t>764391230R00</t>
  </si>
  <si>
    <t>Závětrná lišta, rš 350 mm, poplastovaný plech tl. 0,6 mm, D+M</t>
  </si>
  <si>
    <t>K16 : 4,2</t>
  </si>
  <si>
    <t>764311821R00</t>
  </si>
  <si>
    <t>Demontáž krytiny, tabule 2 x 1 m, do 25 m2, do 30°</t>
  </si>
  <si>
    <t>14</t>
  </si>
  <si>
    <t>764355810R00</t>
  </si>
  <si>
    <t>Demontáž žlabů nástřeš. oblých, rš 660 mm, do 30°</t>
  </si>
  <si>
    <t>25</t>
  </si>
  <si>
    <t>764391840R00</t>
  </si>
  <si>
    <t>Demontáž závětrné lišty, rš 400 a 500 mm, do 30°</t>
  </si>
  <si>
    <t>4,2</t>
  </si>
  <si>
    <t>764410850R00</t>
  </si>
  <si>
    <t>Demontáž oplechování parapetů,rš od 100 do 330 mm</t>
  </si>
  <si>
    <t>30,95+3,1+1,9</t>
  </si>
  <si>
    <t>764410880R00</t>
  </si>
  <si>
    <t>Demontáž oplechování parapetů,rš od 400 do 600 mm</t>
  </si>
  <si>
    <t>4,1+2,1</t>
  </si>
  <si>
    <t>764454802R00</t>
  </si>
  <si>
    <t>Demontáž odpadních trub kruhových,D 120 mm</t>
  </si>
  <si>
    <t>15,0</t>
  </si>
  <si>
    <t>764904010RT4</t>
  </si>
  <si>
    <t>Zastřešení hladkými plechy, do 30°, poplastovaný plech tl. 0,6 mm, D+M</t>
  </si>
  <si>
    <t>K10 : 14,00</t>
  </si>
  <si>
    <t>764908307RT3</t>
  </si>
  <si>
    <t>Oplechování parapetů, rš 300 mm, , poplastovaný plech tl.0,6 mm, D+M</t>
  </si>
  <si>
    <t>K1 : 2,4*9</t>
  </si>
  <si>
    <t>K2 : 1,5*1</t>
  </si>
  <si>
    <t>K3 : 1,2*1</t>
  </si>
  <si>
    <t>K4 : 0,75*1</t>
  </si>
  <si>
    <t>K5 : 0,6*7</t>
  </si>
  <si>
    <t>K6 : 0,8*1</t>
  </si>
  <si>
    <t>K7 : 0,4*1</t>
  </si>
  <si>
    <t>K8 : 0,5*1</t>
  </si>
  <si>
    <t>764908102R00</t>
  </si>
  <si>
    <t>Kotlík žlabový kónický SOK,vel.žlabu 150 mm, poplastovaný plech tl. 0,6 mm, D+M</t>
  </si>
  <si>
    <t>kus</t>
  </si>
  <si>
    <t>764908105R00</t>
  </si>
  <si>
    <t>Žlab podokapní půlkruhový R,velikost 150 mm, poplastovaný plech tl. 0,6 mm, D+M</t>
  </si>
  <si>
    <t>včetně háku, čela a spojky.</t>
  </si>
  <si>
    <t>K11 : 25</t>
  </si>
  <si>
    <t>764908109R00</t>
  </si>
  <si>
    <t>Odpadní trouby kruhové SROR, D 100 mm, poplastovaný plech tl. 0,6 mm, D+M</t>
  </si>
  <si>
    <t>Dodávka a montáž kruhové odpadní trouby včetně mezikusů, kolen, objímek a zednické výpomoci.</t>
  </si>
  <si>
    <t>Včetně dodávky a montáže klempířských prvků a spojovacího materiálu.</t>
  </si>
  <si>
    <t>včetně kolena , objímky, mezikusu a zednické výpomoci.</t>
  </si>
  <si>
    <t>K12 : 15,00</t>
  </si>
  <si>
    <t>764391220RV1</t>
  </si>
  <si>
    <t>Závětrná lišta, rš 350 mm, poplastovaný plech tl.0,6 mm, D+M</t>
  </si>
  <si>
    <t>764908308RT3</t>
  </si>
  <si>
    <t>Oplechování parapetů, rš 500 mm, poplastovaný plech tl.0,6 mm, D+M</t>
  </si>
  <si>
    <t>K9 : 4,1</t>
  </si>
  <si>
    <t>R 01/764</t>
  </si>
  <si>
    <t>Oplechování parapetu rš 570, poplastovaný plech tl.0,6 mm, D+M</t>
  </si>
  <si>
    <t>K 01</t>
  </si>
  <si>
    <t>K13 : 2,1</t>
  </si>
  <si>
    <t>R 02/764</t>
  </si>
  <si>
    <t>Oplechování u fasády rš 300, oplechování stříšky nad vstupem, poplastovaný plech tl.0,6 mm, D+M</t>
  </si>
  <si>
    <t>K14 : 3,1</t>
  </si>
  <si>
    <t>R 03/764</t>
  </si>
  <si>
    <t>Oplechování u okapi rš 240, oplechování stříšky nad vstupem, poplastovaný plech tl.0,6 mm, D+M</t>
  </si>
  <si>
    <t>K15 : 1,9</t>
  </si>
  <si>
    <t>998764202R00</t>
  </si>
  <si>
    <t>Přesun hmot pro klempířské konstr., výšky do 12 m</t>
  </si>
  <si>
    <t>Demontáž, sanace a zpětná montáž stříšky nad vstupem 1325/865 mm</t>
  </si>
  <si>
    <t>Zakrácení a zpětné osazení demontované konstrukce stříšky nad vstup do objektu vč aplikace nového nátěru (viz nátěr přesahů střechy). Konstrukce bude kotvena pomocí chem. kotev (závitová tyč+chem. malta) do nosného obvodového pláště. Bude provedeno nové celoplošné bednění z desek OSB-3 tl. 15 mm a položení nové krytiny z bitumenových šindelů včetně podkladního asfalt. pásu a oplechování. Tvar a barva šindele bude vybrána investorem</t>
  </si>
  <si>
    <t>783726860R00</t>
  </si>
  <si>
    <t>Nátěr lazurovací tesařských konstr. 2 x</t>
  </si>
  <si>
    <t>včetně pomocného lešení.</t>
  </si>
  <si>
    <t>16,25*0,5*2</t>
  </si>
  <si>
    <t>7,42*0,5</t>
  </si>
  <si>
    <t>783201811R00</t>
  </si>
  <si>
    <t>Odstranění nátěrů z kovových konstrukcí oškrábáním</t>
  </si>
  <si>
    <t>HUP : 0,5*0,7</t>
  </si>
  <si>
    <t>elektro : 0,8*0,8+0,6*0,4</t>
  </si>
  <si>
    <t>783225100R00</t>
  </si>
  <si>
    <t>Nátěr syntetický kovových konstrukcí 2x + 1x email</t>
  </si>
  <si>
    <t>ZÁBRADLÍ VSTUPŮ¨</t>
  </si>
  <si>
    <t>DVÍŘKA ELEKTRO, HUP</t>
  </si>
  <si>
    <t>1,23</t>
  </si>
  <si>
    <t>Pokud bude dle uchazeče nutné používat lešení déle než dva měsíce, zohlední tuto skutečnost v ceně příplatku (941941192RT4).</t>
  </si>
  <si>
    <t>Pokud není uvedeno samostatně, všechny R položky výplní obsahují demontáž původních výplní, přesun hmot při montáži nových výplní a jejich montáž dle předpisu PD (např. parostěsné a difuzní pásky, APU lišty) vč. zednického zapravení a vymalování ostění, úklid staveniště a ekologickou likvidaci zbytkového materiálu, přesun suti a likvidaci staveništní suti vč. poplatku za skládku.</t>
  </si>
  <si>
    <t>317121351RT3</t>
  </si>
  <si>
    <t>Montáž ŽB překladů do 240 cm dodatečně do rýh, včetně dodávky RZP 5/10  254 x 14 x 14 cm</t>
  </si>
  <si>
    <t>342255020RV1</t>
  </si>
  <si>
    <t>Obezdívka niky z plynosilikátových tvárnic tl. 50 mm, D+M</t>
  </si>
  <si>
    <t>0,44*0,80</t>
  </si>
  <si>
    <t>601019191R00</t>
  </si>
  <si>
    <t>Podkladní nátěr stěn pod tenkovrstvé omítky</t>
  </si>
  <si>
    <t>0,704</t>
  </si>
  <si>
    <t>602013177R00</t>
  </si>
  <si>
    <t>Omítka stěn tenkovrstvá minerální bílá</t>
  </si>
  <si>
    <t>612481211RT2</t>
  </si>
  <si>
    <t>Montáž výztužné sítě (perlinky) do stěrky-stěny, včetně výztužné sítě a stěrkového tmelu</t>
  </si>
  <si>
    <t>0,44*0,80*2</t>
  </si>
  <si>
    <t>629451111R00</t>
  </si>
  <si>
    <t>Vyrovnávací vrstva MC šířky do 15 cm</t>
  </si>
  <si>
    <t>10,8</t>
  </si>
  <si>
    <t>612425931RT2</t>
  </si>
  <si>
    <t>Omítka vápenná vnitřního ostění - štuková, s použitím suché maltové směsi</t>
  </si>
  <si>
    <t>(0,6+0,6*2)*0,3*2</t>
  </si>
  <si>
    <t>(2,4+1,6*2)*0,3*4</t>
  </si>
  <si>
    <t>(0,92+2,04*2)*0,5*1</t>
  </si>
  <si>
    <t>Rozšíření dveřního otvoru a niky elektro</t>
  </si>
  <si>
    <t>0,3*0,8</t>
  </si>
  <si>
    <t>0,6*2,04</t>
  </si>
  <si>
    <t>968062354R00</t>
  </si>
  <si>
    <t>Vybourání dřevěných rámů oken dvojitých pl. 1 m2</t>
  </si>
  <si>
    <t>968072455R00</t>
  </si>
  <si>
    <t>Vybourání kovových dveřních zárubní pl. do 2 m2</t>
  </si>
  <si>
    <t>Včetně pomocného lešení o výšce podlahy do 1900 mm a pro zatížení do 1,5 kPa  (150 kg/m2).</t>
  </si>
  <si>
    <t>0,92*2,04</t>
  </si>
  <si>
    <t>968061112R00</t>
  </si>
  <si>
    <t>Vyvěšení dřevěných okenních křídel pl. do 1,5 m2</t>
  </si>
  <si>
    <t>1*2</t>
  </si>
  <si>
    <t>střešní okna : 19</t>
  </si>
  <si>
    <t>968061113R00</t>
  </si>
  <si>
    <t>Vyvěšení dřevěných okenních křídel pl. nad 1,5 m2</t>
  </si>
  <si>
    <t>2*4</t>
  </si>
  <si>
    <t>968061125R00</t>
  </si>
  <si>
    <t>Vyvěšení dřevěných dveřních křídel pl. do 2 m2</t>
  </si>
  <si>
    <t>968062354RV1</t>
  </si>
  <si>
    <t>Vybourání dřevěných rámů střešních oken pl. 1 m2</t>
  </si>
  <si>
    <t>střešní okna : 0,45*0,70*19</t>
  </si>
  <si>
    <t>968062356R00</t>
  </si>
  <si>
    <t>Vybourání dřevěných rámů oken dvojitých pl. 4 m2</t>
  </si>
  <si>
    <t>999281111R0</t>
  </si>
  <si>
    <t>766694121R00</t>
  </si>
  <si>
    <t>Montáž parapetních desek š.nad 30 cm,dl.do 100 cm</t>
  </si>
  <si>
    <t>T2 : 2</t>
  </si>
  <si>
    <t>766694123R00</t>
  </si>
  <si>
    <t>Montáž parapetních desek š.nad 30 cm,dl.do 260 cm</t>
  </si>
  <si>
    <t>T1 : 4</t>
  </si>
  <si>
    <t>766694122R02</t>
  </si>
  <si>
    <t>Demontáž parapetních desek</t>
  </si>
  <si>
    <t>60775305R</t>
  </si>
  <si>
    <t>Parapet interiér DTD šíře 330 mm  s nosem</t>
  </si>
  <si>
    <t>T1 : 2,4*4</t>
  </si>
  <si>
    <t>T2 : 0,6*2</t>
  </si>
  <si>
    <t>01/766</t>
  </si>
  <si>
    <t>Technické parametry dle projektové dokumentace.</t>
  </si>
  <si>
    <t>Skutečné rozměry jednotl. prvků musí být před výrobou zaměřeny na stavbě!</t>
  </si>
  <si>
    <t>Přesná specifikace bude upřesněna po dohodě s investorem a odsouhlasena zodpovědným projektantem.</t>
  </si>
  <si>
    <t>998766203R00</t>
  </si>
  <si>
    <t>Přesun hmot pro truhlářské konstr., výšky do 24 m</t>
  </si>
  <si>
    <t>Vchodové dveře AL 920/2040 mm, D+M</t>
  </si>
  <si>
    <t>Vyměněná plastová okna, D+M</t>
  </si>
  <si>
    <t>kpl</t>
  </si>
  <si>
    <t>SVĚT OKEN s.r.o.</t>
  </si>
  <si>
    <t>01/769</t>
  </si>
  <si>
    <t>Okno plastové bílé 2400/1500 mm, D+M</t>
  </si>
  <si>
    <t>Provedení připojovací spáry:</t>
  </si>
  <si>
    <t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t>
  </si>
  <si>
    <t>02/769</t>
  </si>
  <si>
    <t>Okno plastové bílé 600/600 mm, D+M</t>
  </si>
  <si>
    <t>R 03/769</t>
  </si>
  <si>
    <t>Žaluzie horizontální interiérová, vč. příslušenství, D+M</t>
  </si>
  <si>
    <t>784450074RA0</t>
  </si>
  <si>
    <t>Malba ze směsi, penetrace 1x, bílá 1x</t>
  </si>
  <si>
    <t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t>
  </si>
  <si>
    <t>Všechny R-položky jsou oceněny jako kompletizované, včetně všech potřebných prací a materiálů, včetně lešení, přesunu hmot, likvidace suti atd., pokud není uvedeno samostatně.</t>
  </si>
  <si>
    <t>952901111R00</t>
  </si>
  <si>
    <t>Vyčištění budov o výšce podlaží do 4 m</t>
  </si>
  <si>
    <t>11,55*7,00+3,35*2,00</t>
  </si>
  <si>
    <t>713181113R00</t>
  </si>
  <si>
    <t>Izolace miner. foukaná do dutin trámových stropů</t>
  </si>
  <si>
    <t>m3</t>
  </si>
  <si>
    <t>Vyříznutí otvoru v podkladu pro osazení stroje na foukání izolace, foukání a dodávka izolace. Zapravení vyřezaného otvoru.</t>
  </si>
  <si>
    <t>3,35*2,00*0,18*1,05</t>
  </si>
  <si>
    <t>765901121R00</t>
  </si>
  <si>
    <t>Fólie podstřešní paropropustná Jutafol D 110</t>
  </si>
  <si>
    <t>Dodávka a montáž hydroizolační fólie, spojovacích pásek včetně spojovacích prostředků.</t>
  </si>
  <si>
    <t>11,55*7,00</t>
  </si>
  <si>
    <t>(11,55+7,00)*2*0,3</t>
  </si>
  <si>
    <t>713111111RV9</t>
  </si>
  <si>
    <t>Izolace tepelné stropů vrchem kladené volně, 2 vrstvy - včetně dodávky MW tl. 100+80 mm</t>
  </si>
  <si>
    <t>11,55*7,00*1,05</t>
  </si>
  <si>
    <t>998713202R00</t>
  </si>
  <si>
    <t>Přesun hmot pro izolace tepelné, výšky do 12 m</t>
  </si>
  <si>
    <t>766624052R00</t>
  </si>
  <si>
    <t>Montáž střešního výlezu rozměr</t>
  </si>
  <si>
    <t>61140600R</t>
  </si>
  <si>
    <t>Výlez střešní pro neobývaná podkroví 700/800 mm</t>
  </si>
  <si>
    <t>rám: dřevěný zateplený (popř. obalen TI minerální vlnou podlahy)</t>
  </si>
  <si>
    <t>poklop: dřevěný zateplený, opláštěný plechem z jedné strany, s plyn. pístem pro bezproblémové otevírání</t>
  </si>
  <si>
    <t>T3 : 1</t>
  </si>
  <si>
    <t>Dřevěná pochozí lávka z OSB desek a podkladních profilů š 600 mm, D+M</t>
  </si>
  <si>
    <t xml:space="preserve">m     </t>
  </si>
  <si>
    <t>998766202R00</t>
  </si>
  <si>
    <t>Přesun hmot pro truhlářské konstr., výšky do 12 m</t>
  </si>
  <si>
    <t>132101101R00</t>
  </si>
  <si>
    <t>Hloubení rýh šířky do 60 cm v hor.2 do 100 m3</t>
  </si>
  <si>
    <t>(5,00+2,00+6,00+11,50+13,35+12,90+2,50)*0,6*0,4</t>
  </si>
  <si>
    <t>jímky : 1,0*2</t>
  </si>
  <si>
    <t>132201209R00</t>
  </si>
  <si>
    <t>Příplatek za lepivost - hloubení rýh 200cm v hor.3</t>
  </si>
  <si>
    <t>14,78</t>
  </si>
  <si>
    <t>161101101R00</t>
  </si>
  <si>
    <t>Svislé přemístění výkopku z hor.1-4 do 2,5 m</t>
  </si>
  <si>
    <t>162701105R00</t>
  </si>
  <si>
    <t>Vodorovné přemístění výkopku z hor.1-4 do 10000 m</t>
  </si>
  <si>
    <t>174101102R00</t>
  </si>
  <si>
    <t>Zásyp ruční se zhutněním</t>
  </si>
  <si>
    <t>(5,00+2,00+6,00+11,50+13,35+12,90+2,50)*0,6*0,2</t>
  </si>
  <si>
    <t>199000002R00</t>
  </si>
  <si>
    <t>Poplatek za skládku horniny 1- 4</t>
  </si>
  <si>
    <t>174100050RAB</t>
  </si>
  <si>
    <t>Zásyp jam,rýh a šachet štěrkopískem, dovoz štěrkopísku ze vzdálenosti 5 km</t>
  </si>
  <si>
    <t>zásyp vsakovacích jímek : 1,0*2</t>
  </si>
  <si>
    <t>289970111R00</t>
  </si>
  <si>
    <t>Vrstva geotextilie Geofiltex 300g/m2</t>
  </si>
  <si>
    <t>1,0*4*2</t>
  </si>
  <si>
    <t>564851111R00</t>
  </si>
  <si>
    <t>Podklad ze štěrkodrti po zhutnění tloušťky 15 cm</t>
  </si>
  <si>
    <t>(5,00+2,00+6,00+11,50+13,35+12,90+2,50)*0,5</t>
  </si>
  <si>
    <t>631571005R00</t>
  </si>
  <si>
    <t>Násyp z kameniva těž. praného fr. 22-32 (kačírku)</t>
  </si>
  <si>
    <t>1,0*0,1*2</t>
  </si>
  <si>
    <t>632921913R00</t>
  </si>
  <si>
    <t>Dlažba z dlaždic betonových do písku, tl. 60 mm, vč. beton dlažby 500/500/50 mm, D+M</t>
  </si>
  <si>
    <t>Včetně dodávky dlaždic.</t>
  </si>
  <si>
    <t>639561111R00</t>
  </si>
  <si>
    <t>Obrubník zahradní výšky 200 mm, šedý, D+M</t>
  </si>
  <si>
    <t>5,1+1,71+1,38</t>
  </si>
  <si>
    <t>(1,1*3+0,4)*2</t>
  </si>
  <si>
    <t>597101020RA0</t>
  </si>
  <si>
    <t>Žlab odvodňovací polymerbeton, zatížení B 125 kN</t>
  </si>
  <si>
    <t>6,39+12,26+13,43+13,28</t>
  </si>
  <si>
    <t>965042141RT2</t>
  </si>
  <si>
    <t>Bourání mazanin betonových tl. 10 cm, nad 4 m2, ručně tl. mazaniny 8 - 10 cm</t>
  </si>
  <si>
    <t>(5,00+2,00+6,00+11,50+13,35+12,90)*0,6*0,1</t>
  </si>
  <si>
    <t>998223011R00</t>
  </si>
  <si>
    <t>Přesun hmot, pozemní komunikace, kryt dlážděný</t>
  </si>
  <si>
    <t>Včetně naložení na dopravní prostředek a složení na skládku, bez poplatku za skládku.</t>
  </si>
  <si>
    <t>Včetně případného složení na staveništní deponii.</t>
  </si>
  <si>
    <t>R 02/M21</t>
  </si>
  <si>
    <t>Rekonstrukce hromosvodné soustavy, D+M</t>
  </si>
  <si>
    <t>Vzhledem k revitalizaci objektu, se předpokládá kompletní výměna svislých částí hromosvodu z důvodu zateplení. Bude provedeno osazení nových svodných vodičů na fasádu na povrchu ETICS s napojením na jímací soustavu střechy. V úrovni do 2,0 m nad terénem bude přechod na tyčové vedení, které bude napojeno na zemnící rozvod.</t>
  </si>
  <si>
    <t>9-01</t>
  </si>
  <si>
    <t>Výstržné tabulky, informační tabule, ochrana konstrukcí</t>
  </si>
  <si>
    <t>soubor</t>
  </si>
  <si>
    <t>9-02</t>
  </si>
  <si>
    <t>VRN vybudování zařízení staveniště</t>
  </si>
  <si>
    <t>9-03</t>
  </si>
  <si>
    <t>VRN provoz zařízení staveniště</t>
  </si>
  <si>
    <t>9-04</t>
  </si>
  <si>
    <t>VRN odstranění zařízení staveniště</t>
  </si>
  <si>
    <t>9-05</t>
  </si>
  <si>
    <t>VRN provoz investora</t>
  </si>
  <si>
    <t>9-06</t>
  </si>
  <si>
    <t>VRN kompletační činnost</t>
  </si>
  <si>
    <t>9-07</t>
  </si>
  <si>
    <t>VRN ztížené výrobní podmínky, prov. za plného, stáv. provozu</t>
  </si>
  <si>
    <t>ZUŠ ZNOJMO</t>
  </si>
  <si>
    <t>Rooseveltova 999/21</t>
  </si>
  <si>
    <t>Znojmo</t>
  </si>
  <si>
    <t>DEA Energetická agentura s.r.o.</t>
  </si>
  <si>
    <t>Sladkého 13</t>
  </si>
  <si>
    <t>Brno</t>
  </si>
  <si>
    <t>Ing. Anna Kroulíková</t>
  </si>
  <si>
    <t>Střešní okno dřevěné, s polyuretanovou povrchovou úpravou v bílé barvě, typizované, skladebného rozměru 800/1200 mm, se spodním ovládáním, vč. lemování, systémové venkovní markýzy a vnitřních žaluzií; D+M</t>
  </si>
  <si>
    <t xml:space="preserve">U výměny střešních oken se předpokládá dočasné odstranění krytiny, odstranění lemování a úhelníků a vyjmutí rámu. Následně bude provedena úprava stavebních otvorů ve střeše na nově požadované rozměry.  Po osazení nových výrobků bude provedena oprava a napojení podstřešní pojistné difuzně otevřené fólie, montáž izolačních dílců a doplnění izolace kolem okna, montáž lemování z lakovaného hliníku a zpětné doložení střešní krytiny! Tyto práce je nutné nacenit v této položce! Demontáž stávajícího vnitřního obložení oken z laminované DTD a nové provedení ostění střešních oken, včetně navazujících nových podhledových sádrokartonových konstrukcí, zajistí objednatel (není součástí této zakázky).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</si>
</sst>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9"/>
      <color indexed="9"/>
      <name val="Arial"/>
      <family val="2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 CE"/>
      <family val="2"/>
    </font>
    <font>
      <sz val="8"/>
      <color indexed="53"/>
      <name val="Arial CE"/>
      <family val="0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rgb="FFDE3801"/>
      <name val="Arial CE"/>
      <family val="0"/>
    </font>
    <font>
      <sz val="8"/>
      <color rgb="FFDF7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" fontId="6" fillId="35" borderId="18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33" borderId="29" xfId="46" applyNumberFormat="1" applyFont="1" applyFill="1" applyBorder="1">
      <alignment/>
      <protection/>
    </xf>
    <xf numFmtId="49" fontId="0" fillId="33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33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33" borderId="34" xfId="46" applyFont="1" applyFill="1" applyBorder="1">
      <alignment/>
      <protection/>
    </xf>
    <xf numFmtId="0" fontId="7" fillId="33" borderId="35" xfId="46" applyFont="1" applyFill="1" applyBorder="1">
      <alignment/>
      <protection/>
    </xf>
    <xf numFmtId="0" fontId="7" fillId="33" borderId="36" xfId="46" applyFont="1" applyFill="1" applyBorder="1">
      <alignment/>
      <protection/>
    </xf>
    <xf numFmtId="0" fontId="7" fillId="33" borderId="37" xfId="46" applyFont="1" applyFill="1" applyBorder="1">
      <alignment/>
      <protection/>
    </xf>
    <xf numFmtId="0" fontId="7" fillId="33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36" borderId="34" xfId="46" applyFont="1" applyFill="1" applyBorder="1" applyAlignment="1">
      <alignment horizontal="left"/>
      <protection/>
    </xf>
    <xf numFmtId="0" fontId="3" fillId="36" borderId="36" xfId="46" applyFont="1" applyFill="1" applyBorder="1" applyAlignment="1">
      <alignment horizontal="centerContinuous"/>
      <protection/>
    </xf>
    <xf numFmtId="0" fontId="7" fillId="36" borderId="35" xfId="46" applyFont="1" applyFill="1" applyBorder="1">
      <alignment/>
      <protection/>
    </xf>
    <xf numFmtId="0" fontId="57" fillId="0" borderId="0" xfId="46" applyFont="1" applyAlignment="1">
      <alignment wrapText="1"/>
      <protection/>
    </xf>
    <xf numFmtId="0" fontId="57" fillId="0" borderId="0" xfId="46" applyFont="1" applyBorder="1" applyAlignment="1">
      <alignment wrapText="1"/>
      <protection/>
    </xf>
    <xf numFmtId="0" fontId="57" fillId="0" borderId="0" xfId="46" applyFont="1" applyAlignment="1">
      <alignment horizontal="right" wrapText="1"/>
      <protection/>
    </xf>
    <xf numFmtId="0" fontId="58" fillId="0" borderId="0" xfId="46" applyFont="1" applyAlignment="1">
      <alignment wrapText="1"/>
      <protection/>
    </xf>
    <xf numFmtId="0" fontId="6" fillId="33" borderId="40" xfId="46" applyFont="1" applyFill="1" applyBorder="1">
      <alignment/>
      <protection/>
    </xf>
    <xf numFmtId="0" fontId="6" fillId="33" borderId="41" xfId="46" applyFont="1" applyFill="1" applyBorder="1">
      <alignment/>
      <protection/>
    </xf>
    <xf numFmtId="0" fontId="6" fillId="33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4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7" fillId="3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37" borderId="18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right"/>
    </xf>
    <xf numFmtId="0" fontId="0" fillId="37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8" borderId="68" xfId="0" applyFill="1" applyBorder="1" applyAlignment="1">
      <alignment vertical="top"/>
    </xf>
    <xf numFmtId="0" fontId="0" fillId="38" borderId="69" xfId="0" applyNumberFormat="1" applyFill="1" applyBorder="1" applyAlignment="1">
      <alignment vertical="top"/>
    </xf>
    <xf numFmtId="0" fontId="0" fillId="38" borderId="70" xfId="0" applyNumberFormat="1" applyFill="1" applyBorder="1" applyAlignment="1">
      <alignment horizontal="left" vertical="top" wrapText="1"/>
    </xf>
    <xf numFmtId="0" fontId="0" fillId="38" borderId="70" xfId="0" applyFill="1" applyBorder="1" applyAlignment="1">
      <alignment horizontal="center" vertical="top" shrinkToFit="1"/>
    </xf>
    <xf numFmtId="172" fontId="0" fillId="38" borderId="70" xfId="0" applyNumberFormat="1" applyFill="1" applyBorder="1" applyAlignment="1">
      <alignment vertical="top"/>
    </xf>
    <xf numFmtId="4" fontId="0" fillId="38" borderId="70" xfId="0" applyNumberFormat="1" applyFill="1" applyBorder="1" applyAlignment="1">
      <alignment vertical="top"/>
    </xf>
    <xf numFmtId="4" fontId="0" fillId="38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72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23" borderId="43" xfId="0" applyNumberFormat="1" applyFill="1" applyBorder="1" applyAlignment="1">
      <alignment/>
    </xf>
    <xf numFmtId="4" fontId="0" fillId="23" borderId="28" xfId="0" applyNumberFormat="1" applyFill="1" applyBorder="1" applyAlignment="1">
      <alignment/>
    </xf>
    <xf numFmtId="4" fontId="0" fillId="0" borderId="59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23" borderId="24" xfId="0" applyNumberFormat="1" applyFill="1" applyBorder="1" applyAlignment="1">
      <alignment/>
    </xf>
    <xf numFmtId="4" fontId="0" fillId="23" borderId="2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4" fillId="38" borderId="15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 wrapText="1"/>
    </xf>
    <xf numFmtId="4" fontId="7" fillId="38" borderId="7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38" borderId="15" xfId="0" applyNumberFormat="1" applyFont="1" applyFill="1" applyBorder="1" applyAlignment="1">
      <alignment horizontal="center" vertical="center" wrapText="1"/>
    </xf>
    <xf numFmtId="4" fontId="7" fillId="38" borderId="16" xfId="0" applyNumberFormat="1" applyFont="1" applyFill="1" applyBorder="1" applyAlignment="1">
      <alignment horizontal="center" vertical="center" wrapText="1"/>
    </xf>
    <xf numFmtId="4" fontId="7" fillId="38" borderId="74" xfId="0" applyNumberFormat="1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7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74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9" fontId="7" fillId="36" borderId="35" xfId="46" applyNumberFormat="1" applyFont="1" applyFill="1" applyBorder="1">
      <alignment/>
      <protection/>
    </xf>
    <xf numFmtId="49" fontId="0" fillId="0" borderId="5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0" fontId="15" fillId="0" borderId="0" xfId="46" applyFont="1">
      <alignment/>
      <protection/>
    </xf>
    <xf numFmtId="0" fontId="15" fillId="0" borderId="0" xfId="46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15" fillId="0" borderId="0" xfId="46" applyNumberFormat="1" applyFont="1" applyBorder="1" applyAlignment="1">
      <alignment wrapText="1"/>
      <protection/>
    </xf>
    <xf numFmtId="0" fontId="16" fillId="0" borderId="0" xfId="0" applyFont="1" applyBorder="1" applyAlignment="1">
      <alignment horizontal="left" wrapText="1"/>
    </xf>
    <xf numFmtId="0" fontId="15" fillId="0" borderId="0" xfId="46" applyFont="1" applyBorder="1" applyAlignment="1">
      <alignment wrapText="1"/>
      <protection/>
    </xf>
    <xf numFmtId="0" fontId="16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 wrapText="1"/>
    </xf>
    <xf numFmtId="0" fontId="15" fillId="0" borderId="0" xfId="46" applyNumberFormat="1" applyFont="1" applyBorder="1">
      <alignment/>
      <protection/>
    </xf>
    <xf numFmtId="0" fontId="15" fillId="0" borderId="0" xfId="46" applyNumberFormat="1" applyFont="1" applyAlignment="1">
      <alignment wrapText="1"/>
      <protection/>
    </xf>
    <xf numFmtId="0" fontId="15" fillId="0" borderId="0" xfId="46" applyFont="1" applyBorder="1">
      <alignment/>
      <protection/>
    </xf>
    <xf numFmtId="0" fontId="15" fillId="0" borderId="0" xfId="46" applyFont="1" applyFill="1" applyBorder="1" applyAlignment="1">
      <alignment/>
      <protection/>
    </xf>
    <xf numFmtId="0" fontId="15" fillId="0" borderId="0" xfId="46" applyFont="1" applyAlignment="1">
      <alignment horizontal="right" wrapText="1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" fontId="8" fillId="38" borderId="35" xfId="0" applyNumberFormat="1" applyFont="1" applyFill="1" applyBorder="1" applyAlignment="1">
      <alignment/>
    </xf>
    <xf numFmtId="4" fontId="8" fillId="38" borderId="37" xfId="0" applyNumberFormat="1" applyFont="1" applyFill="1" applyBorder="1" applyAlignment="1">
      <alignment/>
    </xf>
    <xf numFmtId="4" fontId="8" fillId="38" borderId="36" xfId="0" applyNumberFormat="1" applyFont="1" applyFill="1" applyBorder="1" applyAlignment="1">
      <alignment horizontal="center"/>
    </xf>
    <xf numFmtId="4" fontId="8" fillId="38" borderId="75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38" borderId="34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" fontId="8" fillId="38" borderId="76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/>
    </xf>
    <xf numFmtId="49" fontId="8" fillId="38" borderId="40" xfId="0" applyNumberFormat="1" applyFont="1" applyFill="1" applyBorder="1" applyAlignment="1">
      <alignment/>
    </xf>
    <xf numFmtId="4" fontId="8" fillId="38" borderId="77" xfId="0" applyNumberFormat="1" applyFont="1" applyFill="1" applyBorder="1" applyAlignment="1">
      <alignment/>
    </xf>
    <xf numFmtId="4" fontId="8" fillId="38" borderId="41" xfId="0" applyNumberFormat="1" applyFont="1" applyFill="1" applyBorder="1" applyAlignment="1">
      <alignment/>
    </xf>
    <xf numFmtId="4" fontId="8" fillId="38" borderId="42" xfId="0" applyNumberFormat="1" applyFont="1" applyFill="1" applyBorder="1" applyAlignment="1">
      <alignment/>
    </xf>
    <xf numFmtId="4" fontId="8" fillId="38" borderId="78" xfId="0" applyNumberFormat="1" applyFont="1" applyFill="1" applyBorder="1" applyAlignment="1">
      <alignment/>
    </xf>
    <xf numFmtId="4" fontId="8" fillId="38" borderId="79" xfId="0" applyNumberFormat="1" applyFont="1" applyFill="1" applyBorder="1" applyAlignment="1">
      <alignment/>
    </xf>
    <xf numFmtId="0" fontId="0" fillId="38" borderId="66" xfId="0" applyFill="1" applyBorder="1" applyAlignment="1">
      <alignment vertical="top"/>
    </xf>
    <xf numFmtId="49" fontId="0" fillId="38" borderId="67" xfId="0" applyNumberFormat="1" applyFill="1" applyBorder="1" applyAlignment="1">
      <alignment vertical="top"/>
    </xf>
    <xf numFmtId="0" fontId="0" fillId="38" borderId="75" xfId="0" applyFill="1" applyBorder="1" applyAlignment="1">
      <alignment horizontal="center" vertical="top" shrinkToFit="1"/>
    </xf>
    <xf numFmtId="172" fontId="0" fillId="38" borderId="75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38" borderId="80" xfId="0" applyNumberFormat="1" applyFill="1" applyBorder="1" applyAlignment="1">
      <alignment horizontal="left" vertical="top" wrapText="1"/>
    </xf>
    <xf numFmtId="0" fontId="0" fillId="38" borderId="80" xfId="0" applyFill="1" applyBorder="1" applyAlignment="1">
      <alignment horizontal="center" vertical="top" shrinkToFit="1"/>
    </xf>
    <xf numFmtId="172" fontId="0" fillId="38" borderId="80" xfId="0" applyNumberFormat="1" applyFill="1" applyBorder="1" applyAlignment="1">
      <alignment vertical="top"/>
    </xf>
    <xf numFmtId="4" fontId="0" fillId="38" borderId="80" xfId="0" applyNumberFormat="1" applyFill="1" applyBorder="1" applyAlignment="1">
      <alignment vertical="top"/>
    </xf>
    <xf numFmtId="4" fontId="0" fillId="38" borderId="81" xfId="0" applyNumberFormat="1" applyFill="1" applyBorder="1" applyAlignment="1">
      <alignment vertical="top"/>
    </xf>
    <xf numFmtId="0" fontId="0" fillId="38" borderId="82" xfId="0" applyFill="1" applyBorder="1" applyAlignment="1">
      <alignment vertical="top"/>
    </xf>
    <xf numFmtId="49" fontId="0" fillId="38" borderId="80" xfId="0" applyNumberFormat="1" applyFill="1" applyBorder="1" applyAlignment="1">
      <alignment vertical="top"/>
    </xf>
    <xf numFmtId="0" fontId="20" fillId="0" borderId="0" xfId="0" applyNumberFormat="1" applyFont="1" applyAlignment="1">
      <alignment wrapText="1"/>
    </xf>
    <xf numFmtId="0" fontId="8" fillId="0" borderId="13" xfId="0" applyNumberFormat="1" applyFont="1" applyBorder="1" applyAlignment="1">
      <alignment vertical="top"/>
    </xf>
    <xf numFmtId="0" fontId="0" fillId="38" borderId="43" xfId="0" applyNumberFormat="1" applyFill="1" applyBorder="1" applyAlignment="1">
      <alignment vertical="top"/>
    </xf>
    <xf numFmtId="0" fontId="8" fillId="0" borderId="59" xfId="0" applyFont="1" applyBorder="1" applyAlignment="1">
      <alignment vertical="top" shrinkToFit="1"/>
    </xf>
    <xf numFmtId="0" fontId="17" fillId="0" borderId="59" xfId="0" applyFont="1" applyBorder="1" applyAlignment="1">
      <alignment vertical="top" shrinkToFit="1"/>
    </xf>
    <xf numFmtId="0" fontId="0" fillId="38" borderId="24" xfId="0" applyFill="1" applyBorder="1" applyAlignment="1">
      <alignment vertical="top" shrinkToFit="1"/>
    </xf>
    <xf numFmtId="0" fontId="18" fillId="0" borderId="59" xfId="0" applyNumberFormat="1" applyFont="1" applyBorder="1" applyAlignment="1">
      <alignment vertical="top" wrapText="1" shrinkToFit="1"/>
    </xf>
    <xf numFmtId="0" fontId="19" fillId="0" borderId="59" xfId="0" applyNumberFormat="1" applyFont="1" applyBorder="1" applyAlignment="1">
      <alignment vertical="top" wrapText="1" shrinkToFit="1"/>
    </xf>
    <xf numFmtId="0" fontId="59" fillId="0" borderId="59" xfId="0" applyNumberFormat="1" applyFont="1" applyBorder="1" applyAlignment="1">
      <alignment vertical="top" wrapText="1" shrinkToFit="1"/>
    </xf>
    <xf numFmtId="172" fontId="8" fillId="0" borderId="59" xfId="0" applyNumberFormat="1" applyFont="1" applyBorder="1" applyAlignment="1">
      <alignment vertical="top" shrinkToFit="1"/>
    </xf>
    <xf numFmtId="172" fontId="17" fillId="0" borderId="59" xfId="0" applyNumberFormat="1" applyFont="1" applyBorder="1" applyAlignment="1">
      <alignment vertical="top" shrinkToFit="1"/>
    </xf>
    <xf numFmtId="172" fontId="0" fillId="38" borderId="24" xfId="0" applyNumberFormat="1" applyFill="1" applyBorder="1" applyAlignment="1">
      <alignment vertical="top" shrinkToFit="1"/>
    </xf>
    <xf numFmtId="172" fontId="18" fillId="0" borderId="59" xfId="0" applyNumberFormat="1" applyFont="1" applyBorder="1" applyAlignment="1">
      <alignment vertical="top" wrapText="1" shrinkToFit="1"/>
    </xf>
    <xf numFmtId="172" fontId="19" fillId="0" borderId="59" xfId="0" applyNumberFormat="1" applyFont="1" applyBorder="1" applyAlignment="1">
      <alignment vertical="top" wrapText="1" shrinkToFit="1"/>
    </xf>
    <xf numFmtId="172" fontId="59" fillId="0" borderId="59" xfId="0" applyNumberFormat="1" applyFont="1" applyBorder="1" applyAlignment="1">
      <alignment vertical="top" wrapText="1" shrinkToFit="1"/>
    </xf>
    <xf numFmtId="4" fontId="8" fillId="0" borderId="59" xfId="0" applyNumberFormat="1" applyFont="1" applyBorder="1" applyAlignment="1">
      <alignment vertical="top" shrinkToFit="1"/>
    </xf>
    <xf numFmtId="4" fontId="17" fillId="0" borderId="59" xfId="0" applyNumberFormat="1" applyFont="1" applyBorder="1" applyAlignment="1">
      <alignment vertical="top" shrinkToFit="1"/>
    </xf>
    <xf numFmtId="0" fontId="8" fillId="0" borderId="33" xfId="0" applyFont="1" applyBorder="1" applyAlignment="1">
      <alignment vertical="top"/>
    </xf>
    <xf numFmtId="0" fontId="0" fillId="38" borderId="26" xfId="0" applyFill="1" applyBorder="1" applyAlignment="1">
      <alignment vertical="top"/>
    </xf>
    <xf numFmtId="4" fontId="8" fillId="0" borderId="83" xfId="0" applyNumberFormat="1" applyFont="1" applyBorder="1" applyAlignment="1">
      <alignment vertical="top" shrinkToFit="1"/>
    </xf>
    <xf numFmtId="4" fontId="17" fillId="0" borderId="83" xfId="0" applyNumberFormat="1" applyFont="1" applyBorder="1" applyAlignment="1">
      <alignment vertical="top" shrinkToFit="1"/>
    </xf>
    <xf numFmtId="0" fontId="0" fillId="38" borderId="34" xfId="0" applyFill="1" applyBorder="1" applyAlignment="1">
      <alignment vertical="top"/>
    </xf>
    <xf numFmtId="49" fontId="0" fillId="38" borderId="37" xfId="0" applyNumberFormat="1" applyFill="1" applyBorder="1" applyAlignment="1">
      <alignment vertical="top"/>
    </xf>
    <xf numFmtId="49" fontId="0" fillId="38" borderId="75" xfId="0" applyNumberFormat="1" applyFill="1" applyBorder="1" applyAlignment="1">
      <alignment horizontal="left" vertical="top" wrapText="1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8" fillId="0" borderId="62" xfId="0" applyFont="1" applyBorder="1" applyAlignment="1">
      <alignment vertical="top" shrinkToFit="1"/>
    </xf>
    <xf numFmtId="172" fontId="8" fillId="0" borderId="62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4" fontId="8" fillId="0" borderId="84" xfId="0" applyNumberFormat="1" applyFont="1" applyBorder="1" applyAlignment="1">
      <alignment vertical="top" shrinkToFit="1"/>
    </xf>
    <xf numFmtId="0" fontId="8" fillId="0" borderId="59" xfId="0" applyNumberFormat="1" applyFont="1" applyBorder="1" applyAlignment="1">
      <alignment horizontal="left" vertical="top" wrapText="1"/>
    </xf>
    <xf numFmtId="0" fontId="17" fillId="0" borderId="59" xfId="0" applyNumberFormat="1" applyFont="1" applyBorder="1" applyAlignment="1">
      <alignment horizontal="left" vertical="top" wrapText="1"/>
    </xf>
    <xf numFmtId="0" fontId="0" fillId="38" borderId="24" xfId="0" applyNumberFormat="1" applyFill="1" applyBorder="1" applyAlignment="1">
      <alignment horizontal="left" vertical="top" wrapText="1"/>
    </xf>
    <xf numFmtId="0" fontId="18" fillId="0" borderId="59" xfId="0" applyNumberFormat="1" applyFont="1" applyBorder="1" applyAlignment="1" quotePrefix="1">
      <alignment horizontal="left" vertical="top" wrapText="1"/>
    </xf>
    <xf numFmtId="0" fontId="19" fillId="0" borderId="59" xfId="0" applyNumberFormat="1" applyFont="1" applyBorder="1" applyAlignment="1">
      <alignment horizontal="left" vertical="top" wrapText="1"/>
    </xf>
    <xf numFmtId="0" fontId="19" fillId="0" borderId="59" xfId="0" applyNumberFormat="1" applyFont="1" applyBorder="1" applyAlignment="1" quotePrefix="1">
      <alignment horizontal="left" vertical="top" wrapText="1"/>
    </xf>
    <xf numFmtId="0" fontId="59" fillId="0" borderId="59" xfId="0" applyNumberFormat="1" applyFont="1" applyBorder="1" applyAlignment="1" quotePrefix="1">
      <alignment horizontal="left" vertical="top" wrapText="1"/>
    </xf>
    <xf numFmtId="0" fontId="8" fillId="0" borderId="62" xfId="0" applyNumberFormat="1" applyFont="1" applyBorder="1" applyAlignment="1">
      <alignment horizontal="left" vertical="top" wrapText="1"/>
    </xf>
    <xf numFmtId="0" fontId="60" fillId="0" borderId="59" xfId="0" applyNumberFormat="1" applyFont="1" applyBorder="1" applyAlignment="1">
      <alignment vertical="top" wrapText="1" shrinkToFit="1"/>
    </xf>
    <xf numFmtId="172" fontId="60" fillId="0" borderId="59" xfId="0" applyNumberFormat="1" applyFont="1" applyBorder="1" applyAlignment="1">
      <alignment vertical="top" wrapText="1" shrinkToFit="1"/>
    </xf>
    <xf numFmtId="0" fontId="60" fillId="0" borderId="59" xfId="0" applyNumberFormat="1" applyFont="1" applyBorder="1" applyAlignment="1" quotePrefix="1">
      <alignment horizontal="left" vertical="top" wrapText="1"/>
    </xf>
    <xf numFmtId="0" fontId="14" fillId="0" borderId="33" xfId="0" applyFont="1" applyBorder="1" applyAlignment="1">
      <alignment vertical="top"/>
    </xf>
    <xf numFmtId="0" fontId="14" fillId="0" borderId="13" xfId="0" applyNumberFormat="1" applyFont="1" applyBorder="1" applyAlignment="1">
      <alignment vertical="top"/>
    </xf>
    <xf numFmtId="0" fontId="14" fillId="0" borderId="59" xfId="0" applyNumberFormat="1" applyFont="1" applyBorder="1" applyAlignment="1">
      <alignment horizontal="left" vertical="top" wrapText="1"/>
    </xf>
    <xf numFmtId="0" fontId="14" fillId="0" borderId="59" xfId="0" applyFont="1" applyBorder="1" applyAlignment="1">
      <alignment vertical="top" shrinkToFit="1"/>
    </xf>
    <xf numFmtId="172" fontId="14" fillId="0" borderId="59" xfId="0" applyNumberFormat="1" applyFont="1" applyBorder="1" applyAlignment="1">
      <alignment vertical="top" shrinkToFit="1"/>
    </xf>
    <xf numFmtId="4" fontId="14" fillId="0" borderId="59" xfId="0" applyNumberFormat="1" applyFont="1" applyBorder="1" applyAlignment="1">
      <alignment vertical="top" shrinkToFit="1"/>
    </xf>
    <xf numFmtId="4" fontId="14" fillId="0" borderId="83" xfId="0" applyNumberFormat="1" applyFont="1" applyBorder="1" applyAlignment="1">
      <alignment vertical="top" shrinkToFit="1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0" fillId="39" borderId="22" xfId="0" applyNumberFormat="1" applyFill="1" applyBorder="1" applyAlignment="1" applyProtection="1">
      <alignment horizontal="left"/>
      <protection locked="0"/>
    </xf>
    <xf numFmtId="49" fontId="0" fillId="39" borderId="23" xfId="0" applyNumberFormat="1" applyFill="1" applyBorder="1" applyAlignment="1" applyProtection="1">
      <alignment horizontal="left"/>
      <protection locked="0"/>
    </xf>
    <xf numFmtId="49" fontId="0" fillId="39" borderId="10" xfId="0" applyNumberFormat="1" applyFill="1" applyBorder="1" applyAlignment="1" applyProtection="1">
      <alignment horizontal="left"/>
      <protection locked="0"/>
    </xf>
    <xf numFmtId="49" fontId="0" fillId="39" borderId="11" xfId="0" applyNumberFormat="1" applyFill="1" applyBorder="1" applyAlignment="1" applyProtection="1">
      <alignment horizontal="left"/>
      <protection locked="0"/>
    </xf>
    <xf numFmtId="49" fontId="0" fillId="39" borderId="31" xfId="0" applyNumberFormat="1" applyFill="1" applyBorder="1" applyAlignment="1" applyProtection="1">
      <alignment horizontal="left"/>
      <protection locked="0"/>
    </xf>
    <xf numFmtId="49" fontId="0" fillId="39" borderId="78" xfId="0" applyNumberFormat="1" applyFill="1" applyBorder="1" applyAlignment="1" applyProtection="1">
      <alignment horizontal="left"/>
      <protection locked="0"/>
    </xf>
    <xf numFmtId="49" fontId="0" fillId="39" borderId="79" xfId="0" applyNumberFormat="1" applyFill="1" applyBorder="1" applyAlignment="1" applyProtection="1">
      <alignment horizontal="left"/>
      <protection locked="0"/>
    </xf>
    <xf numFmtId="0" fontId="3" fillId="34" borderId="0" xfId="0" applyFont="1" applyFill="1" applyAlignment="1">
      <alignment horizontal="left" wrapText="1"/>
    </xf>
    <xf numFmtId="49" fontId="11" fillId="39" borderId="75" xfId="0" applyNumberFormat="1" applyFont="1" applyFill="1" applyBorder="1" applyAlignment="1" applyProtection="1">
      <alignment horizontal="left"/>
      <protection locked="0"/>
    </xf>
    <xf numFmtId="49" fontId="11" fillId="39" borderId="76" xfId="0" applyNumberFormat="1" applyFont="1" applyFill="1" applyBorder="1" applyAlignment="1" applyProtection="1">
      <alignment horizontal="left"/>
      <protection locked="0"/>
    </xf>
    <xf numFmtId="49" fontId="11" fillId="39" borderId="22" xfId="0" applyNumberFormat="1" applyFont="1" applyFill="1" applyBorder="1" applyAlignment="1" applyProtection="1">
      <alignment horizontal="left"/>
      <protection locked="0"/>
    </xf>
    <xf numFmtId="49" fontId="11" fillId="39" borderId="23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Border="1" applyAlignment="1">
      <alignment vertical="center" wrapText="1"/>
    </xf>
    <xf numFmtId="4" fontId="0" fillId="0" borderId="28" xfId="0" applyNumberFormat="1" applyBorder="1" applyAlignment="1">
      <alignment vertical="center" wrapText="1"/>
    </xf>
    <xf numFmtId="4" fontId="0" fillId="23" borderId="10" xfId="0" applyNumberFormat="1" applyFill="1" applyBorder="1" applyAlignment="1">
      <alignment/>
    </xf>
    <xf numFmtId="4" fontId="0" fillId="23" borderId="11" xfId="0" applyNumberFormat="1" applyFill="1" applyBorder="1" applyAlignment="1">
      <alignment/>
    </xf>
    <xf numFmtId="4" fontId="0" fillId="23" borderId="12" xfId="0" applyNumberFormat="1" applyFill="1" applyBorder="1" applyAlignment="1">
      <alignment/>
    </xf>
    <xf numFmtId="4" fontId="0" fillId="0" borderId="16" xfId="0" applyNumberFormat="1" applyBorder="1" applyAlignment="1">
      <alignment vertical="center" wrapText="1"/>
    </xf>
    <xf numFmtId="4" fontId="6" fillId="40" borderId="19" xfId="0" applyNumberFormat="1" applyFont="1" applyFill="1" applyBorder="1" applyAlignment="1">
      <alignment horizontal="right" vertical="center"/>
    </xf>
    <xf numFmtId="4" fontId="6" fillId="40" borderId="85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7" fillId="3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0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33" borderId="10" xfId="46" applyFont="1" applyFill="1" applyBorder="1" applyAlignment="1">
      <alignment wrapText="1"/>
      <protection/>
    </xf>
    <xf numFmtId="0" fontId="7" fillId="33" borderId="11" xfId="46" applyFont="1" applyFill="1" applyBorder="1" applyAlignment="1">
      <alignment wrapText="1"/>
      <protection/>
    </xf>
    <xf numFmtId="0" fontId="7" fillId="33" borderId="12" xfId="46" applyFont="1" applyFill="1" applyBorder="1" applyAlignment="1">
      <alignment wrapText="1"/>
      <protection/>
    </xf>
    <xf numFmtId="0" fontId="0" fillId="0" borderId="86" xfId="0" applyBorder="1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9" fontId="6" fillId="33" borderId="77" xfId="46" applyNumberFormat="1" applyFont="1" applyFill="1" applyBorder="1" applyAlignment="1">
      <alignment horizontal="right"/>
      <protection/>
    </xf>
    <xf numFmtId="169" fontId="6" fillId="33" borderId="87" xfId="46" applyNumberFormat="1" applyFont="1" applyFill="1" applyBorder="1" applyAlignment="1">
      <alignment horizontal="right"/>
      <protection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8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3" fillId="0" borderId="10" xfId="46" applyNumberFormat="1" applyFont="1" applyBorder="1" applyAlignment="1">
      <alignment horizontal="left"/>
      <protection/>
    </xf>
    <xf numFmtId="49" fontId="7" fillId="36" borderId="35" xfId="46" applyNumberFormat="1" applyFont="1" applyFill="1" applyBorder="1" applyAlignment="1">
      <alignment wrapText="1"/>
      <protection/>
    </xf>
    <xf numFmtId="49" fontId="7" fillId="33" borderId="10" xfId="46" applyNumberFormat="1" applyFont="1" applyFill="1" applyBorder="1" applyAlignment="1">
      <alignment wrapText="1"/>
      <protection/>
    </xf>
    <xf numFmtId="49" fontId="7" fillId="33" borderId="11" xfId="46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horizontal="center"/>
    </xf>
    <xf numFmtId="4" fontId="0" fillId="38" borderId="43" xfId="0" applyNumberFormat="1" applyFill="1" applyBorder="1" applyAlignment="1">
      <alignment vertical="top" shrinkToFit="1"/>
    </xf>
    <xf numFmtId="4" fontId="0" fillId="38" borderId="32" xfId="0" applyNumberFormat="1" applyFill="1" applyBorder="1" applyAlignment="1">
      <alignment vertical="top" shrinkToFit="1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72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9" xfId="0" applyNumberFormat="1" applyFont="1" applyBorder="1" applyAlignment="1">
      <alignment vertical="top" wrapText="1" shrinkToFit="1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shrinkToFit="1"/>
    </xf>
    <xf numFmtId="49" fontId="0" fillId="38" borderId="90" xfId="0" applyNumberFormat="1" applyFill="1" applyBorder="1" applyAlignment="1">
      <alignment vertical="top" shrinkToFit="1"/>
    </xf>
    <xf numFmtId="4" fontId="0" fillId="38" borderId="37" xfId="0" applyNumberFormat="1" applyFill="1" applyBorder="1" applyAlignment="1">
      <alignment vertical="top"/>
    </xf>
    <xf numFmtId="4" fontId="0" fillId="38" borderId="38" xfId="0" applyNumberFormat="1" applyFill="1" applyBorder="1" applyAlignment="1">
      <alignment vertical="top"/>
    </xf>
    <xf numFmtId="0" fontId="17" fillId="0" borderId="61" xfId="0" applyNumberFormat="1" applyFont="1" applyBorder="1" applyAlignment="1">
      <alignment horizontal="left" vertical="top" wrapText="1"/>
    </xf>
    <xf numFmtId="0" fontId="17" fillId="0" borderId="17" xfId="0" applyNumberFormat="1" applyFont="1" applyBorder="1" applyAlignment="1">
      <alignment vertical="top" wrapText="1" shrinkToFit="1"/>
    </xf>
    <xf numFmtId="172" fontId="17" fillId="0" borderId="17" xfId="0" applyNumberFormat="1" applyFont="1" applyBorder="1" applyAlignment="1">
      <alignment vertical="top" wrapText="1" shrinkToFit="1"/>
    </xf>
    <xf numFmtId="4" fontId="17" fillId="0" borderId="17" xfId="0" applyNumberFormat="1" applyFont="1" applyBorder="1" applyAlignment="1">
      <alignment vertical="top" wrapText="1" shrinkToFit="1"/>
    </xf>
    <xf numFmtId="4" fontId="17" fillId="0" borderId="73" xfId="0" applyNumberFormat="1" applyFont="1" applyBorder="1" applyAlignment="1">
      <alignment vertical="top"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365" t="s">
        <v>1</v>
      </c>
      <c r="C5" s="365"/>
      <c r="D5" s="365"/>
      <c r="E5" s="365"/>
      <c r="F5" s="365"/>
      <c r="G5" s="366"/>
      <c r="H5" s="128"/>
    </row>
    <row r="6" spans="1:8" ht="12.75">
      <c r="A6" s="133" t="s">
        <v>50</v>
      </c>
      <c r="B6" s="367"/>
      <c r="C6" s="367"/>
      <c r="D6" s="367"/>
      <c r="E6" s="367"/>
      <c r="F6" s="367"/>
      <c r="G6" s="368"/>
      <c r="H6" s="128"/>
    </row>
    <row r="7" spans="1:8" ht="12.75">
      <c r="A7" s="133" t="s">
        <v>51</v>
      </c>
      <c r="B7" s="367"/>
      <c r="C7" s="367"/>
      <c r="D7" s="367"/>
      <c r="E7" s="367"/>
      <c r="F7" s="367"/>
      <c r="G7" s="368"/>
      <c r="H7" s="128"/>
    </row>
    <row r="8" spans="1:8" ht="12.75">
      <c r="A8" s="133" t="s">
        <v>52</v>
      </c>
      <c r="B8" s="367"/>
      <c r="C8" s="367"/>
      <c r="D8" s="367"/>
      <c r="E8" s="367"/>
      <c r="F8" s="367"/>
      <c r="G8" s="368"/>
      <c r="H8" s="128"/>
    </row>
    <row r="9" spans="1:8" ht="12.75">
      <c r="A9" s="133" t="s">
        <v>53</v>
      </c>
      <c r="B9" s="367"/>
      <c r="C9" s="367"/>
      <c r="D9" s="367"/>
      <c r="E9" s="367"/>
      <c r="F9" s="367"/>
      <c r="G9" s="368"/>
      <c r="H9" s="128"/>
    </row>
    <row r="10" spans="1:8" ht="12.75">
      <c r="A10" s="133" t="s">
        <v>54</v>
      </c>
      <c r="B10" s="367"/>
      <c r="C10" s="367"/>
      <c r="D10" s="367"/>
      <c r="E10" s="367"/>
      <c r="F10" s="367"/>
      <c r="G10" s="368"/>
      <c r="H10" s="128"/>
    </row>
    <row r="11" spans="1:8" ht="12.75">
      <c r="A11" s="133" t="s">
        <v>55</v>
      </c>
      <c r="B11" s="357"/>
      <c r="C11" s="357"/>
      <c r="D11" s="357"/>
      <c r="E11" s="357"/>
      <c r="F11" s="357"/>
      <c r="G11" s="358"/>
      <c r="H11" s="128"/>
    </row>
    <row r="12" spans="1:8" ht="12.75">
      <c r="A12" s="133" t="s">
        <v>56</v>
      </c>
      <c r="B12" s="359"/>
      <c r="C12" s="360"/>
      <c r="D12" s="360"/>
      <c r="E12" s="360"/>
      <c r="F12" s="360"/>
      <c r="G12" s="361"/>
      <c r="H12" s="128"/>
    </row>
    <row r="13" spans="1:8" ht="13.5" thickBot="1">
      <c r="A13" s="134" t="s">
        <v>57</v>
      </c>
      <c r="B13" s="362"/>
      <c r="C13" s="362"/>
      <c r="D13" s="362"/>
      <c r="E13" s="362"/>
      <c r="F13" s="362"/>
      <c r="G13" s="363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64" t="s">
        <v>59</v>
      </c>
      <c r="B17" s="364"/>
      <c r="C17" s="364"/>
      <c r="D17" s="364"/>
      <c r="E17" s="364"/>
      <c r="F17" s="364"/>
      <c r="G17" s="364"/>
      <c r="H17" s="128"/>
    </row>
  </sheetData>
  <sheetProtection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2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92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117</v>
      </c>
      <c r="B8" s="281" t="s">
        <v>118</v>
      </c>
      <c r="C8" s="282"/>
      <c r="D8" s="282"/>
      <c r="E8" s="283"/>
      <c r="F8" s="284" t="s">
        <v>158</v>
      </c>
      <c r="G8" s="284"/>
      <c r="H8" s="284"/>
      <c r="I8" s="288"/>
    </row>
    <row r="9" spans="1:9" ht="11.25">
      <c r="A9" s="286" t="s">
        <v>121</v>
      </c>
      <c r="B9" s="281" t="s">
        <v>122</v>
      </c>
      <c r="C9" s="282"/>
      <c r="D9" s="282"/>
      <c r="E9" s="283"/>
      <c r="F9" s="284" t="s">
        <v>158</v>
      </c>
      <c r="G9" s="284"/>
      <c r="H9" s="284"/>
      <c r="I9" s="288"/>
    </row>
    <row r="10" spans="1:9" ht="11.25">
      <c r="A10" s="286" t="s">
        <v>123</v>
      </c>
      <c r="B10" s="281" t="s">
        <v>124</v>
      </c>
      <c r="C10" s="282"/>
      <c r="D10" s="282"/>
      <c r="E10" s="283"/>
      <c r="F10" s="284" t="s">
        <v>158</v>
      </c>
      <c r="G10" s="284"/>
      <c r="H10" s="284"/>
      <c r="I10" s="288"/>
    </row>
    <row r="11" spans="1:9" ht="11.25">
      <c r="A11" s="286" t="s">
        <v>125</v>
      </c>
      <c r="B11" s="281" t="s">
        <v>126</v>
      </c>
      <c r="C11" s="282"/>
      <c r="D11" s="282"/>
      <c r="E11" s="283"/>
      <c r="F11" s="284" t="s">
        <v>158</v>
      </c>
      <c r="G11" s="284"/>
      <c r="H11" s="284"/>
      <c r="I11" s="288"/>
    </row>
    <row r="12" spans="1:9" ht="11.25">
      <c r="A12" s="286" t="s">
        <v>129</v>
      </c>
      <c r="B12" s="281" t="s">
        <v>130</v>
      </c>
      <c r="C12" s="282"/>
      <c r="D12" s="282"/>
      <c r="E12" s="283"/>
      <c r="F12" s="284" t="s">
        <v>158</v>
      </c>
      <c r="G12" s="284"/>
      <c r="H12" s="284"/>
      <c r="I12" s="288"/>
    </row>
    <row r="13" spans="1:9" ht="11.25">
      <c r="A13" s="286" t="s">
        <v>135</v>
      </c>
      <c r="B13" s="281" t="s">
        <v>136</v>
      </c>
      <c r="C13" s="282"/>
      <c r="D13" s="282"/>
      <c r="E13" s="283"/>
      <c r="F13" s="284" t="s">
        <v>159</v>
      </c>
      <c r="G13" s="284"/>
      <c r="H13" s="284"/>
      <c r="I13" s="288"/>
    </row>
    <row r="14" spans="1:9" ht="11.25">
      <c r="A14" s="286" t="s">
        <v>137</v>
      </c>
      <c r="B14" s="281" t="s">
        <v>138</v>
      </c>
      <c r="C14" s="282"/>
      <c r="D14" s="282"/>
      <c r="E14" s="283"/>
      <c r="F14" s="284" t="s">
        <v>159</v>
      </c>
      <c r="G14" s="284"/>
      <c r="H14" s="284"/>
      <c r="I14" s="288"/>
    </row>
    <row r="15" spans="1:9" ht="11.25">
      <c r="A15" s="286" t="s">
        <v>139</v>
      </c>
      <c r="B15" s="281" t="s">
        <v>140</v>
      </c>
      <c r="C15" s="282"/>
      <c r="D15" s="282"/>
      <c r="E15" s="283"/>
      <c r="F15" s="284" t="s">
        <v>159</v>
      </c>
      <c r="G15" s="284"/>
      <c r="H15" s="284"/>
      <c r="I15" s="288"/>
    </row>
    <row r="16" spans="1:9" ht="11.25">
      <c r="A16" s="286" t="s">
        <v>143</v>
      </c>
      <c r="B16" s="281" t="s">
        <v>144</v>
      </c>
      <c r="C16" s="282"/>
      <c r="D16" s="282"/>
      <c r="E16" s="283"/>
      <c r="F16" s="284" t="s">
        <v>159</v>
      </c>
      <c r="G16" s="284"/>
      <c r="H16" s="284"/>
      <c r="I16" s="288"/>
    </row>
    <row r="17" spans="1:9" ht="11.25">
      <c r="A17" s="286" t="s">
        <v>149</v>
      </c>
      <c r="B17" s="281" t="s">
        <v>150</v>
      </c>
      <c r="C17" s="282"/>
      <c r="D17" s="282"/>
      <c r="E17" s="283"/>
      <c r="F17" s="284" t="s">
        <v>159</v>
      </c>
      <c r="G17" s="284"/>
      <c r="H17" s="284"/>
      <c r="I17" s="288"/>
    </row>
    <row r="18" spans="1:9" ht="11.25">
      <c r="A18" s="286" t="s">
        <v>155</v>
      </c>
      <c r="B18" s="281" t="s">
        <v>156</v>
      </c>
      <c r="C18" s="282"/>
      <c r="D18" s="282"/>
      <c r="E18" s="283"/>
      <c r="F18" s="284" t="s">
        <v>170</v>
      </c>
      <c r="G18" s="284"/>
      <c r="H18" s="284"/>
      <c r="I18" s="288"/>
    </row>
    <row r="19" spans="1:9" ht="12" thickBot="1">
      <c r="A19" s="289"/>
      <c r="B19" s="290" t="s">
        <v>171</v>
      </c>
      <c r="C19" s="291"/>
      <c r="D19" s="291"/>
      <c r="E19" s="292"/>
      <c r="F19" s="293"/>
      <c r="G19" s="293"/>
      <c r="H19" s="293"/>
      <c r="I19" s="294">
        <f>SUM(I7:I18)</f>
        <v>0</v>
      </c>
    </row>
    <row r="20" ht="11.25">
      <c r="A20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335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91</v>
      </c>
      <c r="C4" s="443" t="s">
        <v>92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SUM(G8:G21)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265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Dodávka a montáž APU lišt, parapetních lišt, okenních profilů, rohových profilů, ztužení nároží, atd. je zahrnuta v cenách ETICS, pokud není uvedeno samostatně.</v>
      </c>
      <c r="BB11" s="268"/>
      <c r="BC11" s="268"/>
      <c r="BD11" s="268"/>
      <c r="BE11" s="268"/>
      <c r="BF11" s="268"/>
      <c r="BG11" s="268"/>
      <c r="BH11" s="268"/>
    </row>
    <row r="12" spans="1:60" ht="12.75" outlineLevel="1">
      <c r="A12" s="324"/>
      <c r="B12" s="308"/>
      <c r="C12" s="338" t="s">
        <v>176</v>
      </c>
      <c r="D12" s="311"/>
      <c r="E12" s="317"/>
      <c r="F12" s="323"/>
      <c r="G12" s="327"/>
      <c r="H12" s="299"/>
      <c r="I12" s="299"/>
      <c r="J12" s="299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</row>
    <row r="13" spans="1:60" ht="22.5" outlineLevel="1">
      <c r="A13" s="324"/>
      <c r="B13" s="308"/>
      <c r="C13" s="436" t="s">
        <v>526</v>
      </c>
      <c r="D13" s="437"/>
      <c r="E13" s="438"/>
      <c r="F13" s="439"/>
      <c r="G13" s="440"/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307" t="str">
        <f>C13</f>
        <v>Pokud bude dle uchazeče nutné používat lešení déle než dva měsíce, zohlední tuto skutečnost v ceně příplatku (941941192RT4).</v>
      </c>
      <c r="BB13" s="268"/>
      <c r="BC13" s="268"/>
      <c r="BD13" s="268"/>
      <c r="BE13" s="268"/>
      <c r="BF13" s="268"/>
      <c r="BG13" s="268"/>
      <c r="BH13" s="268"/>
    </row>
    <row r="14" spans="1:60" ht="12.75" outlineLevel="1">
      <c r="A14" s="324"/>
      <c r="B14" s="308"/>
      <c r="C14" s="338" t="s">
        <v>176</v>
      </c>
      <c r="D14" s="311"/>
      <c r="E14" s="317"/>
      <c r="F14" s="323"/>
      <c r="G14" s="327"/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</row>
    <row r="15" spans="1:60" ht="12.75" outlineLevel="1">
      <c r="A15" s="324"/>
      <c r="B15" s="308"/>
      <c r="C15" s="436" t="s">
        <v>266</v>
      </c>
      <c r="D15" s="437"/>
      <c r="E15" s="438"/>
      <c r="F15" s="439"/>
      <c r="G15" s="440"/>
      <c r="H15" s="299"/>
      <c r="I15" s="299"/>
      <c r="J15" s="29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307" t="str">
        <f>C15</f>
        <v>Výtažné zkoušky kotev ETAG 014 jsou v režii dodavatele.</v>
      </c>
      <c r="BB15" s="268"/>
      <c r="BC15" s="268"/>
      <c r="BD15" s="268"/>
      <c r="BE15" s="268"/>
      <c r="BF15" s="268"/>
      <c r="BG15" s="268"/>
      <c r="BH15" s="268"/>
    </row>
    <row r="16" spans="1:60" ht="12.75" outlineLevel="1">
      <c r="A16" s="324"/>
      <c r="B16" s="308"/>
      <c r="C16" s="338" t="s">
        <v>176</v>
      </c>
      <c r="D16" s="311"/>
      <c r="E16" s="317"/>
      <c r="F16" s="323"/>
      <c r="G16" s="327"/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22.5" outlineLevel="1">
      <c r="A17" s="324"/>
      <c r="B17" s="308"/>
      <c r="C17" s="436" t="s">
        <v>177</v>
      </c>
      <c r="D17" s="437"/>
      <c r="E17" s="438"/>
      <c r="F17" s="439"/>
      <c r="G17" s="440"/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307" t="str">
        <f>C17</f>
        <v>Všechny R-položky jsou oceněny jako kompletizované, včetně všech potřebných prací a materiálů, včetně lešení, přesunu hmot, likvidace suti atd.</v>
      </c>
      <c r="BB17" s="268"/>
      <c r="BC17" s="268"/>
      <c r="BD17" s="268"/>
      <c r="BE17" s="268"/>
      <c r="BF17" s="268"/>
      <c r="BG17" s="268"/>
      <c r="BH17" s="268"/>
    </row>
    <row r="18" spans="1:60" ht="12.75" outlineLevel="1">
      <c r="A18" s="324"/>
      <c r="B18" s="308"/>
      <c r="C18" s="338" t="s">
        <v>176</v>
      </c>
      <c r="D18" s="311"/>
      <c r="E18" s="317"/>
      <c r="F18" s="323"/>
      <c r="G18" s="327"/>
      <c r="H18" s="299"/>
      <c r="I18" s="299"/>
      <c r="J18" s="299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1:60" ht="12.75" outlineLevel="1">
      <c r="A19" s="324"/>
      <c r="B19" s="308"/>
      <c r="C19" s="436" t="s">
        <v>267</v>
      </c>
      <c r="D19" s="437"/>
      <c r="E19" s="438"/>
      <c r="F19" s="439"/>
      <c r="G19" s="440"/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307" t="str">
        <f>C19</f>
        <v>Bude použit zateplovací systém ETICS kvalitativní třídy A.</v>
      </c>
      <c r="BB19" s="268"/>
      <c r="BC19" s="268"/>
      <c r="BD19" s="268"/>
      <c r="BE19" s="268"/>
      <c r="BF19" s="268"/>
      <c r="BG19" s="268"/>
      <c r="BH19" s="268"/>
    </row>
    <row r="20" spans="1:60" ht="12.75" outlineLevel="1">
      <c r="A20" s="324"/>
      <c r="B20" s="308"/>
      <c r="C20" s="338" t="s">
        <v>176</v>
      </c>
      <c r="D20" s="311"/>
      <c r="E20" s="317"/>
      <c r="F20" s="323"/>
      <c r="G20" s="327"/>
      <c r="H20" s="299"/>
      <c r="I20" s="299"/>
      <c r="J20" s="299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</row>
    <row r="21" spans="1:60" ht="22.5" outlineLevel="1">
      <c r="A21" s="324"/>
      <c r="B21" s="308"/>
      <c r="C21" s="436" t="s">
        <v>268</v>
      </c>
      <c r="D21" s="437"/>
      <c r="E21" s="438"/>
      <c r="F21" s="439"/>
      <c r="G21" s="440"/>
      <c r="H21" s="299"/>
      <c r="I21" s="299"/>
      <c r="J21" s="29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307" t="str">
        <f>C21</f>
        <v>Uchycení tepelně izolačních desek k podkladu bude realizováno lepením a kotvením – musí být prováděno dle technologického postupu výrobce.</v>
      </c>
      <c r="BB21" s="268"/>
      <c r="BC21" s="268"/>
      <c r="BD21" s="268"/>
      <c r="BE21" s="268"/>
      <c r="BF21" s="268"/>
      <c r="BG21" s="268"/>
      <c r="BH21" s="268"/>
    </row>
    <row r="22" spans="1:10" ht="12.75">
      <c r="A22" s="325" t="s">
        <v>172</v>
      </c>
      <c r="B22" s="309" t="s">
        <v>117</v>
      </c>
      <c r="C22" s="339" t="s">
        <v>118</v>
      </c>
      <c r="D22" s="312"/>
      <c r="E22" s="318"/>
      <c r="F22" s="434">
        <f>SUM(G23:G191)</f>
        <v>0</v>
      </c>
      <c r="G22" s="435"/>
      <c r="H22" s="176"/>
      <c r="I22" s="176"/>
      <c r="J22" s="176"/>
    </row>
    <row r="23" spans="1:60" ht="22.5" outlineLevel="1">
      <c r="A23" s="324">
        <v>2</v>
      </c>
      <c r="B23" s="308" t="s">
        <v>269</v>
      </c>
      <c r="C23" s="337" t="s">
        <v>270</v>
      </c>
      <c r="D23" s="310" t="s">
        <v>180</v>
      </c>
      <c r="E23" s="316">
        <v>0.711</v>
      </c>
      <c r="F23" s="322"/>
      <c r="G23" s="326">
        <f>E23*F23</f>
        <v>0</v>
      </c>
      <c r="H23" s="299"/>
      <c r="I23" s="299"/>
      <c r="J23" s="299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</row>
    <row r="24" spans="1:60" ht="12.75" outlineLevel="1">
      <c r="A24" s="324"/>
      <c r="B24" s="308"/>
      <c r="C24" s="436" t="s">
        <v>271</v>
      </c>
      <c r="D24" s="437"/>
      <c r="E24" s="438"/>
      <c r="F24" s="439"/>
      <c r="G24" s="440"/>
      <c r="H24" s="299"/>
      <c r="I24" s="299"/>
      <c r="J24" s="29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307" t="str">
        <f>C24</f>
        <v>SOKL VSTUPU NAD UT</v>
      </c>
      <c r="BB24" s="268"/>
      <c r="BC24" s="268"/>
      <c r="BD24" s="268"/>
      <c r="BE24" s="268"/>
      <c r="BF24" s="268"/>
      <c r="BG24" s="268"/>
      <c r="BH24" s="268"/>
    </row>
    <row r="25" spans="1:60" ht="12.75" outlineLevel="1">
      <c r="A25" s="324"/>
      <c r="B25" s="308"/>
      <c r="C25" s="340" t="s">
        <v>272</v>
      </c>
      <c r="D25" s="313"/>
      <c r="E25" s="319">
        <v>0.711</v>
      </c>
      <c r="F25" s="322"/>
      <c r="G25" s="326"/>
      <c r="H25" s="299"/>
      <c r="I25" s="299"/>
      <c r="J25" s="29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</row>
    <row r="26" spans="1:60" ht="22.5" outlineLevel="1">
      <c r="A26" s="324">
        <v>3</v>
      </c>
      <c r="B26" s="308" t="s">
        <v>273</v>
      </c>
      <c r="C26" s="337" t="s">
        <v>274</v>
      </c>
      <c r="D26" s="310" t="s">
        <v>180</v>
      </c>
      <c r="E26" s="316">
        <v>0.51</v>
      </c>
      <c r="F26" s="322"/>
      <c r="G26" s="326">
        <f>E26*F26</f>
        <v>0</v>
      </c>
      <c r="H26" s="299"/>
      <c r="I26" s="299"/>
      <c r="J26" s="299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</row>
    <row r="27" spans="1:60" ht="12.75" outlineLevel="1">
      <c r="A27" s="324"/>
      <c r="B27" s="308"/>
      <c r="C27" s="436" t="s">
        <v>275</v>
      </c>
      <c r="D27" s="437"/>
      <c r="E27" s="438"/>
      <c r="F27" s="439"/>
      <c r="G27" s="440"/>
      <c r="H27" s="299"/>
      <c r="I27" s="299"/>
      <c r="J27" s="29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307" t="str">
        <f>C27</f>
        <v>SOKL VSTUPU POD UT</v>
      </c>
      <c r="BB27" s="268"/>
      <c r="BC27" s="268"/>
      <c r="BD27" s="268"/>
      <c r="BE27" s="268"/>
      <c r="BF27" s="268"/>
      <c r="BG27" s="268"/>
      <c r="BH27" s="268"/>
    </row>
    <row r="28" spans="1:60" ht="12.75" outlineLevel="1">
      <c r="A28" s="324"/>
      <c r="B28" s="308"/>
      <c r="C28" s="340" t="s">
        <v>276</v>
      </c>
      <c r="D28" s="313"/>
      <c r="E28" s="319">
        <v>0.51</v>
      </c>
      <c r="F28" s="322"/>
      <c r="G28" s="326"/>
      <c r="H28" s="299"/>
      <c r="I28" s="299"/>
      <c r="J28" s="29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</row>
    <row r="29" spans="1:60" ht="22.5" outlineLevel="1">
      <c r="A29" s="324">
        <v>4</v>
      </c>
      <c r="B29" s="308" t="s">
        <v>277</v>
      </c>
      <c r="C29" s="337" t="s">
        <v>278</v>
      </c>
      <c r="D29" s="310" t="s">
        <v>180</v>
      </c>
      <c r="E29" s="316">
        <v>14.22</v>
      </c>
      <c r="F29" s="322"/>
      <c r="G29" s="326">
        <f>E29*F29</f>
        <v>0</v>
      </c>
      <c r="H29" s="299"/>
      <c r="I29" s="299"/>
      <c r="J29" s="299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</row>
    <row r="30" spans="1:60" ht="12.75" outlineLevel="1">
      <c r="A30" s="324"/>
      <c r="B30" s="308"/>
      <c r="C30" s="436" t="s">
        <v>279</v>
      </c>
      <c r="D30" s="437"/>
      <c r="E30" s="438"/>
      <c r="F30" s="439"/>
      <c r="G30" s="440"/>
      <c r="H30" s="299"/>
      <c r="I30" s="299"/>
      <c r="J30" s="299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307" t="str">
        <f>C30</f>
        <v>ZAKLÁDACÍ ŘADA SOKLU NAD UT</v>
      </c>
      <c r="BB30" s="268"/>
      <c r="BC30" s="268"/>
      <c r="BD30" s="268"/>
      <c r="BE30" s="268"/>
      <c r="BF30" s="268"/>
      <c r="BG30" s="268"/>
      <c r="BH30" s="268"/>
    </row>
    <row r="31" spans="1:60" ht="12.75" outlineLevel="1">
      <c r="A31" s="324"/>
      <c r="B31" s="308"/>
      <c r="C31" s="340" t="s">
        <v>280</v>
      </c>
      <c r="D31" s="313"/>
      <c r="E31" s="319">
        <v>3.77</v>
      </c>
      <c r="F31" s="322"/>
      <c r="G31" s="326"/>
      <c r="H31" s="299"/>
      <c r="I31" s="299"/>
      <c r="J31" s="299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</row>
    <row r="32" spans="1:60" ht="12.75" outlineLevel="1">
      <c r="A32" s="324"/>
      <c r="B32" s="308"/>
      <c r="C32" s="340" t="s">
        <v>281</v>
      </c>
      <c r="D32" s="313"/>
      <c r="E32" s="319">
        <v>3.73</v>
      </c>
      <c r="F32" s="322"/>
      <c r="G32" s="326"/>
      <c r="H32" s="299"/>
      <c r="I32" s="299"/>
      <c r="J32" s="299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</row>
    <row r="33" spans="1:60" ht="12.75" outlineLevel="1">
      <c r="A33" s="324"/>
      <c r="B33" s="308"/>
      <c r="C33" s="340" t="s">
        <v>282</v>
      </c>
      <c r="D33" s="313"/>
      <c r="E33" s="319">
        <v>3.26</v>
      </c>
      <c r="F33" s="322"/>
      <c r="G33" s="326"/>
      <c r="H33" s="299"/>
      <c r="I33" s="299"/>
      <c r="J33" s="299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</row>
    <row r="34" spans="1:60" ht="12.75" outlineLevel="1">
      <c r="A34" s="324"/>
      <c r="B34" s="308"/>
      <c r="C34" s="340" t="s">
        <v>283</v>
      </c>
      <c r="D34" s="313"/>
      <c r="E34" s="319">
        <v>3.46</v>
      </c>
      <c r="F34" s="322"/>
      <c r="G34" s="326"/>
      <c r="H34" s="299"/>
      <c r="I34" s="299"/>
      <c r="J34" s="299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</row>
    <row r="35" spans="1:60" ht="22.5" outlineLevel="1">
      <c r="A35" s="324">
        <v>5</v>
      </c>
      <c r="B35" s="308" t="s">
        <v>284</v>
      </c>
      <c r="C35" s="337" t="s">
        <v>285</v>
      </c>
      <c r="D35" s="310" t="s">
        <v>180</v>
      </c>
      <c r="E35" s="316">
        <v>14.226</v>
      </c>
      <c r="F35" s="322"/>
      <c r="G35" s="326">
        <f>E35*F35</f>
        <v>0</v>
      </c>
      <c r="H35" s="299"/>
      <c r="I35" s="299"/>
      <c r="J35" s="299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</row>
    <row r="36" spans="1:60" ht="12.75" outlineLevel="1">
      <c r="A36" s="324"/>
      <c r="B36" s="308"/>
      <c r="C36" s="436" t="s">
        <v>286</v>
      </c>
      <c r="D36" s="437"/>
      <c r="E36" s="438"/>
      <c r="F36" s="439"/>
      <c r="G36" s="440"/>
      <c r="H36" s="299"/>
      <c r="I36" s="299"/>
      <c r="J36" s="299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307" t="str">
        <f>C36</f>
        <v>ZAKLÁDACÍ ŘADA SOKLU POD UT</v>
      </c>
      <c r="BB36" s="268"/>
      <c r="BC36" s="268"/>
      <c r="BD36" s="268"/>
      <c r="BE36" s="268"/>
      <c r="BF36" s="268"/>
      <c r="BG36" s="268"/>
      <c r="BH36" s="268"/>
    </row>
    <row r="37" spans="1:60" ht="12.75" outlineLevel="1">
      <c r="A37" s="324"/>
      <c r="B37" s="308"/>
      <c r="C37" s="340" t="s">
        <v>287</v>
      </c>
      <c r="D37" s="313"/>
      <c r="E37" s="319">
        <v>3.174</v>
      </c>
      <c r="F37" s="322"/>
      <c r="G37" s="326"/>
      <c r="H37" s="299"/>
      <c r="I37" s="299"/>
      <c r="J37" s="299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1:60" ht="12.75" outlineLevel="1">
      <c r="A38" s="324"/>
      <c r="B38" s="308"/>
      <c r="C38" s="340" t="s">
        <v>288</v>
      </c>
      <c r="D38" s="313"/>
      <c r="E38" s="319">
        <v>0.6</v>
      </c>
      <c r="F38" s="322"/>
      <c r="G38" s="326"/>
      <c r="H38" s="299"/>
      <c r="I38" s="299"/>
      <c r="J38" s="299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</row>
    <row r="39" spans="1:60" ht="12.75" outlineLevel="1">
      <c r="A39" s="324"/>
      <c r="B39" s="308"/>
      <c r="C39" s="340" t="s">
        <v>289</v>
      </c>
      <c r="D39" s="313"/>
      <c r="E39" s="319">
        <v>3.729</v>
      </c>
      <c r="F39" s="322"/>
      <c r="G39" s="326"/>
      <c r="H39" s="299"/>
      <c r="I39" s="299"/>
      <c r="J39" s="299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</row>
    <row r="40" spans="1:60" ht="12.75" outlineLevel="1">
      <c r="A40" s="324"/>
      <c r="B40" s="308"/>
      <c r="C40" s="340" t="s">
        <v>290</v>
      </c>
      <c r="D40" s="313"/>
      <c r="E40" s="319">
        <v>3.264</v>
      </c>
      <c r="F40" s="322"/>
      <c r="G40" s="326"/>
      <c r="H40" s="299"/>
      <c r="I40" s="299"/>
      <c r="J40" s="299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</row>
    <row r="41" spans="1:60" ht="12.75" outlineLevel="1">
      <c r="A41" s="324"/>
      <c r="B41" s="308"/>
      <c r="C41" s="340" t="s">
        <v>291</v>
      </c>
      <c r="D41" s="313"/>
      <c r="E41" s="319">
        <v>3.459</v>
      </c>
      <c r="F41" s="322"/>
      <c r="G41" s="326"/>
      <c r="H41" s="299"/>
      <c r="I41" s="299"/>
      <c r="J41" s="299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</row>
    <row r="42" spans="1:60" ht="22.5" outlineLevel="1">
      <c r="A42" s="324">
        <v>6</v>
      </c>
      <c r="B42" s="308" t="s">
        <v>292</v>
      </c>
      <c r="C42" s="337" t="s">
        <v>293</v>
      </c>
      <c r="D42" s="310" t="s">
        <v>180</v>
      </c>
      <c r="E42" s="316">
        <v>216.778</v>
      </c>
      <c r="F42" s="322"/>
      <c r="G42" s="326">
        <f>E42*F42</f>
        <v>0</v>
      </c>
      <c r="H42" s="299"/>
      <c r="I42" s="299"/>
      <c r="J42" s="299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</row>
    <row r="43" spans="1:60" ht="12.75" outlineLevel="1">
      <c r="A43" s="324"/>
      <c r="B43" s="308"/>
      <c r="C43" s="436" t="s">
        <v>294</v>
      </c>
      <c r="D43" s="437"/>
      <c r="E43" s="438"/>
      <c r="F43" s="439"/>
      <c r="G43" s="440"/>
      <c r="H43" s="299"/>
      <c r="I43" s="299"/>
      <c r="J43" s="299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307" t="str">
        <f>C43</f>
        <v>FASÁDA</v>
      </c>
      <c r="BB43" s="268"/>
      <c r="BC43" s="268"/>
      <c r="BD43" s="268"/>
      <c r="BE43" s="268"/>
      <c r="BF43" s="268"/>
      <c r="BG43" s="268"/>
      <c r="BH43" s="268"/>
    </row>
    <row r="44" spans="1:60" ht="12.75" outlineLevel="1">
      <c r="A44" s="324"/>
      <c r="B44" s="308"/>
      <c r="C44" s="340" t="s">
        <v>295</v>
      </c>
      <c r="D44" s="313"/>
      <c r="E44" s="319"/>
      <c r="F44" s="322"/>
      <c r="G44" s="326"/>
      <c r="H44" s="299"/>
      <c r="I44" s="299"/>
      <c r="J44" s="299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</row>
    <row r="45" spans="1:60" ht="12.75" outlineLevel="1">
      <c r="A45" s="324"/>
      <c r="B45" s="308"/>
      <c r="C45" s="340" t="s">
        <v>296</v>
      </c>
      <c r="D45" s="313"/>
      <c r="E45" s="319">
        <v>40.204</v>
      </c>
      <c r="F45" s="322"/>
      <c r="G45" s="326"/>
      <c r="H45" s="299"/>
      <c r="I45" s="299"/>
      <c r="J45" s="299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</row>
    <row r="46" spans="1:60" ht="12.75" outlineLevel="1">
      <c r="A46" s="324"/>
      <c r="B46" s="308"/>
      <c r="C46" s="340" t="s">
        <v>297</v>
      </c>
      <c r="D46" s="313"/>
      <c r="E46" s="319">
        <v>34.68</v>
      </c>
      <c r="F46" s="322"/>
      <c r="G46" s="326"/>
      <c r="H46" s="299"/>
      <c r="I46" s="299"/>
      <c r="J46" s="299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</row>
    <row r="47" spans="1:60" ht="12.75" outlineLevel="1">
      <c r="A47" s="324"/>
      <c r="B47" s="308"/>
      <c r="C47" s="340" t="s">
        <v>298</v>
      </c>
      <c r="D47" s="313"/>
      <c r="E47" s="319">
        <v>-14.4</v>
      </c>
      <c r="F47" s="322"/>
      <c r="G47" s="326"/>
      <c r="H47" s="299"/>
      <c r="I47" s="299"/>
      <c r="J47" s="299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</row>
    <row r="48" spans="1:60" ht="12.75" outlineLevel="1">
      <c r="A48" s="324"/>
      <c r="B48" s="308"/>
      <c r="C48" s="340" t="s">
        <v>299</v>
      </c>
      <c r="D48" s="313"/>
      <c r="E48" s="319">
        <v>-0.72</v>
      </c>
      <c r="F48" s="322"/>
      <c r="G48" s="326"/>
      <c r="H48" s="299"/>
      <c r="I48" s="299"/>
      <c r="J48" s="299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</row>
    <row r="49" spans="1:60" ht="12.75" outlineLevel="1">
      <c r="A49" s="324"/>
      <c r="B49" s="308"/>
      <c r="C49" s="340" t="s">
        <v>300</v>
      </c>
      <c r="D49" s="313"/>
      <c r="E49" s="319">
        <v>7.6</v>
      </c>
      <c r="F49" s="322"/>
      <c r="G49" s="326"/>
      <c r="H49" s="299"/>
      <c r="I49" s="299"/>
      <c r="J49" s="299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</row>
    <row r="50" spans="1:60" ht="12.75" outlineLevel="1">
      <c r="A50" s="324"/>
      <c r="B50" s="308"/>
      <c r="C50" s="347" t="s">
        <v>301</v>
      </c>
      <c r="D50" s="345"/>
      <c r="E50" s="346">
        <v>67.364</v>
      </c>
      <c r="F50" s="322"/>
      <c r="G50" s="326"/>
      <c r="H50" s="299"/>
      <c r="I50" s="299"/>
      <c r="J50" s="299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</row>
    <row r="51" spans="1:60" ht="12.75" outlineLevel="1">
      <c r="A51" s="324"/>
      <c r="B51" s="308"/>
      <c r="C51" s="340" t="s">
        <v>302</v>
      </c>
      <c r="D51" s="313"/>
      <c r="E51" s="319"/>
      <c r="F51" s="322"/>
      <c r="G51" s="32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</row>
    <row r="52" spans="1:60" ht="12.75" outlineLevel="1">
      <c r="A52" s="324"/>
      <c r="B52" s="308"/>
      <c r="C52" s="340" t="s">
        <v>303</v>
      </c>
      <c r="D52" s="313"/>
      <c r="E52" s="319">
        <v>47.234</v>
      </c>
      <c r="F52" s="322"/>
      <c r="G52" s="32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</row>
    <row r="53" spans="1:60" ht="12.75" outlineLevel="1">
      <c r="A53" s="324"/>
      <c r="B53" s="308"/>
      <c r="C53" s="340" t="s">
        <v>304</v>
      </c>
      <c r="D53" s="313"/>
      <c r="E53" s="319">
        <v>-10.8</v>
      </c>
      <c r="F53" s="322"/>
      <c r="G53" s="32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</row>
    <row r="54" spans="1:60" ht="12.75" outlineLevel="1">
      <c r="A54" s="324"/>
      <c r="B54" s="308"/>
      <c r="C54" s="347" t="s">
        <v>301</v>
      </c>
      <c r="D54" s="345"/>
      <c r="E54" s="346">
        <v>36.434</v>
      </c>
      <c r="F54" s="322"/>
      <c r="G54" s="326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</row>
    <row r="55" spans="1:60" ht="12.75" outlineLevel="1">
      <c r="A55" s="324"/>
      <c r="B55" s="308"/>
      <c r="C55" s="340" t="s">
        <v>305</v>
      </c>
      <c r="D55" s="313"/>
      <c r="E55" s="319"/>
      <c r="F55" s="322"/>
      <c r="G55" s="32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</row>
    <row r="56" spans="1:60" ht="12.75" outlineLevel="1">
      <c r="A56" s="324"/>
      <c r="B56" s="308"/>
      <c r="C56" s="340" t="s">
        <v>306</v>
      </c>
      <c r="D56" s="313"/>
      <c r="E56" s="319">
        <v>41.344</v>
      </c>
      <c r="F56" s="322"/>
      <c r="G56" s="326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</row>
    <row r="57" spans="1:60" ht="12.75" outlineLevel="1">
      <c r="A57" s="324"/>
      <c r="B57" s="308"/>
      <c r="C57" s="340" t="s">
        <v>307</v>
      </c>
      <c r="D57" s="313"/>
      <c r="E57" s="319">
        <v>-1.8</v>
      </c>
      <c r="F57" s="322"/>
      <c r="G57" s="32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</row>
    <row r="58" spans="1:60" ht="12.75" outlineLevel="1">
      <c r="A58" s="324"/>
      <c r="B58" s="308"/>
      <c r="C58" s="340" t="s">
        <v>308</v>
      </c>
      <c r="D58" s="313"/>
      <c r="E58" s="319">
        <v>-2.25</v>
      </c>
      <c r="F58" s="322"/>
      <c r="G58" s="326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</row>
    <row r="59" spans="1:60" ht="12.75" outlineLevel="1">
      <c r="A59" s="324"/>
      <c r="B59" s="308"/>
      <c r="C59" s="340" t="s">
        <v>309</v>
      </c>
      <c r="D59" s="313"/>
      <c r="E59" s="319">
        <v>-7.2</v>
      </c>
      <c r="F59" s="322"/>
      <c r="G59" s="326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</row>
    <row r="60" spans="1:60" ht="12.75" outlineLevel="1">
      <c r="A60" s="324"/>
      <c r="B60" s="308"/>
      <c r="C60" s="340" t="s">
        <v>310</v>
      </c>
      <c r="D60" s="313"/>
      <c r="E60" s="319">
        <v>33.42</v>
      </c>
      <c r="F60" s="322"/>
      <c r="G60" s="326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</row>
    <row r="61" spans="1:60" ht="12.75" outlineLevel="1">
      <c r="A61" s="324"/>
      <c r="B61" s="308"/>
      <c r="C61" s="347" t="s">
        <v>301</v>
      </c>
      <c r="D61" s="345"/>
      <c r="E61" s="346">
        <v>63.514</v>
      </c>
      <c r="F61" s="322"/>
      <c r="G61" s="326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</row>
    <row r="62" spans="1:60" ht="12.75" outlineLevel="1">
      <c r="A62" s="324"/>
      <c r="B62" s="308"/>
      <c r="C62" s="340" t="s">
        <v>311</v>
      </c>
      <c r="D62" s="313"/>
      <c r="E62" s="319"/>
      <c r="F62" s="322"/>
      <c r="G62" s="326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</row>
    <row r="63" spans="1:60" ht="12.75" outlineLevel="1">
      <c r="A63" s="324"/>
      <c r="B63" s="308"/>
      <c r="C63" s="340" t="s">
        <v>303</v>
      </c>
      <c r="D63" s="313"/>
      <c r="E63" s="319">
        <v>47.234</v>
      </c>
      <c r="F63" s="322"/>
      <c r="G63" s="326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</row>
    <row r="64" spans="1:60" ht="12.75" outlineLevel="1">
      <c r="A64" s="324"/>
      <c r="B64" s="308"/>
      <c r="C64" s="340" t="s">
        <v>312</v>
      </c>
      <c r="D64" s="313"/>
      <c r="E64" s="319">
        <v>-1.8</v>
      </c>
      <c r="F64" s="322"/>
      <c r="G64" s="326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</row>
    <row r="65" spans="1:60" ht="12.75" outlineLevel="1">
      <c r="A65" s="324"/>
      <c r="B65" s="308"/>
      <c r="C65" s="340" t="s">
        <v>313</v>
      </c>
      <c r="D65" s="313"/>
      <c r="E65" s="319">
        <v>-0.45</v>
      </c>
      <c r="F65" s="322"/>
      <c r="G65" s="326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</row>
    <row r="66" spans="1:60" ht="12.75" outlineLevel="1">
      <c r="A66" s="324"/>
      <c r="B66" s="308"/>
      <c r="C66" s="340" t="s">
        <v>314</v>
      </c>
      <c r="D66" s="313"/>
      <c r="E66" s="319">
        <v>-1.818</v>
      </c>
      <c r="F66" s="322"/>
      <c r="G66" s="326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</row>
    <row r="67" spans="1:60" ht="12.75" outlineLevel="1">
      <c r="A67" s="324"/>
      <c r="B67" s="308"/>
      <c r="C67" s="340" t="s">
        <v>315</v>
      </c>
      <c r="D67" s="313"/>
      <c r="E67" s="319">
        <v>6.3</v>
      </c>
      <c r="F67" s="322"/>
      <c r="G67" s="326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</row>
    <row r="68" spans="1:60" ht="12.75" outlineLevel="1">
      <c r="A68" s="324"/>
      <c r="B68" s="308"/>
      <c r="C68" s="347" t="s">
        <v>301</v>
      </c>
      <c r="D68" s="345"/>
      <c r="E68" s="346">
        <v>49.466</v>
      </c>
      <c r="F68" s="322"/>
      <c r="G68" s="326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</row>
    <row r="69" spans="1:60" ht="22.5" outlineLevel="1">
      <c r="A69" s="324">
        <v>7</v>
      </c>
      <c r="B69" s="308" t="s">
        <v>316</v>
      </c>
      <c r="C69" s="337" t="s">
        <v>317</v>
      </c>
      <c r="D69" s="310" t="s">
        <v>180</v>
      </c>
      <c r="E69" s="316">
        <v>7.8134</v>
      </c>
      <c r="F69" s="322"/>
      <c r="G69" s="326">
        <f>E69*F69</f>
        <v>0</v>
      </c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</row>
    <row r="70" spans="1:60" ht="12.75" outlineLevel="1">
      <c r="A70" s="324"/>
      <c r="B70" s="308"/>
      <c r="C70" s="436" t="s">
        <v>318</v>
      </c>
      <c r="D70" s="437"/>
      <c r="E70" s="438"/>
      <c r="F70" s="439"/>
      <c r="G70" s="440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307" t="str">
        <f>C70</f>
        <v>FASÁDA U VSTUPU</v>
      </c>
      <c r="BB70" s="268"/>
      <c r="BC70" s="268"/>
      <c r="BD70" s="268"/>
      <c r="BE70" s="268"/>
      <c r="BF70" s="268"/>
      <c r="BG70" s="268"/>
      <c r="BH70" s="268"/>
    </row>
    <row r="71" spans="1:60" ht="12.75" outlineLevel="1">
      <c r="A71" s="324"/>
      <c r="B71" s="308"/>
      <c r="C71" s="340" t="s">
        <v>319</v>
      </c>
      <c r="D71" s="313"/>
      <c r="E71" s="319">
        <v>6.46</v>
      </c>
      <c r="F71" s="322"/>
      <c r="G71" s="326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</row>
    <row r="72" spans="1:60" ht="12.75" outlineLevel="1">
      <c r="A72" s="324"/>
      <c r="B72" s="308"/>
      <c r="C72" s="340" t="s">
        <v>320</v>
      </c>
      <c r="D72" s="313"/>
      <c r="E72" s="319">
        <v>1.3534</v>
      </c>
      <c r="F72" s="322"/>
      <c r="G72" s="326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</row>
    <row r="73" spans="1:60" ht="22.5" outlineLevel="1">
      <c r="A73" s="324">
        <v>8</v>
      </c>
      <c r="B73" s="308" t="s">
        <v>321</v>
      </c>
      <c r="C73" s="337" t="s">
        <v>322</v>
      </c>
      <c r="D73" s="310" t="s">
        <v>180</v>
      </c>
      <c r="E73" s="316">
        <v>15.73</v>
      </c>
      <c r="F73" s="322"/>
      <c r="G73" s="326">
        <f>E73*F73</f>
        <v>0</v>
      </c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</row>
    <row r="74" spans="1:60" ht="12.75" outlineLevel="1">
      <c r="A74" s="324"/>
      <c r="B74" s="308"/>
      <c r="C74" s="436" t="s">
        <v>323</v>
      </c>
      <c r="D74" s="437"/>
      <c r="E74" s="438"/>
      <c r="F74" s="439"/>
      <c r="G74" s="440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307" t="str">
        <f>C74</f>
        <v>STŘEŠNÍ ŘÍMSA</v>
      </c>
      <c r="BB74" s="268"/>
      <c r="BC74" s="268"/>
      <c r="BD74" s="268"/>
      <c r="BE74" s="268"/>
      <c r="BF74" s="268"/>
      <c r="BG74" s="268"/>
      <c r="BH74" s="268"/>
    </row>
    <row r="75" spans="1:60" ht="12.75" outlineLevel="1">
      <c r="A75" s="324"/>
      <c r="B75" s="308"/>
      <c r="C75" s="340" t="s">
        <v>324</v>
      </c>
      <c r="D75" s="313"/>
      <c r="E75" s="319">
        <v>15.73</v>
      </c>
      <c r="F75" s="322"/>
      <c r="G75" s="326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</row>
    <row r="76" spans="1:60" ht="12.75" outlineLevel="1">
      <c r="A76" s="324">
        <v>9</v>
      </c>
      <c r="B76" s="308" t="s">
        <v>325</v>
      </c>
      <c r="C76" s="337" t="s">
        <v>326</v>
      </c>
      <c r="D76" s="310" t="s">
        <v>180</v>
      </c>
      <c r="E76" s="316">
        <v>7.3125</v>
      </c>
      <c r="F76" s="322"/>
      <c r="G76" s="326">
        <f>E76*F76</f>
        <v>0</v>
      </c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</row>
    <row r="77" spans="1:60" ht="12.75" outlineLevel="1">
      <c r="A77" s="324"/>
      <c r="B77" s="308"/>
      <c r="C77" s="340" t="s">
        <v>295</v>
      </c>
      <c r="D77" s="313"/>
      <c r="E77" s="319"/>
      <c r="F77" s="322"/>
      <c r="G77" s="326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</row>
    <row r="78" spans="1:60" ht="12.75" outlineLevel="1">
      <c r="A78" s="324"/>
      <c r="B78" s="308"/>
      <c r="C78" s="340" t="s">
        <v>327</v>
      </c>
      <c r="D78" s="313"/>
      <c r="E78" s="319">
        <v>2.4</v>
      </c>
      <c r="F78" s="322"/>
      <c r="G78" s="326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</row>
    <row r="79" spans="1:60" ht="12.75" outlineLevel="1">
      <c r="A79" s="324"/>
      <c r="B79" s="308"/>
      <c r="C79" s="340" t="s">
        <v>328</v>
      </c>
      <c r="D79" s="313"/>
      <c r="E79" s="319">
        <v>0.3</v>
      </c>
      <c r="F79" s="322"/>
      <c r="G79" s="326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</row>
    <row r="80" spans="1:60" ht="12.75" outlineLevel="1">
      <c r="A80" s="324"/>
      <c r="B80" s="308"/>
      <c r="C80" s="347" t="s">
        <v>301</v>
      </c>
      <c r="D80" s="345"/>
      <c r="E80" s="346">
        <v>2.7</v>
      </c>
      <c r="F80" s="322"/>
      <c r="G80" s="326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</row>
    <row r="81" spans="1:60" ht="12.75" outlineLevel="1">
      <c r="A81" s="324"/>
      <c r="B81" s="308"/>
      <c r="C81" s="340" t="s">
        <v>302</v>
      </c>
      <c r="D81" s="313"/>
      <c r="E81" s="319"/>
      <c r="F81" s="322"/>
      <c r="G81" s="326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</row>
    <row r="82" spans="1:60" ht="12.75" outlineLevel="1">
      <c r="A82" s="324"/>
      <c r="B82" s="308"/>
      <c r="C82" s="340" t="s">
        <v>329</v>
      </c>
      <c r="D82" s="313"/>
      <c r="E82" s="319">
        <v>1.8</v>
      </c>
      <c r="F82" s="322"/>
      <c r="G82" s="326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</row>
    <row r="83" spans="1:60" ht="12.75" outlineLevel="1">
      <c r="A83" s="324"/>
      <c r="B83" s="308"/>
      <c r="C83" s="347" t="s">
        <v>301</v>
      </c>
      <c r="D83" s="345"/>
      <c r="E83" s="346">
        <v>1.8</v>
      </c>
      <c r="F83" s="322"/>
      <c r="G83" s="326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</row>
    <row r="84" spans="1:60" ht="12.75" outlineLevel="1">
      <c r="A84" s="324"/>
      <c r="B84" s="308"/>
      <c r="C84" s="340" t="s">
        <v>305</v>
      </c>
      <c r="D84" s="313"/>
      <c r="E84" s="319"/>
      <c r="F84" s="322"/>
      <c r="G84" s="326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</row>
    <row r="85" spans="1:60" ht="12.75" outlineLevel="1">
      <c r="A85" s="324"/>
      <c r="B85" s="308"/>
      <c r="C85" s="340" t="s">
        <v>330</v>
      </c>
      <c r="D85" s="313"/>
      <c r="E85" s="319">
        <v>0.3</v>
      </c>
      <c r="F85" s="322"/>
      <c r="G85" s="326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</row>
    <row r="86" spans="1:60" ht="12.75" outlineLevel="1">
      <c r="A86" s="324"/>
      <c r="B86" s="308"/>
      <c r="C86" s="340" t="s">
        <v>331</v>
      </c>
      <c r="D86" s="313"/>
      <c r="E86" s="319">
        <v>0.375</v>
      </c>
      <c r="F86" s="322"/>
      <c r="G86" s="326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</row>
    <row r="87" spans="1:60" ht="12.75" outlineLevel="1">
      <c r="A87" s="324"/>
      <c r="B87" s="308"/>
      <c r="C87" s="340" t="s">
        <v>332</v>
      </c>
      <c r="D87" s="313"/>
      <c r="E87" s="319">
        <v>1.2</v>
      </c>
      <c r="F87" s="322"/>
      <c r="G87" s="326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</row>
    <row r="88" spans="1:60" ht="12.75" outlineLevel="1">
      <c r="A88" s="324"/>
      <c r="B88" s="308"/>
      <c r="C88" s="347" t="s">
        <v>301</v>
      </c>
      <c r="D88" s="345"/>
      <c r="E88" s="346">
        <v>1.875</v>
      </c>
      <c r="F88" s="322"/>
      <c r="G88" s="326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</row>
    <row r="89" spans="1:60" ht="12.75" outlineLevel="1">
      <c r="A89" s="324"/>
      <c r="B89" s="308"/>
      <c r="C89" s="340" t="s">
        <v>311</v>
      </c>
      <c r="D89" s="313"/>
      <c r="E89" s="319"/>
      <c r="F89" s="322"/>
      <c r="G89" s="326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</row>
    <row r="90" spans="1:60" ht="12.75" outlineLevel="1">
      <c r="A90" s="324"/>
      <c r="B90" s="308"/>
      <c r="C90" s="340" t="s">
        <v>333</v>
      </c>
      <c r="D90" s="313"/>
      <c r="E90" s="319">
        <v>0.75</v>
      </c>
      <c r="F90" s="322"/>
      <c r="G90" s="326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</row>
    <row r="91" spans="1:60" ht="12.75" outlineLevel="1">
      <c r="A91" s="324"/>
      <c r="B91" s="308"/>
      <c r="C91" s="340" t="s">
        <v>334</v>
      </c>
      <c r="D91" s="313"/>
      <c r="E91" s="319">
        <v>0.1875</v>
      </c>
      <c r="F91" s="322"/>
      <c r="G91" s="326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</row>
    <row r="92" spans="1:60" ht="12.75" outlineLevel="1">
      <c r="A92" s="324"/>
      <c r="B92" s="308"/>
      <c r="C92" s="347" t="s">
        <v>301</v>
      </c>
      <c r="D92" s="345"/>
      <c r="E92" s="346">
        <v>0.9375</v>
      </c>
      <c r="F92" s="322"/>
      <c r="G92" s="326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</row>
    <row r="93" spans="1:60" ht="12.75" outlineLevel="1">
      <c r="A93" s="324">
        <v>10</v>
      </c>
      <c r="B93" s="308" t="s">
        <v>335</v>
      </c>
      <c r="C93" s="337" t="s">
        <v>336</v>
      </c>
      <c r="D93" s="310" t="s">
        <v>337</v>
      </c>
      <c r="E93" s="316">
        <v>1.1</v>
      </c>
      <c r="F93" s="322"/>
      <c r="G93" s="326">
        <f>E93*F93</f>
        <v>0</v>
      </c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</row>
    <row r="94" spans="1:60" ht="12.75" outlineLevel="1">
      <c r="A94" s="324"/>
      <c r="B94" s="308"/>
      <c r="C94" s="340" t="s">
        <v>338</v>
      </c>
      <c r="D94" s="313"/>
      <c r="E94" s="319">
        <v>1.1</v>
      </c>
      <c r="F94" s="322"/>
      <c r="G94" s="326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</row>
    <row r="95" spans="1:60" ht="12.75" outlineLevel="1">
      <c r="A95" s="324">
        <v>11</v>
      </c>
      <c r="B95" s="308" t="s">
        <v>339</v>
      </c>
      <c r="C95" s="337" t="s">
        <v>340</v>
      </c>
      <c r="D95" s="310" t="s">
        <v>337</v>
      </c>
      <c r="E95" s="316">
        <v>1.63</v>
      </c>
      <c r="F95" s="322"/>
      <c r="G95" s="326">
        <f>E95*F95</f>
        <v>0</v>
      </c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</row>
    <row r="96" spans="1:60" ht="12.75" outlineLevel="1">
      <c r="A96" s="324"/>
      <c r="B96" s="308"/>
      <c r="C96" s="340" t="s">
        <v>341</v>
      </c>
      <c r="D96" s="313"/>
      <c r="E96" s="319">
        <v>1.63</v>
      </c>
      <c r="F96" s="322"/>
      <c r="G96" s="326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</row>
    <row r="97" spans="1:60" ht="12.75" outlineLevel="1">
      <c r="A97" s="324">
        <v>12</v>
      </c>
      <c r="B97" s="308" t="s">
        <v>342</v>
      </c>
      <c r="C97" s="337" t="s">
        <v>343</v>
      </c>
      <c r="D97" s="310" t="s">
        <v>337</v>
      </c>
      <c r="E97" s="316">
        <v>29.25</v>
      </c>
      <c r="F97" s="322"/>
      <c r="G97" s="326">
        <f>E97*F97</f>
        <v>0</v>
      </c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</row>
    <row r="98" spans="1:60" ht="12.75" outlineLevel="1">
      <c r="A98" s="324"/>
      <c r="B98" s="308"/>
      <c r="C98" s="340" t="s">
        <v>295</v>
      </c>
      <c r="D98" s="313"/>
      <c r="E98" s="319"/>
      <c r="F98" s="322"/>
      <c r="G98" s="326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</row>
    <row r="99" spans="1:60" ht="12.75" outlineLevel="1">
      <c r="A99" s="324"/>
      <c r="B99" s="308"/>
      <c r="C99" s="340" t="s">
        <v>344</v>
      </c>
      <c r="D99" s="313"/>
      <c r="E99" s="319">
        <v>9.6</v>
      </c>
      <c r="F99" s="322"/>
      <c r="G99" s="326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</row>
    <row r="100" spans="1:60" ht="12.75" outlineLevel="1">
      <c r="A100" s="324"/>
      <c r="B100" s="308"/>
      <c r="C100" s="340" t="s">
        <v>345</v>
      </c>
      <c r="D100" s="313"/>
      <c r="E100" s="319">
        <v>1.2</v>
      </c>
      <c r="F100" s="322"/>
      <c r="G100" s="326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</row>
    <row r="101" spans="1:60" ht="12.75" outlineLevel="1">
      <c r="A101" s="324"/>
      <c r="B101" s="308"/>
      <c r="C101" s="347" t="s">
        <v>301</v>
      </c>
      <c r="D101" s="345"/>
      <c r="E101" s="346">
        <v>10.8</v>
      </c>
      <c r="F101" s="322"/>
      <c r="G101" s="326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</row>
    <row r="102" spans="1:60" ht="12.75" outlineLevel="1">
      <c r="A102" s="324"/>
      <c r="B102" s="308"/>
      <c r="C102" s="340" t="s">
        <v>302</v>
      </c>
      <c r="D102" s="313"/>
      <c r="E102" s="319"/>
      <c r="F102" s="322"/>
      <c r="G102" s="326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</row>
    <row r="103" spans="1:60" ht="12.75" outlineLevel="1">
      <c r="A103" s="324"/>
      <c r="B103" s="308"/>
      <c r="C103" s="340" t="s">
        <v>346</v>
      </c>
      <c r="D103" s="313"/>
      <c r="E103" s="319">
        <v>7.2</v>
      </c>
      <c r="F103" s="322"/>
      <c r="G103" s="326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</row>
    <row r="104" spans="1:60" ht="12.75" outlineLevel="1">
      <c r="A104" s="324"/>
      <c r="B104" s="308"/>
      <c r="C104" s="347" t="s">
        <v>301</v>
      </c>
      <c r="D104" s="345"/>
      <c r="E104" s="346">
        <v>7.2</v>
      </c>
      <c r="F104" s="322"/>
      <c r="G104" s="326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</row>
    <row r="105" spans="1:60" ht="12.75" outlineLevel="1">
      <c r="A105" s="324"/>
      <c r="B105" s="308"/>
      <c r="C105" s="340" t="s">
        <v>305</v>
      </c>
      <c r="D105" s="313"/>
      <c r="E105" s="319"/>
      <c r="F105" s="322"/>
      <c r="G105" s="326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</row>
    <row r="106" spans="1:60" ht="12.75" outlineLevel="1">
      <c r="A106" s="324"/>
      <c r="B106" s="308"/>
      <c r="C106" s="340" t="s">
        <v>347</v>
      </c>
      <c r="D106" s="313"/>
      <c r="E106" s="319">
        <v>1.2</v>
      </c>
      <c r="F106" s="322"/>
      <c r="G106" s="326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</row>
    <row r="107" spans="1:60" ht="12.75" outlineLevel="1">
      <c r="A107" s="324"/>
      <c r="B107" s="308"/>
      <c r="C107" s="340" t="s">
        <v>348</v>
      </c>
      <c r="D107" s="313"/>
      <c r="E107" s="319">
        <v>1.5</v>
      </c>
      <c r="F107" s="322"/>
      <c r="G107" s="326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</row>
    <row r="108" spans="1:60" ht="12.75" outlineLevel="1">
      <c r="A108" s="324"/>
      <c r="B108" s="308"/>
      <c r="C108" s="340" t="s">
        <v>349</v>
      </c>
      <c r="D108" s="313"/>
      <c r="E108" s="319">
        <v>4.8</v>
      </c>
      <c r="F108" s="322"/>
      <c r="G108" s="326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</row>
    <row r="109" spans="1:60" ht="12.75" outlineLevel="1">
      <c r="A109" s="324"/>
      <c r="B109" s="308"/>
      <c r="C109" s="347" t="s">
        <v>301</v>
      </c>
      <c r="D109" s="345"/>
      <c r="E109" s="346">
        <v>7.5</v>
      </c>
      <c r="F109" s="322"/>
      <c r="G109" s="326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</row>
    <row r="110" spans="1:60" ht="12.75" outlineLevel="1">
      <c r="A110" s="324"/>
      <c r="B110" s="308"/>
      <c r="C110" s="340" t="s">
        <v>311</v>
      </c>
      <c r="D110" s="313"/>
      <c r="E110" s="319"/>
      <c r="F110" s="322"/>
      <c r="G110" s="326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</row>
    <row r="111" spans="1:60" ht="12.75" outlineLevel="1">
      <c r="A111" s="324"/>
      <c r="B111" s="308"/>
      <c r="C111" s="340" t="s">
        <v>350</v>
      </c>
      <c r="D111" s="313"/>
      <c r="E111" s="319">
        <v>3</v>
      </c>
      <c r="F111" s="322"/>
      <c r="G111" s="326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</row>
    <row r="112" spans="1:60" ht="12.75" outlineLevel="1">
      <c r="A112" s="324"/>
      <c r="B112" s="308"/>
      <c r="C112" s="340" t="s">
        <v>351</v>
      </c>
      <c r="D112" s="313"/>
      <c r="E112" s="319">
        <v>0.75</v>
      </c>
      <c r="F112" s="322"/>
      <c r="G112" s="326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</row>
    <row r="113" spans="1:60" ht="12.75" outlineLevel="1">
      <c r="A113" s="324"/>
      <c r="B113" s="308"/>
      <c r="C113" s="347" t="s">
        <v>301</v>
      </c>
      <c r="D113" s="345"/>
      <c r="E113" s="346">
        <v>3.75</v>
      </c>
      <c r="F113" s="322"/>
      <c r="G113" s="326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</row>
    <row r="114" spans="1:60" ht="12.75" outlineLevel="1">
      <c r="A114" s="324">
        <v>13</v>
      </c>
      <c r="B114" s="308" t="s">
        <v>352</v>
      </c>
      <c r="C114" s="337" t="s">
        <v>353</v>
      </c>
      <c r="D114" s="310" t="s">
        <v>337</v>
      </c>
      <c r="E114" s="316">
        <v>29.25</v>
      </c>
      <c r="F114" s="322"/>
      <c r="G114" s="326">
        <f>E114*F114</f>
        <v>0</v>
      </c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</row>
    <row r="115" spans="1:60" ht="12.75" outlineLevel="1">
      <c r="A115" s="324"/>
      <c r="B115" s="308"/>
      <c r="C115" s="340" t="s">
        <v>295</v>
      </c>
      <c r="D115" s="313"/>
      <c r="E115" s="319"/>
      <c r="F115" s="322"/>
      <c r="G115" s="326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</row>
    <row r="116" spans="1:60" ht="12.75" outlineLevel="1">
      <c r="A116" s="324"/>
      <c r="B116" s="308"/>
      <c r="C116" s="340" t="s">
        <v>344</v>
      </c>
      <c r="D116" s="313"/>
      <c r="E116" s="319">
        <v>9.6</v>
      </c>
      <c r="F116" s="322"/>
      <c r="G116" s="326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</row>
    <row r="117" spans="1:60" ht="12.75" outlineLevel="1">
      <c r="A117" s="324"/>
      <c r="B117" s="308"/>
      <c r="C117" s="340" t="s">
        <v>345</v>
      </c>
      <c r="D117" s="313"/>
      <c r="E117" s="319">
        <v>1.2</v>
      </c>
      <c r="F117" s="322"/>
      <c r="G117" s="326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</row>
    <row r="118" spans="1:60" ht="12.75" outlineLevel="1">
      <c r="A118" s="324"/>
      <c r="B118" s="308"/>
      <c r="C118" s="347" t="s">
        <v>301</v>
      </c>
      <c r="D118" s="345"/>
      <c r="E118" s="346">
        <v>10.8</v>
      </c>
      <c r="F118" s="322"/>
      <c r="G118" s="326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</row>
    <row r="119" spans="1:60" ht="12.75" outlineLevel="1">
      <c r="A119" s="324"/>
      <c r="B119" s="308"/>
      <c r="C119" s="340" t="s">
        <v>302</v>
      </c>
      <c r="D119" s="313"/>
      <c r="E119" s="319"/>
      <c r="F119" s="322"/>
      <c r="G119" s="326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</row>
    <row r="120" spans="1:60" ht="12.75" outlineLevel="1">
      <c r="A120" s="324"/>
      <c r="B120" s="308"/>
      <c r="C120" s="340" t="s">
        <v>346</v>
      </c>
      <c r="D120" s="313"/>
      <c r="E120" s="319">
        <v>7.2</v>
      </c>
      <c r="F120" s="322"/>
      <c r="G120" s="326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</row>
    <row r="121" spans="1:60" ht="12.75" outlineLevel="1">
      <c r="A121" s="324"/>
      <c r="B121" s="308"/>
      <c r="C121" s="347" t="s">
        <v>301</v>
      </c>
      <c r="D121" s="345"/>
      <c r="E121" s="346">
        <v>7.2</v>
      </c>
      <c r="F121" s="322"/>
      <c r="G121" s="326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</row>
    <row r="122" spans="1:60" ht="12.75" outlineLevel="1">
      <c r="A122" s="324"/>
      <c r="B122" s="308"/>
      <c r="C122" s="340" t="s">
        <v>305</v>
      </c>
      <c r="D122" s="313"/>
      <c r="E122" s="319"/>
      <c r="F122" s="322"/>
      <c r="G122" s="326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</row>
    <row r="123" spans="1:60" ht="12.75" outlineLevel="1">
      <c r="A123" s="324"/>
      <c r="B123" s="308"/>
      <c r="C123" s="340" t="s">
        <v>347</v>
      </c>
      <c r="D123" s="313"/>
      <c r="E123" s="319">
        <v>1.2</v>
      </c>
      <c r="F123" s="322"/>
      <c r="G123" s="326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</row>
    <row r="124" spans="1:60" ht="12.75" outlineLevel="1">
      <c r="A124" s="324"/>
      <c r="B124" s="308"/>
      <c r="C124" s="340" t="s">
        <v>348</v>
      </c>
      <c r="D124" s="313"/>
      <c r="E124" s="319">
        <v>1.5</v>
      </c>
      <c r="F124" s="322"/>
      <c r="G124" s="326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</row>
    <row r="125" spans="1:60" ht="12.75" outlineLevel="1">
      <c r="A125" s="324"/>
      <c r="B125" s="308"/>
      <c r="C125" s="340" t="s">
        <v>349</v>
      </c>
      <c r="D125" s="313"/>
      <c r="E125" s="319">
        <v>4.8</v>
      </c>
      <c r="F125" s="322"/>
      <c r="G125" s="326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</row>
    <row r="126" spans="1:60" ht="12.75" outlineLevel="1">
      <c r="A126" s="324"/>
      <c r="B126" s="308"/>
      <c r="C126" s="347" t="s">
        <v>301</v>
      </c>
      <c r="D126" s="345"/>
      <c r="E126" s="346">
        <v>7.5</v>
      </c>
      <c r="F126" s="322"/>
      <c r="G126" s="326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</row>
    <row r="127" spans="1:60" ht="12.75" outlineLevel="1">
      <c r="A127" s="324"/>
      <c r="B127" s="308"/>
      <c r="C127" s="340" t="s">
        <v>311</v>
      </c>
      <c r="D127" s="313"/>
      <c r="E127" s="319"/>
      <c r="F127" s="322"/>
      <c r="G127" s="326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</row>
    <row r="128" spans="1:60" ht="12.75" outlineLevel="1">
      <c r="A128" s="324"/>
      <c r="B128" s="308"/>
      <c r="C128" s="340" t="s">
        <v>350</v>
      </c>
      <c r="D128" s="313"/>
      <c r="E128" s="319">
        <v>3</v>
      </c>
      <c r="F128" s="322"/>
      <c r="G128" s="326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</row>
    <row r="129" spans="1:60" ht="12.75" outlineLevel="1">
      <c r="A129" s="324"/>
      <c r="B129" s="308"/>
      <c r="C129" s="340" t="s">
        <v>351</v>
      </c>
      <c r="D129" s="313"/>
      <c r="E129" s="319">
        <v>0.75</v>
      </c>
      <c r="F129" s="322"/>
      <c r="G129" s="326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</row>
    <row r="130" spans="1:60" ht="12.75" outlineLevel="1">
      <c r="A130" s="324"/>
      <c r="B130" s="308"/>
      <c r="C130" s="347" t="s">
        <v>301</v>
      </c>
      <c r="D130" s="345"/>
      <c r="E130" s="346">
        <v>3.75</v>
      </c>
      <c r="F130" s="322"/>
      <c r="G130" s="326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</row>
    <row r="131" spans="1:60" ht="12.75" outlineLevel="1">
      <c r="A131" s="324">
        <v>14</v>
      </c>
      <c r="B131" s="308" t="s">
        <v>354</v>
      </c>
      <c r="C131" s="337" t="s">
        <v>355</v>
      </c>
      <c r="D131" s="310" t="s">
        <v>180</v>
      </c>
      <c r="E131" s="316">
        <v>41.238</v>
      </c>
      <c r="F131" s="322"/>
      <c r="G131" s="326">
        <f>E131*F131</f>
        <v>0</v>
      </c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</row>
    <row r="132" spans="1:60" ht="12.75" outlineLevel="1">
      <c r="A132" s="324"/>
      <c r="B132" s="308"/>
      <c r="C132" s="340" t="s">
        <v>295</v>
      </c>
      <c r="D132" s="313"/>
      <c r="E132" s="319"/>
      <c r="F132" s="322"/>
      <c r="G132" s="326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</row>
    <row r="133" spans="1:60" ht="12.75" outlineLevel="1">
      <c r="A133" s="324"/>
      <c r="B133" s="308"/>
      <c r="C133" s="340" t="s">
        <v>356</v>
      </c>
      <c r="D133" s="313"/>
      <c r="E133" s="319">
        <v>14.4</v>
      </c>
      <c r="F133" s="322"/>
      <c r="G133" s="326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</row>
    <row r="134" spans="1:60" ht="12.75" outlineLevel="1">
      <c r="A134" s="324"/>
      <c r="B134" s="308"/>
      <c r="C134" s="340" t="s">
        <v>357</v>
      </c>
      <c r="D134" s="313"/>
      <c r="E134" s="319">
        <v>0.72</v>
      </c>
      <c r="F134" s="322"/>
      <c r="G134" s="326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</row>
    <row r="135" spans="1:60" ht="12.75" outlineLevel="1">
      <c r="A135" s="324"/>
      <c r="B135" s="308"/>
      <c r="C135" s="347" t="s">
        <v>301</v>
      </c>
      <c r="D135" s="345"/>
      <c r="E135" s="346">
        <v>15.12</v>
      </c>
      <c r="F135" s="322"/>
      <c r="G135" s="326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</row>
    <row r="136" spans="1:60" ht="12.75" outlineLevel="1">
      <c r="A136" s="324"/>
      <c r="B136" s="308"/>
      <c r="C136" s="340" t="s">
        <v>302</v>
      </c>
      <c r="D136" s="313"/>
      <c r="E136" s="319"/>
      <c r="F136" s="322"/>
      <c r="G136" s="326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</row>
    <row r="137" spans="1:60" ht="12.75" outlineLevel="1">
      <c r="A137" s="324"/>
      <c r="B137" s="308"/>
      <c r="C137" s="340" t="s">
        <v>358</v>
      </c>
      <c r="D137" s="313"/>
      <c r="E137" s="319">
        <v>10.8</v>
      </c>
      <c r="F137" s="322"/>
      <c r="G137" s="326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</row>
    <row r="138" spans="1:60" ht="12.75" outlineLevel="1">
      <c r="A138" s="324"/>
      <c r="B138" s="308"/>
      <c r="C138" s="347" t="s">
        <v>301</v>
      </c>
      <c r="D138" s="345"/>
      <c r="E138" s="346">
        <v>10.8</v>
      </c>
      <c r="F138" s="322"/>
      <c r="G138" s="326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</row>
    <row r="139" spans="1:60" ht="12.75" outlineLevel="1">
      <c r="A139" s="324"/>
      <c r="B139" s="308"/>
      <c r="C139" s="340" t="s">
        <v>305</v>
      </c>
      <c r="D139" s="313"/>
      <c r="E139" s="319"/>
      <c r="F139" s="322"/>
      <c r="G139" s="326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</row>
    <row r="140" spans="1:60" ht="12.75" outlineLevel="1">
      <c r="A140" s="324"/>
      <c r="B140" s="308"/>
      <c r="C140" s="340" t="s">
        <v>359</v>
      </c>
      <c r="D140" s="313"/>
      <c r="E140" s="319">
        <v>1.8</v>
      </c>
      <c r="F140" s="322"/>
      <c r="G140" s="326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</row>
    <row r="141" spans="1:60" ht="12.75" outlineLevel="1">
      <c r="A141" s="324"/>
      <c r="B141" s="308"/>
      <c r="C141" s="340" t="s">
        <v>360</v>
      </c>
      <c r="D141" s="313"/>
      <c r="E141" s="319">
        <v>2.25</v>
      </c>
      <c r="F141" s="322"/>
      <c r="G141" s="326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</row>
    <row r="142" spans="1:60" ht="12.75" outlineLevel="1">
      <c r="A142" s="324"/>
      <c r="B142" s="308"/>
      <c r="C142" s="340" t="s">
        <v>361</v>
      </c>
      <c r="D142" s="313"/>
      <c r="E142" s="319">
        <v>7.2</v>
      </c>
      <c r="F142" s="322"/>
      <c r="G142" s="326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</row>
    <row r="143" spans="1:60" ht="12.75" outlineLevel="1">
      <c r="A143" s="324"/>
      <c r="B143" s="308"/>
      <c r="C143" s="347" t="s">
        <v>301</v>
      </c>
      <c r="D143" s="345"/>
      <c r="E143" s="346">
        <v>11.25</v>
      </c>
      <c r="F143" s="322"/>
      <c r="G143" s="326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</row>
    <row r="144" spans="1:60" ht="12.75" outlineLevel="1">
      <c r="A144" s="324"/>
      <c r="B144" s="308"/>
      <c r="C144" s="340" t="s">
        <v>311</v>
      </c>
      <c r="D144" s="313"/>
      <c r="E144" s="319"/>
      <c r="F144" s="322"/>
      <c r="G144" s="326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</row>
    <row r="145" spans="1:60" ht="12.75" outlineLevel="1">
      <c r="A145" s="324"/>
      <c r="B145" s="308"/>
      <c r="C145" s="340" t="s">
        <v>362</v>
      </c>
      <c r="D145" s="313"/>
      <c r="E145" s="319">
        <v>1.8</v>
      </c>
      <c r="F145" s="322"/>
      <c r="G145" s="326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</row>
    <row r="146" spans="1:60" ht="12.75" outlineLevel="1">
      <c r="A146" s="324"/>
      <c r="B146" s="308"/>
      <c r="C146" s="340" t="s">
        <v>363</v>
      </c>
      <c r="D146" s="313"/>
      <c r="E146" s="319">
        <v>0.45</v>
      </c>
      <c r="F146" s="322"/>
      <c r="G146" s="326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8"/>
    </row>
    <row r="147" spans="1:60" ht="12.75" outlineLevel="1">
      <c r="A147" s="324"/>
      <c r="B147" s="308"/>
      <c r="C147" s="340" t="s">
        <v>364</v>
      </c>
      <c r="D147" s="313"/>
      <c r="E147" s="319">
        <v>1.818</v>
      </c>
      <c r="F147" s="322"/>
      <c r="G147" s="326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</row>
    <row r="148" spans="1:60" ht="12.75" outlineLevel="1">
      <c r="A148" s="324"/>
      <c r="B148" s="308"/>
      <c r="C148" s="347" t="s">
        <v>301</v>
      </c>
      <c r="D148" s="345"/>
      <c r="E148" s="346">
        <v>4.068</v>
      </c>
      <c r="F148" s="322"/>
      <c r="G148" s="326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</row>
    <row r="149" spans="1:60" ht="22.5" outlineLevel="1">
      <c r="A149" s="324">
        <v>15</v>
      </c>
      <c r="B149" s="308" t="s">
        <v>365</v>
      </c>
      <c r="C149" s="337" t="s">
        <v>366</v>
      </c>
      <c r="D149" s="310" t="s">
        <v>180</v>
      </c>
      <c r="E149" s="316">
        <v>19.1975</v>
      </c>
      <c r="F149" s="322"/>
      <c r="G149" s="326">
        <f>E149*F149</f>
        <v>0</v>
      </c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</row>
    <row r="150" spans="1:60" ht="12.75" outlineLevel="1">
      <c r="A150" s="324"/>
      <c r="B150" s="308"/>
      <c r="C150" s="436" t="s">
        <v>367</v>
      </c>
      <c r="D150" s="437"/>
      <c r="E150" s="438"/>
      <c r="F150" s="439"/>
      <c r="G150" s="440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307" t="str">
        <f>C150</f>
        <v>OSTĚNÍ, NADPRAŽÍ</v>
      </c>
      <c r="BB150" s="268"/>
      <c r="BC150" s="268"/>
      <c r="BD150" s="268"/>
      <c r="BE150" s="268"/>
      <c r="BF150" s="268"/>
      <c r="BG150" s="268"/>
      <c r="BH150" s="268"/>
    </row>
    <row r="151" spans="1:60" ht="12.75" outlineLevel="1">
      <c r="A151" s="324"/>
      <c r="B151" s="308"/>
      <c r="C151" s="340" t="s">
        <v>295</v>
      </c>
      <c r="D151" s="313"/>
      <c r="E151" s="319"/>
      <c r="F151" s="322"/>
      <c r="G151" s="326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</row>
    <row r="152" spans="1:60" ht="12.75" outlineLevel="1">
      <c r="A152" s="324"/>
      <c r="B152" s="308"/>
      <c r="C152" s="340" t="s">
        <v>368</v>
      </c>
      <c r="D152" s="313"/>
      <c r="E152" s="319">
        <v>5.4</v>
      </c>
      <c r="F152" s="322"/>
      <c r="G152" s="326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</row>
    <row r="153" spans="1:60" ht="12.75" outlineLevel="1">
      <c r="A153" s="324"/>
      <c r="B153" s="308"/>
      <c r="C153" s="340" t="s">
        <v>369</v>
      </c>
      <c r="D153" s="313"/>
      <c r="E153" s="319">
        <v>0.9</v>
      </c>
      <c r="F153" s="322"/>
      <c r="G153" s="326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</row>
    <row r="154" spans="1:60" ht="12.75" outlineLevel="1">
      <c r="A154" s="324"/>
      <c r="B154" s="308"/>
      <c r="C154" s="347" t="s">
        <v>301</v>
      </c>
      <c r="D154" s="345"/>
      <c r="E154" s="346">
        <v>6.3</v>
      </c>
      <c r="F154" s="322"/>
      <c r="G154" s="326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</row>
    <row r="155" spans="1:60" ht="12.75" outlineLevel="1">
      <c r="A155" s="324"/>
      <c r="B155" s="308"/>
      <c r="C155" s="340" t="s">
        <v>302</v>
      </c>
      <c r="D155" s="313"/>
      <c r="E155" s="319"/>
      <c r="F155" s="322"/>
      <c r="G155" s="326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</row>
    <row r="156" spans="1:60" ht="12.75" outlineLevel="1">
      <c r="A156" s="324"/>
      <c r="B156" s="308"/>
      <c r="C156" s="340" t="s">
        <v>370</v>
      </c>
      <c r="D156" s="313"/>
      <c r="E156" s="319">
        <v>4.05</v>
      </c>
      <c r="F156" s="322"/>
      <c r="G156" s="326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</row>
    <row r="157" spans="1:60" ht="12.75" outlineLevel="1">
      <c r="A157" s="324"/>
      <c r="B157" s="308"/>
      <c r="C157" s="347" t="s">
        <v>301</v>
      </c>
      <c r="D157" s="345"/>
      <c r="E157" s="346">
        <v>4.05</v>
      </c>
      <c r="F157" s="322"/>
      <c r="G157" s="326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</row>
    <row r="158" spans="1:60" ht="12.75" outlineLevel="1">
      <c r="A158" s="324"/>
      <c r="B158" s="308"/>
      <c r="C158" s="340" t="s">
        <v>305</v>
      </c>
      <c r="D158" s="313"/>
      <c r="E158" s="319"/>
      <c r="F158" s="322"/>
      <c r="G158" s="326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</row>
    <row r="159" spans="1:60" ht="12.75" outlineLevel="1">
      <c r="A159" s="324"/>
      <c r="B159" s="308"/>
      <c r="C159" s="340" t="s">
        <v>371</v>
      </c>
      <c r="D159" s="313"/>
      <c r="E159" s="319">
        <v>1.05</v>
      </c>
      <c r="F159" s="322"/>
      <c r="G159" s="326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</row>
    <row r="160" spans="1:60" ht="12.75" outlineLevel="1">
      <c r="A160" s="324"/>
      <c r="B160" s="308"/>
      <c r="C160" s="340" t="s">
        <v>372</v>
      </c>
      <c r="D160" s="313"/>
      <c r="E160" s="319">
        <v>1.125</v>
      </c>
      <c r="F160" s="322"/>
      <c r="G160" s="326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68"/>
      <c r="AT160" s="268"/>
      <c r="AU160" s="268"/>
      <c r="AV160" s="268"/>
      <c r="AW160" s="268"/>
      <c r="AX160" s="268"/>
      <c r="AY160" s="268"/>
      <c r="AZ160" s="268"/>
      <c r="BA160" s="268"/>
      <c r="BB160" s="268"/>
      <c r="BC160" s="268"/>
      <c r="BD160" s="268"/>
      <c r="BE160" s="268"/>
      <c r="BF160" s="268"/>
      <c r="BG160" s="268"/>
      <c r="BH160" s="268"/>
    </row>
    <row r="161" spans="1:60" ht="12.75" outlineLevel="1">
      <c r="A161" s="324"/>
      <c r="B161" s="308"/>
      <c r="C161" s="340" t="s">
        <v>373</v>
      </c>
      <c r="D161" s="313"/>
      <c r="E161" s="319">
        <v>2.7</v>
      </c>
      <c r="F161" s="322"/>
      <c r="G161" s="326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68"/>
      <c r="AY161" s="268"/>
      <c r="AZ161" s="268"/>
      <c r="BA161" s="268"/>
      <c r="BB161" s="268"/>
      <c r="BC161" s="268"/>
      <c r="BD161" s="268"/>
      <c r="BE161" s="268"/>
      <c r="BF161" s="268"/>
      <c r="BG161" s="268"/>
      <c r="BH161" s="268"/>
    </row>
    <row r="162" spans="1:60" ht="12.75" outlineLevel="1">
      <c r="A162" s="324"/>
      <c r="B162" s="308"/>
      <c r="C162" s="347" t="s">
        <v>301</v>
      </c>
      <c r="D162" s="345"/>
      <c r="E162" s="346">
        <v>4.875</v>
      </c>
      <c r="F162" s="322"/>
      <c r="G162" s="326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68"/>
      <c r="AY162" s="268"/>
      <c r="AZ162" s="268"/>
      <c r="BA162" s="268"/>
      <c r="BB162" s="268"/>
      <c r="BC162" s="268"/>
      <c r="BD162" s="268"/>
      <c r="BE162" s="268"/>
      <c r="BF162" s="268"/>
      <c r="BG162" s="268"/>
      <c r="BH162" s="268"/>
    </row>
    <row r="163" spans="1:60" ht="12.75" outlineLevel="1">
      <c r="A163" s="324"/>
      <c r="B163" s="308"/>
      <c r="C163" s="340" t="s">
        <v>311</v>
      </c>
      <c r="D163" s="313"/>
      <c r="E163" s="319"/>
      <c r="F163" s="322"/>
      <c r="G163" s="326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</row>
    <row r="164" spans="1:60" ht="12.75" outlineLevel="1">
      <c r="A164" s="324"/>
      <c r="B164" s="308"/>
      <c r="C164" s="340" t="s">
        <v>374</v>
      </c>
      <c r="D164" s="313"/>
      <c r="E164" s="319">
        <v>2.25</v>
      </c>
      <c r="F164" s="322"/>
      <c r="G164" s="326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</row>
    <row r="165" spans="1:60" ht="12.75" outlineLevel="1">
      <c r="A165" s="324"/>
      <c r="B165" s="308"/>
      <c r="C165" s="340" t="s">
        <v>375</v>
      </c>
      <c r="D165" s="313"/>
      <c r="E165" s="319">
        <v>0.4875</v>
      </c>
      <c r="F165" s="322"/>
      <c r="G165" s="326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  <c r="AD165" s="268"/>
      <c r="AE165" s="268"/>
      <c r="AF165" s="268"/>
      <c r="AG165" s="268"/>
      <c r="AH165" s="268"/>
      <c r="AI165" s="268"/>
      <c r="AJ165" s="268"/>
      <c r="AK165" s="268"/>
      <c r="AL165" s="268"/>
      <c r="AM165" s="268"/>
      <c r="AN165" s="268"/>
      <c r="AO165" s="268"/>
      <c r="AP165" s="268"/>
      <c r="AQ165" s="268"/>
      <c r="AR165" s="268"/>
      <c r="AS165" s="268"/>
      <c r="AT165" s="268"/>
      <c r="AU165" s="268"/>
      <c r="AV165" s="268"/>
      <c r="AW165" s="268"/>
      <c r="AX165" s="268"/>
      <c r="AY165" s="268"/>
      <c r="AZ165" s="268"/>
      <c r="BA165" s="268"/>
      <c r="BB165" s="268"/>
      <c r="BC165" s="268"/>
      <c r="BD165" s="268"/>
      <c r="BE165" s="268"/>
      <c r="BF165" s="268"/>
      <c r="BG165" s="268"/>
      <c r="BH165" s="268"/>
    </row>
    <row r="166" spans="1:60" ht="12.75" outlineLevel="1">
      <c r="A166" s="324"/>
      <c r="B166" s="308"/>
      <c r="C166" s="340" t="s">
        <v>376</v>
      </c>
      <c r="D166" s="313"/>
      <c r="E166" s="319">
        <v>1.235</v>
      </c>
      <c r="F166" s="322"/>
      <c r="G166" s="326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</row>
    <row r="167" spans="1:60" ht="12.75" outlineLevel="1">
      <c r="A167" s="324"/>
      <c r="B167" s="308"/>
      <c r="C167" s="347" t="s">
        <v>301</v>
      </c>
      <c r="D167" s="345"/>
      <c r="E167" s="346">
        <v>3.9725</v>
      </c>
      <c r="F167" s="322"/>
      <c r="G167" s="326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</row>
    <row r="168" spans="1:60" ht="22.5" outlineLevel="1">
      <c r="A168" s="324">
        <v>16</v>
      </c>
      <c r="B168" s="308" t="s">
        <v>377</v>
      </c>
      <c r="C168" s="337" t="s">
        <v>378</v>
      </c>
      <c r="D168" s="310" t="s">
        <v>180</v>
      </c>
      <c r="E168" s="316">
        <v>4.632</v>
      </c>
      <c r="F168" s="322"/>
      <c r="G168" s="326">
        <f>E168*F168</f>
        <v>0</v>
      </c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</row>
    <row r="169" spans="1:60" ht="12.75" outlineLevel="1">
      <c r="A169" s="324"/>
      <c r="B169" s="308"/>
      <c r="C169" s="340" t="s">
        <v>379</v>
      </c>
      <c r="D169" s="313"/>
      <c r="E169" s="319">
        <v>1.058</v>
      </c>
      <c r="F169" s="322"/>
      <c r="G169" s="326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  <c r="BH169" s="268"/>
    </row>
    <row r="170" spans="1:60" ht="12.75" outlineLevel="1">
      <c r="A170" s="324"/>
      <c r="B170" s="308"/>
      <c r="C170" s="340" t="s">
        <v>380</v>
      </c>
      <c r="D170" s="313"/>
      <c r="E170" s="319">
        <v>2.486</v>
      </c>
      <c r="F170" s="322"/>
      <c r="G170" s="326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268"/>
      <c r="BH170" s="268"/>
    </row>
    <row r="171" spans="1:60" ht="12.75" outlineLevel="1">
      <c r="A171" s="324"/>
      <c r="B171" s="308"/>
      <c r="C171" s="340" t="s">
        <v>381</v>
      </c>
      <c r="D171" s="313"/>
      <c r="E171" s="319">
        <v>1.088</v>
      </c>
      <c r="F171" s="322"/>
      <c r="G171" s="326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8"/>
      <c r="AY171" s="268"/>
      <c r="AZ171" s="268"/>
      <c r="BA171" s="268"/>
      <c r="BB171" s="268"/>
      <c r="BC171" s="268"/>
      <c r="BD171" s="268"/>
      <c r="BE171" s="268"/>
      <c r="BF171" s="268"/>
      <c r="BG171" s="268"/>
      <c r="BH171" s="268"/>
    </row>
    <row r="172" spans="1:60" ht="12.75" outlineLevel="1">
      <c r="A172" s="324">
        <v>17</v>
      </c>
      <c r="B172" s="308" t="s">
        <v>382</v>
      </c>
      <c r="C172" s="337" t="s">
        <v>383</v>
      </c>
      <c r="D172" s="310" t="s">
        <v>337</v>
      </c>
      <c r="E172" s="316">
        <v>29.25</v>
      </c>
      <c r="F172" s="322"/>
      <c r="G172" s="326">
        <f>E172*F172</f>
        <v>0</v>
      </c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68"/>
      <c r="AG172" s="268"/>
      <c r="AH172" s="268"/>
      <c r="AI172" s="268"/>
      <c r="AJ172" s="268"/>
      <c r="AK172" s="268"/>
      <c r="AL172" s="268"/>
      <c r="AM172" s="268"/>
      <c r="AN172" s="268"/>
      <c r="AO172" s="268"/>
      <c r="AP172" s="268"/>
      <c r="AQ172" s="268"/>
      <c r="AR172" s="268"/>
      <c r="AS172" s="268"/>
      <c r="AT172" s="268"/>
      <c r="AU172" s="268"/>
      <c r="AV172" s="268"/>
      <c r="AW172" s="268"/>
      <c r="AX172" s="268"/>
      <c r="AY172" s="268"/>
      <c r="AZ172" s="268"/>
      <c r="BA172" s="268"/>
      <c r="BB172" s="268"/>
      <c r="BC172" s="268"/>
      <c r="BD172" s="268"/>
      <c r="BE172" s="268"/>
      <c r="BF172" s="268"/>
      <c r="BG172" s="268"/>
      <c r="BH172" s="268"/>
    </row>
    <row r="173" spans="1:60" ht="12.75" outlineLevel="1">
      <c r="A173" s="324"/>
      <c r="B173" s="308"/>
      <c r="C173" s="340" t="s">
        <v>384</v>
      </c>
      <c r="D173" s="313"/>
      <c r="E173" s="319">
        <v>29.25</v>
      </c>
      <c r="F173" s="322"/>
      <c r="G173" s="326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268"/>
      <c r="AE173" s="268"/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BF173" s="268"/>
      <c r="BG173" s="268"/>
      <c r="BH173" s="268"/>
    </row>
    <row r="174" spans="1:60" ht="12.75" outlineLevel="1">
      <c r="A174" s="324">
        <v>18</v>
      </c>
      <c r="B174" s="308" t="s">
        <v>385</v>
      </c>
      <c r="C174" s="337" t="s">
        <v>386</v>
      </c>
      <c r="D174" s="310" t="s">
        <v>337</v>
      </c>
      <c r="E174" s="316">
        <v>76.79</v>
      </c>
      <c r="F174" s="322"/>
      <c r="G174" s="326">
        <f>E174*F174</f>
        <v>0</v>
      </c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8"/>
      <c r="BH174" s="268"/>
    </row>
    <row r="175" spans="1:60" ht="12.75" outlineLevel="1">
      <c r="A175" s="324"/>
      <c r="B175" s="308"/>
      <c r="C175" s="340" t="s">
        <v>295</v>
      </c>
      <c r="D175" s="313"/>
      <c r="E175" s="319"/>
      <c r="F175" s="322"/>
      <c r="G175" s="326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8"/>
      <c r="AE175" s="268"/>
      <c r="AF175" s="268"/>
      <c r="AG175" s="268"/>
      <c r="AH175" s="268"/>
      <c r="AI175" s="268"/>
      <c r="AJ175" s="268"/>
      <c r="AK175" s="268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8"/>
      <c r="AW175" s="268"/>
      <c r="AX175" s="268"/>
      <c r="AY175" s="268"/>
      <c r="AZ175" s="268"/>
      <c r="BA175" s="268"/>
      <c r="BB175" s="268"/>
      <c r="BC175" s="268"/>
      <c r="BD175" s="268"/>
      <c r="BE175" s="268"/>
      <c r="BF175" s="268"/>
      <c r="BG175" s="268"/>
      <c r="BH175" s="268"/>
    </row>
    <row r="176" spans="1:60" ht="12.75" outlineLevel="1">
      <c r="A176" s="324"/>
      <c r="B176" s="308"/>
      <c r="C176" s="340" t="s">
        <v>387</v>
      </c>
      <c r="D176" s="313"/>
      <c r="E176" s="319">
        <v>21.6</v>
      </c>
      <c r="F176" s="322"/>
      <c r="G176" s="326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68"/>
      <c r="AY176" s="268"/>
      <c r="AZ176" s="268"/>
      <c r="BA176" s="268"/>
      <c r="BB176" s="268"/>
      <c r="BC176" s="268"/>
      <c r="BD176" s="268"/>
      <c r="BE176" s="268"/>
      <c r="BF176" s="268"/>
      <c r="BG176" s="268"/>
      <c r="BH176" s="268"/>
    </row>
    <row r="177" spans="1:60" ht="12.75" outlineLevel="1">
      <c r="A177" s="324"/>
      <c r="B177" s="308"/>
      <c r="C177" s="340" t="s">
        <v>388</v>
      </c>
      <c r="D177" s="313"/>
      <c r="E177" s="319">
        <v>3.6</v>
      </c>
      <c r="F177" s="322"/>
      <c r="G177" s="326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8"/>
      <c r="AW177" s="268"/>
      <c r="AX177" s="268"/>
      <c r="AY177" s="268"/>
      <c r="AZ177" s="268"/>
      <c r="BA177" s="268"/>
      <c r="BB177" s="268"/>
      <c r="BC177" s="268"/>
      <c r="BD177" s="268"/>
      <c r="BE177" s="268"/>
      <c r="BF177" s="268"/>
      <c r="BG177" s="268"/>
      <c r="BH177" s="268"/>
    </row>
    <row r="178" spans="1:60" ht="12.75" outlineLevel="1">
      <c r="A178" s="324"/>
      <c r="B178" s="308"/>
      <c r="C178" s="347" t="s">
        <v>301</v>
      </c>
      <c r="D178" s="345"/>
      <c r="E178" s="346">
        <v>25.2</v>
      </c>
      <c r="F178" s="322"/>
      <c r="G178" s="326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  <c r="AD178" s="268"/>
      <c r="AE178" s="268"/>
      <c r="AF178" s="268"/>
      <c r="AG178" s="268"/>
      <c r="AH178" s="268"/>
      <c r="AI178" s="268"/>
      <c r="AJ178" s="268"/>
      <c r="AK178" s="268"/>
      <c r="AL178" s="268"/>
      <c r="AM178" s="268"/>
      <c r="AN178" s="268"/>
      <c r="AO178" s="268"/>
      <c r="AP178" s="268"/>
      <c r="AQ178" s="268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268"/>
      <c r="BD178" s="268"/>
      <c r="BE178" s="268"/>
      <c r="BF178" s="268"/>
      <c r="BG178" s="268"/>
      <c r="BH178" s="268"/>
    </row>
    <row r="179" spans="1:60" ht="12.75" outlineLevel="1">
      <c r="A179" s="324"/>
      <c r="B179" s="308"/>
      <c r="C179" s="340" t="s">
        <v>302</v>
      </c>
      <c r="D179" s="313"/>
      <c r="E179" s="319"/>
      <c r="F179" s="322"/>
      <c r="G179" s="326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  <c r="AD179" s="268"/>
      <c r="AE179" s="268"/>
      <c r="AF179" s="268"/>
      <c r="AG179" s="268"/>
      <c r="AH179" s="268"/>
      <c r="AI179" s="268"/>
      <c r="AJ179" s="268"/>
      <c r="AK179" s="268"/>
      <c r="AL179" s="268"/>
      <c r="AM179" s="268"/>
      <c r="AN179" s="268"/>
      <c r="AO179" s="268"/>
      <c r="AP179" s="268"/>
      <c r="AQ179" s="268"/>
      <c r="AR179" s="268"/>
      <c r="AS179" s="268"/>
      <c r="AT179" s="268"/>
      <c r="AU179" s="268"/>
      <c r="AV179" s="268"/>
      <c r="AW179" s="268"/>
      <c r="AX179" s="268"/>
      <c r="AY179" s="268"/>
      <c r="AZ179" s="268"/>
      <c r="BA179" s="268"/>
      <c r="BB179" s="268"/>
      <c r="BC179" s="268"/>
      <c r="BD179" s="268"/>
      <c r="BE179" s="268"/>
      <c r="BF179" s="268"/>
      <c r="BG179" s="268"/>
      <c r="BH179" s="268"/>
    </row>
    <row r="180" spans="1:60" ht="12.75" outlineLevel="1">
      <c r="A180" s="324"/>
      <c r="B180" s="308"/>
      <c r="C180" s="340" t="s">
        <v>389</v>
      </c>
      <c r="D180" s="313"/>
      <c r="E180" s="319">
        <v>16.2</v>
      </c>
      <c r="F180" s="322"/>
      <c r="G180" s="326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</row>
    <row r="181" spans="1:60" ht="12.75" outlineLevel="1">
      <c r="A181" s="324"/>
      <c r="B181" s="308"/>
      <c r="C181" s="347" t="s">
        <v>301</v>
      </c>
      <c r="D181" s="345"/>
      <c r="E181" s="346">
        <v>16.2</v>
      </c>
      <c r="F181" s="322"/>
      <c r="G181" s="326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8"/>
      <c r="AF181" s="268"/>
      <c r="AG181" s="268"/>
      <c r="AH181" s="268"/>
      <c r="AI181" s="268"/>
      <c r="AJ181" s="268"/>
      <c r="AK181" s="268"/>
      <c r="AL181" s="268"/>
      <c r="AM181" s="268"/>
      <c r="AN181" s="268"/>
      <c r="AO181" s="268"/>
      <c r="AP181" s="268"/>
      <c r="AQ181" s="268"/>
      <c r="AR181" s="268"/>
      <c r="AS181" s="268"/>
      <c r="AT181" s="268"/>
      <c r="AU181" s="268"/>
      <c r="AV181" s="268"/>
      <c r="AW181" s="268"/>
      <c r="AX181" s="268"/>
      <c r="AY181" s="268"/>
      <c r="AZ181" s="268"/>
      <c r="BA181" s="268"/>
      <c r="BB181" s="268"/>
      <c r="BC181" s="268"/>
      <c r="BD181" s="268"/>
      <c r="BE181" s="268"/>
      <c r="BF181" s="268"/>
      <c r="BG181" s="268"/>
      <c r="BH181" s="268"/>
    </row>
    <row r="182" spans="1:60" ht="12.75" outlineLevel="1">
      <c r="A182" s="324"/>
      <c r="B182" s="308"/>
      <c r="C182" s="340" t="s">
        <v>305</v>
      </c>
      <c r="D182" s="313"/>
      <c r="E182" s="319"/>
      <c r="F182" s="322"/>
      <c r="G182" s="326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68"/>
      <c r="AG182" s="268"/>
      <c r="AH182" s="268"/>
      <c r="AI182" s="268"/>
      <c r="AJ182" s="268"/>
      <c r="AK182" s="268"/>
      <c r="AL182" s="268"/>
      <c r="AM182" s="268"/>
      <c r="AN182" s="268"/>
      <c r="AO182" s="268"/>
      <c r="AP182" s="268"/>
      <c r="AQ182" s="268"/>
      <c r="AR182" s="268"/>
      <c r="AS182" s="268"/>
      <c r="AT182" s="268"/>
      <c r="AU182" s="268"/>
      <c r="AV182" s="268"/>
      <c r="AW182" s="268"/>
      <c r="AX182" s="268"/>
      <c r="AY182" s="268"/>
      <c r="AZ182" s="268"/>
      <c r="BA182" s="268"/>
      <c r="BB182" s="268"/>
      <c r="BC182" s="268"/>
      <c r="BD182" s="268"/>
      <c r="BE182" s="268"/>
      <c r="BF182" s="268"/>
      <c r="BG182" s="268"/>
      <c r="BH182" s="268"/>
    </row>
    <row r="183" spans="1:60" ht="12.75" outlineLevel="1">
      <c r="A183" s="324"/>
      <c r="B183" s="308"/>
      <c r="C183" s="340" t="s">
        <v>390</v>
      </c>
      <c r="D183" s="313"/>
      <c r="E183" s="319">
        <v>4.2</v>
      </c>
      <c r="F183" s="322"/>
      <c r="G183" s="326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  <c r="AD183" s="268"/>
      <c r="AE183" s="268"/>
      <c r="AF183" s="268"/>
      <c r="AG183" s="268"/>
      <c r="AH183" s="268"/>
      <c r="AI183" s="268"/>
      <c r="AJ183" s="268"/>
      <c r="AK183" s="268"/>
      <c r="AL183" s="268"/>
      <c r="AM183" s="268"/>
      <c r="AN183" s="268"/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8"/>
      <c r="BC183" s="268"/>
      <c r="BD183" s="268"/>
      <c r="BE183" s="268"/>
      <c r="BF183" s="268"/>
      <c r="BG183" s="268"/>
      <c r="BH183" s="268"/>
    </row>
    <row r="184" spans="1:60" ht="12.75" outlineLevel="1">
      <c r="A184" s="324"/>
      <c r="B184" s="308"/>
      <c r="C184" s="340" t="s">
        <v>391</v>
      </c>
      <c r="D184" s="313"/>
      <c r="E184" s="319">
        <v>4.5</v>
      </c>
      <c r="F184" s="322"/>
      <c r="G184" s="326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8"/>
      <c r="AJ184" s="268"/>
      <c r="AK184" s="268"/>
      <c r="AL184" s="268"/>
      <c r="AM184" s="268"/>
      <c r="AN184" s="268"/>
      <c r="AO184" s="268"/>
      <c r="AP184" s="268"/>
      <c r="AQ184" s="268"/>
      <c r="AR184" s="268"/>
      <c r="AS184" s="268"/>
      <c r="AT184" s="268"/>
      <c r="AU184" s="268"/>
      <c r="AV184" s="268"/>
      <c r="AW184" s="268"/>
      <c r="AX184" s="268"/>
      <c r="AY184" s="268"/>
      <c r="AZ184" s="268"/>
      <c r="BA184" s="268"/>
      <c r="BB184" s="268"/>
      <c r="BC184" s="268"/>
      <c r="BD184" s="268"/>
      <c r="BE184" s="268"/>
      <c r="BF184" s="268"/>
      <c r="BG184" s="268"/>
      <c r="BH184" s="268"/>
    </row>
    <row r="185" spans="1:60" ht="12.75" outlineLevel="1">
      <c r="A185" s="324"/>
      <c r="B185" s="308"/>
      <c r="C185" s="340" t="s">
        <v>392</v>
      </c>
      <c r="D185" s="313"/>
      <c r="E185" s="319">
        <v>10.8</v>
      </c>
      <c r="F185" s="322"/>
      <c r="G185" s="326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  <c r="AD185" s="268"/>
      <c r="AE185" s="268"/>
      <c r="AF185" s="268"/>
      <c r="AG185" s="268"/>
      <c r="AH185" s="268"/>
      <c r="AI185" s="268"/>
      <c r="AJ185" s="268"/>
      <c r="AK185" s="268"/>
      <c r="AL185" s="268"/>
      <c r="AM185" s="268"/>
      <c r="AN185" s="268"/>
      <c r="AO185" s="268"/>
      <c r="AP185" s="268"/>
      <c r="AQ185" s="268"/>
      <c r="AR185" s="268"/>
      <c r="AS185" s="268"/>
      <c r="AT185" s="268"/>
      <c r="AU185" s="268"/>
      <c r="AV185" s="268"/>
      <c r="AW185" s="268"/>
      <c r="AX185" s="268"/>
      <c r="AY185" s="268"/>
      <c r="AZ185" s="268"/>
      <c r="BA185" s="268"/>
      <c r="BB185" s="268"/>
      <c r="BC185" s="268"/>
      <c r="BD185" s="268"/>
      <c r="BE185" s="268"/>
      <c r="BF185" s="268"/>
      <c r="BG185" s="268"/>
      <c r="BH185" s="268"/>
    </row>
    <row r="186" spans="1:60" ht="12.75" outlineLevel="1">
      <c r="A186" s="324"/>
      <c r="B186" s="308"/>
      <c r="C186" s="347" t="s">
        <v>301</v>
      </c>
      <c r="D186" s="345"/>
      <c r="E186" s="346">
        <v>19.5</v>
      </c>
      <c r="F186" s="322"/>
      <c r="G186" s="326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68"/>
      <c r="AG186" s="268"/>
      <c r="AH186" s="268"/>
      <c r="AI186" s="268"/>
      <c r="AJ186" s="268"/>
      <c r="AK186" s="268"/>
      <c r="AL186" s="268"/>
      <c r="AM186" s="268"/>
      <c r="AN186" s="268"/>
      <c r="AO186" s="268"/>
      <c r="AP186" s="268"/>
      <c r="AQ186" s="268"/>
      <c r="AR186" s="268"/>
      <c r="AS186" s="268"/>
      <c r="AT186" s="268"/>
      <c r="AU186" s="268"/>
      <c r="AV186" s="268"/>
      <c r="AW186" s="268"/>
      <c r="AX186" s="268"/>
      <c r="AY186" s="268"/>
      <c r="AZ186" s="268"/>
      <c r="BA186" s="268"/>
      <c r="BB186" s="268"/>
      <c r="BC186" s="268"/>
      <c r="BD186" s="268"/>
      <c r="BE186" s="268"/>
      <c r="BF186" s="268"/>
      <c r="BG186" s="268"/>
      <c r="BH186" s="268"/>
    </row>
    <row r="187" spans="1:60" ht="12.75" outlineLevel="1">
      <c r="A187" s="324"/>
      <c r="B187" s="308"/>
      <c r="C187" s="340" t="s">
        <v>311</v>
      </c>
      <c r="D187" s="313"/>
      <c r="E187" s="319"/>
      <c r="F187" s="322"/>
      <c r="G187" s="326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8"/>
      <c r="AI187" s="268"/>
      <c r="AJ187" s="268"/>
      <c r="AK187" s="268"/>
      <c r="AL187" s="268"/>
      <c r="AM187" s="268"/>
      <c r="AN187" s="268"/>
      <c r="AO187" s="268"/>
      <c r="AP187" s="268"/>
      <c r="AQ187" s="268"/>
      <c r="AR187" s="268"/>
      <c r="AS187" s="268"/>
      <c r="AT187" s="268"/>
      <c r="AU187" s="268"/>
      <c r="AV187" s="268"/>
      <c r="AW187" s="268"/>
      <c r="AX187" s="268"/>
      <c r="AY187" s="268"/>
      <c r="AZ187" s="268"/>
      <c r="BA187" s="268"/>
      <c r="BB187" s="268"/>
      <c r="BC187" s="268"/>
      <c r="BD187" s="268"/>
      <c r="BE187" s="268"/>
      <c r="BF187" s="268"/>
      <c r="BG187" s="268"/>
      <c r="BH187" s="268"/>
    </row>
    <row r="188" spans="1:60" ht="12.75" outlineLevel="1">
      <c r="A188" s="324"/>
      <c r="B188" s="308"/>
      <c r="C188" s="340" t="s">
        <v>393</v>
      </c>
      <c r="D188" s="313"/>
      <c r="E188" s="319">
        <v>9</v>
      </c>
      <c r="F188" s="322"/>
      <c r="G188" s="326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8"/>
      <c r="AI188" s="268"/>
      <c r="AJ188" s="268"/>
      <c r="AK188" s="268"/>
      <c r="AL188" s="268"/>
      <c r="AM188" s="268"/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68"/>
      <c r="BH188" s="268"/>
    </row>
    <row r="189" spans="1:60" ht="12.75" outlineLevel="1">
      <c r="A189" s="324"/>
      <c r="B189" s="308"/>
      <c r="C189" s="340" t="s">
        <v>394</v>
      </c>
      <c r="D189" s="313"/>
      <c r="E189" s="319">
        <v>1.95</v>
      </c>
      <c r="F189" s="322"/>
      <c r="G189" s="326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</row>
    <row r="190" spans="1:60" ht="12.75" outlineLevel="1">
      <c r="A190" s="324"/>
      <c r="B190" s="308"/>
      <c r="C190" s="340" t="s">
        <v>395</v>
      </c>
      <c r="D190" s="313"/>
      <c r="E190" s="319">
        <v>4.94</v>
      </c>
      <c r="F190" s="322"/>
      <c r="G190" s="326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268"/>
      <c r="AP190" s="268"/>
      <c r="AQ190" s="268"/>
      <c r="AR190" s="268"/>
      <c r="AS190" s="268"/>
      <c r="AT190" s="268"/>
      <c r="AU190" s="268"/>
      <c r="AV190" s="268"/>
      <c r="AW190" s="268"/>
      <c r="AX190" s="268"/>
      <c r="AY190" s="268"/>
      <c r="AZ190" s="268"/>
      <c r="BA190" s="268"/>
      <c r="BB190" s="268"/>
      <c r="BC190" s="268"/>
      <c r="BD190" s="268"/>
      <c r="BE190" s="268"/>
      <c r="BF190" s="268"/>
      <c r="BG190" s="268"/>
      <c r="BH190" s="268"/>
    </row>
    <row r="191" spans="1:60" ht="12.75" outlineLevel="1">
      <c r="A191" s="324"/>
      <c r="B191" s="308"/>
      <c r="C191" s="347" t="s">
        <v>301</v>
      </c>
      <c r="D191" s="345"/>
      <c r="E191" s="346">
        <v>15.89</v>
      </c>
      <c r="F191" s="322"/>
      <c r="G191" s="326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268"/>
      <c r="AK191" s="268"/>
      <c r="AL191" s="268"/>
      <c r="AM191" s="268"/>
      <c r="AN191" s="268"/>
      <c r="AO191" s="268"/>
      <c r="AP191" s="268"/>
      <c r="AQ191" s="268"/>
      <c r="AR191" s="268"/>
      <c r="AS191" s="268"/>
      <c r="AT191" s="268"/>
      <c r="AU191" s="268"/>
      <c r="AV191" s="268"/>
      <c r="AW191" s="268"/>
      <c r="AX191" s="268"/>
      <c r="AY191" s="268"/>
      <c r="AZ191" s="268"/>
      <c r="BA191" s="268"/>
      <c r="BB191" s="268"/>
      <c r="BC191" s="268"/>
      <c r="BD191" s="268"/>
      <c r="BE191" s="268"/>
      <c r="BF191" s="268"/>
      <c r="BG191" s="268"/>
      <c r="BH191" s="268"/>
    </row>
    <row r="192" spans="1:7" ht="12.75">
      <c r="A192" s="325" t="s">
        <v>172</v>
      </c>
      <c r="B192" s="309" t="s">
        <v>121</v>
      </c>
      <c r="C192" s="339" t="s">
        <v>122</v>
      </c>
      <c r="D192" s="312"/>
      <c r="E192" s="318"/>
      <c r="F192" s="434">
        <f>SUM(G193:G241)</f>
        <v>0</v>
      </c>
      <c r="G192" s="435"/>
    </row>
    <row r="193" spans="1:60" ht="12.75" outlineLevel="1">
      <c r="A193" s="324">
        <v>19</v>
      </c>
      <c r="B193" s="308" t="s">
        <v>396</v>
      </c>
      <c r="C193" s="337" t="s">
        <v>397</v>
      </c>
      <c r="D193" s="310" t="s">
        <v>180</v>
      </c>
      <c r="E193" s="316">
        <v>282.176</v>
      </c>
      <c r="F193" s="322"/>
      <c r="G193" s="326">
        <f>E193*F193</f>
        <v>0</v>
      </c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  <c r="AD193" s="268"/>
      <c r="AE193" s="268"/>
      <c r="AF193" s="268"/>
      <c r="AG193" s="268"/>
      <c r="AH193" s="268"/>
      <c r="AI193" s="268"/>
      <c r="AJ193" s="268"/>
      <c r="AK193" s="268"/>
      <c r="AL193" s="268"/>
      <c r="AM193" s="268"/>
      <c r="AN193" s="268"/>
      <c r="AO193" s="268"/>
      <c r="AP193" s="268"/>
      <c r="AQ193" s="268"/>
      <c r="AR193" s="268"/>
      <c r="AS193" s="268"/>
      <c r="AT193" s="268"/>
      <c r="AU193" s="268"/>
      <c r="AV193" s="268"/>
      <c r="AW193" s="268"/>
      <c r="AX193" s="268"/>
      <c r="AY193" s="268"/>
      <c r="AZ193" s="268"/>
      <c r="BA193" s="268"/>
      <c r="BB193" s="268"/>
      <c r="BC193" s="268"/>
      <c r="BD193" s="268"/>
      <c r="BE193" s="268"/>
      <c r="BF193" s="268"/>
      <c r="BG193" s="268"/>
      <c r="BH193" s="268"/>
    </row>
    <row r="194" spans="1:60" ht="12.75" outlineLevel="1">
      <c r="A194" s="324"/>
      <c r="B194" s="308"/>
      <c r="C194" s="436" t="s">
        <v>398</v>
      </c>
      <c r="D194" s="437"/>
      <c r="E194" s="438"/>
      <c r="F194" s="439"/>
      <c r="G194" s="440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68"/>
      <c r="AG194" s="268"/>
      <c r="AH194" s="268"/>
      <c r="AI194" s="268"/>
      <c r="AJ194" s="268"/>
      <c r="AK194" s="268"/>
      <c r="AL194" s="268"/>
      <c r="AM194" s="268"/>
      <c r="AN194" s="268"/>
      <c r="AO194" s="268"/>
      <c r="AP194" s="268"/>
      <c r="AQ194" s="268"/>
      <c r="AR194" s="268"/>
      <c r="AS194" s="268"/>
      <c r="AT194" s="268"/>
      <c r="AU194" s="268"/>
      <c r="AV194" s="268"/>
      <c r="AW194" s="268"/>
      <c r="AX194" s="268"/>
      <c r="AY194" s="268"/>
      <c r="AZ194" s="268"/>
      <c r="BA194" s="307" t="str">
        <f>C194</f>
        <v>Včetně kotvení lešení.</v>
      </c>
      <c r="BB194" s="268"/>
      <c r="BC194" s="268"/>
      <c r="BD194" s="268"/>
      <c r="BE194" s="268"/>
      <c r="BF194" s="268"/>
      <c r="BG194" s="268"/>
      <c r="BH194" s="268"/>
    </row>
    <row r="195" spans="1:60" ht="12.75" outlineLevel="1">
      <c r="A195" s="324"/>
      <c r="B195" s="308"/>
      <c r="C195" s="340" t="s">
        <v>295</v>
      </c>
      <c r="D195" s="313"/>
      <c r="E195" s="319"/>
      <c r="F195" s="322"/>
      <c r="G195" s="326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  <c r="AD195" s="268"/>
      <c r="AE195" s="268"/>
      <c r="AF195" s="268"/>
      <c r="AG195" s="268"/>
      <c r="AH195" s="268"/>
      <c r="AI195" s="268"/>
      <c r="AJ195" s="268"/>
      <c r="AK195" s="268"/>
      <c r="AL195" s="268"/>
      <c r="AM195" s="268"/>
      <c r="AN195" s="268"/>
      <c r="AO195" s="268"/>
      <c r="AP195" s="268"/>
      <c r="AQ195" s="268"/>
      <c r="AR195" s="268"/>
      <c r="AS195" s="268"/>
      <c r="AT195" s="268"/>
      <c r="AU195" s="268"/>
      <c r="AV195" s="268"/>
      <c r="AW195" s="268"/>
      <c r="AX195" s="268"/>
      <c r="AY195" s="268"/>
      <c r="AZ195" s="268"/>
      <c r="BA195" s="268"/>
      <c r="BB195" s="268"/>
      <c r="BC195" s="268"/>
      <c r="BD195" s="268"/>
      <c r="BE195" s="268"/>
      <c r="BF195" s="268"/>
      <c r="BG195" s="268"/>
      <c r="BH195" s="268"/>
    </row>
    <row r="196" spans="1:60" ht="12.75" outlineLevel="1">
      <c r="A196" s="324"/>
      <c r="B196" s="308"/>
      <c r="C196" s="340" t="s">
        <v>399</v>
      </c>
      <c r="D196" s="313"/>
      <c r="E196" s="319">
        <v>45.494</v>
      </c>
      <c r="F196" s="322"/>
      <c r="G196" s="326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68"/>
      <c r="AG196" s="268"/>
      <c r="AH196" s="268"/>
      <c r="AI196" s="268"/>
      <c r="AJ196" s="268"/>
      <c r="AK196" s="268"/>
      <c r="AL196" s="268"/>
      <c r="AM196" s="268"/>
      <c r="AN196" s="268"/>
      <c r="AO196" s="268"/>
      <c r="AP196" s="268"/>
      <c r="AQ196" s="268"/>
      <c r="AR196" s="268"/>
      <c r="AS196" s="268"/>
      <c r="AT196" s="268"/>
      <c r="AU196" s="268"/>
      <c r="AV196" s="268"/>
      <c r="AW196" s="268"/>
      <c r="AX196" s="268"/>
      <c r="AY196" s="268"/>
      <c r="AZ196" s="268"/>
      <c r="BA196" s="268"/>
      <c r="BB196" s="268"/>
      <c r="BC196" s="268"/>
      <c r="BD196" s="268"/>
      <c r="BE196" s="268"/>
      <c r="BF196" s="268"/>
      <c r="BG196" s="268"/>
      <c r="BH196" s="268"/>
    </row>
    <row r="197" spans="1:60" ht="12.75" outlineLevel="1">
      <c r="A197" s="324"/>
      <c r="B197" s="308"/>
      <c r="C197" s="340" t="s">
        <v>297</v>
      </c>
      <c r="D197" s="313"/>
      <c r="E197" s="319">
        <v>34.68</v>
      </c>
      <c r="F197" s="322"/>
      <c r="G197" s="326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  <c r="AA197" s="268"/>
      <c r="AB197" s="268"/>
      <c r="AC197" s="268"/>
      <c r="AD197" s="268"/>
      <c r="AE197" s="268"/>
      <c r="AF197" s="268"/>
      <c r="AG197" s="268"/>
      <c r="AH197" s="268"/>
      <c r="AI197" s="268"/>
      <c r="AJ197" s="268"/>
      <c r="AK197" s="268"/>
      <c r="AL197" s="268"/>
      <c r="AM197" s="268"/>
      <c r="AN197" s="268"/>
      <c r="AO197" s="268"/>
      <c r="AP197" s="268"/>
      <c r="AQ197" s="268"/>
      <c r="AR197" s="268"/>
      <c r="AS197" s="268"/>
      <c r="AT197" s="268"/>
      <c r="AU197" s="268"/>
      <c r="AV197" s="268"/>
      <c r="AW197" s="268"/>
      <c r="AX197" s="268"/>
      <c r="AY197" s="268"/>
      <c r="AZ197" s="268"/>
      <c r="BA197" s="268"/>
      <c r="BB197" s="268"/>
      <c r="BC197" s="268"/>
      <c r="BD197" s="268"/>
      <c r="BE197" s="268"/>
      <c r="BF197" s="268"/>
      <c r="BG197" s="268"/>
      <c r="BH197" s="268"/>
    </row>
    <row r="198" spans="1:60" ht="12.75" outlineLevel="1">
      <c r="A198" s="324"/>
      <c r="B198" s="308"/>
      <c r="C198" s="340" t="s">
        <v>400</v>
      </c>
      <c r="D198" s="313"/>
      <c r="E198" s="319">
        <v>8.6</v>
      </c>
      <c r="F198" s="322"/>
      <c r="G198" s="326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68"/>
      <c r="AG198" s="268"/>
      <c r="AH198" s="268"/>
      <c r="AI198" s="268"/>
      <c r="AJ198" s="268"/>
      <c r="AK198" s="268"/>
      <c r="AL198" s="268"/>
      <c r="AM198" s="268"/>
      <c r="AN198" s="268"/>
      <c r="AO198" s="268"/>
      <c r="AP198" s="268"/>
      <c r="AQ198" s="268"/>
      <c r="AR198" s="268"/>
      <c r="AS198" s="268"/>
      <c r="AT198" s="268"/>
      <c r="AU198" s="268"/>
      <c r="AV198" s="268"/>
      <c r="AW198" s="268"/>
      <c r="AX198" s="268"/>
      <c r="AY198" s="268"/>
      <c r="AZ198" s="268"/>
      <c r="BA198" s="268"/>
      <c r="BB198" s="268"/>
      <c r="BC198" s="268"/>
      <c r="BD198" s="268"/>
      <c r="BE198" s="268"/>
      <c r="BF198" s="268"/>
      <c r="BG198" s="268"/>
      <c r="BH198" s="268"/>
    </row>
    <row r="199" spans="1:60" ht="12.75" outlineLevel="1">
      <c r="A199" s="324"/>
      <c r="B199" s="308"/>
      <c r="C199" s="347" t="s">
        <v>301</v>
      </c>
      <c r="D199" s="345"/>
      <c r="E199" s="346">
        <v>88.774</v>
      </c>
      <c r="F199" s="322"/>
      <c r="G199" s="326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  <c r="AD199" s="268"/>
      <c r="AE199" s="268"/>
      <c r="AF199" s="268"/>
      <c r="AG199" s="268"/>
      <c r="AH199" s="268"/>
      <c r="AI199" s="268"/>
      <c r="AJ199" s="268"/>
      <c r="AK199" s="268"/>
      <c r="AL199" s="268"/>
      <c r="AM199" s="268"/>
      <c r="AN199" s="268"/>
      <c r="AO199" s="268"/>
      <c r="AP199" s="268"/>
      <c r="AQ199" s="268"/>
      <c r="AR199" s="268"/>
      <c r="AS199" s="268"/>
      <c r="AT199" s="268"/>
      <c r="AU199" s="268"/>
      <c r="AV199" s="268"/>
      <c r="AW199" s="268"/>
      <c r="AX199" s="268"/>
      <c r="AY199" s="268"/>
      <c r="AZ199" s="268"/>
      <c r="BA199" s="268"/>
      <c r="BB199" s="268"/>
      <c r="BC199" s="268"/>
      <c r="BD199" s="268"/>
      <c r="BE199" s="268"/>
      <c r="BF199" s="268"/>
      <c r="BG199" s="268"/>
      <c r="BH199" s="268"/>
    </row>
    <row r="200" spans="1:60" ht="12.75" outlineLevel="1">
      <c r="A200" s="324"/>
      <c r="B200" s="308"/>
      <c r="C200" s="340" t="s">
        <v>302</v>
      </c>
      <c r="D200" s="313"/>
      <c r="E200" s="319"/>
      <c r="F200" s="322"/>
      <c r="G200" s="326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68"/>
      <c r="AG200" s="268"/>
      <c r="AH200" s="268"/>
      <c r="AI200" s="268"/>
      <c r="AJ200" s="268"/>
      <c r="AK200" s="268"/>
      <c r="AL200" s="268"/>
      <c r="AM200" s="268"/>
      <c r="AN200" s="268"/>
      <c r="AO200" s="268"/>
      <c r="AP200" s="268"/>
      <c r="AQ200" s="268"/>
      <c r="AR200" s="268"/>
      <c r="AS200" s="268"/>
      <c r="AT200" s="268"/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</row>
    <row r="201" spans="1:60" ht="12.75" outlineLevel="1">
      <c r="A201" s="324"/>
      <c r="B201" s="308"/>
      <c r="C201" s="340" t="s">
        <v>401</v>
      </c>
      <c r="D201" s="313"/>
      <c r="E201" s="319">
        <v>53.449</v>
      </c>
      <c r="F201" s="322"/>
      <c r="G201" s="326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  <c r="AD201" s="268"/>
      <c r="AE201" s="268"/>
      <c r="AF201" s="268"/>
      <c r="AG201" s="268"/>
      <c r="AH201" s="268"/>
      <c r="AI201" s="268"/>
      <c r="AJ201" s="268"/>
      <c r="AK201" s="268"/>
      <c r="AL201" s="268"/>
      <c r="AM201" s="268"/>
      <c r="AN201" s="268"/>
      <c r="AO201" s="268"/>
      <c r="AP201" s="268"/>
      <c r="AQ201" s="268"/>
      <c r="AR201" s="268"/>
      <c r="AS201" s="268"/>
      <c r="AT201" s="268"/>
      <c r="AU201" s="268"/>
      <c r="AV201" s="268"/>
      <c r="AW201" s="268"/>
      <c r="AX201" s="268"/>
      <c r="AY201" s="268"/>
      <c r="AZ201" s="268"/>
      <c r="BA201" s="268"/>
      <c r="BB201" s="268"/>
      <c r="BC201" s="268"/>
      <c r="BD201" s="268"/>
      <c r="BE201" s="268"/>
      <c r="BF201" s="268"/>
      <c r="BG201" s="268"/>
      <c r="BH201" s="268"/>
    </row>
    <row r="202" spans="1:60" ht="12.75" outlineLevel="1">
      <c r="A202" s="324"/>
      <c r="B202" s="308"/>
      <c r="C202" s="347" t="s">
        <v>301</v>
      </c>
      <c r="D202" s="345"/>
      <c r="E202" s="346">
        <v>53.449</v>
      </c>
      <c r="F202" s="322"/>
      <c r="G202" s="326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8"/>
      <c r="AJ202" s="268"/>
      <c r="AK202" s="268"/>
      <c r="AL202" s="268"/>
      <c r="AM202" s="268"/>
      <c r="AN202" s="268"/>
      <c r="AO202" s="268"/>
      <c r="AP202" s="268"/>
      <c r="AQ202" s="268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268"/>
      <c r="BD202" s="268"/>
      <c r="BE202" s="268"/>
      <c r="BF202" s="268"/>
      <c r="BG202" s="268"/>
      <c r="BH202" s="268"/>
    </row>
    <row r="203" spans="1:60" ht="12.75" outlineLevel="1">
      <c r="A203" s="324"/>
      <c r="B203" s="308"/>
      <c r="C203" s="340" t="s">
        <v>305</v>
      </c>
      <c r="D203" s="313"/>
      <c r="E203" s="319"/>
      <c r="F203" s="322"/>
      <c r="G203" s="326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8"/>
      <c r="AJ203" s="268"/>
      <c r="AK203" s="268"/>
      <c r="AL203" s="268"/>
      <c r="AM203" s="268"/>
      <c r="AN203" s="268"/>
      <c r="AO203" s="268"/>
      <c r="AP203" s="268"/>
      <c r="AQ203" s="268"/>
      <c r="AR203" s="268"/>
      <c r="AS203" s="268"/>
      <c r="AT203" s="268"/>
      <c r="AU203" s="268"/>
      <c r="AV203" s="268"/>
      <c r="AW203" s="268"/>
      <c r="AX203" s="268"/>
      <c r="AY203" s="268"/>
      <c r="AZ203" s="268"/>
      <c r="BA203" s="268"/>
      <c r="BB203" s="268"/>
      <c r="BC203" s="268"/>
      <c r="BD203" s="268"/>
      <c r="BE203" s="268"/>
      <c r="BF203" s="268"/>
      <c r="BG203" s="268"/>
      <c r="BH203" s="268"/>
    </row>
    <row r="204" spans="1:60" ht="12.75" outlineLevel="1">
      <c r="A204" s="324"/>
      <c r="B204" s="308"/>
      <c r="C204" s="340" t="s">
        <v>402</v>
      </c>
      <c r="D204" s="313"/>
      <c r="E204" s="319">
        <v>46.784</v>
      </c>
      <c r="F204" s="322"/>
      <c r="G204" s="326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8"/>
      <c r="AG204" s="268"/>
      <c r="AH204" s="268"/>
      <c r="AI204" s="268"/>
      <c r="AJ204" s="268"/>
      <c r="AK204" s="268"/>
      <c r="AL204" s="268"/>
      <c r="AM204" s="268"/>
      <c r="AN204" s="268"/>
      <c r="AO204" s="268"/>
      <c r="AP204" s="268"/>
      <c r="AQ204" s="268"/>
      <c r="AR204" s="268"/>
      <c r="AS204" s="268"/>
      <c r="AT204" s="268"/>
      <c r="AU204" s="268"/>
      <c r="AV204" s="268"/>
      <c r="AW204" s="268"/>
      <c r="AX204" s="268"/>
      <c r="AY204" s="268"/>
      <c r="AZ204" s="268"/>
      <c r="BA204" s="268"/>
      <c r="BB204" s="268"/>
      <c r="BC204" s="268"/>
      <c r="BD204" s="268"/>
      <c r="BE204" s="268"/>
      <c r="BF204" s="268"/>
      <c r="BG204" s="268"/>
      <c r="BH204" s="268"/>
    </row>
    <row r="205" spans="1:60" ht="12.75" outlineLevel="1">
      <c r="A205" s="324"/>
      <c r="B205" s="308"/>
      <c r="C205" s="340" t="s">
        <v>310</v>
      </c>
      <c r="D205" s="313"/>
      <c r="E205" s="319">
        <v>33.42</v>
      </c>
      <c r="F205" s="322"/>
      <c r="G205" s="326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268"/>
      <c r="AP205" s="268"/>
      <c r="AQ205" s="268"/>
      <c r="AR205" s="268"/>
      <c r="AS205" s="268"/>
      <c r="AT205" s="268"/>
      <c r="AU205" s="268"/>
      <c r="AV205" s="268"/>
      <c r="AW205" s="268"/>
      <c r="AX205" s="268"/>
      <c r="AY205" s="268"/>
      <c r="AZ205" s="268"/>
      <c r="BA205" s="268"/>
      <c r="BB205" s="268"/>
      <c r="BC205" s="268"/>
      <c r="BD205" s="268"/>
      <c r="BE205" s="268"/>
      <c r="BF205" s="268"/>
      <c r="BG205" s="268"/>
      <c r="BH205" s="268"/>
    </row>
    <row r="206" spans="1:60" ht="12.75" outlineLevel="1">
      <c r="A206" s="324"/>
      <c r="B206" s="308"/>
      <c r="C206" s="347" t="s">
        <v>301</v>
      </c>
      <c r="D206" s="345"/>
      <c r="E206" s="346">
        <v>80.204</v>
      </c>
      <c r="F206" s="322"/>
      <c r="G206" s="326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8"/>
      <c r="AT206" s="268"/>
      <c r="AU206" s="268"/>
      <c r="AV206" s="268"/>
      <c r="AW206" s="268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</row>
    <row r="207" spans="1:60" ht="12.75" outlineLevel="1">
      <c r="A207" s="324"/>
      <c r="B207" s="308"/>
      <c r="C207" s="340" t="s">
        <v>311</v>
      </c>
      <c r="D207" s="313"/>
      <c r="E207" s="319"/>
      <c r="F207" s="322"/>
      <c r="G207" s="326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  <c r="AD207" s="268"/>
      <c r="AE207" s="268"/>
      <c r="AF207" s="268"/>
      <c r="AG207" s="268"/>
      <c r="AH207" s="268"/>
      <c r="AI207" s="268"/>
      <c r="AJ207" s="268"/>
      <c r="AK207" s="268"/>
      <c r="AL207" s="268"/>
      <c r="AM207" s="268"/>
      <c r="AN207" s="268"/>
      <c r="AO207" s="268"/>
      <c r="AP207" s="268"/>
      <c r="AQ207" s="268"/>
      <c r="AR207" s="268"/>
      <c r="AS207" s="268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</row>
    <row r="208" spans="1:60" ht="12.75" outlineLevel="1">
      <c r="A208" s="324"/>
      <c r="B208" s="308"/>
      <c r="C208" s="340" t="s">
        <v>401</v>
      </c>
      <c r="D208" s="313"/>
      <c r="E208" s="319">
        <v>53.449</v>
      </c>
      <c r="F208" s="322"/>
      <c r="G208" s="326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68"/>
      <c r="AG208" s="268"/>
      <c r="AH208" s="268"/>
      <c r="AI208" s="268"/>
      <c r="AJ208" s="268"/>
      <c r="AK208" s="268"/>
      <c r="AL208" s="268"/>
      <c r="AM208" s="268"/>
      <c r="AN208" s="268"/>
      <c r="AO208" s="268"/>
      <c r="AP208" s="268"/>
      <c r="AQ208" s="268"/>
      <c r="AR208" s="268"/>
      <c r="AS208" s="268"/>
      <c r="AT208" s="268"/>
      <c r="AU208" s="268"/>
      <c r="AV208" s="268"/>
      <c r="AW208" s="268"/>
      <c r="AX208" s="268"/>
      <c r="AY208" s="268"/>
      <c r="AZ208" s="268"/>
      <c r="BA208" s="268"/>
      <c r="BB208" s="268"/>
      <c r="BC208" s="268"/>
      <c r="BD208" s="268"/>
      <c r="BE208" s="268"/>
      <c r="BF208" s="268"/>
      <c r="BG208" s="268"/>
      <c r="BH208" s="268"/>
    </row>
    <row r="209" spans="1:60" ht="12.75" outlineLevel="1">
      <c r="A209" s="324"/>
      <c r="B209" s="308"/>
      <c r="C209" s="340" t="s">
        <v>315</v>
      </c>
      <c r="D209" s="313"/>
      <c r="E209" s="319">
        <v>6.3</v>
      </c>
      <c r="F209" s="322"/>
      <c r="G209" s="326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8"/>
      <c r="AU209" s="268"/>
      <c r="AV209" s="268"/>
      <c r="AW209" s="268"/>
      <c r="AX209" s="268"/>
      <c r="AY209" s="268"/>
      <c r="AZ209" s="268"/>
      <c r="BA209" s="268"/>
      <c r="BB209" s="268"/>
      <c r="BC209" s="268"/>
      <c r="BD209" s="268"/>
      <c r="BE209" s="268"/>
      <c r="BF209" s="268"/>
      <c r="BG209" s="268"/>
      <c r="BH209" s="268"/>
    </row>
    <row r="210" spans="1:60" ht="12.75" outlineLevel="1">
      <c r="A210" s="324"/>
      <c r="B210" s="308"/>
      <c r="C210" s="347" t="s">
        <v>301</v>
      </c>
      <c r="D210" s="345"/>
      <c r="E210" s="346">
        <v>59.749</v>
      </c>
      <c r="F210" s="322"/>
      <c r="G210" s="326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8"/>
      <c r="AG210" s="268"/>
      <c r="AH210" s="268"/>
      <c r="AI210" s="268"/>
      <c r="AJ210" s="268"/>
      <c r="AK210" s="268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268"/>
      <c r="AX210" s="268"/>
      <c r="AY210" s="268"/>
      <c r="AZ210" s="268"/>
      <c r="BA210" s="268"/>
      <c r="BB210" s="268"/>
      <c r="BC210" s="268"/>
      <c r="BD210" s="268"/>
      <c r="BE210" s="268"/>
      <c r="BF210" s="268"/>
      <c r="BG210" s="268"/>
      <c r="BH210" s="268"/>
    </row>
    <row r="211" spans="1:60" ht="12.75" outlineLevel="1">
      <c r="A211" s="324">
        <v>20</v>
      </c>
      <c r="B211" s="308" t="s">
        <v>403</v>
      </c>
      <c r="C211" s="337" t="s">
        <v>404</v>
      </c>
      <c r="D211" s="310" t="s">
        <v>180</v>
      </c>
      <c r="E211" s="316">
        <v>564.352</v>
      </c>
      <c r="F211" s="322"/>
      <c r="G211" s="326">
        <f>E211*F211</f>
        <v>0</v>
      </c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  <c r="AD211" s="268"/>
      <c r="AE211" s="268"/>
      <c r="AF211" s="268"/>
      <c r="AG211" s="268"/>
      <c r="AH211" s="268"/>
      <c r="AI211" s="268"/>
      <c r="AJ211" s="268"/>
      <c r="AK211" s="268"/>
      <c r="AL211" s="268"/>
      <c r="AM211" s="268"/>
      <c r="AN211" s="268"/>
      <c r="AO211" s="268"/>
      <c r="AP211" s="268"/>
      <c r="AQ211" s="268"/>
      <c r="AR211" s="268"/>
      <c r="AS211" s="268"/>
      <c r="AT211" s="268"/>
      <c r="AU211" s="268"/>
      <c r="AV211" s="268"/>
      <c r="AW211" s="268"/>
      <c r="AX211" s="268"/>
      <c r="AY211" s="268"/>
      <c r="AZ211" s="268"/>
      <c r="BA211" s="268"/>
      <c r="BB211" s="268"/>
      <c r="BC211" s="268"/>
      <c r="BD211" s="268"/>
      <c r="BE211" s="268"/>
      <c r="BF211" s="268"/>
      <c r="BG211" s="268"/>
      <c r="BH211" s="268"/>
    </row>
    <row r="212" spans="1:60" ht="12.75" outlineLevel="1">
      <c r="A212" s="324"/>
      <c r="B212" s="308"/>
      <c r="C212" s="340" t="s">
        <v>405</v>
      </c>
      <c r="D212" s="313"/>
      <c r="E212" s="319">
        <v>564.352</v>
      </c>
      <c r="F212" s="322"/>
      <c r="G212" s="326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68"/>
      <c r="AG212" s="268"/>
      <c r="AH212" s="268"/>
      <c r="AI212" s="268"/>
      <c r="AJ212" s="268"/>
      <c r="AK212" s="268"/>
      <c r="AL212" s="268"/>
      <c r="AM212" s="268"/>
      <c r="AN212" s="268"/>
      <c r="AO212" s="268"/>
      <c r="AP212" s="268"/>
      <c r="AQ212" s="268"/>
      <c r="AR212" s="268"/>
      <c r="AS212" s="268"/>
      <c r="AT212" s="268"/>
      <c r="AU212" s="268"/>
      <c r="AV212" s="268"/>
      <c r="AW212" s="268"/>
      <c r="AX212" s="268"/>
      <c r="AY212" s="268"/>
      <c r="AZ212" s="268"/>
      <c r="BA212" s="268"/>
      <c r="BB212" s="268"/>
      <c r="BC212" s="268"/>
      <c r="BD212" s="268"/>
      <c r="BE212" s="268"/>
      <c r="BF212" s="268"/>
      <c r="BG212" s="268"/>
      <c r="BH212" s="268"/>
    </row>
    <row r="213" spans="1:60" ht="12.75" outlineLevel="1">
      <c r="A213" s="324">
        <v>21</v>
      </c>
      <c r="B213" s="308" t="s">
        <v>406</v>
      </c>
      <c r="C213" s="337" t="s">
        <v>407</v>
      </c>
      <c r="D213" s="310" t="s">
        <v>180</v>
      </c>
      <c r="E213" s="316">
        <v>282.176</v>
      </c>
      <c r="F213" s="322"/>
      <c r="G213" s="326">
        <f>E213*F213</f>
        <v>0</v>
      </c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  <c r="AD213" s="268"/>
      <c r="AE213" s="268"/>
      <c r="AF213" s="268"/>
      <c r="AG213" s="268"/>
      <c r="AH213" s="268"/>
      <c r="AI213" s="268"/>
      <c r="AJ213" s="268"/>
      <c r="AK213" s="268"/>
      <c r="AL213" s="268"/>
      <c r="AM213" s="268"/>
      <c r="AN213" s="268"/>
      <c r="AO213" s="268"/>
      <c r="AP213" s="268"/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268"/>
      <c r="BA213" s="268"/>
      <c r="BB213" s="268"/>
      <c r="BC213" s="268"/>
      <c r="BD213" s="268"/>
      <c r="BE213" s="268"/>
      <c r="BF213" s="268"/>
      <c r="BG213" s="268"/>
      <c r="BH213" s="268"/>
    </row>
    <row r="214" spans="1:60" ht="12.75" outlineLevel="1">
      <c r="A214" s="324"/>
      <c r="B214" s="308"/>
      <c r="C214" s="340" t="s">
        <v>408</v>
      </c>
      <c r="D214" s="313"/>
      <c r="E214" s="319">
        <v>282.176</v>
      </c>
      <c r="F214" s="322"/>
      <c r="G214" s="326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268"/>
      <c r="AK214" s="268"/>
      <c r="AL214" s="268"/>
      <c r="AM214" s="268"/>
      <c r="AN214" s="268"/>
      <c r="AO214" s="268"/>
      <c r="AP214" s="268"/>
      <c r="AQ214" s="268"/>
      <c r="AR214" s="268"/>
      <c r="AS214" s="268"/>
      <c r="AT214" s="268"/>
      <c r="AU214" s="268"/>
      <c r="AV214" s="268"/>
      <c r="AW214" s="268"/>
      <c r="AX214" s="268"/>
      <c r="AY214" s="268"/>
      <c r="AZ214" s="268"/>
      <c r="BA214" s="268"/>
      <c r="BB214" s="268"/>
      <c r="BC214" s="268"/>
      <c r="BD214" s="268"/>
      <c r="BE214" s="268"/>
      <c r="BF214" s="268"/>
      <c r="BG214" s="268"/>
      <c r="BH214" s="268"/>
    </row>
    <row r="215" spans="1:60" ht="12.75" outlineLevel="1">
      <c r="A215" s="324">
        <v>22</v>
      </c>
      <c r="B215" s="308" t="s">
        <v>409</v>
      </c>
      <c r="C215" s="337" t="s">
        <v>410</v>
      </c>
      <c r="D215" s="310" t="s">
        <v>180</v>
      </c>
      <c r="E215" s="316">
        <v>282.176</v>
      </c>
      <c r="F215" s="322"/>
      <c r="G215" s="326">
        <f>E215*F215</f>
        <v>0</v>
      </c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  <c r="AD215" s="268"/>
      <c r="AE215" s="268"/>
      <c r="AF215" s="268"/>
      <c r="AG215" s="268"/>
      <c r="AH215" s="268"/>
      <c r="AI215" s="268"/>
      <c r="AJ215" s="268"/>
      <c r="AK215" s="268"/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/>
      <c r="AY215" s="268"/>
      <c r="AZ215" s="268"/>
      <c r="BA215" s="268"/>
      <c r="BB215" s="268"/>
      <c r="BC215" s="268"/>
      <c r="BD215" s="268"/>
      <c r="BE215" s="268"/>
      <c r="BF215" s="268"/>
      <c r="BG215" s="268"/>
      <c r="BH215" s="268"/>
    </row>
    <row r="216" spans="1:60" ht="12.75" outlineLevel="1">
      <c r="A216" s="324"/>
      <c r="B216" s="308"/>
      <c r="C216" s="340" t="s">
        <v>295</v>
      </c>
      <c r="D216" s="313"/>
      <c r="E216" s="319"/>
      <c r="F216" s="322"/>
      <c r="G216" s="326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8"/>
      <c r="AW216" s="268"/>
      <c r="AX216" s="268"/>
      <c r="AY216" s="268"/>
      <c r="AZ216" s="268"/>
      <c r="BA216" s="268"/>
      <c r="BB216" s="268"/>
      <c r="BC216" s="268"/>
      <c r="BD216" s="268"/>
      <c r="BE216" s="268"/>
      <c r="BF216" s="268"/>
      <c r="BG216" s="268"/>
      <c r="BH216" s="268"/>
    </row>
    <row r="217" spans="1:60" ht="12.75" outlineLevel="1">
      <c r="A217" s="324"/>
      <c r="B217" s="308"/>
      <c r="C217" s="340" t="s">
        <v>399</v>
      </c>
      <c r="D217" s="313"/>
      <c r="E217" s="319">
        <v>45.494</v>
      </c>
      <c r="F217" s="322"/>
      <c r="G217" s="326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268"/>
      <c r="AX217" s="268"/>
      <c r="AY217" s="268"/>
      <c r="AZ217" s="268"/>
      <c r="BA217" s="268"/>
      <c r="BB217" s="268"/>
      <c r="BC217" s="268"/>
      <c r="BD217" s="268"/>
      <c r="BE217" s="268"/>
      <c r="BF217" s="268"/>
      <c r="BG217" s="268"/>
      <c r="BH217" s="268"/>
    </row>
    <row r="218" spans="1:60" ht="12.75" outlineLevel="1">
      <c r="A218" s="324"/>
      <c r="B218" s="308"/>
      <c r="C218" s="340" t="s">
        <v>297</v>
      </c>
      <c r="D218" s="313"/>
      <c r="E218" s="319">
        <v>34.68</v>
      </c>
      <c r="F218" s="322"/>
      <c r="G218" s="326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8"/>
      <c r="AG218" s="268"/>
      <c r="AH218" s="268"/>
      <c r="AI218" s="268"/>
      <c r="AJ218" s="268"/>
      <c r="AK218" s="268"/>
      <c r="AL218" s="268"/>
      <c r="AM218" s="268"/>
      <c r="AN218" s="268"/>
      <c r="AO218" s="268"/>
      <c r="AP218" s="268"/>
      <c r="AQ218" s="268"/>
      <c r="AR218" s="268"/>
      <c r="AS218" s="268"/>
      <c r="AT218" s="268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</row>
    <row r="219" spans="1:60" ht="12.75" outlineLevel="1">
      <c r="A219" s="324"/>
      <c r="B219" s="308"/>
      <c r="C219" s="340" t="s">
        <v>400</v>
      </c>
      <c r="D219" s="313"/>
      <c r="E219" s="319">
        <v>8.6</v>
      </c>
      <c r="F219" s="322"/>
      <c r="G219" s="326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8"/>
      <c r="AF219" s="268"/>
      <c r="AG219" s="268"/>
      <c r="AH219" s="268"/>
      <c r="AI219" s="268"/>
      <c r="AJ219" s="268"/>
      <c r="AK219" s="268"/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/>
      <c r="AX219" s="268"/>
      <c r="AY219" s="268"/>
      <c r="AZ219" s="268"/>
      <c r="BA219" s="268"/>
      <c r="BB219" s="268"/>
      <c r="BC219" s="268"/>
      <c r="BD219" s="268"/>
      <c r="BE219" s="268"/>
      <c r="BF219" s="268"/>
      <c r="BG219" s="268"/>
      <c r="BH219" s="268"/>
    </row>
    <row r="220" spans="1:60" ht="12.75" outlineLevel="1">
      <c r="A220" s="324"/>
      <c r="B220" s="308"/>
      <c r="C220" s="347" t="s">
        <v>301</v>
      </c>
      <c r="D220" s="345"/>
      <c r="E220" s="346">
        <v>88.774</v>
      </c>
      <c r="F220" s="322"/>
      <c r="G220" s="326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68"/>
      <c r="AG220" s="268"/>
      <c r="AH220" s="268"/>
      <c r="AI220" s="268"/>
      <c r="AJ220" s="268"/>
      <c r="AK220" s="268"/>
      <c r="AL220" s="268"/>
      <c r="AM220" s="268"/>
      <c r="AN220" s="268"/>
      <c r="AO220" s="268"/>
      <c r="AP220" s="268"/>
      <c r="AQ220" s="268"/>
      <c r="AR220" s="268"/>
      <c r="AS220" s="268"/>
      <c r="AT220" s="268"/>
      <c r="AU220" s="268"/>
      <c r="AV220" s="268"/>
      <c r="AW220" s="268"/>
      <c r="AX220" s="268"/>
      <c r="AY220" s="268"/>
      <c r="AZ220" s="268"/>
      <c r="BA220" s="268"/>
      <c r="BB220" s="268"/>
      <c r="BC220" s="268"/>
      <c r="BD220" s="268"/>
      <c r="BE220" s="268"/>
      <c r="BF220" s="268"/>
      <c r="BG220" s="268"/>
      <c r="BH220" s="268"/>
    </row>
    <row r="221" spans="1:60" ht="12.75" outlineLevel="1">
      <c r="A221" s="324"/>
      <c r="B221" s="308"/>
      <c r="C221" s="340" t="s">
        <v>302</v>
      </c>
      <c r="D221" s="313"/>
      <c r="E221" s="319"/>
      <c r="F221" s="322"/>
      <c r="G221" s="326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8"/>
      <c r="AL221" s="268"/>
      <c r="AM221" s="268"/>
      <c r="AN221" s="268"/>
      <c r="AO221" s="268"/>
      <c r="AP221" s="268"/>
      <c r="AQ221" s="268"/>
      <c r="AR221" s="268"/>
      <c r="AS221" s="268"/>
      <c r="AT221" s="268"/>
      <c r="AU221" s="268"/>
      <c r="AV221" s="268"/>
      <c r="AW221" s="268"/>
      <c r="AX221" s="268"/>
      <c r="AY221" s="268"/>
      <c r="AZ221" s="268"/>
      <c r="BA221" s="268"/>
      <c r="BB221" s="268"/>
      <c r="BC221" s="268"/>
      <c r="BD221" s="268"/>
      <c r="BE221" s="268"/>
      <c r="BF221" s="268"/>
      <c r="BG221" s="268"/>
      <c r="BH221" s="268"/>
    </row>
    <row r="222" spans="1:60" ht="12.75" outlineLevel="1">
      <c r="A222" s="324"/>
      <c r="B222" s="308"/>
      <c r="C222" s="340" t="s">
        <v>401</v>
      </c>
      <c r="D222" s="313"/>
      <c r="E222" s="319">
        <v>53.449</v>
      </c>
      <c r="F222" s="322"/>
      <c r="G222" s="326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8"/>
      <c r="AG222" s="268"/>
      <c r="AH222" s="268"/>
      <c r="AI222" s="268"/>
      <c r="AJ222" s="268"/>
      <c r="AK222" s="268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68"/>
    </row>
    <row r="223" spans="1:60" ht="12.75" outlineLevel="1">
      <c r="A223" s="324"/>
      <c r="B223" s="308"/>
      <c r="C223" s="347" t="s">
        <v>301</v>
      </c>
      <c r="D223" s="345"/>
      <c r="E223" s="346">
        <v>53.449</v>
      </c>
      <c r="F223" s="322"/>
      <c r="G223" s="326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  <c r="AD223" s="268"/>
      <c r="AE223" s="268"/>
      <c r="AF223" s="268"/>
      <c r="AG223" s="268"/>
      <c r="AH223" s="268"/>
      <c r="AI223" s="268"/>
      <c r="AJ223" s="268"/>
      <c r="AK223" s="268"/>
      <c r="AL223" s="268"/>
      <c r="AM223" s="268"/>
      <c r="AN223" s="268"/>
      <c r="AO223" s="268"/>
      <c r="AP223" s="268"/>
      <c r="AQ223" s="268"/>
      <c r="AR223" s="268"/>
      <c r="AS223" s="268"/>
      <c r="AT223" s="268"/>
      <c r="AU223" s="268"/>
      <c r="AV223" s="268"/>
      <c r="AW223" s="268"/>
      <c r="AX223" s="268"/>
      <c r="AY223" s="268"/>
      <c r="AZ223" s="268"/>
      <c r="BA223" s="268"/>
      <c r="BB223" s="268"/>
      <c r="BC223" s="268"/>
      <c r="BD223" s="268"/>
      <c r="BE223" s="268"/>
      <c r="BF223" s="268"/>
      <c r="BG223" s="268"/>
      <c r="BH223" s="268"/>
    </row>
    <row r="224" spans="1:60" ht="12.75" outlineLevel="1">
      <c r="A224" s="324"/>
      <c r="B224" s="308"/>
      <c r="C224" s="340" t="s">
        <v>305</v>
      </c>
      <c r="D224" s="313"/>
      <c r="E224" s="319"/>
      <c r="F224" s="322"/>
      <c r="G224" s="326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8"/>
      <c r="AG224" s="268"/>
      <c r="AH224" s="268"/>
      <c r="AI224" s="268"/>
      <c r="AJ224" s="268"/>
      <c r="AK224" s="268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</row>
    <row r="225" spans="1:60" ht="12.75" outlineLevel="1">
      <c r="A225" s="324"/>
      <c r="B225" s="308"/>
      <c r="C225" s="340" t="s">
        <v>402</v>
      </c>
      <c r="D225" s="313"/>
      <c r="E225" s="319">
        <v>46.784</v>
      </c>
      <c r="F225" s="322"/>
      <c r="G225" s="326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  <c r="AD225" s="268"/>
      <c r="AE225" s="268"/>
      <c r="AF225" s="268"/>
      <c r="AG225" s="268"/>
      <c r="AH225" s="268"/>
      <c r="AI225" s="268"/>
      <c r="AJ225" s="268"/>
      <c r="AK225" s="268"/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AW225" s="268"/>
      <c r="AX225" s="268"/>
      <c r="AY225" s="268"/>
      <c r="AZ225" s="268"/>
      <c r="BA225" s="268"/>
      <c r="BB225" s="268"/>
      <c r="BC225" s="268"/>
      <c r="BD225" s="268"/>
      <c r="BE225" s="268"/>
      <c r="BF225" s="268"/>
      <c r="BG225" s="268"/>
      <c r="BH225" s="268"/>
    </row>
    <row r="226" spans="1:60" ht="12.75" outlineLevel="1">
      <c r="A226" s="324"/>
      <c r="B226" s="308"/>
      <c r="C226" s="340" t="s">
        <v>310</v>
      </c>
      <c r="D226" s="313"/>
      <c r="E226" s="319">
        <v>33.42</v>
      </c>
      <c r="F226" s="322"/>
      <c r="G226" s="326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  <c r="AJ226" s="268"/>
      <c r="AK226" s="268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AW226" s="268"/>
      <c r="AX226" s="268"/>
      <c r="AY226" s="268"/>
      <c r="AZ226" s="268"/>
      <c r="BA226" s="268"/>
      <c r="BB226" s="268"/>
      <c r="BC226" s="268"/>
      <c r="BD226" s="268"/>
      <c r="BE226" s="268"/>
      <c r="BF226" s="268"/>
      <c r="BG226" s="268"/>
      <c r="BH226" s="268"/>
    </row>
    <row r="227" spans="1:60" ht="12.75" outlineLevel="1">
      <c r="A227" s="324"/>
      <c r="B227" s="308"/>
      <c r="C227" s="347" t="s">
        <v>301</v>
      </c>
      <c r="D227" s="345"/>
      <c r="E227" s="346">
        <v>80.204</v>
      </c>
      <c r="F227" s="322"/>
      <c r="G227" s="326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8"/>
      <c r="AG227" s="268"/>
      <c r="AH227" s="268"/>
      <c r="AI227" s="268"/>
      <c r="AJ227" s="268"/>
      <c r="AK227" s="268"/>
      <c r="AL227" s="268"/>
      <c r="AM227" s="268"/>
      <c r="AN227" s="268"/>
      <c r="AO227" s="268"/>
      <c r="AP227" s="268"/>
      <c r="AQ227" s="268"/>
      <c r="AR227" s="268"/>
      <c r="AS227" s="268"/>
      <c r="AT227" s="268"/>
      <c r="AU227" s="268"/>
      <c r="AV227" s="268"/>
      <c r="AW227" s="268"/>
      <c r="AX227" s="268"/>
      <c r="AY227" s="268"/>
      <c r="AZ227" s="268"/>
      <c r="BA227" s="268"/>
      <c r="BB227" s="268"/>
      <c r="BC227" s="268"/>
      <c r="BD227" s="268"/>
      <c r="BE227" s="268"/>
      <c r="BF227" s="268"/>
      <c r="BG227" s="268"/>
      <c r="BH227" s="268"/>
    </row>
    <row r="228" spans="1:60" ht="12.75" outlineLevel="1">
      <c r="A228" s="324"/>
      <c r="B228" s="308"/>
      <c r="C228" s="340" t="s">
        <v>311</v>
      </c>
      <c r="D228" s="313"/>
      <c r="E228" s="319"/>
      <c r="F228" s="322"/>
      <c r="G228" s="326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8"/>
      <c r="AG228" s="268"/>
      <c r="AH228" s="268"/>
      <c r="AI228" s="268"/>
      <c r="AJ228" s="268"/>
      <c r="AK228" s="268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268"/>
      <c r="AX228" s="268"/>
      <c r="AY228" s="268"/>
      <c r="AZ228" s="268"/>
      <c r="BA228" s="268"/>
      <c r="BB228" s="268"/>
      <c r="BC228" s="268"/>
      <c r="BD228" s="268"/>
      <c r="BE228" s="268"/>
      <c r="BF228" s="268"/>
      <c r="BG228" s="268"/>
      <c r="BH228" s="268"/>
    </row>
    <row r="229" spans="1:60" ht="12.75" outlineLevel="1">
      <c r="A229" s="324"/>
      <c r="B229" s="308"/>
      <c r="C229" s="340" t="s">
        <v>401</v>
      </c>
      <c r="D229" s="313"/>
      <c r="E229" s="319">
        <v>53.449</v>
      </c>
      <c r="F229" s="322"/>
      <c r="G229" s="326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8"/>
      <c r="AG229" s="268"/>
      <c r="AH229" s="268"/>
      <c r="AI229" s="268"/>
      <c r="AJ229" s="268"/>
      <c r="AK229" s="268"/>
      <c r="AL229" s="268"/>
      <c r="AM229" s="268"/>
      <c r="AN229" s="268"/>
      <c r="AO229" s="268"/>
      <c r="AP229" s="268"/>
      <c r="AQ229" s="268"/>
      <c r="AR229" s="268"/>
      <c r="AS229" s="268"/>
      <c r="AT229" s="268"/>
      <c r="AU229" s="268"/>
      <c r="AV229" s="268"/>
      <c r="AW229" s="268"/>
      <c r="AX229" s="268"/>
      <c r="AY229" s="268"/>
      <c r="AZ229" s="268"/>
      <c r="BA229" s="268"/>
      <c r="BB229" s="268"/>
      <c r="BC229" s="268"/>
      <c r="BD229" s="268"/>
      <c r="BE229" s="268"/>
      <c r="BF229" s="268"/>
      <c r="BG229" s="268"/>
      <c r="BH229" s="268"/>
    </row>
    <row r="230" spans="1:60" ht="12.75" outlineLevel="1">
      <c r="A230" s="324"/>
      <c r="B230" s="308"/>
      <c r="C230" s="340" t="s">
        <v>315</v>
      </c>
      <c r="D230" s="313"/>
      <c r="E230" s="319">
        <v>6.3</v>
      </c>
      <c r="F230" s="322"/>
      <c r="G230" s="326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268"/>
      <c r="AT230" s="268"/>
      <c r="AU230" s="268"/>
      <c r="AV230" s="268"/>
      <c r="AW230" s="268"/>
      <c r="AX230" s="268"/>
      <c r="AY230" s="268"/>
      <c r="AZ230" s="268"/>
      <c r="BA230" s="268"/>
      <c r="BB230" s="268"/>
      <c r="BC230" s="268"/>
      <c r="BD230" s="268"/>
      <c r="BE230" s="268"/>
      <c r="BF230" s="268"/>
      <c r="BG230" s="268"/>
      <c r="BH230" s="268"/>
    </row>
    <row r="231" spans="1:60" ht="12.75" outlineLevel="1">
      <c r="A231" s="324"/>
      <c r="B231" s="308"/>
      <c r="C231" s="347" t="s">
        <v>301</v>
      </c>
      <c r="D231" s="345"/>
      <c r="E231" s="346">
        <v>59.749</v>
      </c>
      <c r="F231" s="322"/>
      <c r="G231" s="326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8"/>
      <c r="AG231" s="268"/>
      <c r="AH231" s="268"/>
      <c r="AI231" s="268"/>
      <c r="AJ231" s="268"/>
      <c r="AK231" s="268"/>
      <c r="AL231" s="268"/>
      <c r="AM231" s="268"/>
      <c r="AN231" s="268"/>
      <c r="AO231" s="268"/>
      <c r="AP231" s="268"/>
      <c r="AQ231" s="268"/>
      <c r="AR231" s="268"/>
      <c r="AS231" s="268"/>
      <c r="AT231" s="268"/>
      <c r="AU231" s="268"/>
      <c r="AV231" s="268"/>
      <c r="AW231" s="268"/>
      <c r="AX231" s="268"/>
      <c r="AY231" s="268"/>
      <c r="AZ231" s="268"/>
      <c r="BA231" s="268"/>
      <c r="BB231" s="268"/>
      <c r="BC231" s="268"/>
      <c r="BD231" s="268"/>
      <c r="BE231" s="268"/>
      <c r="BF231" s="268"/>
      <c r="BG231" s="268"/>
      <c r="BH231" s="268"/>
    </row>
    <row r="232" spans="1:60" ht="12.75" outlineLevel="1">
      <c r="A232" s="324">
        <v>23</v>
      </c>
      <c r="B232" s="308" t="s">
        <v>411</v>
      </c>
      <c r="C232" s="337" t="s">
        <v>412</v>
      </c>
      <c r="D232" s="310" t="s">
        <v>180</v>
      </c>
      <c r="E232" s="316">
        <v>564.352</v>
      </c>
      <c r="F232" s="322"/>
      <c r="G232" s="326">
        <f>E232*F232</f>
        <v>0</v>
      </c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  <c r="AJ232" s="268"/>
      <c r="AK232" s="268"/>
      <c r="AL232" s="268"/>
      <c r="AM232" s="268"/>
      <c r="AN232" s="268"/>
      <c r="AO232" s="268"/>
      <c r="AP232" s="268"/>
      <c r="AQ232" s="268"/>
      <c r="AR232" s="268"/>
      <c r="AS232" s="268"/>
      <c r="AT232" s="268"/>
      <c r="AU232" s="268"/>
      <c r="AV232" s="268"/>
      <c r="AW232" s="268"/>
      <c r="AX232" s="268"/>
      <c r="AY232" s="268"/>
      <c r="AZ232" s="268"/>
      <c r="BA232" s="268"/>
      <c r="BB232" s="268"/>
      <c r="BC232" s="268"/>
      <c r="BD232" s="268"/>
      <c r="BE232" s="268"/>
      <c r="BF232" s="268"/>
      <c r="BG232" s="268"/>
      <c r="BH232" s="268"/>
    </row>
    <row r="233" spans="1:60" ht="12.75" outlineLevel="1">
      <c r="A233" s="324"/>
      <c r="B233" s="308"/>
      <c r="C233" s="340" t="s">
        <v>405</v>
      </c>
      <c r="D233" s="313"/>
      <c r="E233" s="319">
        <v>564.352</v>
      </c>
      <c r="F233" s="322"/>
      <c r="G233" s="326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  <c r="AJ233" s="268"/>
      <c r="AK233" s="268"/>
      <c r="AL233" s="268"/>
      <c r="AM233" s="268"/>
      <c r="AN233" s="268"/>
      <c r="AO233" s="268"/>
      <c r="AP233" s="268"/>
      <c r="AQ233" s="268"/>
      <c r="AR233" s="268"/>
      <c r="AS233" s="268"/>
      <c r="AT233" s="268"/>
      <c r="AU233" s="268"/>
      <c r="AV233" s="268"/>
      <c r="AW233" s="268"/>
      <c r="AX233" s="268"/>
      <c r="AY233" s="268"/>
      <c r="AZ233" s="268"/>
      <c r="BA233" s="268"/>
      <c r="BB233" s="268"/>
      <c r="BC233" s="268"/>
      <c r="BD233" s="268"/>
      <c r="BE233" s="268"/>
      <c r="BF233" s="268"/>
      <c r="BG233" s="268"/>
      <c r="BH233" s="268"/>
    </row>
    <row r="234" spans="1:60" ht="12.75" outlineLevel="1">
      <c r="A234" s="324">
        <v>24</v>
      </c>
      <c r="B234" s="308" t="s">
        <v>413</v>
      </c>
      <c r="C234" s="337" t="s">
        <v>414</v>
      </c>
      <c r="D234" s="310" t="s">
        <v>180</v>
      </c>
      <c r="E234" s="316">
        <v>282.176</v>
      </c>
      <c r="F234" s="322"/>
      <c r="G234" s="326">
        <f>E234*F234</f>
        <v>0</v>
      </c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8"/>
      <c r="AU234" s="268"/>
      <c r="AV234" s="268"/>
      <c r="AW234" s="268"/>
      <c r="AX234" s="268"/>
      <c r="AY234" s="268"/>
      <c r="AZ234" s="268"/>
      <c r="BA234" s="268"/>
      <c r="BB234" s="268"/>
      <c r="BC234" s="268"/>
      <c r="BD234" s="268"/>
      <c r="BE234" s="268"/>
      <c r="BF234" s="268"/>
      <c r="BG234" s="268"/>
      <c r="BH234" s="268"/>
    </row>
    <row r="235" spans="1:60" ht="12.75" outlineLevel="1">
      <c r="A235" s="324"/>
      <c r="B235" s="308"/>
      <c r="C235" s="340" t="s">
        <v>408</v>
      </c>
      <c r="D235" s="313"/>
      <c r="E235" s="319">
        <v>282.176</v>
      </c>
      <c r="F235" s="322"/>
      <c r="G235" s="326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  <c r="AD235" s="268"/>
      <c r="AE235" s="268"/>
      <c r="AF235" s="268"/>
      <c r="AG235" s="268"/>
      <c r="AH235" s="268"/>
      <c r="AI235" s="268"/>
      <c r="AJ235" s="268"/>
      <c r="AK235" s="268"/>
      <c r="AL235" s="268"/>
      <c r="AM235" s="268"/>
      <c r="AN235" s="268"/>
      <c r="AO235" s="268"/>
      <c r="AP235" s="268"/>
      <c r="AQ235" s="268"/>
      <c r="AR235" s="268"/>
      <c r="AS235" s="268"/>
      <c r="AT235" s="268"/>
      <c r="AU235" s="268"/>
      <c r="AV235" s="268"/>
      <c r="AW235" s="268"/>
      <c r="AX235" s="268"/>
      <c r="AY235" s="268"/>
      <c r="AZ235" s="268"/>
      <c r="BA235" s="268"/>
      <c r="BB235" s="268"/>
      <c r="BC235" s="268"/>
      <c r="BD235" s="268"/>
      <c r="BE235" s="268"/>
      <c r="BF235" s="268"/>
      <c r="BG235" s="268"/>
      <c r="BH235" s="268"/>
    </row>
    <row r="236" spans="1:60" ht="12.75" outlineLevel="1">
      <c r="A236" s="324">
        <v>25</v>
      </c>
      <c r="B236" s="308" t="s">
        <v>415</v>
      </c>
      <c r="C236" s="337" t="s">
        <v>416</v>
      </c>
      <c r="D236" s="310" t="s">
        <v>337</v>
      </c>
      <c r="E236" s="316">
        <v>2</v>
      </c>
      <c r="F236" s="322"/>
      <c r="G236" s="326">
        <f>E236*F236</f>
        <v>0</v>
      </c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8"/>
      <c r="AH236" s="268"/>
      <c r="AI236" s="268"/>
      <c r="AJ236" s="268"/>
      <c r="AK236" s="268"/>
      <c r="AL236" s="268"/>
      <c r="AM236" s="268"/>
      <c r="AN236" s="268"/>
      <c r="AO236" s="268"/>
      <c r="AP236" s="268"/>
      <c r="AQ236" s="268"/>
      <c r="AR236" s="268"/>
      <c r="AS236" s="268"/>
      <c r="AT236" s="268"/>
      <c r="AU236" s="268"/>
      <c r="AV236" s="268"/>
      <c r="AW236" s="268"/>
      <c r="AX236" s="268"/>
      <c r="AY236" s="268"/>
      <c r="AZ236" s="268"/>
      <c r="BA236" s="268"/>
      <c r="BB236" s="268"/>
      <c r="BC236" s="268"/>
      <c r="BD236" s="268"/>
      <c r="BE236" s="268"/>
      <c r="BF236" s="268"/>
      <c r="BG236" s="268"/>
      <c r="BH236" s="268"/>
    </row>
    <row r="237" spans="1:60" ht="12.75" outlineLevel="1">
      <c r="A237" s="324"/>
      <c r="B237" s="308"/>
      <c r="C237" s="340" t="s">
        <v>417</v>
      </c>
      <c r="D237" s="313"/>
      <c r="E237" s="319">
        <v>2</v>
      </c>
      <c r="F237" s="322"/>
      <c r="G237" s="326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  <c r="AD237" s="268"/>
      <c r="AE237" s="268"/>
      <c r="AF237" s="268"/>
      <c r="AG237" s="268"/>
      <c r="AH237" s="268"/>
      <c r="AI237" s="268"/>
      <c r="AJ237" s="268"/>
      <c r="AK237" s="268"/>
      <c r="AL237" s="268"/>
      <c r="AM237" s="268"/>
      <c r="AN237" s="268"/>
      <c r="AO237" s="268"/>
      <c r="AP237" s="268"/>
      <c r="AQ237" s="268"/>
      <c r="AR237" s="268"/>
      <c r="AS237" s="268"/>
      <c r="AT237" s="268"/>
      <c r="AU237" s="268"/>
      <c r="AV237" s="268"/>
      <c r="AW237" s="268"/>
      <c r="AX237" s="268"/>
      <c r="AY237" s="268"/>
      <c r="AZ237" s="268"/>
      <c r="BA237" s="268"/>
      <c r="BB237" s="268"/>
      <c r="BC237" s="268"/>
      <c r="BD237" s="268"/>
      <c r="BE237" s="268"/>
      <c r="BF237" s="268"/>
      <c r="BG237" s="268"/>
      <c r="BH237" s="268"/>
    </row>
    <row r="238" spans="1:60" ht="12.75" outlineLevel="1">
      <c r="A238" s="324">
        <v>26</v>
      </c>
      <c r="B238" s="308" t="s">
        <v>418</v>
      </c>
      <c r="C238" s="337" t="s">
        <v>419</v>
      </c>
      <c r="D238" s="310" t="s">
        <v>337</v>
      </c>
      <c r="E238" s="316">
        <v>4</v>
      </c>
      <c r="F238" s="322"/>
      <c r="G238" s="326">
        <f>E238*F238</f>
        <v>0</v>
      </c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8"/>
      <c r="AG238" s="268"/>
      <c r="AH238" s="268"/>
      <c r="AI238" s="268"/>
      <c r="AJ238" s="268"/>
      <c r="AK238" s="268"/>
      <c r="AL238" s="268"/>
      <c r="AM238" s="268"/>
      <c r="AN238" s="268"/>
      <c r="AO238" s="268"/>
      <c r="AP238" s="268"/>
      <c r="AQ238" s="268"/>
      <c r="AR238" s="268"/>
      <c r="AS238" s="268"/>
      <c r="AT238" s="268"/>
      <c r="AU238" s="268"/>
      <c r="AV238" s="268"/>
      <c r="AW238" s="268"/>
      <c r="AX238" s="268"/>
      <c r="AY238" s="268"/>
      <c r="AZ238" s="268"/>
      <c r="BA238" s="268"/>
      <c r="BB238" s="268"/>
      <c r="BC238" s="268"/>
      <c r="BD238" s="268"/>
      <c r="BE238" s="268"/>
      <c r="BF238" s="268"/>
      <c r="BG238" s="268"/>
      <c r="BH238" s="268"/>
    </row>
    <row r="239" spans="1:60" ht="12.75" outlineLevel="1">
      <c r="A239" s="324"/>
      <c r="B239" s="308"/>
      <c r="C239" s="340" t="s">
        <v>420</v>
      </c>
      <c r="D239" s="313"/>
      <c r="E239" s="319">
        <v>4</v>
      </c>
      <c r="F239" s="322"/>
      <c r="G239" s="326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  <c r="AD239" s="268"/>
      <c r="AE239" s="268"/>
      <c r="AF239" s="268"/>
      <c r="AG239" s="268"/>
      <c r="AH239" s="268"/>
      <c r="AI239" s="268"/>
      <c r="AJ239" s="268"/>
      <c r="AK239" s="268"/>
      <c r="AL239" s="268"/>
      <c r="AM239" s="268"/>
      <c r="AN239" s="268"/>
      <c r="AO239" s="268"/>
      <c r="AP239" s="268"/>
      <c r="AQ239" s="268"/>
      <c r="AR239" s="268"/>
      <c r="AS239" s="268"/>
      <c r="AT239" s="268"/>
      <c r="AU239" s="268"/>
      <c r="AV239" s="268"/>
      <c r="AW239" s="268"/>
      <c r="AX239" s="268"/>
      <c r="AY239" s="268"/>
      <c r="AZ239" s="268"/>
      <c r="BA239" s="268"/>
      <c r="BB239" s="268"/>
      <c r="BC239" s="268"/>
      <c r="BD239" s="268"/>
      <c r="BE239" s="268"/>
      <c r="BF239" s="268"/>
      <c r="BG239" s="268"/>
      <c r="BH239" s="268"/>
    </row>
    <row r="240" spans="1:60" ht="12.75" outlineLevel="1">
      <c r="A240" s="324">
        <v>27</v>
      </c>
      <c r="B240" s="308" t="s">
        <v>421</v>
      </c>
      <c r="C240" s="337" t="s">
        <v>422</v>
      </c>
      <c r="D240" s="310" t="s">
        <v>337</v>
      </c>
      <c r="E240" s="316">
        <v>2</v>
      </c>
      <c r="F240" s="322"/>
      <c r="G240" s="326">
        <f>E240*F240</f>
        <v>0</v>
      </c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  <c r="AD240" s="268"/>
      <c r="AE240" s="268"/>
      <c r="AF240" s="268"/>
      <c r="AG240" s="268"/>
      <c r="AH240" s="268"/>
      <c r="AI240" s="268"/>
      <c r="AJ240" s="268"/>
      <c r="AK240" s="268"/>
      <c r="AL240" s="268"/>
      <c r="AM240" s="268"/>
      <c r="AN240" s="268"/>
      <c r="AO240" s="268"/>
      <c r="AP240" s="268"/>
      <c r="AQ240" s="268"/>
      <c r="AR240" s="268"/>
      <c r="AS240" s="268"/>
      <c r="AT240" s="268"/>
      <c r="AU240" s="268"/>
      <c r="AV240" s="268"/>
      <c r="AW240" s="268"/>
      <c r="AX240" s="268"/>
      <c r="AY240" s="268"/>
      <c r="AZ240" s="268"/>
      <c r="BA240" s="268"/>
      <c r="BB240" s="268"/>
      <c r="BC240" s="268"/>
      <c r="BD240" s="268"/>
      <c r="BE240" s="268"/>
      <c r="BF240" s="268"/>
      <c r="BG240" s="268"/>
      <c r="BH240" s="268"/>
    </row>
    <row r="241" spans="1:60" ht="12.75" outlineLevel="1">
      <c r="A241" s="324"/>
      <c r="B241" s="308"/>
      <c r="C241" s="340" t="s">
        <v>417</v>
      </c>
      <c r="D241" s="313"/>
      <c r="E241" s="319">
        <v>2</v>
      </c>
      <c r="F241" s="322"/>
      <c r="G241" s="326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  <c r="AJ241" s="268"/>
      <c r="AK241" s="268"/>
      <c r="AL241" s="268"/>
      <c r="AM241" s="268"/>
      <c r="AN241" s="268"/>
      <c r="AO241" s="268"/>
      <c r="AP241" s="268"/>
      <c r="AQ241" s="268"/>
      <c r="AR241" s="268"/>
      <c r="AS241" s="268"/>
      <c r="AT241" s="268"/>
      <c r="AU241" s="268"/>
      <c r="AV241" s="268"/>
      <c r="AW241" s="268"/>
      <c r="AX241" s="268"/>
      <c r="AY241" s="268"/>
      <c r="AZ241" s="268"/>
      <c r="BA241" s="268"/>
      <c r="BB241" s="268"/>
      <c r="BC241" s="268"/>
      <c r="BD241" s="268"/>
      <c r="BE241" s="268"/>
      <c r="BF241" s="268"/>
      <c r="BG241" s="268"/>
      <c r="BH241" s="268"/>
    </row>
    <row r="242" spans="1:7" ht="25.5">
      <c r="A242" s="325" t="s">
        <v>172</v>
      </c>
      <c r="B242" s="309" t="s">
        <v>123</v>
      </c>
      <c r="C242" s="339" t="s">
        <v>124</v>
      </c>
      <c r="D242" s="312"/>
      <c r="E242" s="318"/>
      <c r="F242" s="434">
        <f>SUM(G243:G245)</f>
        <v>0</v>
      </c>
      <c r="G242" s="435"/>
    </row>
    <row r="243" spans="1:60" ht="22.5" outlineLevel="1">
      <c r="A243" s="324">
        <v>28</v>
      </c>
      <c r="B243" s="308" t="s">
        <v>423</v>
      </c>
      <c r="C243" s="337" t="s">
        <v>424</v>
      </c>
      <c r="D243" s="310" t="s">
        <v>425</v>
      </c>
      <c r="E243" s="316">
        <v>1</v>
      </c>
      <c r="F243" s="322"/>
      <c r="G243" s="326">
        <f>E243*F243</f>
        <v>0</v>
      </c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8"/>
      <c r="AG243" s="268"/>
      <c r="AH243" s="268"/>
      <c r="AI243" s="268"/>
      <c r="AJ243" s="268"/>
      <c r="AK243" s="268"/>
      <c r="AL243" s="268"/>
      <c r="AM243" s="268"/>
      <c r="AN243" s="268"/>
      <c r="AO243" s="268"/>
      <c r="AP243" s="268"/>
      <c r="AQ243" s="268"/>
      <c r="AR243" s="268"/>
      <c r="AS243" s="268"/>
      <c r="AT243" s="268"/>
      <c r="AU243" s="268"/>
      <c r="AV243" s="268"/>
      <c r="AW243" s="268"/>
      <c r="AX243" s="268"/>
      <c r="AY243" s="268"/>
      <c r="AZ243" s="268"/>
      <c r="BA243" s="268"/>
      <c r="BB243" s="268"/>
      <c r="BC243" s="268"/>
      <c r="BD243" s="268"/>
      <c r="BE243" s="268"/>
      <c r="BF243" s="268"/>
      <c r="BG243" s="268"/>
      <c r="BH243" s="268"/>
    </row>
    <row r="244" spans="1:60" ht="22.5" outlineLevel="1">
      <c r="A244" s="324"/>
      <c r="B244" s="308"/>
      <c r="C244" s="436" t="s">
        <v>426</v>
      </c>
      <c r="D244" s="437"/>
      <c r="E244" s="438"/>
      <c r="F244" s="439"/>
      <c r="G244" s="440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  <c r="AJ244" s="268"/>
      <c r="AK244" s="268"/>
      <c r="AL244" s="268"/>
      <c r="AM244" s="268"/>
      <c r="AN244" s="268"/>
      <c r="AO244" s="268"/>
      <c r="AP244" s="268"/>
      <c r="AQ244" s="268"/>
      <c r="AR244" s="268"/>
      <c r="AS244" s="268"/>
      <c r="AT244" s="268"/>
      <c r="AU244" s="268"/>
      <c r="AV244" s="268"/>
      <c r="AW244" s="268"/>
      <c r="AX244" s="268"/>
      <c r="AY244" s="268"/>
      <c r="AZ244" s="268"/>
      <c r="BA244" s="307" t="str">
        <f>C244</f>
        <v>odvětrávací otvory na fasádě (předpoklad 1 ks) budou prodlouženy na nový líc ETICS, dovnitř bude osazena novodurová trubka s odvodněním směrem před fasádu</v>
      </c>
      <c r="BB244" s="268"/>
      <c r="BC244" s="268"/>
      <c r="BD244" s="268"/>
      <c r="BE244" s="268"/>
      <c r="BF244" s="268"/>
      <c r="BG244" s="268"/>
      <c r="BH244" s="268"/>
    </row>
    <row r="245" spans="1:60" ht="33.75" outlineLevel="1">
      <c r="A245" s="324"/>
      <c r="B245" s="308"/>
      <c r="C245" s="436" t="s">
        <v>427</v>
      </c>
      <c r="D245" s="437"/>
      <c r="E245" s="438"/>
      <c r="F245" s="439"/>
      <c r="G245" s="440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  <c r="AJ245" s="268"/>
      <c r="AK245" s="268"/>
      <c r="AL245" s="268"/>
      <c r="AM245" s="268"/>
      <c r="AN245" s="268"/>
      <c r="AO245" s="268"/>
      <c r="AP245" s="268"/>
      <c r="AQ245" s="268"/>
      <c r="AR245" s="268"/>
      <c r="AS245" s="268"/>
      <c r="AT245" s="268"/>
      <c r="AU245" s="268"/>
      <c r="AV245" s="268"/>
      <c r="AW245" s="268"/>
      <c r="AX245" s="268"/>
      <c r="AY245" s="268"/>
      <c r="AZ245" s="268"/>
      <c r="BA245" s="307" t="str">
        <f>C245</f>
        <v>na fasádě budou otvory kryty novými plastovými větracími mřížkami (přesný rozměr bude zaměřen na stavbě) se síťkou proti hmyzu (var. může být řešeno materiálovou obměnou). Prostup mezi trubkou a ETICS musí být utěsněn, aby nedocházelo k zatékání do ETICS</v>
      </c>
      <c r="BB245" s="268"/>
      <c r="BC245" s="268"/>
      <c r="BD245" s="268"/>
      <c r="BE245" s="268"/>
      <c r="BF245" s="268"/>
      <c r="BG245" s="268"/>
      <c r="BH245" s="268"/>
    </row>
    <row r="246" spans="1:7" ht="12.75">
      <c r="A246" s="325" t="s">
        <v>172</v>
      </c>
      <c r="B246" s="309" t="s">
        <v>125</v>
      </c>
      <c r="C246" s="339" t="s">
        <v>126</v>
      </c>
      <c r="D246" s="312"/>
      <c r="E246" s="318"/>
      <c r="F246" s="434">
        <f>SUM(G247:G249)</f>
        <v>0</v>
      </c>
      <c r="G246" s="435"/>
    </row>
    <row r="247" spans="1:60" ht="12.75" outlineLevel="1">
      <c r="A247" s="324">
        <v>29</v>
      </c>
      <c r="B247" s="308" t="s">
        <v>428</v>
      </c>
      <c r="C247" s="337" t="s">
        <v>429</v>
      </c>
      <c r="D247" s="310" t="s">
        <v>430</v>
      </c>
      <c r="E247" s="316">
        <v>5</v>
      </c>
      <c r="F247" s="322"/>
      <c r="G247" s="326">
        <f>E247*F247</f>
        <v>0</v>
      </c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268"/>
      <c r="AP247" s="268"/>
      <c r="AQ247" s="268"/>
      <c r="AR247" s="268"/>
      <c r="AS247" s="268"/>
      <c r="AT247" s="268"/>
      <c r="AU247" s="268"/>
      <c r="AV247" s="268"/>
      <c r="AW247" s="268"/>
      <c r="AX247" s="268"/>
      <c r="AY247" s="268"/>
      <c r="AZ247" s="268"/>
      <c r="BA247" s="268"/>
      <c r="BB247" s="268"/>
      <c r="BC247" s="268"/>
      <c r="BD247" s="268"/>
      <c r="BE247" s="268"/>
      <c r="BF247" s="268"/>
      <c r="BG247" s="268"/>
      <c r="BH247" s="268"/>
    </row>
    <row r="248" spans="1:60" ht="12.75" outlineLevel="1">
      <c r="A248" s="324"/>
      <c r="B248" s="308"/>
      <c r="C248" s="436" t="s">
        <v>431</v>
      </c>
      <c r="D248" s="437"/>
      <c r="E248" s="438"/>
      <c r="F248" s="439"/>
      <c r="G248" s="440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8"/>
      <c r="AI248" s="268"/>
      <c r="AJ248" s="268"/>
      <c r="AK248" s="268"/>
      <c r="AL248" s="268"/>
      <c r="AM248" s="268"/>
      <c r="AN248" s="268"/>
      <c r="AO248" s="268"/>
      <c r="AP248" s="268"/>
      <c r="AQ248" s="268"/>
      <c r="AR248" s="268"/>
      <c r="AS248" s="268"/>
      <c r="AT248" s="268"/>
      <c r="AU248" s="268"/>
      <c r="AV248" s="268"/>
      <c r="AW248" s="268"/>
      <c r="AX248" s="268"/>
      <c r="AY248" s="268"/>
      <c r="AZ248" s="268"/>
      <c r="BA248" s="307" t="str">
        <f>C248</f>
        <v>Demontáž drobných konstrukcí bránící aplikaci ETICS (např. informační tabule, držáky vlajek apod.)</v>
      </c>
      <c r="BB248" s="268"/>
      <c r="BC248" s="268"/>
      <c r="BD248" s="268"/>
      <c r="BE248" s="268"/>
      <c r="BF248" s="268"/>
      <c r="BG248" s="268"/>
      <c r="BH248" s="268"/>
    </row>
    <row r="249" spans="1:60" ht="12.75" outlineLevel="1">
      <c r="A249" s="324"/>
      <c r="B249" s="308"/>
      <c r="C249" s="436" t="s">
        <v>432</v>
      </c>
      <c r="D249" s="437"/>
      <c r="E249" s="438"/>
      <c r="F249" s="439"/>
      <c r="G249" s="440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  <c r="AH249" s="268"/>
      <c r="AI249" s="268"/>
      <c r="AJ249" s="268"/>
      <c r="AK249" s="268"/>
      <c r="AL249" s="268"/>
      <c r="AM249" s="268"/>
      <c r="AN249" s="268"/>
      <c r="AO249" s="268"/>
      <c r="AP249" s="268"/>
      <c r="AQ249" s="268"/>
      <c r="AR249" s="268"/>
      <c r="AS249" s="268"/>
      <c r="AT249" s="268"/>
      <c r="AU249" s="268"/>
      <c r="AV249" s="268"/>
      <c r="AW249" s="268"/>
      <c r="AX249" s="268"/>
      <c r="AY249" s="268"/>
      <c r="AZ249" s="268"/>
      <c r="BA249" s="307" t="str">
        <f>C249</f>
        <v>Množství nutno upřesnit dle skutečnosti.</v>
      </c>
      <c r="BB249" s="268"/>
      <c r="BC249" s="268"/>
      <c r="BD249" s="268"/>
      <c r="BE249" s="268"/>
      <c r="BF249" s="268"/>
      <c r="BG249" s="268"/>
      <c r="BH249" s="268"/>
    </row>
    <row r="250" spans="1:7" ht="12.75">
      <c r="A250" s="325" t="s">
        <v>172</v>
      </c>
      <c r="B250" s="309" t="s">
        <v>129</v>
      </c>
      <c r="C250" s="339" t="s">
        <v>130</v>
      </c>
      <c r="D250" s="312"/>
      <c r="E250" s="318"/>
      <c r="F250" s="434">
        <f>SUM(G251:G251)</f>
        <v>0</v>
      </c>
      <c r="G250" s="435"/>
    </row>
    <row r="251" spans="1:60" ht="12.75" outlineLevel="1">
      <c r="A251" s="324">
        <v>30</v>
      </c>
      <c r="B251" s="308" t="s">
        <v>433</v>
      </c>
      <c r="C251" s="337" t="s">
        <v>434</v>
      </c>
      <c r="D251" s="310" t="s">
        <v>253</v>
      </c>
      <c r="E251" s="316">
        <v>10.75435</v>
      </c>
      <c r="F251" s="322"/>
      <c r="G251" s="326">
        <f>E251*F251</f>
        <v>0</v>
      </c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8"/>
      <c r="AG251" s="268"/>
      <c r="AH251" s="268"/>
      <c r="AI251" s="268"/>
      <c r="AJ251" s="268"/>
      <c r="AK251" s="268"/>
      <c r="AL251" s="268"/>
      <c r="AM251" s="268"/>
      <c r="AN251" s="268"/>
      <c r="AO251" s="268"/>
      <c r="AP251" s="268"/>
      <c r="AQ251" s="268"/>
      <c r="AR251" s="268"/>
      <c r="AS251" s="268"/>
      <c r="AT251" s="268"/>
      <c r="AU251" s="268"/>
      <c r="AV251" s="268"/>
      <c r="AW251" s="268"/>
      <c r="AX251" s="268"/>
      <c r="AY251" s="268"/>
      <c r="AZ251" s="268"/>
      <c r="BA251" s="268"/>
      <c r="BB251" s="268"/>
      <c r="BC251" s="268"/>
      <c r="BD251" s="268"/>
      <c r="BE251" s="268"/>
      <c r="BF251" s="268"/>
      <c r="BG251" s="268"/>
      <c r="BH251" s="268"/>
    </row>
    <row r="252" spans="1:7" ht="12.75">
      <c r="A252" s="325" t="s">
        <v>172</v>
      </c>
      <c r="B252" s="309" t="s">
        <v>135</v>
      </c>
      <c r="C252" s="339" t="s">
        <v>136</v>
      </c>
      <c r="D252" s="312"/>
      <c r="E252" s="318"/>
      <c r="F252" s="434">
        <f>SUM(G253:G258)</f>
        <v>0</v>
      </c>
      <c r="G252" s="435"/>
    </row>
    <row r="253" spans="1:60" ht="12.75" outlineLevel="1">
      <c r="A253" s="324">
        <v>31</v>
      </c>
      <c r="B253" s="308" t="s">
        <v>435</v>
      </c>
      <c r="C253" s="337" t="s">
        <v>436</v>
      </c>
      <c r="D253" s="310" t="s">
        <v>437</v>
      </c>
      <c r="E253" s="316">
        <v>16</v>
      </c>
      <c r="F253" s="322"/>
      <c r="G253" s="326">
        <f>E253*F253</f>
        <v>0</v>
      </c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  <c r="AJ253" s="268"/>
      <c r="AK253" s="268"/>
      <c r="AL253" s="268"/>
      <c r="AM253" s="268"/>
      <c r="AN253" s="268"/>
      <c r="AO253" s="268"/>
      <c r="AP253" s="268"/>
      <c r="AQ253" s="268"/>
      <c r="AR253" s="268"/>
      <c r="AS253" s="268"/>
      <c r="AT253" s="268"/>
      <c r="AU253" s="268"/>
      <c r="AV253" s="268"/>
      <c r="AW253" s="268"/>
      <c r="AX253" s="268"/>
      <c r="AY253" s="268"/>
      <c r="AZ253" s="268"/>
      <c r="BA253" s="268"/>
      <c r="BB253" s="268"/>
      <c r="BC253" s="268"/>
      <c r="BD253" s="268"/>
      <c r="BE253" s="268"/>
      <c r="BF253" s="268"/>
      <c r="BG253" s="268"/>
      <c r="BH253" s="268"/>
    </row>
    <row r="254" spans="1:60" ht="33.75" outlineLevel="1">
      <c r="A254" s="324"/>
      <c r="B254" s="308"/>
      <c r="C254" s="436" t="s">
        <v>438</v>
      </c>
      <c r="D254" s="437"/>
      <c r="E254" s="438"/>
      <c r="F254" s="439"/>
      <c r="G254" s="440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  <c r="AL254" s="268"/>
      <c r="AM254" s="268"/>
      <c r="AN254" s="268"/>
      <c r="AO254" s="268"/>
      <c r="AP254" s="268"/>
      <c r="AQ254" s="268"/>
      <c r="AR254" s="268"/>
      <c r="AS254" s="268"/>
      <c r="AT254" s="268"/>
      <c r="AU254" s="268"/>
      <c r="AV254" s="268"/>
      <c r="AW254" s="268"/>
      <c r="AX254" s="268"/>
      <c r="AY254" s="268"/>
      <c r="AZ254" s="268"/>
      <c r="BA254" s="307" t="str">
        <f>C254</f>
        <v>Po provedení regenerace, především po zateplení fasády dojde k razantnímu snížení potřeby tepelné energie pro vytápění. V důsledku toho bude nezbytné provést revizi způsobu provozu otopného systému, jakož i technických vlastností systému samotného. Bude tak nezbytné:</v>
      </c>
      <c r="BB254" s="268"/>
      <c r="BC254" s="268"/>
      <c r="BD254" s="268"/>
      <c r="BE254" s="268"/>
      <c r="BF254" s="268"/>
      <c r="BG254" s="268"/>
      <c r="BH254" s="268"/>
    </row>
    <row r="255" spans="1:60" ht="12.75" outlineLevel="1">
      <c r="A255" s="324"/>
      <c r="B255" s="308"/>
      <c r="C255" s="436" t="s">
        <v>439</v>
      </c>
      <c r="D255" s="437"/>
      <c r="E255" s="438"/>
      <c r="F255" s="439"/>
      <c r="G255" s="440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307" t="str">
        <f>C255</f>
        <v>- přepočítat hydrauliku otopného systému</v>
      </c>
      <c r="BB255" s="268"/>
      <c r="BC255" s="268"/>
      <c r="BD255" s="268"/>
      <c r="BE255" s="268"/>
      <c r="BF255" s="268"/>
      <c r="BG255" s="268"/>
      <c r="BH255" s="268"/>
    </row>
    <row r="256" spans="1:60" ht="12.75" outlineLevel="1">
      <c r="A256" s="324"/>
      <c r="B256" s="308"/>
      <c r="C256" s="436" t="s">
        <v>440</v>
      </c>
      <c r="D256" s="437"/>
      <c r="E256" s="438"/>
      <c r="F256" s="439"/>
      <c r="G256" s="440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  <c r="AL256" s="268"/>
      <c r="AM256" s="268"/>
      <c r="AN256" s="268"/>
      <c r="AO256" s="268"/>
      <c r="AP256" s="268"/>
      <c r="AQ256" s="268"/>
      <c r="AR256" s="268"/>
      <c r="AS256" s="268"/>
      <c r="AT256" s="268"/>
      <c r="AU256" s="268"/>
      <c r="AV256" s="268"/>
      <c r="AW256" s="268"/>
      <c r="AX256" s="268"/>
      <c r="AY256" s="268"/>
      <c r="AZ256" s="268"/>
      <c r="BA256" s="307" t="str">
        <f>C256</f>
        <v>- revidovat nastavení topné křivky ekvitermní regulace</v>
      </c>
      <c r="BB256" s="268"/>
      <c r="BC256" s="268"/>
      <c r="BD256" s="268"/>
      <c r="BE256" s="268"/>
      <c r="BF256" s="268"/>
      <c r="BG256" s="268"/>
      <c r="BH256" s="268"/>
    </row>
    <row r="257" spans="1:60" ht="12.75" outlineLevel="1">
      <c r="A257" s="324"/>
      <c r="B257" s="308"/>
      <c r="C257" s="436" t="s">
        <v>441</v>
      </c>
      <c r="D257" s="437"/>
      <c r="E257" s="438"/>
      <c r="F257" s="439"/>
      <c r="G257" s="440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  <c r="AL257" s="268"/>
      <c r="AM257" s="268"/>
      <c r="AN257" s="268"/>
      <c r="AO257" s="268"/>
      <c r="AP257" s="268"/>
      <c r="AQ257" s="268"/>
      <c r="AR257" s="268"/>
      <c r="AS257" s="268"/>
      <c r="AT257" s="268"/>
      <c r="AU257" s="268"/>
      <c r="AV257" s="268"/>
      <c r="AW257" s="268"/>
      <c r="AX257" s="268"/>
      <c r="AY257" s="268"/>
      <c r="AZ257" s="268"/>
      <c r="BA257" s="307" t="str">
        <f>C257</f>
        <v>- snížit náběhovou teplotu topné vody</v>
      </c>
      <c r="BB257" s="268"/>
      <c r="BC257" s="268"/>
      <c r="BD257" s="268"/>
      <c r="BE257" s="268"/>
      <c r="BF257" s="268"/>
      <c r="BG257" s="268"/>
      <c r="BH257" s="268"/>
    </row>
    <row r="258" spans="1:60" ht="12.75" outlineLevel="1">
      <c r="A258" s="324"/>
      <c r="B258" s="308"/>
      <c r="C258" s="436" t="s">
        <v>442</v>
      </c>
      <c r="D258" s="437"/>
      <c r="E258" s="438"/>
      <c r="F258" s="439"/>
      <c r="G258" s="440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  <c r="AL258" s="268"/>
      <c r="AM258" s="268"/>
      <c r="AN258" s="268"/>
      <c r="AO258" s="268"/>
      <c r="AP258" s="268"/>
      <c r="AQ258" s="268"/>
      <c r="AR258" s="268"/>
      <c r="AS258" s="268"/>
      <c r="AT258" s="268"/>
      <c r="AU258" s="268"/>
      <c r="AV258" s="268"/>
      <c r="AW258" s="268"/>
      <c r="AX258" s="268"/>
      <c r="AY258" s="268"/>
      <c r="AZ258" s="268"/>
      <c r="BA258" s="307" t="str">
        <f>C258</f>
        <v>Regulace bude zajištěna zhotovitelem v součinnosti s vlastníkem a provozovatelem.</v>
      </c>
      <c r="BB258" s="268"/>
      <c r="BC258" s="268"/>
      <c r="BD258" s="268"/>
      <c r="BE258" s="268"/>
      <c r="BF258" s="268"/>
      <c r="BG258" s="268"/>
      <c r="BH258" s="268"/>
    </row>
    <row r="259" spans="1:7" ht="12.75">
      <c r="A259" s="325" t="s">
        <v>172</v>
      </c>
      <c r="B259" s="309" t="s">
        <v>137</v>
      </c>
      <c r="C259" s="339" t="s">
        <v>138</v>
      </c>
      <c r="D259" s="312"/>
      <c r="E259" s="318"/>
      <c r="F259" s="434">
        <f>SUM(G260:G261)</f>
        <v>0</v>
      </c>
      <c r="G259" s="435"/>
    </row>
    <row r="260" spans="1:60" ht="22.5" outlineLevel="1">
      <c r="A260" s="324">
        <v>32</v>
      </c>
      <c r="B260" s="308" t="s">
        <v>443</v>
      </c>
      <c r="C260" s="337" t="s">
        <v>444</v>
      </c>
      <c r="D260" s="310" t="s">
        <v>180</v>
      </c>
      <c r="E260" s="316">
        <v>5</v>
      </c>
      <c r="F260" s="322"/>
      <c r="G260" s="326">
        <f>E260*F260</f>
        <v>0</v>
      </c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8"/>
      <c r="AG260" s="268"/>
      <c r="AH260" s="268"/>
      <c r="AI260" s="268"/>
      <c r="AJ260" s="268"/>
      <c r="AK260" s="268"/>
      <c r="AL260" s="268"/>
      <c r="AM260" s="268"/>
      <c r="AN260" s="268"/>
      <c r="AO260" s="268"/>
      <c r="AP260" s="268"/>
      <c r="AQ260" s="268"/>
      <c r="AR260" s="268"/>
      <c r="AS260" s="268"/>
      <c r="AT260" s="268"/>
      <c r="AU260" s="268"/>
      <c r="AV260" s="268"/>
      <c r="AW260" s="268"/>
      <c r="AX260" s="268"/>
      <c r="AY260" s="268"/>
      <c r="AZ260" s="268"/>
      <c r="BA260" s="268"/>
      <c r="BB260" s="268"/>
      <c r="BC260" s="268"/>
      <c r="BD260" s="268"/>
      <c r="BE260" s="268"/>
      <c r="BF260" s="268"/>
      <c r="BG260" s="268"/>
      <c r="BH260" s="268"/>
    </row>
    <row r="261" spans="1:60" ht="12.75" outlineLevel="1">
      <c r="A261" s="324"/>
      <c r="B261" s="308"/>
      <c r="C261" s="340" t="s">
        <v>445</v>
      </c>
      <c r="D261" s="313"/>
      <c r="E261" s="319">
        <v>5</v>
      </c>
      <c r="F261" s="322"/>
      <c r="G261" s="326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8"/>
      <c r="AG261" s="268"/>
      <c r="AH261" s="268"/>
      <c r="AI261" s="268"/>
      <c r="AJ261" s="268"/>
      <c r="AK261" s="268"/>
      <c r="AL261" s="268"/>
      <c r="AM261" s="268"/>
      <c r="AN261" s="268"/>
      <c r="AO261" s="268"/>
      <c r="AP261" s="268"/>
      <c r="AQ261" s="268"/>
      <c r="AR261" s="268"/>
      <c r="AS261" s="268"/>
      <c r="AT261" s="268"/>
      <c r="AU261" s="268"/>
      <c r="AV261" s="268"/>
      <c r="AW261" s="268"/>
      <c r="AX261" s="268"/>
      <c r="AY261" s="268"/>
      <c r="AZ261" s="268"/>
      <c r="BA261" s="268"/>
      <c r="BB261" s="268"/>
      <c r="BC261" s="268"/>
      <c r="BD261" s="268"/>
      <c r="BE261" s="268"/>
      <c r="BF261" s="268"/>
      <c r="BG261" s="268"/>
      <c r="BH261" s="268"/>
    </row>
    <row r="262" spans="1:7" ht="12.75">
      <c r="A262" s="325" t="s">
        <v>172</v>
      </c>
      <c r="B262" s="309" t="s">
        <v>139</v>
      </c>
      <c r="C262" s="339" t="s">
        <v>140</v>
      </c>
      <c r="D262" s="312"/>
      <c r="E262" s="318"/>
      <c r="F262" s="434">
        <f>SUM(G263:G311)</f>
        <v>0</v>
      </c>
      <c r="G262" s="435"/>
    </row>
    <row r="263" spans="1:60" ht="22.5" outlineLevel="1">
      <c r="A263" s="324">
        <v>33</v>
      </c>
      <c r="B263" s="308" t="s">
        <v>446</v>
      </c>
      <c r="C263" s="337" t="s">
        <v>447</v>
      </c>
      <c r="D263" s="310" t="s">
        <v>337</v>
      </c>
      <c r="E263" s="316">
        <v>4.2</v>
      </c>
      <c r="F263" s="322"/>
      <c r="G263" s="326">
        <f>E263*F263</f>
        <v>0</v>
      </c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  <c r="AD263" s="268"/>
      <c r="AE263" s="268"/>
      <c r="AF263" s="268"/>
      <c r="AG263" s="268"/>
      <c r="AH263" s="268"/>
      <c r="AI263" s="268"/>
      <c r="AJ263" s="268"/>
      <c r="AK263" s="268"/>
      <c r="AL263" s="268"/>
      <c r="AM263" s="268"/>
      <c r="AN263" s="268"/>
      <c r="AO263" s="268"/>
      <c r="AP263" s="268"/>
      <c r="AQ263" s="268"/>
      <c r="AR263" s="268"/>
      <c r="AS263" s="268"/>
      <c r="AT263" s="268"/>
      <c r="AU263" s="268"/>
      <c r="AV263" s="268"/>
      <c r="AW263" s="268"/>
      <c r="AX263" s="268"/>
      <c r="AY263" s="268"/>
      <c r="AZ263" s="268"/>
      <c r="BA263" s="268"/>
      <c r="BB263" s="268"/>
      <c r="BC263" s="268"/>
      <c r="BD263" s="268"/>
      <c r="BE263" s="268"/>
      <c r="BF263" s="268"/>
      <c r="BG263" s="268"/>
      <c r="BH263" s="268"/>
    </row>
    <row r="264" spans="1:60" ht="12.75" outlineLevel="1">
      <c r="A264" s="324"/>
      <c r="B264" s="308"/>
      <c r="C264" s="340" t="s">
        <v>448</v>
      </c>
      <c r="D264" s="313"/>
      <c r="E264" s="319">
        <v>4.2</v>
      </c>
      <c r="F264" s="322"/>
      <c r="G264" s="326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8"/>
      <c r="AG264" s="268"/>
      <c r="AH264" s="268"/>
      <c r="AI264" s="268"/>
      <c r="AJ264" s="268"/>
      <c r="AK264" s="268"/>
      <c r="AL264" s="268"/>
      <c r="AM264" s="268"/>
      <c r="AN264" s="268"/>
      <c r="AO264" s="268"/>
      <c r="AP264" s="268"/>
      <c r="AQ264" s="268"/>
      <c r="AR264" s="268"/>
      <c r="AS264" s="268"/>
      <c r="AT264" s="268"/>
      <c r="AU264" s="268"/>
      <c r="AV264" s="268"/>
      <c r="AW264" s="268"/>
      <c r="AX264" s="268"/>
      <c r="AY264" s="268"/>
      <c r="AZ264" s="268"/>
      <c r="BA264" s="268"/>
      <c r="BB264" s="268"/>
      <c r="BC264" s="268"/>
      <c r="BD264" s="268"/>
      <c r="BE264" s="268"/>
      <c r="BF264" s="268"/>
      <c r="BG264" s="268"/>
      <c r="BH264" s="268"/>
    </row>
    <row r="265" spans="1:60" ht="12.75" outlineLevel="1">
      <c r="A265" s="324">
        <v>34</v>
      </c>
      <c r="B265" s="308" t="s">
        <v>449</v>
      </c>
      <c r="C265" s="337" t="s">
        <v>450</v>
      </c>
      <c r="D265" s="310" t="s">
        <v>180</v>
      </c>
      <c r="E265" s="316">
        <v>14</v>
      </c>
      <c r="F265" s="322"/>
      <c r="G265" s="326">
        <f>E265*F265</f>
        <v>0</v>
      </c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68"/>
      <c r="AF265" s="268"/>
      <c r="AG265" s="268"/>
      <c r="AH265" s="268"/>
      <c r="AI265" s="268"/>
      <c r="AJ265" s="268"/>
      <c r="AK265" s="268"/>
      <c r="AL265" s="268"/>
      <c r="AM265" s="268"/>
      <c r="AN265" s="268"/>
      <c r="AO265" s="268"/>
      <c r="AP265" s="268"/>
      <c r="AQ265" s="268"/>
      <c r="AR265" s="268"/>
      <c r="AS265" s="268"/>
      <c r="AT265" s="268"/>
      <c r="AU265" s="268"/>
      <c r="AV265" s="268"/>
      <c r="AW265" s="268"/>
      <c r="AX265" s="268"/>
      <c r="AY265" s="268"/>
      <c r="AZ265" s="268"/>
      <c r="BA265" s="268"/>
      <c r="BB265" s="268"/>
      <c r="BC265" s="268"/>
      <c r="BD265" s="268"/>
      <c r="BE265" s="268"/>
      <c r="BF265" s="268"/>
      <c r="BG265" s="268"/>
      <c r="BH265" s="268"/>
    </row>
    <row r="266" spans="1:60" ht="12.75" outlineLevel="1">
      <c r="A266" s="324"/>
      <c r="B266" s="308"/>
      <c r="C266" s="340" t="s">
        <v>451</v>
      </c>
      <c r="D266" s="313"/>
      <c r="E266" s="319">
        <v>14</v>
      </c>
      <c r="F266" s="322"/>
      <c r="G266" s="326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268"/>
      <c r="AF266" s="268"/>
      <c r="AG266" s="268"/>
      <c r="AH266" s="268"/>
      <c r="AI266" s="268"/>
      <c r="AJ266" s="268"/>
      <c r="AK266" s="268"/>
      <c r="AL266" s="268"/>
      <c r="AM266" s="268"/>
      <c r="AN266" s="268"/>
      <c r="AO266" s="268"/>
      <c r="AP266" s="268"/>
      <c r="AQ266" s="268"/>
      <c r="AR266" s="268"/>
      <c r="AS266" s="268"/>
      <c r="AT266" s="268"/>
      <c r="AU266" s="268"/>
      <c r="AV266" s="268"/>
      <c r="AW266" s="268"/>
      <c r="AX266" s="268"/>
      <c r="AY266" s="268"/>
      <c r="AZ266" s="268"/>
      <c r="BA266" s="268"/>
      <c r="BB266" s="268"/>
      <c r="BC266" s="268"/>
      <c r="BD266" s="268"/>
      <c r="BE266" s="268"/>
      <c r="BF266" s="268"/>
      <c r="BG266" s="268"/>
      <c r="BH266" s="268"/>
    </row>
    <row r="267" spans="1:60" ht="12.75" outlineLevel="1">
      <c r="A267" s="324">
        <v>35</v>
      </c>
      <c r="B267" s="308" t="s">
        <v>452</v>
      </c>
      <c r="C267" s="337" t="s">
        <v>453</v>
      </c>
      <c r="D267" s="310" t="s">
        <v>337</v>
      </c>
      <c r="E267" s="316">
        <v>25</v>
      </c>
      <c r="F267" s="322"/>
      <c r="G267" s="326">
        <f>E267*F267</f>
        <v>0</v>
      </c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  <c r="AD267" s="268"/>
      <c r="AE267" s="268"/>
      <c r="AF267" s="268"/>
      <c r="AG267" s="268"/>
      <c r="AH267" s="268"/>
      <c r="AI267" s="268"/>
      <c r="AJ267" s="268"/>
      <c r="AK267" s="268"/>
      <c r="AL267" s="268"/>
      <c r="AM267" s="268"/>
      <c r="AN267" s="268"/>
      <c r="AO267" s="268"/>
      <c r="AP267" s="268"/>
      <c r="AQ267" s="268"/>
      <c r="AR267" s="268"/>
      <c r="AS267" s="268"/>
      <c r="AT267" s="268"/>
      <c r="AU267" s="268"/>
      <c r="AV267" s="268"/>
      <c r="AW267" s="268"/>
      <c r="AX267" s="268"/>
      <c r="AY267" s="268"/>
      <c r="AZ267" s="268"/>
      <c r="BA267" s="268"/>
      <c r="BB267" s="268"/>
      <c r="BC267" s="268"/>
      <c r="BD267" s="268"/>
      <c r="BE267" s="268"/>
      <c r="BF267" s="268"/>
      <c r="BG267" s="268"/>
      <c r="BH267" s="268"/>
    </row>
    <row r="268" spans="1:60" ht="12.75" outlineLevel="1">
      <c r="A268" s="324"/>
      <c r="B268" s="308"/>
      <c r="C268" s="340" t="s">
        <v>454</v>
      </c>
      <c r="D268" s="313"/>
      <c r="E268" s="319">
        <v>25</v>
      </c>
      <c r="F268" s="322"/>
      <c r="G268" s="326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8"/>
      <c r="AG268" s="268"/>
      <c r="AH268" s="268"/>
      <c r="AI268" s="268"/>
      <c r="AJ268" s="268"/>
      <c r="AK268" s="268"/>
      <c r="AL268" s="268"/>
      <c r="AM268" s="268"/>
      <c r="AN268" s="268"/>
      <c r="AO268" s="268"/>
      <c r="AP268" s="268"/>
      <c r="AQ268" s="268"/>
      <c r="AR268" s="268"/>
      <c r="AS268" s="268"/>
      <c r="AT268" s="268"/>
      <c r="AU268" s="268"/>
      <c r="AV268" s="268"/>
      <c r="AW268" s="268"/>
      <c r="AX268" s="268"/>
      <c r="AY268" s="268"/>
      <c r="AZ268" s="268"/>
      <c r="BA268" s="268"/>
      <c r="BB268" s="268"/>
      <c r="BC268" s="268"/>
      <c r="BD268" s="268"/>
      <c r="BE268" s="268"/>
      <c r="BF268" s="268"/>
      <c r="BG268" s="268"/>
      <c r="BH268" s="268"/>
    </row>
    <row r="269" spans="1:60" ht="12.75" outlineLevel="1">
      <c r="A269" s="324">
        <v>36</v>
      </c>
      <c r="B269" s="308" t="s">
        <v>455</v>
      </c>
      <c r="C269" s="337" t="s">
        <v>456</v>
      </c>
      <c r="D269" s="310" t="s">
        <v>337</v>
      </c>
      <c r="E269" s="316">
        <v>4.2</v>
      </c>
      <c r="F269" s="322"/>
      <c r="G269" s="326">
        <f>E269*F269</f>
        <v>0</v>
      </c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8"/>
      <c r="AG269" s="268"/>
      <c r="AH269" s="268"/>
      <c r="AI269" s="268"/>
      <c r="AJ269" s="268"/>
      <c r="AK269" s="268"/>
      <c r="AL269" s="268"/>
      <c r="AM269" s="268"/>
      <c r="AN269" s="268"/>
      <c r="AO269" s="268"/>
      <c r="AP269" s="268"/>
      <c r="AQ269" s="268"/>
      <c r="AR269" s="268"/>
      <c r="AS269" s="268"/>
      <c r="AT269" s="268"/>
      <c r="AU269" s="268"/>
      <c r="AV269" s="268"/>
      <c r="AW269" s="268"/>
      <c r="AX269" s="268"/>
      <c r="AY269" s="268"/>
      <c r="AZ269" s="268"/>
      <c r="BA269" s="268"/>
      <c r="BB269" s="268"/>
      <c r="BC269" s="268"/>
      <c r="BD269" s="268"/>
      <c r="BE269" s="268"/>
      <c r="BF269" s="268"/>
      <c r="BG269" s="268"/>
      <c r="BH269" s="268"/>
    </row>
    <row r="270" spans="1:60" ht="12.75" outlineLevel="1">
      <c r="A270" s="324"/>
      <c r="B270" s="308"/>
      <c r="C270" s="340" t="s">
        <v>457</v>
      </c>
      <c r="D270" s="313"/>
      <c r="E270" s="319">
        <v>4.2</v>
      </c>
      <c r="F270" s="322"/>
      <c r="G270" s="326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  <c r="AJ270" s="268"/>
      <c r="AK270" s="268"/>
      <c r="AL270" s="268"/>
      <c r="AM270" s="268"/>
      <c r="AN270" s="268"/>
      <c r="AO270" s="268"/>
      <c r="AP270" s="268"/>
      <c r="AQ270" s="268"/>
      <c r="AR270" s="268"/>
      <c r="AS270" s="268"/>
      <c r="AT270" s="268"/>
      <c r="AU270" s="268"/>
      <c r="AV270" s="268"/>
      <c r="AW270" s="268"/>
      <c r="AX270" s="268"/>
      <c r="AY270" s="268"/>
      <c r="AZ270" s="268"/>
      <c r="BA270" s="268"/>
      <c r="BB270" s="268"/>
      <c r="BC270" s="268"/>
      <c r="BD270" s="268"/>
      <c r="BE270" s="268"/>
      <c r="BF270" s="268"/>
      <c r="BG270" s="268"/>
      <c r="BH270" s="268"/>
    </row>
    <row r="271" spans="1:60" ht="22.5" outlineLevel="1">
      <c r="A271" s="324">
        <v>37</v>
      </c>
      <c r="B271" s="308" t="s">
        <v>458</v>
      </c>
      <c r="C271" s="337" t="s">
        <v>459</v>
      </c>
      <c r="D271" s="310" t="s">
        <v>337</v>
      </c>
      <c r="E271" s="316">
        <v>35.95</v>
      </c>
      <c r="F271" s="322"/>
      <c r="G271" s="326">
        <f>E271*F271</f>
        <v>0</v>
      </c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  <c r="AD271" s="268"/>
      <c r="AE271" s="268"/>
      <c r="AF271" s="268"/>
      <c r="AG271" s="268"/>
      <c r="AH271" s="268"/>
      <c r="AI271" s="268"/>
      <c r="AJ271" s="268"/>
      <c r="AK271" s="268"/>
      <c r="AL271" s="268"/>
      <c r="AM271" s="268"/>
      <c r="AN271" s="268"/>
      <c r="AO271" s="268"/>
      <c r="AP271" s="268"/>
      <c r="AQ271" s="268"/>
      <c r="AR271" s="268"/>
      <c r="AS271" s="268"/>
      <c r="AT271" s="268"/>
      <c r="AU271" s="268"/>
      <c r="AV271" s="268"/>
      <c r="AW271" s="268"/>
      <c r="AX271" s="268"/>
      <c r="AY271" s="268"/>
      <c r="AZ271" s="268"/>
      <c r="BA271" s="268"/>
      <c r="BB271" s="268"/>
      <c r="BC271" s="268"/>
      <c r="BD271" s="268"/>
      <c r="BE271" s="268"/>
      <c r="BF271" s="268"/>
      <c r="BG271" s="268"/>
      <c r="BH271" s="268"/>
    </row>
    <row r="272" spans="1:60" ht="12.75" outlineLevel="1">
      <c r="A272" s="324"/>
      <c r="B272" s="308"/>
      <c r="C272" s="340" t="s">
        <v>460</v>
      </c>
      <c r="D272" s="313"/>
      <c r="E272" s="319">
        <v>35.95</v>
      </c>
      <c r="F272" s="322"/>
      <c r="G272" s="326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  <c r="AJ272" s="268"/>
      <c r="AK272" s="268"/>
      <c r="AL272" s="268"/>
      <c r="AM272" s="268"/>
      <c r="AN272" s="268"/>
      <c r="AO272" s="268"/>
      <c r="AP272" s="268"/>
      <c r="AQ272" s="268"/>
      <c r="AR272" s="268"/>
      <c r="AS272" s="268"/>
      <c r="AT272" s="268"/>
      <c r="AU272" s="268"/>
      <c r="AV272" s="268"/>
      <c r="AW272" s="268"/>
      <c r="AX272" s="268"/>
      <c r="AY272" s="268"/>
      <c r="AZ272" s="268"/>
      <c r="BA272" s="268"/>
      <c r="BB272" s="268"/>
      <c r="BC272" s="268"/>
      <c r="BD272" s="268"/>
      <c r="BE272" s="268"/>
      <c r="BF272" s="268"/>
      <c r="BG272" s="268"/>
      <c r="BH272" s="268"/>
    </row>
    <row r="273" spans="1:60" ht="22.5" outlineLevel="1">
      <c r="A273" s="324">
        <v>38</v>
      </c>
      <c r="B273" s="308" t="s">
        <v>461</v>
      </c>
      <c r="C273" s="337" t="s">
        <v>462</v>
      </c>
      <c r="D273" s="310" t="s">
        <v>337</v>
      </c>
      <c r="E273" s="316">
        <v>6.2</v>
      </c>
      <c r="F273" s="322"/>
      <c r="G273" s="326">
        <f>E273*F273</f>
        <v>0</v>
      </c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  <c r="AJ273" s="268"/>
      <c r="AK273" s="268"/>
      <c r="AL273" s="268"/>
      <c r="AM273" s="268"/>
      <c r="AN273" s="268"/>
      <c r="AO273" s="268"/>
      <c r="AP273" s="268"/>
      <c r="AQ273" s="268"/>
      <c r="AR273" s="268"/>
      <c r="AS273" s="268"/>
      <c r="AT273" s="268"/>
      <c r="AU273" s="268"/>
      <c r="AV273" s="268"/>
      <c r="AW273" s="268"/>
      <c r="AX273" s="268"/>
      <c r="AY273" s="268"/>
      <c r="AZ273" s="268"/>
      <c r="BA273" s="268"/>
      <c r="BB273" s="268"/>
      <c r="BC273" s="268"/>
      <c r="BD273" s="268"/>
      <c r="BE273" s="268"/>
      <c r="BF273" s="268"/>
      <c r="BG273" s="268"/>
      <c r="BH273" s="268"/>
    </row>
    <row r="274" spans="1:60" ht="12.75" outlineLevel="1">
      <c r="A274" s="324"/>
      <c r="B274" s="308"/>
      <c r="C274" s="340" t="s">
        <v>463</v>
      </c>
      <c r="D274" s="313"/>
      <c r="E274" s="319">
        <v>6.2</v>
      </c>
      <c r="F274" s="322"/>
      <c r="G274" s="326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  <c r="AJ274" s="268"/>
      <c r="AK274" s="268"/>
      <c r="AL274" s="268"/>
      <c r="AM274" s="268"/>
      <c r="AN274" s="268"/>
      <c r="AO274" s="268"/>
      <c r="AP274" s="268"/>
      <c r="AQ274" s="268"/>
      <c r="AR274" s="268"/>
      <c r="AS274" s="268"/>
      <c r="AT274" s="268"/>
      <c r="AU274" s="268"/>
      <c r="AV274" s="268"/>
      <c r="AW274" s="268"/>
      <c r="AX274" s="268"/>
      <c r="AY274" s="268"/>
      <c r="AZ274" s="268"/>
      <c r="BA274" s="268"/>
      <c r="BB274" s="268"/>
      <c r="BC274" s="268"/>
      <c r="BD274" s="268"/>
      <c r="BE274" s="268"/>
      <c r="BF274" s="268"/>
      <c r="BG274" s="268"/>
      <c r="BH274" s="268"/>
    </row>
    <row r="275" spans="1:60" ht="12.75" outlineLevel="1">
      <c r="A275" s="324">
        <v>39</v>
      </c>
      <c r="B275" s="308" t="s">
        <v>464</v>
      </c>
      <c r="C275" s="337" t="s">
        <v>465</v>
      </c>
      <c r="D275" s="310" t="s">
        <v>337</v>
      </c>
      <c r="E275" s="316">
        <v>15</v>
      </c>
      <c r="F275" s="322"/>
      <c r="G275" s="326">
        <f>E275*F275</f>
        <v>0</v>
      </c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  <c r="AJ275" s="268"/>
      <c r="AK275" s="268"/>
      <c r="AL275" s="268"/>
      <c r="AM275" s="268"/>
      <c r="AN275" s="268"/>
      <c r="AO275" s="268"/>
      <c r="AP275" s="268"/>
      <c r="AQ275" s="268"/>
      <c r="AR275" s="268"/>
      <c r="AS275" s="268"/>
      <c r="AT275" s="268"/>
      <c r="AU275" s="268"/>
      <c r="AV275" s="268"/>
      <c r="AW275" s="268"/>
      <c r="AX275" s="268"/>
      <c r="AY275" s="268"/>
      <c r="AZ275" s="268"/>
      <c r="BA275" s="268"/>
      <c r="BB275" s="268"/>
      <c r="BC275" s="268"/>
      <c r="BD275" s="268"/>
      <c r="BE275" s="268"/>
      <c r="BF275" s="268"/>
      <c r="BG275" s="268"/>
      <c r="BH275" s="268"/>
    </row>
    <row r="276" spans="1:60" ht="12.75" outlineLevel="1">
      <c r="A276" s="324"/>
      <c r="B276" s="308"/>
      <c r="C276" s="340" t="s">
        <v>466</v>
      </c>
      <c r="D276" s="313"/>
      <c r="E276" s="319">
        <v>15</v>
      </c>
      <c r="F276" s="322"/>
      <c r="G276" s="326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  <c r="AJ276" s="268"/>
      <c r="AK276" s="268"/>
      <c r="AL276" s="268"/>
      <c r="AM276" s="268"/>
      <c r="AN276" s="268"/>
      <c r="AO276" s="268"/>
      <c r="AP276" s="268"/>
      <c r="AQ276" s="268"/>
      <c r="AR276" s="268"/>
      <c r="AS276" s="268"/>
      <c r="AT276" s="268"/>
      <c r="AU276" s="268"/>
      <c r="AV276" s="268"/>
      <c r="AW276" s="268"/>
      <c r="AX276" s="268"/>
      <c r="AY276" s="268"/>
      <c r="AZ276" s="268"/>
      <c r="BA276" s="268"/>
      <c r="BB276" s="268"/>
      <c r="BC276" s="268"/>
      <c r="BD276" s="268"/>
      <c r="BE276" s="268"/>
      <c r="BF276" s="268"/>
      <c r="BG276" s="268"/>
      <c r="BH276" s="268"/>
    </row>
    <row r="277" spans="1:60" ht="22.5" outlineLevel="1">
      <c r="A277" s="324">
        <v>40</v>
      </c>
      <c r="B277" s="308" t="s">
        <v>467</v>
      </c>
      <c r="C277" s="337" t="s">
        <v>468</v>
      </c>
      <c r="D277" s="310" t="s">
        <v>180</v>
      </c>
      <c r="E277" s="316">
        <v>14</v>
      </c>
      <c r="F277" s="322"/>
      <c r="G277" s="326">
        <f>E277*F277</f>
        <v>0</v>
      </c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  <c r="AD277" s="268"/>
      <c r="AE277" s="268"/>
      <c r="AF277" s="268"/>
      <c r="AG277" s="268"/>
      <c r="AH277" s="268"/>
      <c r="AI277" s="268"/>
      <c r="AJ277" s="268"/>
      <c r="AK277" s="268"/>
      <c r="AL277" s="268"/>
      <c r="AM277" s="268"/>
      <c r="AN277" s="268"/>
      <c r="AO277" s="268"/>
      <c r="AP277" s="268"/>
      <c r="AQ277" s="268"/>
      <c r="AR277" s="268"/>
      <c r="AS277" s="268"/>
      <c r="AT277" s="268"/>
      <c r="AU277" s="268"/>
      <c r="AV277" s="268"/>
      <c r="AW277" s="268"/>
      <c r="AX277" s="268"/>
      <c r="AY277" s="268"/>
      <c r="AZ277" s="268"/>
      <c r="BA277" s="268"/>
      <c r="BB277" s="268"/>
      <c r="BC277" s="268"/>
      <c r="BD277" s="268"/>
      <c r="BE277" s="268"/>
      <c r="BF277" s="268"/>
      <c r="BG277" s="268"/>
      <c r="BH277" s="268"/>
    </row>
    <row r="278" spans="1:60" ht="12.75" outlineLevel="1">
      <c r="A278" s="324"/>
      <c r="B278" s="308"/>
      <c r="C278" s="340" t="s">
        <v>469</v>
      </c>
      <c r="D278" s="313"/>
      <c r="E278" s="319">
        <v>14</v>
      </c>
      <c r="F278" s="322"/>
      <c r="G278" s="326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268"/>
      <c r="AF278" s="268"/>
      <c r="AG278" s="268"/>
      <c r="AH278" s="268"/>
      <c r="AI278" s="268"/>
      <c r="AJ278" s="268"/>
      <c r="AK278" s="268"/>
      <c r="AL278" s="268"/>
      <c r="AM278" s="268"/>
      <c r="AN278" s="268"/>
      <c r="AO278" s="268"/>
      <c r="AP278" s="268"/>
      <c r="AQ278" s="268"/>
      <c r="AR278" s="268"/>
      <c r="AS278" s="268"/>
      <c r="AT278" s="268"/>
      <c r="AU278" s="268"/>
      <c r="AV278" s="268"/>
      <c r="AW278" s="268"/>
      <c r="AX278" s="268"/>
      <c r="AY278" s="268"/>
      <c r="AZ278" s="268"/>
      <c r="BA278" s="268"/>
      <c r="BB278" s="268"/>
      <c r="BC278" s="268"/>
      <c r="BD278" s="268"/>
      <c r="BE278" s="268"/>
      <c r="BF278" s="268"/>
      <c r="BG278" s="268"/>
      <c r="BH278" s="268"/>
    </row>
    <row r="279" spans="1:60" ht="22.5" outlineLevel="1">
      <c r="A279" s="324">
        <v>41</v>
      </c>
      <c r="B279" s="308" t="s">
        <v>470</v>
      </c>
      <c r="C279" s="337" t="s">
        <v>471</v>
      </c>
      <c r="D279" s="310" t="s">
        <v>337</v>
      </c>
      <c r="E279" s="316">
        <v>30.95</v>
      </c>
      <c r="F279" s="322"/>
      <c r="G279" s="326">
        <f>E279*F279</f>
        <v>0</v>
      </c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8"/>
      <c r="AG279" s="268"/>
      <c r="AH279" s="268"/>
      <c r="AI279" s="268"/>
      <c r="AJ279" s="268"/>
      <c r="AK279" s="268"/>
      <c r="AL279" s="268"/>
      <c r="AM279" s="268"/>
      <c r="AN279" s="268"/>
      <c r="AO279" s="268"/>
      <c r="AP279" s="268"/>
      <c r="AQ279" s="268"/>
      <c r="AR279" s="268"/>
      <c r="AS279" s="268"/>
      <c r="AT279" s="268"/>
      <c r="AU279" s="268"/>
      <c r="AV279" s="268"/>
      <c r="AW279" s="268"/>
      <c r="AX279" s="268"/>
      <c r="AY279" s="268"/>
      <c r="AZ279" s="268"/>
      <c r="BA279" s="268"/>
      <c r="BB279" s="268"/>
      <c r="BC279" s="268"/>
      <c r="BD279" s="268"/>
      <c r="BE279" s="268"/>
      <c r="BF279" s="268"/>
      <c r="BG279" s="268"/>
      <c r="BH279" s="268"/>
    </row>
    <row r="280" spans="1:60" ht="12.75" outlineLevel="1">
      <c r="A280" s="324"/>
      <c r="B280" s="308"/>
      <c r="C280" s="340" t="s">
        <v>472</v>
      </c>
      <c r="D280" s="313"/>
      <c r="E280" s="319">
        <v>21.6</v>
      </c>
      <c r="F280" s="322"/>
      <c r="G280" s="326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8"/>
      <c r="AG280" s="268"/>
      <c r="AH280" s="268"/>
      <c r="AI280" s="268"/>
      <c r="AJ280" s="268"/>
      <c r="AK280" s="268"/>
      <c r="AL280" s="268"/>
      <c r="AM280" s="268"/>
      <c r="AN280" s="268"/>
      <c r="AO280" s="268"/>
      <c r="AP280" s="268"/>
      <c r="AQ280" s="268"/>
      <c r="AR280" s="268"/>
      <c r="AS280" s="268"/>
      <c r="AT280" s="268"/>
      <c r="AU280" s="268"/>
      <c r="AV280" s="268"/>
      <c r="AW280" s="268"/>
      <c r="AX280" s="268"/>
      <c r="AY280" s="268"/>
      <c r="AZ280" s="268"/>
      <c r="BA280" s="268"/>
      <c r="BB280" s="268"/>
      <c r="BC280" s="268"/>
      <c r="BD280" s="268"/>
      <c r="BE280" s="268"/>
      <c r="BF280" s="268"/>
      <c r="BG280" s="268"/>
      <c r="BH280" s="268"/>
    </row>
    <row r="281" spans="1:60" ht="12.75" outlineLevel="1">
      <c r="A281" s="324"/>
      <c r="B281" s="308"/>
      <c r="C281" s="340" t="s">
        <v>473</v>
      </c>
      <c r="D281" s="313"/>
      <c r="E281" s="319">
        <v>1.5</v>
      </c>
      <c r="F281" s="322"/>
      <c r="G281" s="326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8"/>
      <c r="AG281" s="268"/>
      <c r="AH281" s="268"/>
      <c r="AI281" s="268"/>
      <c r="AJ281" s="268"/>
      <c r="AK281" s="268"/>
      <c r="AL281" s="268"/>
      <c r="AM281" s="268"/>
      <c r="AN281" s="268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8"/>
      <c r="BC281" s="268"/>
      <c r="BD281" s="268"/>
      <c r="BE281" s="268"/>
      <c r="BF281" s="268"/>
      <c r="BG281" s="268"/>
      <c r="BH281" s="268"/>
    </row>
    <row r="282" spans="1:60" ht="12.75" outlineLevel="1">
      <c r="A282" s="324"/>
      <c r="B282" s="308"/>
      <c r="C282" s="340" t="s">
        <v>474</v>
      </c>
      <c r="D282" s="313"/>
      <c r="E282" s="319">
        <v>1.2</v>
      </c>
      <c r="F282" s="322"/>
      <c r="G282" s="326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268"/>
      <c r="AF282" s="268"/>
      <c r="AG282" s="268"/>
      <c r="AH282" s="268"/>
      <c r="AI282" s="268"/>
      <c r="AJ282" s="268"/>
      <c r="AK282" s="268"/>
      <c r="AL282" s="268"/>
      <c r="AM282" s="268"/>
      <c r="AN282" s="268"/>
      <c r="AO282" s="268"/>
      <c r="AP282" s="268"/>
      <c r="AQ282" s="268"/>
      <c r="AR282" s="268"/>
      <c r="AS282" s="268"/>
      <c r="AT282" s="268"/>
      <c r="AU282" s="268"/>
      <c r="AV282" s="268"/>
      <c r="AW282" s="268"/>
      <c r="AX282" s="268"/>
      <c r="AY282" s="268"/>
      <c r="AZ282" s="268"/>
      <c r="BA282" s="268"/>
      <c r="BB282" s="268"/>
      <c r="BC282" s="268"/>
      <c r="BD282" s="268"/>
      <c r="BE282" s="268"/>
      <c r="BF282" s="268"/>
      <c r="BG282" s="268"/>
      <c r="BH282" s="268"/>
    </row>
    <row r="283" spans="1:60" ht="12.75" outlineLevel="1">
      <c r="A283" s="324"/>
      <c r="B283" s="308"/>
      <c r="C283" s="340" t="s">
        <v>475</v>
      </c>
      <c r="D283" s="313"/>
      <c r="E283" s="319">
        <v>0.75</v>
      </c>
      <c r="F283" s="322"/>
      <c r="G283" s="326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  <c r="AD283" s="268"/>
      <c r="AE283" s="268"/>
      <c r="AF283" s="268"/>
      <c r="AG283" s="268"/>
      <c r="AH283" s="268"/>
      <c r="AI283" s="268"/>
      <c r="AJ283" s="268"/>
      <c r="AK283" s="268"/>
      <c r="AL283" s="268"/>
      <c r="AM283" s="268"/>
      <c r="AN283" s="268"/>
      <c r="AO283" s="268"/>
      <c r="AP283" s="268"/>
      <c r="AQ283" s="268"/>
      <c r="AR283" s="268"/>
      <c r="AS283" s="268"/>
      <c r="AT283" s="268"/>
      <c r="AU283" s="268"/>
      <c r="AV283" s="268"/>
      <c r="AW283" s="268"/>
      <c r="AX283" s="268"/>
      <c r="AY283" s="268"/>
      <c r="AZ283" s="268"/>
      <c r="BA283" s="268"/>
      <c r="BB283" s="268"/>
      <c r="BC283" s="268"/>
      <c r="BD283" s="268"/>
      <c r="BE283" s="268"/>
      <c r="BF283" s="268"/>
      <c r="BG283" s="268"/>
      <c r="BH283" s="268"/>
    </row>
    <row r="284" spans="1:60" ht="12.75" outlineLevel="1">
      <c r="A284" s="324"/>
      <c r="B284" s="308"/>
      <c r="C284" s="340" t="s">
        <v>476</v>
      </c>
      <c r="D284" s="313"/>
      <c r="E284" s="319">
        <v>4.2</v>
      </c>
      <c r="F284" s="322"/>
      <c r="G284" s="326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8"/>
      <c r="AU284" s="268"/>
      <c r="AV284" s="268"/>
      <c r="AW284" s="268"/>
      <c r="AX284" s="268"/>
      <c r="AY284" s="268"/>
      <c r="AZ284" s="268"/>
      <c r="BA284" s="268"/>
      <c r="BB284" s="268"/>
      <c r="BC284" s="268"/>
      <c r="BD284" s="268"/>
      <c r="BE284" s="268"/>
      <c r="BF284" s="268"/>
      <c r="BG284" s="268"/>
      <c r="BH284" s="268"/>
    </row>
    <row r="285" spans="1:60" ht="12.75" outlineLevel="1">
      <c r="A285" s="324"/>
      <c r="B285" s="308"/>
      <c r="C285" s="340" t="s">
        <v>477</v>
      </c>
      <c r="D285" s="313"/>
      <c r="E285" s="319">
        <v>0.8</v>
      </c>
      <c r="F285" s="322"/>
      <c r="G285" s="326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8"/>
      <c r="AI285" s="268"/>
      <c r="AJ285" s="268"/>
      <c r="AK285" s="268"/>
      <c r="AL285" s="268"/>
      <c r="AM285" s="268"/>
      <c r="AN285" s="268"/>
      <c r="AO285" s="268"/>
      <c r="AP285" s="268"/>
      <c r="AQ285" s="268"/>
      <c r="AR285" s="268"/>
      <c r="AS285" s="268"/>
      <c r="AT285" s="268"/>
      <c r="AU285" s="268"/>
      <c r="AV285" s="268"/>
      <c r="AW285" s="268"/>
      <c r="AX285" s="268"/>
      <c r="AY285" s="268"/>
      <c r="AZ285" s="268"/>
      <c r="BA285" s="268"/>
      <c r="BB285" s="268"/>
      <c r="BC285" s="268"/>
      <c r="BD285" s="268"/>
      <c r="BE285" s="268"/>
      <c r="BF285" s="268"/>
      <c r="BG285" s="268"/>
      <c r="BH285" s="268"/>
    </row>
    <row r="286" spans="1:60" ht="12.75" outlineLevel="1">
      <c r="A286" s="324"/>
      <c r="B286" s="308"/>
      <c r="C286" s="340" t="s">
        <v>478</v>
      </c>
      <c r="D286" s="313"/>
      <c r="E286" s="319">
        <v>0.4</v>
      </c>
      <c r="F286" s="322"/>
      <c r="G286" s="326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8"/>
      <c r="AI286" s="268"/>
      <c r="AJ286" s="268"/>
      <c r="AK286" s="268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8"/>
      <c r="BA286" s="268"/>
      <c r="BB286" s="268"/>
      <c r="BC286" s="268"/>
      <c r="BD286" s="268"/>
      <c r="BE286" s="268"/>
      <c r="BF286" s="268"/>
      <c r="BG286" s="268"/>
      <c r="BH286" s="268"/>
    </row>
    <row r="287" spans="1:60" ht="12.75" outlineLevel="1">
      <c r="A287" s="324"/>
      <c r="B287" s="308"/>
      <c r="C287" s="340" t="s">
        <v>479</v>
      </c>
      <c r="D287" s="313"/>
      <c r="E287" s="319">
        <v>0.5</v>
      </c>
      <c r="F287" s="322"/>
      <c r="G287" s="326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8"/>
      <c r="AI287" s="268"/>
      <c r="AJ287" s="268"/>
      <c r="AK287" s="268"/>
      <c r="AL287" s="268"/>
      <c r="AM287" s="268"/>
      <c r="AN287" s="268"/>
      <c r="AO287" s="268"/>
      <c r="AP287" s="268"/>
      <c r="AQ287" s="268"/>
      <c r="AR287" s="268"/>
      <c r="AS287" s="268"/>
      <c r="AT287" s="268"/>
      <c r="AU287" s="268"/>
      <c r="AV287" s="268"/>
      <c r="AW287" s="268"/>
      <c r="AX287" s="268"/>
      <c r="AY287" s="268"/>
      <c r="AZ287" s="268"/>
      <c r="BA287" s="268"/>
      <c r="BB287" s="268"/>
      <c r="BC287" s="268"/>
      <c r="BD287" s="268"/>
      <c r="BE287" s="268"/>
      <c r="BF287" s="268"/>
      <c r="BG287" s="268"/>
      <c r="BH287" s="268"/>
    </row>
    <row r="288" spans="1:60" ht="22.5" outlineLevel="1">
      <c r="A288" s="324">
        <v>42</v>
      </c>
      <c r="B288" s="308" t="s">
        <v>480</v>
      </c>
      <c r="C288" s="337" t="s">
        <v>481</v>
      </c>
      <c r="D288" s="310" t="s">
        <v>482</v>
      </c>
      <c r="E288" s="316">
        <v>3</v>
      </c>
      <c r="F288" s="322"/>
      <c r="G288" s="326">
        <f>E288*F288</f>
        <v>0</v>
      </c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8"/>
      <c r="AI288" s="268"/>
      <c r="AJ288" s="268"/>
      <c r="AK288" s="268"/>
      <c r="AL288" s="268"/>
      <c r="AM288" s="268"/>
      <c r="AN288" s="268"/>
      <c r="AO288" s="268"/>
      <c r="AP288" s="268"/>
      <c r="AQ288" s="268"/>
      <c r="AR288" s="268"/>
      <c r="AS288" s="268"/>
      <c r="AT288" s="268"/>
      <c r="AU288" s="268"/>
      <c r="AV288" s="268"/>
      <c r="AW288" s="268"/>
      <c r="AX288" s="268"/>
      <c r="AY288" s="268"/>
      <c r="AZ288" s="268"/>
      <c r="BA288" s="268"/>
      <c r="BB288" s="268"/>
      <c r="BC288" s="268"/>
      <c r="BD288" s="268"/>
      <c r="BE288" s="268"/>
      <c r="BF288" s="268"/>
      <c r="BG288" s="268"/>
      <c r="BH288" s="268"/>
    </row>
    <row r="289" spans="1:60" ht="12.75" outlineLevel="1">
      <c r="A289" s="324"/>
      <c r="B289" s="308"/>
      <c r="C289" s="340" t="s">
        <v>111</v>
      </c>
      <c r="D289" s="313"/>
      <c r="E289" s="319">
        <v>3</v>
      </c>
      <c r="F289" s="322"/>
      <c r="G289" s="326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8"/>
      <c r="AI289" s="268"/>
      <c r="AJ289" s="268"/>
      <c r="AK289" s="268"/>
      <c r="AL289" s="268"/>
      <c r="AM289" s="268"/>
      <c r="AN289" s="268"/>
      <c r="AO289" s="268"/>
      <c r="AP289" s="268"/>
      <c r="AQ289" s="268"/>
      <c r="AR289" s="268"/>
      <c r="AS289" s="268"/>
      <c r="AT289" s="268"/>
      <c r="AU289" s="268"/>
      <c r="AV289" s="268"/>
      <c r="AW289" s="268"/>
      <c r="AX289" s="268"/>
      <c r="AY289" s="268"/>
      <c r="AZ289" s="268"/>
      <c r="BA289" s="268"/>
      <c r="BB289" s="268"/>
      <c r="BC289" s="268"/>
      <c r="BD289" s="268"/>
      <c r="BE289" s="268"/>
      <c r="BF289" s="268"/>
      <c r="BG289" s="268"/>
      <c r="BH289" s="268"/>
    </row>
    <row r="290" spans="1:60" ht="22.5" outlineLevel="1">
      <c r="A290" s="324">
        <v>43</v>
      </c>
      <c r="B290" s="308" t="s">
        <v>483</v>
      </c>
      <c r="C290" s="337" t="s">
        <v>484</v>
      </c>
      <c r="D290" s="310" t="s">
        <v>337</v>
      </c>
      <c r="E290" s="316">
        <v>25</v>
      </c>
      <c r="F290" s="322"/>
      <c r="G290" s="326">
        <f>E290*F290</f>
        <v>0</v>
      </c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  <c r="AD290" s="268"/>
      <c r="AE290" s="268"/>
      <c r="AF290" s="268"/>
      <c r="AG290" s="268"/>
      <c r="AH290" s="268"/>
      <c r="AI290" s="268"/>
      <c r="AJ290" s="268"/>
      <c r="AK290" s="268"/>
      <c r="AL290" s="268"/>
      <c r="AM290" s="268"/>
      <c r="AN290" s="268"/>
      <c r="AO290" s="268"/>
      <c r="AP290" s="268"/>
      <c r="AQ290" s="268"/>
      <c r="AR290" s="268"/>
      <c r="AS290" s="268"/>
      <c r="AT290" s="268"/>
      <c r="AU290" s="268"/>
      <c r="AV290" s="268"/>
      <c r="AW290" s="268"/>
      <c r="AX290" s="268"/>
      <c r="AY290" s="268"/>
      <c r="AZ290" s="268"/>
      <c r="BA290" s="268"/>
      <c r="BB290" s="268"/>
      <c r="BC290" s="268"/>
      <c r="BD290" s="268"/>
      <c r="BE290" s="268"/>
      <c r="BF290" s="268"/>
      <c r="BG290" s="268"/>
      <c r="BH290" s="268"/>
    </row>
    <row r="291" spans="1:60" ht="12.75" outlineLevel="1">
      <c r="A291" s="324"/>
      <c r="B291" s="308"/>
      <c r="C291" s="436" t="s">
        <v>485</v>
      </c>
      <c r="D291" s="437"/>
      <c r="E291" s="438"/>
      <c r="F291" s="439"/>
      <c r="G291" s="440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  <c r="AD291" s="268"/>
      <c r="AE291" s="268"/>
      <c r="AF291" s="268"/>
      <c r="AG291" s="268"/>
      <c r="AH291" s="268"/>
      <c r="AI291" s="268"/>
      <c r="AJ291" s="268"/>
      <c r="AK291" s="268"/>
      <c r="AL291" s="268"/>
      <c r="AM291" s="268"/>
      <c r="AN291" s="268"/>
      <c r="AO291" s="268"/>
      <c r="AP291" s="268"/>
      <c r="AQ291" s="268"/>
      <c r="AR291" s="268"/>
      <c r="AS291" s="268"/>
      <c r="AT291" s="268"/>
      <c r="AU291" s="268"/>
      <c r="AV291" s="268"/>
      <c r="AW291" s="268"/>
      <c r="AX291" s="268"/>
      <c r="AY291" s="268"/>
      <c r="AZ291" s="268"/>
      <c r="BA291" s="307" t="str">
        <f>C291</f>
        <v>včetně háku, čela a spojky.</v>
      </c>
      <c r="BB291" s="268"/>
      <c r="BC291" s="268"/>
      <c r="BD291" s="268"/>
      <c r="BE291" s="268"/>
      <c r="BF291" s="268"/>
      <c r="BG291" s="268"/>
      <c r="BH291" s="268"/>
    </row>
    <row r="292" spans="1:60" ht="12.75" outlineLevel="1">
      <c r="A292" s="324"/>
      <c r="B292" s="308"/>
      <c r="C292" s="340" t="s">
        <v>486</v>
      </c>
      <c r="D292" s="313"/>
      <c r="E292" s="319">
        <v>25</v>
      </c>
      <c r="F292" s="322"/>
      <c r="G292" s="326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  <c r="AA292" s="268"/>
      <c r="AB292" s="268"/>
      <c r="AC292" s="268"/>
      <c r="AD292" s="268"/>
      <c r="AE292" s="268"/>
      <c r="AF292" s="268"/>
      <c r="AG292" s="268"/>
      <c r="AH292" s="268"/>
      <c r="AI292" s="268"/>
      <c r="AJ292" s="268"/>
      <c r="AK292" s="268"/>
      <c r="AL292" s="268"/>
      <c r="AM292" s="268"/>
      <c r="AN292" s="268"/>
      <c r="AO292" s="268"/>
      <c r="AP292" s="268"/>
      <c r="AQ292" s="268"/>
      <c r="AR292" s="268"/>
      <c r="AS292" s="268"/>
      <c r="AT292" s="268"/>
      <c r="AU292" s="268"/>
      <c r="AV292" s="268"/>
      <c r="AW292" s="268"/>
      <c r="AX292" s="268"/>
      <c r="AY292" s="268"/>
      <c r="AZ292" s="268"/>
      <c r="BA292" s="268"/>
      <c r="BB292" s="268"/>
      <c r="BC292" s="268"/>
      <c r="BD292" s="268"/>
      <c r="BE292" s="268"/>
      <c r="BF292" s="268"/>
      <c r="BG292" s="268"/>
      <c r="BH292" s="268"/>
    </row>
    <row r="293" spans="1:60" ht="22.5" outlineLevel="1">
      <c r="A293" s="324">
        <v>44</v>
      </c>
      <c r="B293" s="308" t="s">
        <v>487</v>
      </c>
      <c r="C293" s="337" t="s">
        <v>488</v>
      </c>
      <c r="D293" s="310" t="s">
        <v>337</v>
      </c>
      <c r="E293" s="316">
        <v>15</v>
      </c>
      <c r="F293" s="322"/>
      <c r="G293" s="326">
        <f>E293*F293</f>
        <v>0</v>
      </c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  <c r="AA293" s="268"/>
      <c r="AB293" s="268"/>
      <c r="AC293" s="268"/>
      <c r="AD293" s="268"/>
      <c r="AE293" s="268"/>
      <c r="AF293" s="268"/>
      <c r="AG293" s="268"/>
      <c r="AH293" s="268"/>
      <c r="AI293" s="268"/>
      <c r="AJ293" s="268"/>
      <c r="AK293" s="268"/>
      <c r="AL293" s="268"/>
      <c r="AM293" s="268"/>
      <c r="AN293" s="268"/>
      <c r="AO293" s="268"/>
      <c r="AP293" s="268"/>
      <c r="AQ293" s="268"/>
      <c r="AR293" s="268"/>
      <c r="AS293" s="268"/>
      <c r="AT293" s="268"/>
      <c r="AU293" s="268"/>
      <c r="AV293" s="268"/>
      <c r="AW293" s="268"/>
      <c r="AX293" s="268"/>
      <c r="AY293" s="268"/>
      <c r="AZ293" s="268"/>
      <c r="BA293" s="268"/>
      <c r="BB293" s="268"/>
      <c r="BC293" s="268"/>
      <c r="BD293" s="268"/>
      <c r="BE293" s="268"/>
      <c r="BF293" s="268"/>
      <c r="BG293" s="268"/>
      <c r="BH293" s="268"/>
    </row>
    <row r="294" spans="1:60" ht="12.75" outlineLevel="1">
      <c r="A294" s="324"/>
      <c r="B294" s="308"/>
      <c r="C294" s="436" t="s">
        <v>489</v>
      </c>
      <c r="D294" s="437"/>
      <c r="E294" s="438"/>
      <c r="F294" s="439"/>
      <c r="G294" s="440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  <c r="AD294" s="268"/>
      <c r="AE294" s="268"/>
      <c r="AF294" s="268"/>
      <c r="AG294" s="268"/>
      <c r="AH294" s="268"/>
      <c r="AI294" s="268"/>
      <c r="AJ294" s="268"/>
      <c r="AK294" s="268"/>
      <c r="AL294" s="268"/>
      <c r="AM294" s="268"/>
      <c r="AN294" s="268"/>
      <c r="AO294" s="268"/>
      <c r="AP294" s="268"/>
      <c r="AQ294" s="268"/>
      <c r="AR294" s="268"/>
      <c r="AS294" s="268"/>
      <c r="AT294" s="268"/>
      <c r="AU294" s="268"/>
      <c r="AV294" s="268"/>
      <c r="AW294" s="268"/>
      <c r="AX294" s="268"/>
      <c r="AY294" s="268"/>
      <c r="AZ294" s="268"/>
      <c r="BA294" s="307" t="str">
        <f>C294</f>
        <v>Dodávka a montáž kruhové odpadní trouby včetně mezikusů, kolen, objímek a zednické výpomoci.</v>
      </c>
      <c r="BB294" s="268"/>
      <c r="BC294" s="268"/>
      <c r="BD294" s="268"/>
      <c r="BE294" s="268"/>
      <c r="BF294" s="268"/>
      <c r="BG294" s="268"/>
      <c r="BH294" s="268"/>
    </row>
    <row r="295" spans="1:60" ht="12.75" outlineLevel="1">
      <c r="A295" s="324"/>
      <c r="B295" s="308"/>
      <c r="C295" s="436" t="s">
        <v>490</v>
      </c>
      <c r="D295" s="437"/>
      <c r="E295" s="438"/>
      <c r="F295" s="439"/>
      <c r="G295" s="440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268"/>
      <c r="AE295" s="268"/>
      <c r="AF295" s="268"/>
      <c r="AG295" s="268"/>
      <c r="AH295" s="268"/>
      <c r="AI295" s="268"/>
      <c r="AJ295" s="268"/>
      <c r="AK295" s="268"/>
      <c r="AL295" s="268"/>
      <c r="AM295" s="268"/>
      <c r="AN295" s="268"/>
      <c r="AO295" s="268"/>
      <c r="AP295" s="268"/>
      <c r="AQ295" s="268"/>
      <c r="AR295" s="268"/>
      <c r="AS295" s="268"/>
      <c r="AT295" s="268"/>
      <c r="AU295" s="268"/>
      <c r="AV295" s="268"/>
      <c r="AW295" s="268"/>
      <c r="AX295" s="268"/>
      <c r="AY295" s="268"/>
      <c r="AZ295" s="268"/>
      <c r="BA295" s="307" t="str">
        <f>C295</f>
        <v>Včetně dodávky a montáže klempířských prvků a spojovacího materiálu.</v>
      </c>
      <c r="BB295" s="268"/>
      <c r="BC295" s="268"/>
      <c r="BD295" s="268"/>
      <c r="BE295" s="268"/>
      <c r="BF295" s="268"/>
      <c r="BG295" s="268"/>
      <c r="BH295" s="268"/>
    </row>
    <row r="296" spans="1:60" ht="12.75" outlineLevel="1">
      <c r="A296" s="324"/>
      <c r="B296" s="308"/>
      <c r="C296" s="436" t="s">
        <v>491</v>
      </c>
      <c r="D296" s="437"/>
      <c r="E296" s="438"/>
      <c r="F296" s="439"/>
      <c r="G296" s="440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8"/>
      <c r="AG296" s="268"/>
      <c r="AH296" s="268"/>
      <c r="AI296" s="268"/>
      <c r="AJ296" s="268"/>
      <c r="AK296" s="268"/>
      <c r="AL296" s="268"/>
      <c r="AM296" s="268"/>
      <c r="AN296" s="268"/>
      <c r="AO296" s="268"/>
      <c r="AP296" s="268"/>
      <c r="AQ296" s="268"/>
      <c r="AR296" s="268"/>
      <c r="AS296" s="268"/>
      <c r="AT296" s="268"/>
      <c r="AU296" s="268"/>
      <c r="AV296" s="268"/>
      <c r="AW296" s="268"/>
      <c r="AX296" s="268"/>
      <c r="AY296" s="268"/>
      <c r="AZ296" s="268"/>
      <c r="BA296" s="307" t="str">
        <f>C296</f>
        <v>včetně kolena , objímky, mezikusu a zednické výpomoci.</v>
      </c>
      <c r="BB296" s="268"/>
      <c r="BC296" s="268"/>
      <c r="BD296" s="268"/>
      <c r="BE296" s="268"/>
      <c r="BF296" s="268"/>
      <c r="BG296" s="268"/>
      <c r="BH296" s="268"/>
    </row>
    <row r="297" spans="1:60" ht="12.75" outlineLevel="1">
      <c r="A297" s="324"/>
      <c r="B297" s="308"/>
      <c r="C297" s="340" t="s">
        <v>492</v>
      </c>
      <c r="D297" s="313"/>
      <c r="E297" s="319">
        <v>15</v>
      </c>
      <c r="F297" s="322"/>
      <c r="G297" s="326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268"/>
      <c r="AE297" s="268"/>
      <c r="AF297" s="268"/>
      <c r="AG297" s="268"/>
      <c r="AH297" s="268"/>
      <c r="AI297" s="268"/>
      <c r="AJ297" s="268"/>
      <c r="AK297" s="268"/>
      <c r="AL297" s="268"/>
      <c r="AM297" s="268"/>
      <c r="AN297" s="268"/>
      <c r="AO297" s="268"/>
      <c r="AP297" s="268"/>
      <c r="AQ297" s="268"/>
      <c r="AR297" s="268"/>
      <c r="AS297" s="268"/>
      <c r="AT297" s="268"/>
      <c r="AU297" s="268"/>
      <c r="AV297" s="268"/>
      <c r="AW297" s="268"/>
      <c r="AX297" s="268"/>
      <c r="AY297" s="268"/>
      <c r="AZ297" s="268"/>
      <c r="BA297" s="268"/>
      <c r="BB297" s="268"/>
      <c r="BC297" s="268"/>
      <c r="BD297" s="268"/>
      <c r="BE297" s="268"/>
      <c r="BF297" s="268"/>
      <c r="BG297" s="268"/>
      <c r="BH297" s="268"/>
    </row>
    <row r="298" spans="1:60" ht="22.5" outlineLevel="1">
      <c r="A298" s="324">
        <v>45</v>
      </c>
      <c r="B298" s="308" t="s">
        <v>493</v>
      </c>
      <c r="C298" s="337" t="s">
        <v>494</v>
      </c>
      <c r="D298" s="310" t="s">
        <v>337</v>
      </c>
      <c r="E298" s="316">
        <v>4.2</v>
      </c>
      <c r="F298" s="322"/>
      <c r="G298" s="326">
        <f>E298*F298</f>
        <v>0</v>
      </c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  <c r="AD298" s="268"/>
      <c r="AE298" s="268"/>
      <c r="AF298" s="268"/>
      <c r="AG298" s="268"/>
      <c r="AH298" s="268"/>
      <c r="AI298" s="268"/>
      <c r="AJ298" s="268"/>
      <c r="AK298" s="268"/>
      <c r="AL298" s="268"/>
      <c r="AM298" s="268"/>
      <c r="AN298" s="268"/>
      <c r="AO298" s="268"/>
      <c r="AP298" s="268"/>
      <c r="AQ298" s="268"/>
      <c r="AR298" s="268"/>
      <c r="AS298" s="268"/>
      <c r="AT298" s="268"/>
      <c r="AU298" s="268"/>
      <c r="AV298" s="268"/>
      <c r="AW298" s="268"/>
      <c r="AX298" s="268"/>
      <c r="AY298" s="268"/>
      <c r="AZ298" s="268"/>
      <c r="BA298" s="268"/>
      <c r="BB298" s="268"/>
      <c r="BC298" s="268"/>
      <c r="BD298" s="268"/>
      <c r="BE298" s="268"/>
      <c r="BF298" s="268"/>
      <c r="BG298" s="268"/>
      <c r="BH298" s="268"/>
    </row>
    <row r="299" spans="1:60" ht="12.75" outlineLevel="1">
      <c r="A299" s="324"/>
      <c r="B299" s="308"/>
      <c r="C299" s="340" t="s">
        <v>448</v>
      </c>
      <c r="D299" s="313"/>
      <c r="E299" s="319">
        <v>4.2</v>
      </c>
      <c r="F299" s="322"/>
      <c r="G299" s="326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68"/>
      <c r="AF299" s="268"/>
      <c r="AG299" s="268"/>
      <c r="AH299" s="268"/>
      <c r="AI299" s="268"/>
      <c r="AJ299" s="268"/>
      <c r="AK299" s="268"/>
      <c r="AL299" s="268"/>
      <c r="AM299" s="268"/>
      <c r="AN299" s="268"/>
      <c r="AO299" s="268"/>
      <c r="AP299" s="268"/>
      <c r="AQ299" s="268"/>
      <c r="AR299" s="268"/>
      <c r="AS299" s="268"/>
      <c r="AT299" s="268"/>
      <c r="AU299" s="268"/>
      <c r="AV299" s="268"/>
      <c r="AW299" s="268"/>
      <c r="AX299" s="268"/>
      <c r="AY299" s="268"/>
      <c r="AZ299" s="268"/>
      <c r="BA299" s="268"/>
      <c r="BB299" s="268"/>
      <c r="BC299" s="268"/>
      <c r="BD299" s="268"/>
      <c r="BE299" s="268"/>
      <c r="BF299" s="268"/>
      <c r="BG299" s="268"/>
      <c r="BH299" s="268"/>
    </row>
    <row r="300" spans="1:60" ht="22.5" outlineLevel="1">
      <c r="A300" s="324">
        <v>46</v>
      </c>
      <c r="B300" s="308" t="s">
        <v>495</v>
      </c>
      <c r="C300" s="337" t="s">
        <v>496</v>
      </c>
      <c r="D300" s="310" t="s">
        <v>337</v>
      </c>
      <c r="E300" s="316">
        <v>4.1</v>
      </c>
      <c r="F300" s="322"/>
      <c r="G300" s="326">
        <f>E300*F300</f>
        <v>0</v>
      </c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8"/>
      <c r="AG300" s="268"/>
      <c r="AH300" s="268"/>
      <c r="AI300" s="268"/>
      <c r="AJ300" s="268"/>
      <c r="AK300" s="268"/>
      <c r="AL300" s="268"/>
      <c r="AM300" s="268"/>
      <c r="AN300" s="268"/>
      <c r="AO300" s="268"/>
      <c r="AP300" s="268"/>
      <c r="AQ300" s="268"/>
      <c r="AR300" s="268"/>
      <c r="AS300" s="268"/>
      <c r="AT300" s="268"/>
      <c r="AU300" s="268"/>
      <c r="AV300" s="268"/>
      <c r="AW300" s="268"/>
      <c r="AX300" s="268"/>
      <c r="AY300" s="268"/>
      <c r="AZ300" s="268"/>
      <c r="BA300" s="268"/>
      <c r="BB300" s="268"/>
      <c r="BC300" s="268"/>
      <c r="BD300" s="268"/>
      <c r="BE300" s="268"/>
      <c r="BF300" s="268"/>
      <c r="BG300" s="268"/>
      <c r="BH300" s="268"/>
    </row>
    <row r="301" spans="1:60" ht="12.75" outlineLevel="1">
      <c r="A301" s="324"/>
      <c r="B301" s="308"/>
      <c r="C301" s="340" t="s">
        <v>497</v>
      </c>
      <c r="D301" s="313"/>
      <c r="E301" s="319">
        <v>4.1</v>
      </c>
      <c r="F301" s="322"/>
      <c r="G301" s="326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8"/>
      <c r="AG301" s="268"/>
      <c r="AH301" s="268"/>
      <c r="AI301" s="268"/>
      <c r="AJ301" s="268"/>
      <c r="AK301" s="268"/>
      <c r="AL301" s="268"/>
      <c r="AM301" s="268"/>
      <c r="AN301" s="268"/>
      <c r="AO301" s="268"/>
      <c r="AP301" s="268"/>
      <c r="AQ301" s="268"/>
      <c r="AR301" s="268"/>
      <c r="AS301" s="268"/>
      <c r="AT301" s="268"/>
      <c r="AU301" s="268"/>
      <c r="AV301" s="268"/>
      <c r="AW301" s="268"/>
      <c r="AX301" s="268"/>
      <c r="AY301" s="268"/>
      <c r="AZ301" s="268"/>
      <c r="BA301" s="268"/>
      <c r="BB301" s="268"/>
      <c r="BC301" s="268"/>
      <c r="BD301" s="268"/>
      <c r="BE301" s="268"/>
      <c r="BF301" s="268"/>
      <c r="BG301" s="268"/>
      <c r="BH301" s="268"/>
    </row>
    <row r="302" spans="1:60" ht="22.5" outlineLevel="1">
      <c r="A302" s="324">
        <v>47</v>
      </c>
      <c r="B302" s="308" t="s">
        <v>498</v>
      </c>
      <c r="C302" s="337" t="s">
        <v>499</v>
      </c>
      <c r="D302" s="310" t="s">
        <v>337</v>
      </c>
      <c r="E302" s="316">
        <v>2.1</v>
      </c>
      <c r="F302" s="322"/>
      <c r="G302" s="326">
        <f>E302*F302</f>
        <v>0</v>
      </c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  <c r="AD302" s="268"/>
      <c r="AE302" s="268"/>
      <c r="AF302" s="268"/>
      <c r="AG302" s="268"/>
      <c r="AH302" s="268"/>
      <c r="AI302" s="268"/>
      <c r="AJ302" s="268"/>
      <c r="AK302" s="268"/>
      <c r="AL302" s="268"/>
      <c r="AM302" s="268"/>
      <c r="AN302" s="268"/>
      <c r="AO302" s="268"/>
      <c r="AP302" s="268"/>
      <c r="AQ302" s="268"/>
      <c r="AR302" s="268"/>
      <c r="AS302" s="268"/>
      <c r="AT302" s="268"/>
      <c r="AU302" s="268"/>
      <c r="AV302" s="268"/>
      <c r="AW302" s="268"/>
      <c r="AX302" s="268"/>
      <c r="AY302" s="268"/>
      <c r="AZ302" s="268"/>
      <c r="BA302" s="268"/>
      <c r="BB302" s="268"/>
      <c r="BC302" s="268"/>
      <c r="BD302" s="268"/>
      <c r="BE302" s="268"/>
      <c r="BF302" s="268"/>
      <c r="BG302" s="268"/>
      <c r="BH302" s="268"/>
    </row>
    <row r="303" spans="1:60" ht="12.75" outlineLevel="1">
      <c r="A303" s="324"/>
      <c r="B303" s="308"/>
      <c r="C303" s="436" t="s">
        <v>500</v>
      </c>
      <c r="D303" s="437"/>
      <c r="E303" s="438"/>
      <c r="F303" s="439"/>
      <c r="G303" s="440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8"/>
      <c r="AG303" s="268"/>
      <c r="AH303" s="268"/>
      <c r="AI303" s="268"/>
      <c r="AJ303" s="268"/>
      <c r="AK303" s="268"/>
      <c r="AL303" s="268"/>
      <c r="AM303" s="268"/>
      <c r="AN303" s="268"/>
      <c r="AO303" s="268"/>
      <c r="AP303" s="268"/>
      <c r="AQ303" s="268"/>
      <c r="AR303" s="268"/>
      <c r="AS303" s="268"/>
      <c r="AT303" s="268"/>
      <c r="AU303" s="268"/>
      <c r="AV303" s="268"/>
      <c r="AW303" s="268"/>
      <c r="AX303" s="268"/>
      <c r="AY303" s="268"/>
      <c r="AZ303" s="268"/>
      <c r="BA303" s="307" t="str">
        <f>C303</f>
        <v>K 01</v>
      </c>
      <c r="BB303" s="268"/>
      <c r="BC303" s="268"/>
      <c r="BD303" s="268"/>
      <c r="BE303" s="268"/>
      <c r="BF303" s="268"/>
      <c r="BG303" s="268"/>
      <c r="BH303" s="268"/>
    </row>
    <row r="304" spans="1:60" ht="12.75" outlineLevel="1">
      <c r="A304" s="324"/>
      <c r="B304" s="308"/>
      <c r="C304" s="340" t="s">
        <v>501</v>
      </c>
      <c r="D304" s="313"/>
      <c r="E304" s="319">
        <v>2.1</v>
      </c>
      <c r="F304" s="322"/>
      <c r="G304" s="326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8"/>
      <c r="AI304" s="268"/>
      <c r="AJ304" s="268"/>
      <c r="AK304" s="268"/>
      <c r="AL304" s="268"/>
      <c r="AM304" s="268"/>
      <c r="AN304" s="268"/>
      <c r="AO304" s="268"/>
      <c r="AP304" s="268"/>
      <c r="AQ304" s="268"/>
      <c r="AR304" s="268"/>
      <c r="AS304" s="268"/>
      <c r="AT304" s="268"/>
      <c r="AU304" s="268"/>
      <c r="AV304" s="268"/>
      <c r="AW304" s="268"/>
      <c r="AX304" s="268"/>
      <c r="AY304" s="268"/>
      <c r="AZ304" s="268"/>
      <c r="BA304" s="268"/>
      <c r="BB304" s="268"/>
      <c r="BC304" s="268"/>
      <c r="BD304" s="268"/>
      <c r="BE304" s="268"/>
      <c r="BF304" s="268"/>
      <c r="BG304" s="268"/>
      <c r="BH304" s="268"/>
    </row>
    <row r="305" spans="1:60" ht="22.5" outlineLevel="1">
      <c r="A305" s="324">
        <v>48</v>
      </c>
      <c r="B305" s="308" t="s">
        <v>502</v>
      </c>
      <c r="C305" s="337" t="s">
        <v>503</v>
      </c>
      <c r="D305" s="310" t="s">
        <v>337</v>
      </c>
      <c r="E305" s="316">
        <v>3.1</v>
      </c>
      <c r="F305" s="322"/>
      <c r="G305" s="326">
        <f>E305*F305</f>
        <v>0</v>
      </c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  <c r="AD305" s="268"/>
      <c r="AE305" s="268"/>
      <c r="AF305" s="268"/>
      <c r="AG305" s="268"/>
      <c r="AH305" s="268"/>
      <c r="AI305" s="268"/>
      <c r="AJ305" s="268"/>
      <c r="AK305" s="268"/>
      <c r="AL305" s="268"/>
      <c r="AM305" s="268"/>
      <c r="AN305" s="268"/>
      <c r="AO305" s="268"/>
      <c r="AP305" s="268"/>
      <c r="AQ305" s="268"/>
      <c r="AR305" s="268"/>
      <c r="AS305" s="268"/>
      <c r="AT305" s="268"/>
      <c r="AU305" s="268"/>
      <c r="AV305" s="268"/>
      <c r="AW305" s="268"/>
      <c r="AX305" s="268"/>
      <c r="AY305" s="268"/>
      <c r="AZ305" s="268"/>
      <c r="BA305" s="268"/>
      <c r="BB305" s="268"/>
      <c r="BC305" s="268"/>
      <c r="BD305" s="268"/>
      <c r="BE305" s="268"/>
      <c r="BF305" s="268"/>
      <c r="BG305" s="268"/>
      <c r="BH305" s="268"/>
    </row>
    <row r="306" spans="1:60" ht="12.75" outlineLevel="1">
      <c r="A306" s="324"/>
      <c r="B306" s="308"/>
      <c r="C306" s="436" t="s">
        <v>500</v>
      </c>
      <c r="D306" s="437"/>
      <c r="E306" s="438"/>
      <c r="F306" s="439"/>
      <c r="G306" s="440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  <c r="AD306" s="268"/>
      <c r="AE306" s="268"/>
      <c r="AF306" s="268"/>
      <c r="AG306" s="268"/>
      <c r="AH306" s="268"/>
      <c r="AI306" s="268"/>
      <c r="AJ306" s="268"/>
      <c r="AK306" s="268"/>
      <c r="AL306" s="268"/>
      <c r="AM306" s="268"/>
      <c r="AN306" s="268"/>
      <c r="AO306" s="268"/>
      <c r="AP306" s="268"/>
      <c r="AQ306" s="268"/>
      <c r="AR306" s="268"/>
      <c r="AS306" s="268"/>
      <c r="AT306" s="268"/>
      <c r="AU306" s="268"/>
      <c r="AV306" s="268"/>
      <c r="AW306" s="268"/>
      <c r="AX306" s="268"/>
      <c r="AY306" s="268"/>
      <c r="AZ306" s="268"/>
      <c r="BA306" s="307" t="str">
        <f>C306</f>
        <v>K 01</v>
      </c>
      <c r="BB306" s="268"/>
      <c r="BC306" s="268"/>
      <c r="BD306" s="268"/>
      <c r="BE306" s="268"/>
      <c r="BF306" s="268"/>
      <c r="BG306" s="268"/>
      <c r="BH306" s="268"/>
    </row>
    <row r="307" spans="1:60" ht="12.75" outlineLevel="1">
      <c r="A307" s="324"/>
      <c r="B307" s="308"/>
      <c r="C307" s="340" t="s">
        <v>504</v>
      </c>
      <c r="D307" s="313"/>
      <c r="E307" s="319">
        <v>3.1</v>
      </c>
      <c r="F307" s="322"/>
      <c r="G307" s="326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8"/>
      <c r="AG307" s="268"/>
      <c r="AH307" s="268"/>
      <c r="AI307" s="268"/>
      <c r="AJ307" s="268"/>
      <c r="AK307" s="268"/>
      <c r="AL307" s="268"/>
      <c r="AM307" s="268"/>
      <c r="AN307" s="268"/>
      <c r="AO307" s="268"/>
      <c r="AP307" s="268"/>
      <c r="AQ307" s="268"/>
      <c r="AR307" s="268"/>
      <c r="AS307" s="268"/>
      <c r="AT307" s="268"/>
      <c r="AU307" s="268"/>
      <c r="AV307" s="268"/>
      <c r="AW307" s="268"/>
      <c r="AX307" s="268"/>
      <c r="AY307" s="268"/>
      <c r="AZ307" s="268"/>
      <c r="BA307" s="268"/>
      <c r="BB307" s="268"/>
      <c r="BC307" s="268"/>
      <c r="BD307" s="268"/>
      <c r="BE307" s="268"/>
      <c r="BF307" s="268"/>
      <c r="BG307" s="268"/>
      <c r="BH307" s="268"/>
    </row>
    <row r="308" spans="1:60" ht="22.5" outlineLevel="1">
      <c r="A308" s="324">
        <v>49</v>
      </c>
      <c r="B308" s="308" t="s">
        <v>505</v>
      </c>
      <c r="C308" s="337" t="s">
        <v>506</v>
      </c>
      <c r="D308" s="310" t="s">
        <v>337</v>
      </c>
      <c r="E308" s="316">
        <v>1.9</v>
      </c>
      <c r="F308" s="322"/>
      <c r="G308" s="326">
        <f>E308*F308</f>
        <v>0</v>
      </c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  <c r="AA308" s="268"/>
      <c r="AB308" s="268"/>
      <c r="AC308" s="268"/>
      <c r="AD308" s="268"/>
      <c r="AE308" s="268"/>
      <c r="AF308" s="268"/>
      <c r="AG308" s="268"/>
      <c r="AH308" s="268"/>
      <c r="AI308" s="268"/>
      <c r="AJ308" s="268"/>
      <c r="AK308" s="268"/>
      <c r="AL308" s="268"/>
      <c r="AM308" s="268"/>
      <c r="AN308" s="268"/>
      <c r="AO308" s="268"/>
      <c r="AP308" s="268"/>
      <c r="AQ308" s="268"/>
      <c r="AR308" s="268"/>
      <c r="AS308" s="268"/>
      <c r="AT308" s="268"/>
      <c r="AU308" s="268"/>
      <c r="AV308" s="268"/>
      <c r="AW308" s="268"/>
      <c r="AX308" s="268"/>
      <c r="AY308" s="268"/>
      <c r="AZ308" s="268"/>
      <c r="BA308" s="268"/>
      <c r="BB308" s="268"/>
      <c r="BC308" s="268"/>
      <c r="BD308" s="268"/>
      <c r="BE308" s="268"/>
      <c r="BF308" s="268"/>
      <c r="BG308" s="268"/>
      <c r="BH308" s="268"/>
    </row>
    <row r="309" spans="1:60" ht="12.75" outlineLevel="1">
      <c r="A309" s="324"/>
      <c r="B309" s="308"/>
      <c r="C309" s="436" t="s">
        <v>500</v>
      </c>
      <c r="D309" s="437"/>
      <c r="E309" s="438"/>
      <c r="F309" s="439"/>
      <c r="G309" s="440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  <c r="AD309" s="268"/>
      <c r="AE309" s="268"/>
      <c r="AF309" s="268"/>
      <c r="AG309" s="268"/>
      <c r="AH309" s="268"/>
      <c r="AI309" s="268"/>
      <c r="AJ309" s="268"/>
      <c r="AK309" s="268"/>
      <c r="AL309" s="268"/>
      <c r="AM309" s="268"/>
      <c r="AN309" s="268"/>
      <c r="AO309" s="268"/>
      <c r="AP309" s="268"/>
      <c r="AQ309" s="268"/>
      <c r="AR309" s="268"/>
      <c r="AS309" s="268"/>
      <c r="AT309" s="268"/>
      <c r="AU309" s="268"/>
      <c r="AV309" s="268"/>
      <c r="AW309" s="268"/>
      <c r="AX309" s="268"/>
      <c r="AY309" s="268"/>
      <c r="AZ309" s="268"/>
      <c r="BA309" s="307" t="str">
        <f>C309</f>
        <v>K 01</v>
      </c>
      <c r="BB309" s="268"/>
      <c r="BC309" s="268"/>
      <c r="BD309" s="268"/>
      <c r="BE309" s="268"/>
      <c r="BF309" s="268"/>
      <c r="BG309" s="268"/>
      <c r="BH309" s="268"/>
    </row>
    <row r="310" spans="1:60" ht="12.75" outlineLevel="1">
      <c r="A310" s="324"/>
      <c r="B310" s="308"/>
      <c r="C310" s="340" t="s">
        <v>507</v>
      </c>
      <c r="D310" s="313"/>
      <c r="E310" s="319">
        <v>1.9</v>
      </c>
      <c r="F310" s="322"/>
      <c r="G310" s="326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  <c r="AD310" s="268"/>
      <c r="AE310" s="268"/>
      <c r="AF310" s="268"/>
      <c r="AG310" s="268"/>
      <c r="AH310" s="268"/>
      <c r="AI310" s="268"/>
      <c r="AJ310" s="268"/>
      <c r="AK310" s="268"/>
      <c r="AL310" s="268"/>
      <c r="AM310" s="268"/>
      <c r="AN310" s="268"/>
      <c r="AO310" s="268"/>
      <c r="AP310" s="268"/>
      <c r="AQ310" s="268"/>
      <c r="AR310" s="268"/>
      <c r="AS310" s="268"/>
      <c r="AT310" s="268"/>
      <c r="AU310" s="268"/>
      <c r="AV310" s="268"/>
      <c r="AW310" s="268"/>
      <c r="AX310" s="268"/>
      <c r="AY310" s="268"/>
      <c r="AZ310" s="268"/>
      <c r="BA310" s="268"/>
      <c r="BB310" s="268"/>
      <c r="BC310" s="268"/>
      <c r="BD310" s="268"/>
      <c r="BE310" s="268"/>
      <c r="BF310" s="268"/>
      <c r="BG310" s="268"/>
      <c r="BH310" s="268"/>
    </row>
    <row r="311" spans="1:60" ht="12.75" outlineLevel="1">
      <c r="A311" s="324">
        <v>50</v>
      </c>
      <c r="B311" s="308" t="s">
        <v>508</v>
      </c>
      <c r="C311" s="337" t="s">
        <v>509</v>
      </c>
      <c r="D311" s="310" t="s">
        <v>12</v>
      </c>
      <c r="E311" s="316"/>
      <c r="F311" s="322"/>
      <c r="G311" s="326">
        <f>E311*F311</f>
        <v>0</v>
      </c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  <c r="AA311" s="268"/>
      <c r="AB311" s="268"/>
      <c r="AC311" s="268"/>
      <c r="AD311" s="268"/>
      <c r="AE311" s="268"/>
      <c r="AF311" s="268"/>
      <c r="AG311" s="268"/>
      <c r="AH311" s="268"/>
      <c r="AI311" s="268"/>
      <c r="AJ311" s="268"/>
      <c r="AK311" s="268"/>
      <c r="AL311" s="268"/>
      <c r="AM311" s="268"/>
      <c r="AN311" s="268"/>
      <c r="AO311" s="268"/>
      <c r="AP311" s="268"/>
      <c r="AQ311" s="268"/>
      <c r="AR311" s="268"/>
      <c r="AS311" s="268"/>
      <c r="AT311" s="268"/>
      <c r="AU311" s="268"/>
      <c r="AV311" s="268"/>
      <c r="AW311" s="268"/>
      <c r="AX311" s="268"/>
      <c r="AY311" s="268"/>
      <c r="AZ311" s="268"/>
      <c r="BA311" s="268"/>
      <c r="BB311" s="268"/>
      <c r="BC311" s="268"/>
      <c r="BD311" s="268"/>
      <c r="BE311" s="268"/>
      <c r="BF311" s="268"/>
      <c r="BG311" s="268"/>
      <c r="BH311" s="268"/>
    </row>
    <row r="312" spans="1:7" ht="12.75">
      <c r="A312" s="325" t="s">
        <v>172</v>
      </c>
      <c r="B312" s="309" t="s">
        <v>143</v>
      </c>
      <c r="C312" s="339" t="s">
        <v>144</v>
      </c>
      <c r="D312" s="312"/>
      <c r="E312" s="318"/>
      <c r="F312" s="434">
        <f>SUM(G313:G314)</f>
        <v>0</v>
      </c>
      <c r="G312" s="435"/>
    </row>
    <row r="313" spans="1:60" ht="22.5" outlineLevel="1">
      <c r="A313" s="324">
        <v>51</v>
      </c>
      <c r="B313" s="308" t="s">
        <v>435</v>
      </c>
      <c r="C313" s="337" t="s">
        <v>510</v>
      </c>
      <c r="D313" s="310" t="s">
        <v>425</v>
      </c>
      <c r="E313" s="316">
        <v>1</v>
      </c>
      <c r="F313" s="322"/>
      <c r="G313" s="326">
        <f>E313*F313</f>
        <v>0</v>
      </c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  <c r="AD313" s="268"/>
      <c r="AE313" s="268"/>
      <c r="AF313" s="268"/>
      <c r="AG313" s="268"/>
      <c r="AH313" s="268"/>
      <c r="AI313" s="268"/>
      <c r="AJ313" s="268"/>
      <c r="AK313" s="268"/>
      <c r="AL313" s="268"/>
      <c r="AM313" s="268"/>
      <c r="AN313" s="268"/>
      <c r="AO313" s="268"/>
      <c r="AP313" s="268"/>
      <c r="AQ313" s="268"/>
      <c r="AR313" s="268"/>
      <c r="AS313" s="268"/>
      <c r="AT313" s="268"/>
      <c r="AU313" s="268"/>
      <c r="AV313" s="268"/>
      <c r="AW313" s="268"/>
      <c r="AX313" s="268"/>
      <c r="AY313" s="268"/>
      <c r="AZ313" s="268"/>
      <c r="BA313" s="268"/>
      <c r="BB313" s="268"/>
      <c r="BC313" s="268"/>
      <c r="BD313" s="268"/>
      <c r="BE313" s="268"/>
      <c r="BF313" s="268"/>
      <c r="BG313" s="268"/>
      <c r="BH313" s="268"/>
    </row>
    <row r="314" spans="1:60" ht="56.25" outlineLevel="1">
      <c r="A314" s="324"/>
      <c r="B314" s="308"/>
      <c r="C314" s="436" t="s">
        <v>511</v>
      </c>
      <c r="D314" s="437"/>
      <c r="E314" s="438"/>
      <c r="F314" s="439"/>
      <c r="G314" s="440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8"/>
      <c r="AG314" s="268"/>
      <c r="AH314" s="268"/>
      <c r="AI314" s="268"/>
      <c r="AJ314" s="268"/>
      <c r="AK314" s="268"/>
      <c r="AL314" s="268"/>
      <c r="AM314" s="268"/>
      <c r="AN314" s="268"/>
      <c r="AO314" s="268"/>
      <c r="AP314" s="268"/>
      <c r="AQ314" s="268"/>
      <c r="AR314" s="268"/>
      <c r="AS314" s="268"/>
      <c r="AT314" s="268"/>
      <c r="AU314" s="268"/>
      <c r="AV314" s="268"/>
      <c r="AW314" s="268"/>
      <c r="AX314" s="268"/>
      <c r="AY314" s="268"/>
      <c r="AZ314" s="268"/>
      <c r="BA314" s="307" t="str">
        <f>C314</f>
        <v>Zakrácení a zpětné osazení demontované konstrukce stříšky nad vstup do objektu vč aplikace nového nátěru (viz nátěr přesahů střechy). Konstrukce bude kotvena pomocí chem. kotev (závitová tyč+chem. malta) do nosného obvodového pláště. Bude provedeno nové celoplošné bednění z desek OSB-3 tl. 15 mm a položení nové krytiny z bitumenových šindelů včetně podkladního asfalt. pásu a oplechování. Tvar a barva šindele bude vybrána investorem</v>
      </c>
      <c r="BB314" s="268"/>
      <c r="BC314" s="268"/>
      <c r="BD314" s="268"/>
      <c r="BE314" s="268"/>
      <c r="BF314" s="268"/>
      <c r="BG314" s="268"/>
      <c r="BH314" s="268"/>
    </row>
    <row r="315" spans="1:7" ht="12.75">
      <c r="A315" s="325" t="s">
        <v>172</v>
      </c>
      <c r="B315" s="309" t="s">
        <v>149</v>
      </c>
      <c r="C315" s="339" t="s">
        <v>150</v>
      </c>
      <c r="D315" s="312"/>
      <c r="E315" s="318"/>
      <c r="F315" s="434">
        <f>SUM(G316:G326)</f>
        <v>0</v>
      </c>
      <c r="G315" s="435"/>
    </row>
    <row r="316" spans="1:60" ht="12.75" outlineLevel="1">
      <c r="A316" s="324">
        <v>52</v>
      </c>
      <c r="B316" s="308" t="s">
        <v>512</v>
      </c>
      <c r="C316" s="337" t="s">
        <v>513</v>
      </c>
      <c r="D316" s="310" t="s">
        <v>180</v>
      </c>
      <c r="E316" s="316">
        <v>19.96</v>
      </c>
      <c r="F316" s="322"/>
      <c r="G316" s="326">
        <f>E316*F316</f>
        <v>0</v>
      </c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  <c r="AA316" s="268"/>
      <c r="AB316" s="268"/>
      <c r="AC316" s="268"/>
      <c r="AD316" s="268"/>
      <c r="AE316" s="268"/>
      <c r="AF316" s="268"/>
      <c r="AG316" s="268"/>
      <c r="AH316" s="268"/>
      <c r="AI316" s="268"/>
      <c r="AJ316" s="268"/>
      <c r="AK316" s="268"/>
      <c r="AL316" s="268"/>
      <c r="AM316" s="268"/>
      <c r="AN316" s="268"/>
      <c r="AO316" s="268"/>
      <c r="AP316" s="268"/>
      <c r="AQ316" s="268"/>
      <c r="AR316" s="268"/>
      <c r="AS316" s="268"/>
      <c r="AT316" s="268"/>
      <c r="AU316" s="268"/>
      <c r="AV316" s="268"/>
      <c r="AW316" s="268"/>
      <c r="AX316" s="268"/>
      <c r="AY316" s="268"/>
      <c r="AZ316" s="268"/>
      <c r="BA316" s="268"/>
      <c r="BB316" s="268"/>
      <c r="BC316" s="268"/>
      <c r="BD316" s="268"/>
      <c r="BE316" s="268"/>
      <c r="BF316" s="268"/>
      <c r="BG316" s="268"/>
      <c r="BH316" s="268"/>
    </row>
    <row r="317" spans="1:60" ht="12.75" outlineLevel="1">
      <c r="A317" s="324"/>
      <c r="B317" s="308"/>
      <c r="C317" s="436" t="s">
        <v>514</v>
      </c>
      <c r="D317" s="437"/>
      <c r="E317" s="438"/>
      <c r="F317" s="439"/>
      <c r="G317" s="440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  <c r="AA317" s="268"/>
      <c r="AB317" s="268"/>
      <c r="AC317" s="268"/>
      <c r="AD317" s="268"/>
      <c r="AE317" s="268"/>
      <c r="AF317" s="268"/>
      <c r="AG317" s="268"/>
      <c r="AH317" s="268"/>
      <c r="AI317" s="268"/>
      <c r="AJ317" s="268"/>
      <c r="AK317" s="268"/>
      <c r="AL317" s="268"/>
      <c r="AM317" s="268"/>
      <c r="AN317" s="268"/>
      <c r="AO317" s="268"/>
      <c r="AP317" s="268"/>
      <c r="AQ317" s="268"/>
      <c r="AR317" s="268"/>
      <c r="AS317" s="268"/>
      <c r="AT317" s="268"/>
      <c r="AU317" s="268"/>
      <c r="AV317" s="268"/>
      <c r="AW317" s="268"/>
      <c r="AX317" s="268"/>
      <c r="AY317" s="268"/>
      <c r="AZ317" s="268"/>
      <c r="BA317" s="307" t="str">
        <f>C317</f>
        <v>včetně pomocného lešení.</v>
      </c>
      <c r="BB317" s="268"/>
      <c r="BC317" s="268"/>
      <c r="BD317" s="268"/>
      <c r="BE317" s="268"/>
      <c r="BF317" s="268"/>
      <c r="BG317" s="268"/>
      <c r="BH317" s="268"/>
    </row>
    <row r="318" spans="1:60" ht="12.75" outlineLevel="1">
      <c r="A318" s="324"/>
      <c r="B318" s="308"/>
      <c r="C318" s="340" t="s">
        <v>515</v>
      </c>
      <c r="D318" s="313"/>
      <c r="E318" s="319">
        <v>16.25</v>
      </c>
      <c r="F318" s="322"/>
      <c r="G318" s="326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  <c r="AA318" s="268"/>
      <c r="AB318" s="268"/>
      <c r="AC318" s="268"/>
      <c r="AD318" s="268"/>
      <c r="AE318" s="268"/>
      <c r="AF318" s="268"/>
      <c r="AG318" s="268"/>
      <c r="AH318" s="268"/>
      <c r="AI318" s="268"/>
      <c r="AJ318" s="268"/>
      <c r="AK318" s="268"/>
      <c r="AL318" s="268"/>
      <c r="AM318" s="268"/>
      <c r="AN318" s="268"/>
      <c r="AO318" s="268"/>
      <c r="AP318" s="268"/>
      <c r="AQ318" s="268"/>
      <c r="AR318" s="268"/>
      <c r="AS318" s="268"/>
      <c r="AT318" s="268"/>
      <c r="AU318" s="268"/>
      <c r="AV318" s="268"/>
      <c r="AW318" s="268"/>
      <c r="AX318" s="268"/>
      <c r="AY318" s="268"/>
      <c r="AZ318" s="268"/>
      <c r="BA318" s="268"/>
      <c r="BB318" s="268"/>
      <c r="BC318" s="268"/>
      <c r="BD318" s="268"/>
      <c r="BE318" s="268"/>
      <c r="BF318" s="268"/>
      <c r="BG318" s="268"/>
      <c r="BH318" s="268"/>
    </row>
    <row r="319" spans="1:60" ht="12.75" outlineLevel="1">
      <c r="A319" s="324"/>
      <c r="B319" s="308"/>
      <c r="C319" s="340" t="s">
        <v>516</v>
      </c>
      <c r="D319" s="313"/>
      <c r="E319" s="319">
        <v>3.71</v>
      </c>
      <c r="F319" s="322"/>
      <c r="G319" s="326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  <c r="AD319" s="268"/>
      <c r="AE319" s="268"/>
      <c r="AF319" s="268"/>
      <c r="AG319" s="268"/>
      <c r="AH319" s="268"/>
      <c r="AI319" s="268"/>
      <c r="AJ319" s="268"/>
      <c r="AK319" s="268"/>
      <c r="AL319" s="268"/>
      <c r="AM319" s="268"/>
      <c r="AN319" s="268"/>
      <c r="AO319" s="268"/>
      <c r="AP319" s="268"/>
      <c r="AQ319" s="268"/>
      <c r="AR319" s="268"/>
      <c r="AS319" s="268"/>
      <c r="AT319" s="268"/>
      <c r="AU319" s="268"/>
      <c r="AV319" s="268"/>
      <c r="AW319" s="268"/>
      <c r="AX319" s="268"/>
      <c r="AY319" s="268"/>
      <c r="AZ319" s="268"/>
      <c r="BA319" s="268"/>
      <c r="BB319" s="268"/>
      <c r="BC319" s="268"/>
      <c r="BD319" s="268"/>
      <c r="BE319" s="268"/>
      <c r="BF319" s="268"/>
      <c r="BG319" s="268"/>
      <c r="BH319" s="268"/>
    </row>
    <row r="320" spans="1:60" ht="22.5" outlineLevel="1">
      <c r="A320" s="324">
        <v>53</v>
      </c>
      <c r="B320" s="308" t="s">
        <v>517</v>
      </c>
      <c r="C320" s="337" t="s">
        <v>518</v>
      </c>
      <c r="D320" s="310" t="s">
        <v>180</v>
      </c>
      <c r="E320" s="316">
        <v>1.23</v>
      </c>
      <c r="F320" s="322"/>
      <c r="G320" s="326">
        <f>E320*F320</f>
        <v>0</v>
      </c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  <c r="AA320" s="268"/>
      <c r="AB320" s="268"/>
      <c r="AC320" s="268"/>
      <c r="AD320" s="268"/>
      <c r="AE320" s="268"/>
      <c r="AF320" s="268"/>
      <c r="AG320" s="268"/>
      <c r="AH320" s="268"/>
      <c r="AI320" s="268"/>
      <c r="AJ320" s="268"/>
      <c r="AK320" s="268"/>
      <c r="AL320" s="268"/>
      <c r="AM320" s="268"/>
      <c r="AN320" s="268"/>
      <c r="AO320" s="268"/>
      <c r="AP320" s="268"/>
      <c r="AQ320" s="268"/>
      <c r="AR320" s="268"/>
      <c r="AS320" s="268"/>
      <c r="AT320" s="268"/>
      <c r="AU320" s="268"/>
      <c r="AV320" s="268"/>
      <c r="AW320" s="268"/>
      <c r="AX320" s="268"/>
      <c r="AY320" s="268"/>
      <c r="AZ320" s="268"/>
      <c r="BA320" s="268"/>
      <c r="BB320" s="268"/>
      <c r="BC320" s="268"/>
      <c r="BD320" s="268"/>
      <c r="BE320" s="268"/>
      <c r="BF320" s="268"/>
      <c r="BG320" s="268"/>
      <c r="BH320" s="268"/>
    </row>
    <row r="321" spans="1:60" ht="12.75" outlineLevel="1">
      <c r="A321" s="324"/>
      <c r="B321" s="308"/>
      <c r="C321" s="340" t="s">
        <v>519</v>
      </c>
      <c r="D321" s="313"/>
      <c r="E321" s="319">
        <v>0.35</v>
      </c>
      <c r="F321" s="322"/>
      <c r="G321" s="326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  <c r="AD321" s="268"/>
      <c r="AE321" s="268"/>
      <c r="AF321" s="268"/>
      <c r="AG321" s="268"/>
      <c r="AH321" s="268"/>
      <c r="AI321" s="268"/>
      <c r="AJ321" s="268"/>
      <c r="AK321" s="268"/>
      <c r="AL321" s="268"/>
      <c r="AM321" s="268"/>
      <c r="AN321" s="268"/>
      <c r="AO321" s="268"/>
      <c r="AP321" s="268"/>
      <c r="AQ321" s="268"/>
      <c r="AR321" s="268"/>
      <c r="AS321" s="268"/>
      <c r="AT321" s="268"/>
      <c r="AU321" s="268"/>
      <c r="AV321" s="268"/>
      <c r="AW321" s="268"/>
      <c r="AX321" s="268"/>
      <c r="AY321" s="268"/>
      <c r="AZ321" s="268"/>
      <c r="BA321" s="268"/>
      <c r="BB321" s="268"/>
      <c r="BC321" s="268"/>
      <c r="BD321" s="268"/>
      <c r="BE321" s="268"/>
      <c r="BF321" s="268"/>
      <c r="BG321" s="268"/>
      <c r="BH321" s="268"/>
    </row>
    <row r="322" spans="1:60" ht="12.75" outlineLevel="1">
      <c r="A322" s="324"/>
      <c r="B322" s="308"/>
      <c r="C322" s="340" t="s">
        <v>520</v>
      </c>
      <c r="D322" s="313"/>
      <c r="E322" s="319">
        <v>0.88</v>
      </c>
      <c r="F322" s="322"/>
      <c r="G322" s="326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  <c r="AA322" s="268"/>
      <c r="AB322" s="268"/>
      <c r="AC322" s="268"/>
      <c r="AD322" s="268"/>
      <c r="AE322" s="268"/>
      <c r="AF322" s="268"/>
      <c r="AG322" s="268"/>
      <c r="AH322" s="268"/>
      <c r="AI322" s="268"/>
      <c r="AJ322" s="268"/>
      <c r="AK322" s="268"/>
      <c r="AL322" s="268"/>
      <c r="AM322" s="268"/>
      <c r="AN322" s="268"/>
      <c r="AO322" s="268"/>
      <c r="AP322" s="268"/>
      <c r="AQ322" s="268"/>
      <c r="AR322" s="268"/>
      <c r="AS322" s="268"/>
      <c r="AT322" s="268"/>
      <c r="AU322" s="268"/>
      <c r="AV322" s="268"/>
      <c r="AW322" s="268"/>
      <c r="AX322" s="268"/>
      <c r="AY322" s="268"/>
      <c r="AZ322" s="268"/>
      <c r="BA322" s="268"/>
      <c r="BB322" s="268"/>
      <c r="BC322" s="268"/>
      <c r="BD322" s="268"/>
      <c r="BE322" s="268"/>
      <c r="BF322" s="268"/>
      <c r="BG322" s="268"/>
      <c r="BH322" s="268"/>
    </row>
    <row r="323" spans="1:60" ht="12.75" outlineLevel="1">
      <c r="A323" s="324">
        <v>54</v>
      </c>
      <c r="B323" s="308" t="s">
        <v>521</v>
      </c>
      <c r="C323" s="337" t="s">
        <v>522</v>
      </c>
      <c r="D323" s="310" t="s">
        <v>180</v>
      </c>
      <c r="E323" s="316">
        <v>1.23</v>
      </c>
      <c r="F323" s="322"/>
      <c r="G323" s="326">
        <f>E323*F323</f>
        <v>0</v>
      </c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  <c r="AA323" s="268"/>
      <c r="AB323" s="268"/>
      <c r="AC323" s="268"/>
      <c r="AD323" s="268"/>
      <c r="AE323" s="268"/>
      <c r="AF323" s="268"/>
      <c r="AG323" s="268"/>
      <c r="AH323" s="268"/>
      <c r="AI323" s="268"/>
      <c r="AJ323" s="268"/>
      <c r="AK323" s="268"/>
      <c r="AL323" s="268"/>
      <c r="AM323" s="268"/>
      <c r="AN323" s="268"/>
      <c r="AO323" s="268"/>
      <c r="AP323" s="268"/>
      <c r="AQ323" s="268"/>
      <c r="AR323" s="268"/>
      <c r="AS323" s="268"/>
      <c r="AT323" s="268"/>
      <c r="AU323" s="268"/>
      <c r="AV323" s="268"/>
      <c r="AW323" s="268"/>
      <c r="AX323" s="268"/>
      <c r="AY323" s="268"/>
      <c r="AZ323" s="268"/>
      <c r="BA323" s="268"/>
      <c r="BB323" s="268"/>
      <c r="BC323" s="268"/>
      <c r="BD323" s="268"/>
      <c r="BE323" s="268"/>
      <c r="BF323" s="268"/>
      <c r="BG323" s="268"/>
      <c r="BH323" s="268"/>
    </row>
    <row r="324" spans="1:60" ht="12.75" outlineLevel="1">
      <c r="A324" s="324"/>
      <c r="B324" s="308"/>
      <c r="C324" s="436" t="s">
        <v>523</v>
      </c>
      <c r="D324" s="437"/>
      <c r="E324" s="438"/>
      <c r="F324" s="439"/>
      <c r="G324" s="440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  <c r="AD324" s="268"/>
      <c r="AE324" s="268"/>
      <c r="AF324" s="268"/>
      <c r="AG324" s="268"/>
      <c r="AH324" s="268"/>
      <c r="AI324" s="268"/>
      <c r="AJ324" s="268"/>
      <c r="AK324" s="268"/>
      <c r="AL324" s="268"/>
      <c r="AM324" s="268"/>
      <c r="AN324" s="268"/>
      <c r="AO324" s="268"/>
      <c r="AP324" s="268"/>
      <c r="AQ324" s="268"/>
      <c r="AR324" s="268"/>
      <c r="AS324" s="268"/>
      <c r="AT324" s="268"/>
      <c r="AU324" s="268"/>
      <c r="AV324" s="268"/>
      <c r="AW324" s="268"/>
      <c r="AX324" s="268"/>
      <c r="AY324" s="268"/>
      <c r="AZ324" s="268"/>
      <c r="BA324" s="307" t="str">
        <f>C324</f>
        <v>ZÁBRADLÍ VSTUPŮ¨</v>
      </c>
      <c r="BB324" s="268"/>
      <c r="BC324" s="268"/>
      <c r="BD324" s="268"/>
      <c r="BE324" s="268"/>
      <c r="BF324" s="268"/>
      <c r="BG324" s="268"/>
      <c r="BH324" s="268"/>
    </row>
    <row r="325" spans="1:60" ht="12.75" outlineLevel="1">
      <c r="A325" s="324"/>
      <c r="B325" s="308"/>
      <c r="C325" s="436" t="s">
        <v>524</v>
      </c>
      <c r="D325" s="437"/>
      <c r="E325" s="438"/>
      <c r="F325" s="439"/>
      <c r="G325" s="440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  <c r="AA325" s="268"/>
      <c r="AB325" s="268"/>
      <c r="AC325" s="268"/>
      <c r="AD325" s="268"/>
      <c r="AE325" s="268"/>
      <c r="AF325" s="268"/>
      <c r="AG325" s="268"/>
      <c r="AH325" s="268"/>
      <c r="AI325" s="268"/>
      <c r="AJ325" s="268"/>
      <c r="AK325" s="268"/>
      <c r="AL325" s="268"/>
      <c r="AM325" s="268"/>
      <c r="AN325" s="268"/>
      <c r="AO325" s="268"/>
      <c r="AP325" s="268"/>
      <c r="AQ325" s="268"/>
      <c r="AR325" s="268"/>
      <c r="AS325" s="268"/>
      <c r="AT325" s="268"/>
      <c r="AU325" s="268"/>
      <c r="AV325" s="268"/>
      <c r="AW325" s="268"/>
      <c r="AX325" s="268"/>
      <c r="AY325" s="268"/>
      <c r="AZ325" s="268"/>
      <c r="BA325" s="307" t="str">
        <f>C325</f>
        <v>DVÍŘKA ELEKTRO, HUP</v>
      </c>
      <c r="BB325" s="268"/>
      <c r="BC325" s="268"/>
      <c r="BD325" s="268"/>
      <c r="BE325" s="268"/>
      <c r="BF325" s="268"/>
      <c r="BG325" s="268"/>
      <c r="BH325" s="268"/>
    </row>
    <row r="326" spans="1:60" ht="12.75" outlineLevel="1">
      <c r="A326" s="324"/>
      <c r="B326" s="308"/>
      <c r="C326" s="340" t="s">
        <v>525</v>
      </c>
      <c r="D326" s="313"/>
      <c r="E326" s="319">
        <v>1.23</v>
      </c>
      <c r="F326" s="322"/>
      <c r="G326" s="326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  <c r="AA326" s="268"/>
      <c r="AB326" s="268"/>
      <c r="AC326" s="268"/>
      <c r="AD326" s="268"/>
      <c r="AE326" s="268"/>
      <c r="AF326" s="268"/>
      <c r="AG326" s="268"/>
      <c r="AH326" s="268"/>
      <c r="AI326" s="268"/>
      <c r="AJ326" s="268"/>
      <c r="AK326" s="268"/>
      <c r="AL326" s="268"/>
      <c r="AM326" s="268"/>
      <c r="AN326" s="268"/>
      <c r="AO326" s="268"/>
      <c r="AP326" s="268"/>
      <c r="AQ326" s="268"/>
      <c r="AR326" s="268"/>
      <c r="AS326" s="268"/>
      <c r="AT326" s="268"/>
      <c r="AU326" s="268"/>
      <c r="AV326" s="268"/>
      <c r="AW326" s="268"/>
      <c r="AX326" s="268"/>
      <c r="AY326" s="268"/>
      <c r="AZ326" s="268"/>
      <c r="BA326" s="268"/>
      <c r="BB326" s="268"/>
      <c r="BC326" s="268"/>
      <c r="BD326" s="268"/>
      <c r="BE326" s="268"/>
      <c r="BF326" s="268"/>
      <c r="BG326" s="268"/>
      <c r="BH326" s="268"/>
    </row>
    <row r="327" spans="1:7" ht="12.75">
      <c r="A327" s="325" t="s">
        <v>172</v>
      </c>
      <c r="B327" s="309" t="s">
        <v>155</v>
      </c>
      <c r="C327" s="339" t="s">
        <v>156</v>
      </c>
      <c r="D327" s="312"/>
      <c r="E327" s="318"/>
      <c r="F327" s="434">
        <f>SUM(G328:G333)</f>
        <v>0</v>
      </c>
      <c r="G327" s="435"/>
    </row>
    <row r="328" spans="1:60" ht="12.75" outlineLevel="1">
      <c r="A328" s="324">
        <v>55</v>
      </c>
      <c r="B328" s="308" t="s">
        <v>251</v>
      </c>
      <c r="C328" s="337" t="s">
        <v>252</v>
      </c>
      <c r="D328" s="310" t="s">
        <v>253</v>
      </c>
      <c r="E328" s="316">
        <v>0.40081</v>
      </c>
      <c r="F328" s="322"/>
      <c r="G328" s="326">
        <f aca="true" t="shared" si="0" ref="G328:G333">E328*F328</f>
        <v>0</v>
      </c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  <c r="AD328" s="268"/>
      <c r="AE328" s="268"/>
      <c r="AF328" s="268"/>
      <c r="AG328" s="268"/>
      <c r="AH328" s="268"/>
      <c r="AI328" s="268"/>
      <c r="AJ328" s="268"/>
      <c r="AK328" s="268"/>
      <c r="AL328" s="268"/>
      <c r="AM328" s="268"/>
      <c r="AN328" s="268"/>
      <c r="AO328" s="268"/>
      <c r="AP328" s="268"/>
      <c r="AQ328" s="268"/>
      <c r="AR328" s="268"/>
      <c r="AS328" s="268"/>
      <c r="AT328" s="268"/>
      <c r="AU328" s="268"/>
      <c r="AV328" s="268"/>
      <c r="AW328" s="268"/>
      <c r="AX328" s="268"/>
      <c r="AY328" s="268"/>
      <c r="AZ328" s="268"/>
      <c r="BA328" s="268"/>
      <c r="BB328" s="268"/>
      <c r="BC328" s="268"/>
      <c r="BD328" s="268"/>
      <c r="BE328" s="268"/>
      <c r="BF328" s="268"/>
      <c r="BG328" s="268"/>
      <c r="BH328" s="268"/>
    </row>
    <row r="329" spans="1:60" ht="12.75" outlineLevel="1">
      <c r="A329" s="324">
        <v>56</v>
      </c>
      <c r="B329" s="308" t="s">
        <v>254</v>
      </c>
      <c r="C329" s="337" t="s">
        <v>255</v>
      </c>
      <c r="D329" s="310" t="s">
        <v>253</v>
      </c>
      <c r="E329" s="316">
        <v>0.40081</v>
      </c>
      <c r="F329" s="322"/>
      <c r="G329" s="326">
        <f t="shared" si="0"/>
        <v>0</v>
      </c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  <c r="AA329" s="268"/>
      <c r="AB329" s="268"/>
      <c r="AC329" s="268"/>
      <c r="AD329" s="268"/>
      <c r="AE329" s="268"/>
      <c r="AF329" s="268"/>
      <c r="AG329" s="268"/>
      <c r="AH329" s="268"/>
      <c r="AI329" s="268"/>
      <c r="AJ329" s="268"/>
      <c r="AK329" s="268"/>
      <c r="AL329" s="268"/>
      <c r="AM329" s="268"/>
      <c r="AN329" s="268"/>
      <c r="AO329" s="268"/>
      <c r="AP329" s="268"/>
      <c r="AQ329" s="268"/>
      <c r="AR329" s="268"/>
      <c r="AS329" s="268"/>
      <c r="AT329" s="268"/>
      <c r="AU329" s="268"/>
      <c r="AV329" s="268"/>
      <c r="AW329" s="268"/>
      <c r="AX329" s="268"/>
      <c r="AY329" s="268"/>
      <c r="AZ329" s="268"/>
      <c r="BA329" s="268"/>
      <c r="BB329" s="268"/>
      <c r="BC329" s="268"/>
      <c r="BD329" s="268"/>
      <c r="BE329" s="268"/>
      <c r="BF329" s="268"/>
      <c r="BG329" s="268"/>
      <c r="BH329" s="268"/>
    </row>
    <row r="330" spans="1:60" ht="12.75" outlineLevel="1">
      <c r="A330" s="324">
        <v>57</v>
      </c>
      <c r="B330" s="308" t="s">
        <v>256</v>
      </c>
      <c r="C330" s="337" t="s">
        <v>257</v>
      </c>
      <c r="D330" s="310" t="s">
        <v>253</v>
      </c>
      <c r="E330" s="316">
        <v>3.60726</v>
      </c>
      <c r="F330" s="322"/>
      <c r="G330" s="326">
        <f t="shared" si="0"/>
        <v>0</v>
      </c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  <c r="AD330" s="268"/>
      <c r="AE330" s="268"/>
      <c r="AF330" s="268"/>
      <c r="AG330" s="268"/>
      <c r="AH330" s="268"/>
      <c r="AI330" s="268"/>
      <c r="AJ330" s="268"/>
      <c r="AK330" s="268"/>
      <c r="AL330" s="268"/>
      <c r="AM330" s="268"/>
      <c r="AN330" s="268"/>
      <c r="AO330" s="268"/>
      <c r="AP330" s="268"/>
      <c r="AQ330" s="268"/>
      <c r="AR330" s="268"/>
      <c r="AS330" s="268"/>
      <c r="AT330" s="268"/>
      <c r="AU330" s="268"/>
      <c r="AV330" s="268"/>
      <c r="AW330" s="268"/>
      <c r="AX330" s="268"/>
      <c r="AY330" s="268"/>
      <c r="AZ330" s="268"/>
      <c r="BA330" s="268"/>
      <c r="BB330" s="268"/>
      <c r="BC330" s="268"/>
      <c r="BD330" s="268"/>
      <c r="BE330" s="268"/>
      <c r="BF330" s="268"/>
      <c r="BG330" s="268"/>
      <c r="BH330" s="268"/>
    </row>
    <row r="331" spans="1:60" ht="12.75" outlineLevel="1">
      <c r="A331" s="324">
        <v>58</v>
      </c>
      <c r="B331" s="308" t="s">
        <v>258</v>
      </c>
      <c r="C331" s="337" t="s">
        <v>259</v>
      </c>
      <c r="D331" s="310" t="s">
        <v>253</v>
      </c>
      <c r="E331" s="316">
        <v>0.40081</v>
      </c>
      <c r="F331" s="322"/>
      <c r="G331" s="326">
        <f t="shared" si="0"/>
        <v>0</v>
      </c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  <c r="AA331" s="268"/>
      <c r="AB331" s="268"/>
      <c r="AC331" s="268"/>
      <c r="AD331" s="268"/>
      <c r="AE331" s="268"/>
      <c r="AF331" s="268"/>
      <c r="AG331" s="268"/>
      <c r="AH331" s="268"/>
      <c r="AI331" s="268"/>
      <c r="AJ331" s="268"/>
      <c r="AK331" s="268"/>
      <c r="AL331" s="268"/>
      <c r="AM331" s="268"/>
      <c r="AN331" s="268"/>
      <c r="AO331" s="268"/>
      <c r="AP331" s="268"/>
      <c r="AQ331" s="268"/>
      <c r="AR331" s="268"/>
      <c r="AS331" s="268"/>
      <c r="AT331" s="268"/>
      <c r="AU331" s="268"/>
      <c r="AV331" s="268"/>
      <c r="AW331" s="268"/>
      <c r="AX331" s="268"/>
      <c r="AY331" s="268"/>
      <c r="AZ331" s="268"/>
      <c r="BA331" s="268"/>
      <c r="BB331" s="268"/>
      <c r="BC331" s="268"/>
      <c r="BD331" s="268"/>
      <c r="BE331" s="268"/>
      <c r="BF331" s="268"/>
      <c r="BG331" s="268"/>
      <c r="BH331" s="268"/>
    </row>
    <row r="332" spans="1:60" ht="12.75" outlineLevel="1">
      <c r="A332" s="324">
        <v>59</v>
      </c>
      <c r="B332" s="308" t="s">
        <v>260</v>
      </c>
      <c r="C332" s="337" t="s">
        <v>261</v>
      </c>
      <c r="D332" s="310" t="s">
        <v>253</v>
      </c>
      <c r="E332" s="316">
        <v>3.20645</v>
      </c>
      <c r="F332" s="322"/>
      <c r="G332" s="326">
        <f t="shared" si="0"/>
        <v>0</v>
      </c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  <c r="AA332" s="268"/>
      <c r="AB332" s="268"/>
      <c r="AC332" s="268"/>
      <c r="AD332" s="268"/>
      <c r="AE332" s="268"/>
      <c r="AF332" s="268"/>
      <c r="AG332" s="268"/>
      <c r="AH332" s="268"/>
      <c r="AI332" s="268"/>
      <c r="AJ332" s="268"/>
      <c r="AK332" s="268"/>
      <c r="AL332" s="268"/>
      <c r="AM332" s="268"/>
      <c r="AN332" s="268"/>
      <c r="AO332" s="268"/>
      <c r="AP332" s="268"/>
      <c r="AQ332" s="268"/>
      <c r="AR332" s="268"/>
      <c r="AS332" s="268"/>
      <c r="AT332" s="268"/>
      <c r="AU332" s="268"/>
      <c r="AV332" s="268"/>
      <c r="AW332" s="268"/>
      <c r="AX332" s="268"/>
      <c r="AY332" s="268"/>
      <c r="AZ332" s="268"/>
      <c r="BA332" s="268"/>
      <c r="BB332" s="268"/>
      <c r="BC332" s="268"/>
      <c r="BD332" s="268"/>
      <c r="BE332" s="268"/>
      <c r="BF332" s="268"/>
      <c r="BG332" s="268"/>
      <c r="BH332" s="268"/>
    </row>
    <row r="333" spans="1:60" ht="13.5" outlineLevel="1" thickBot="1">
      <c r="A333" s="331">
        <v>60</v>
      </c>
      <c r="B333" s="332" t="s">
        <v>262</v>
      </c>
      <c r="C333" s="344" t="s">
        <v>263</v>
      </c>
      <c r="D333" s="333" t="s">
        <v>253</v>
      </c>
      <c r="E333" s="334">
        <v>0.40081</v>
      </c>
      <c r="F333" s="335"/>
      <c r="G333" s="336">
        <f t="shared" si="0"/>
        <v>0</v>
      </c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  <c r="AA333" s="268"/>
      <c r="AB333" s="268"/>
      <c r="AC333" s="268"/>
      <c r="AD333" s="268"/>
      <c r="AE333" s="268"/>
      <c r="AF333" s="268"/>
      <c r="AG333" s="268"/>
      <c r="AH333" s="268"/>
      <c r="AI333" s="268"/>
      <c r="AJ333" s="268"/>
      <c r="AK333" s="268"/>
      <c r="AL333" s="268"/>
      <c r="AM333" s="268"/>
      <c r="AN333" s="268"/>
      <c r="AO333" s="268"/>
      <c r="AP333" s="268"/>
      <c r="AQ333" s="268"/>
      <c r="AR333" s="268"/>
      <c r="AS333" s="268"/>
      <c r="AT333" s="268"/>
      <c r="AU333" s="268"/>
      <c r="AV333" s="268"/>
      <c r="AW333" s="268"/>
      <c r="AX333" s="268"/>
      <c r="AY333" s="268"/>
      <c r="AZ333" s="268"/>
      <c r="BA333" s="268"/>
      <c r="BB333" s="268"/>
      <c r="BC333" s="268"/>
      <c r="BD333" s="268"/>
      <c r="BE333" s="268"/>
      <c r="BF333" s="268"/>
      <c r="BG333" s="268"/>
      <c r="BH333" s="268"/>
    </row>
    <row r="334" spans="37:41" ht="12.75">
      <c r="AK334">
        <f>SUM(AK1:AK333)</f>
        <v>0</v>
      </c>
      <c r="AL334">
        <f>SUM(AL1:AL333)</f>
        <v>0</v>
      </c>
      <c r="AN334">
        <v>15</v>
      </c>
      <c r="AO334">
        <v>21</v>
      </c>
    </row>
    <row r="335" spans="40:41" ht="12.75">
      <c r="AN335">
        <f>SUMIF(AM8:AM334,AN334,G8:G334)</f>
        <v>0</v>
      </c>
      <c r="AO335">
        <f>SUMIF(AM8:AM334,AO334,G8:G334)</f>
        <v>0</v>
      </c>
    </row>
  </sheetData>
  <sheetProtection/>
  <mergeCells count="52">
    <mergeCell ref="A1:G1"/>
    <mergeCell ref="C2:G2"/>
    <mergeCell ref="C3:G3"/>
    <mergeCell ref="C4:G4"/>
    <mergeCell ref="F7:G7"/>
    <mergeCell ref="C9:G9"/>
    <mergeCell ref="C11:G11"/>
    <mergeCell ref="C13:G13"/>
    <mergeCell ref="C15:G15"/>
    <mergeCell ref="C17:G17"/>
    <mergeCell ref="C19:G19"/>
    <mergeCell ref="C21:G21"/>
    <mergeCell ref="F22:G22"/>
    <mergeCell ref="C24:G24"/>
    <mergeCell ref="C27:G27"/>
    <mergeCell ref="C30:G30"/>
    <mergeCell ref="C36:G36"/>
    <mergeCell ref="C43:G43"/>
    <mergeCell ref="C70:G70"/>
    <mergeCell ref="C74:G74"/>
    <mergeCell ref="C150:G150"/>
    <mergeCell ref="F192:G192"/>
    <mergeCell ref="C194:G194"/>
    <mergeCell ref="F242:G242"/>
    <mergeCell ref="C244:G244"/>
    <mergeCell ref="C245:G245"/>
    <mergeCell ref="F246:G246"/>
    <mergeCell ref="C248:G248"/>
    <mergeCell ref="C249:G249"/>
    <mergeCell ref="F250:G250"/>
    <mergeCell ref="F252:G252"/>
    <mergeCell ref="C254:G254"/>
    <mergeCell ref="C255:G255"/>
    <mergeCell ref="C256:G256"/>
    <mergeCell ref="C257:G257"/>
    <mergeCell ref="C258:G258"/>
    <mergeCell ref="F259:G259"/>
    <mergeCell ref="F262:G262"/>
    <mergeCell ref="C291:G291"/>
    <mergeCell ref="C294:G294"/>
    <mergeCell ref="C295:G295"/>
    <mergeCell ref="C296:G296"/>
    <mergeCell ref="C317:G317"/>
    <mergeCell ref="C324:G324"/>
    <mergeCell ref="C325:G325"/>
    <mergeCell ref="F327:G327"/>
    <mergeCell ref="C303:G303"/>
    <mergeCell ref="C306:G306"/>
    <mergeCell ref="C309:G309"/>
    <mergeCell ref="F312:G312"/>
    <mergeCell ref="C314:G314"/>
    <mergeCell ref="F315:G31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12.75">
      <c r="A2" s="111" t="s">
        <v>15</v>
      </c>
      <c r="B2" s="112"/>
      <c r="C2" s="244" t="s">
        <v>93</v>
      </c>
      <c r="D2" s="430" t="s">
        <v>94</v>
      </c>
      <c r="E2" s="394"/>
      <c r="F2" s="56" t="s">
        <v>17</v>
      </c>
      <c r="G2" s="57"/>
      <c r="H2" s="252"/>
      <c r="I2" s="253"/>
      <c r="J2" s="254" t="s">
        <v>94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3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94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111</v>
      </c>
      <c r="B8" s="281" t="s">
        <v>112</v>
      </c>
      <c r="C8" s="282"/>
      <c r="D8" s="282"/>
      <c r="E8" s="283"/>
      <c r="F8" s="284" t="s">
        <v>158</v>
      </c>
      <c r="G8" s="284"/>
      <c r="H8" s="284"/>
      <c r="I8" s="288"/>
    </row>
    <row r="9" spans="1:9" ht="11.25">
      <c r="A9" s="286" t="s">
        <v>115</v>
      </c>
      <c r="B9" s="281" t="s">
        <v>116</v>
      </c>
      <c r="C9" s="282"/>
      <c r="D9" s="282"/>
      <c r="E9" s="283"/>
      <c r="F9" s="284" t="s">
        <v>158</v>
      </c>
      <c r="G9" s="284"/>
      <c r="H9" s="284"/>
      <c r="I9" s="288"/>
    </row>
    <row r="10" spans="1:9" ht="11.25">
      <c r="A10" s="286" t="s">
        <v>125</v>
      </c>
      <c r="B10" s="281" t="s">
        <v>126</v>
      </c>
      <c r="C10" s="282"/>
      <c r="D10" s="282"/>
      <c r="E10" s="283"/>
      <c r="F10" s="284" t="s">
        <v>158</v>
      </c>
      <c r="G10" s="284"/>
      <c r="H10" s="284"/>
      <c r="I10" s="288"/>
    </row>
    <row r="11" spans="1:9" ht="11.25">
      <c r="A11" s="286" t="s">
        <v>129</v>
      </c>
      <c r="B11" s="281" t="s">
        <v>130</v>
      </c>
      <c r="C11" s="282"/>
      <c r="D11" s="282"/>
      <c r="E11" s="283"/>
      <c r="F11" s="284" t="s">
        <v>158</v>
      </c>
      <c r="G11" s="284"/>
      <c r="H11" s="284"/>
      <c r="I11" s="288"/>
    </row>
    <row r="12" spans="1:9" ht="11.25">
      <c r="A12" s="286" t="s">
        <v>141</v>
      </c>
      <c r="B12" s="281" t="s">
        <v>142</v>
      </c>
      <c r="C12" s="282"/>
      <c r="D12" s="282"/>
      <c r="E12" s="283"/>
      <c r="F12" s="284" t="s">
        <v>159</v>
      </c>
      <c r="G12" s="284"/>
      <c r="H12" s="284"/>
      <c r="I12" s="288"/>
    </row>
    <row r="13" spans="1:9" ht="11.25">
      <c r="A13" s="286" t="s">
        <v>145</v>
      </c>
      <c r="B13" s="281" t="s">
        <v>146</v>
      </c>
      <c r="C13" s="282"/>
      <c r="D13" s="282"/>
      <c r="E13" s="283"/>
      <c r="F13" s="284" t="s">
        <v>159</v>
      </c>
      <c r="G13" s="284"/>
      <c r="H13" s="284"/>
      <c r="I13" s="288"/>
    </row>
    <row r="14" spans="1:9" ht="11.25">
      <c r="A14" s="286" t="s">
        <v>147</v>
      </c>
      <c r="B14" s="281" t="s">
        <v>148</v>
      </c>
      <c r="C14" s="282"/>
      <c r="D14" s="282"/>
      <c r="E14" s="283"/>
      <c r="F14" s="284" t="s">
        <v>159</v>
      </c>
      <c r="G14" s="284"/>
      <c r="H14" s="284"/>
      <c r="I14" s="288"/>
    </row>
    <row r="15" spans="1:9" ht="11.25">
      <c r="A15" s="286" t="s">
        <v>151</v>
      </c>
      <c r="B15" s="281" t="s">
        <v>152</v>
      </c>
      <c r="C15" s="282"/>
      <c r="D15" s="282"/>
      <c r="E15" s="283"/>
      <c r="F15" s="284" t="s">
        <v>159</v>
      </c>
      <c r="G15" s="284"/>
      <c r="H15" s="284"/>
      <c r="I15" s="288"/>
    </row>
    <row r="16" spans="1:9" ht="11.25">
      <c r="A16" s="286" t="s">
        <v>155</v>
      </c>
      <c r="B16" s="281" t="s">
        <v>156</v>
      </c>
      <c r="C16" s="282"/>
      <c r="D16" s="282"/>
      <c r="E16" s="283"/>
      <c r="F16" s="284" t="s">
        <v>170</v>
      </c>
      <c r="G16" s="284"/>
      <c r="H16" s="284"/>
      <c r="I16" s="288"/>
    </row>
    <row r="17" spans="1:9" ht="12" thickBot="1">
      <c r="A17" s="289"/>
      <c r="B17" s="290" t="s">
        <v>171</v>
      </c>
      <c r="C17" s="291"/>
      <c r="D17" s="291"/>
      <c r="E17" s="292"/>
      <c r="F17" s="293"/>
      <c r="G17" s="293"/>
      <c r="H17" s="293"/>
      <c r="I17" s="294">
        <f>SUM(I7:I16)</f>
        <v>0</v>
      </c>
    </row>
    <row r="18" ht="11.25">
      <c r="A18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06"/>
  <sheetViews>
    <sheetView showGridLines="0" tabSelected="1" zoomScalePageLayoutView="0" workbookViewId="0" topLeftCell="A58">
      <selection activeCell="Q67" sqref="Q67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93</v>
      </c>
      <c r="C4" s="443" t="s">
        <v>94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SUM(G8:G13)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177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</v>
      </c>
      <c r="BB11" s="268"/>
      <c r="BC11" s="268"/>
      <c r="BD11" s="268"/>
      <c r="BE11" s="268"/>
      <c r="BF11" s="268"/>
      <c r="BG11" s="268"/>
      <c r="BH11" s="268"/>
    </row>
    <row r="12" spans="1:60" ht="12.75" outlineLevel="1">
      <c r="A12" s="324"/>
      <c r="B12" s="308"/>
      <c r="C12" s="338" t="s">
        <v>176</v>
      </c>
      <c r="D12" s="311"/>
      <c r="E12" s="317"/>
      <c r="F12" s="323"/>
      <c r="G12" s="327"/>
      <c r="H12" s="299"/>
      <c r="I12" s="299"/>
      <c r="J12" s="299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</row>
    <row r="13" spans="1:60" ht="45" outlineLevel="1">
      <c r="A13" s="324"/>
      <c r="B13" s="308"/>
      <c r="C13" s="436" t="s">
        <v>527</v>
      </c>
      <c r="D13" s="437"/>
      <c r="E13" s="438"/>
      <c r="F13" s="439"/>
      <c r="G13" s="440"/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307" t="str">
        <f>C13</f>
        <v>Pokud není uvedeno samostatně, všechny R položky výplní obsahují demontáž původních výplní, přesun hmot při montáži nových výplní a jejich montáž dle předpisu PD (např. parostěsné a difuzní pásky, APU lišty) vč. zednického zapravení a vymalování ostění, úklid staveniště a ekologickou likvidaci zbytkového materiálu, přesun suti a likvidaci staveništní suti vč. poplatku za skládku.</v>
      </c>
      <c r="BB13" s="268"/>
      <c r="BC13" s="268"/>
      <c r="BD13" s="268"/>
      <c r="BE13" s="268"/>
      <c r="BF13" s="268"/>
      <c r="BG13" s="268"/>
      <c r="BH13" s="268"/>
    </row>
    <row r="14" spans="1:10" ht="12.75">
      <c r="A14" s="325" t="s">
        <v>172</v>
      </c>
      <c r="B14" s="309" t="s">
        <v>111</v>
      </c>
      <c r="C14" s="339" t="s">
        <v>112</v>
      </c>
      <c r="D14" s="312"/>
      <c r="E14" s="318"/>
      <c r="F14" s="434">
        <f>SUM(G15:G17)</f>
        <v>0</v>
      </c>
      <c r="G14" s="435"/>
      <c r="H14" s="176"/>
      <c r="I14" s="176"/>
      <c r="J14" s="176"/>
    </row>
    <row r="15" spans="1:60" ht="22.5" outlineLevel="1">
      <c r="A15" s="324">
        <v>2</v>
      </c>
      <c r="B15" s="308" t="s">
        <v>528</v>
      </c>
      <c r="C15" s="337" t="s">
        <v>529</v>
      </c>
      <c r="D15" s="310" t="s">
        <v>482</v>
      </c>
      <c r="E15" s="316">
        <v>1</v>
      </c>
      <c r="F15" s="322"/>
      <c r="G15" s="326">
        <f>E15*F15</f>
        <v>0</v>
      </c>
      <c r="H15" s="299"/>
      <c r="I15" s="299"/>
      <c r="J15" s="29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</row>
    <row r="16" spans="1:60" ht="22.5" outlineLevel="1">
      <c r="A16" s="324">
        <v>3</v>
      </c>
      <c r="B16" s="308" t="s">
        <v>530</v>
      </c>
      <c r="C16" s="337" t="s">
        <v>531</v>
      </c>
      <c r="D16" s="310" t="s">
        <v>180</v>
      </c>
      <c r="E16" s="316">
        <v>0.352</v>
      </c>
      <c r="F16" s="322"/>
      <c r="G16" s="326">
        <f>E16*F16</f>
        <v>0</v>
      </c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12.75" outlineLevel="1">
      <c r="A17" s="324"/>
      <c r="B17" s="308"/>
      <c r="C17" s="340" t="s">
        <v>532</v>
      </c>
      <c r="D17" s="313"/>
      <c r="E17" s="319">
        <v>0.352</v>
      </c>
      <c r="F17" s="322"/>
      <c r="G17" s="326"/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</row>
    <row r="18" spans="1:10" ht="12.75">
      <c r="A18" s="325" t="s">
        <v>172</v>
      </c>
      <c r="B18" s="309" t="s">
        <v>115</v>
      </c>
      <c r="C18" s="339" t="s">
        <v>116</v>
      </c>
      <c r="D18" s="312"/>
      <c r="E18" s="318"/>
      <c r="F18" s="434">
        <f>SUM(G19:G30)</f>
        <v>0</v>
      </c>
      <c r="G18" s="435"/>
      <c r="H18" s="176"/>
      <c r="I18" s="176"/>
      <c r="J18" s="176"/>
    </row>
    <row r="19" spans="1:60" ht="12.75" outlineLevel="1">
      <c r="A19" s="324">
        <v>4</v>
      </c>
      <c r="B19" s="308" t="s">
        <v>533</v>
      </c>
      <c r="C19" s="337" t="s">
        <v>534</v>
      </c>
      <c r="D19" s="310" t="s">
        <v>180</v>
      </c>
      <c r="E19" s="316">
        <v>0.704</v>
      </c>
      <c r="F19" s="322"/>
      <c r="G19" s="326">
        <f>E19*F19</f>
        <v>0</v>
      </c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60" ht="12.75" outlineLevel="1">
      <c r="A20" s="324"/>
      <c r="B20" s="308"/>
      <c r="C20" s="340" t="s">
        <v>535</v>
      </c>
      <c r="D20" s="313"/>
      <c r="E20" s="319">
        <v>0.704</v>
      </c>
      <c r="F20" s="322"/>
      <c r="G20" s="326"/>
      <c r="H20" s="299"/>
      <c r="I20" s="299"/>
      <c r="J20" s="299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</row>
    <row r="21" spans="1:60" ht="12.75" outlineLevel="1">
      <c r="A21" s="324">
        <v>5</v>
      </c>
      <c r="B21" s="308" t="s">
        <v>536</v>
      </c>
      <c r="C21" s="337" t="s">
        <v>537</v>
      </c>
      <c r="D21" s="310" t="s">
        <v>180</v>
      </c>
      <c r="E21" s="316">
        <v>0.704</v>
      </c>
      <c r="F21" s="322"/>
      <c r="G21" s="326">
        <f>E21*F21</f>
        <v>0</v>
      </c>
      <c r="H21" s="299"/>
      <c r="I21" s="299"/>
      <c r="J21" s="29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</row>
    <row r="22" spans="1:60" ht="12.75" outlineLevel="1">
      <c r="A22" s="324"/>
      <c r="B22" s="308"/>
      <c r="C22" s="340" t="s">
        <v>535</v>
      </c>
      <c r="D22" s="313"/>
      <c r="E22" s="319">
        <v>0.704</v>
      </c>
      <c r="F22" s="322"/>
      <c r="G22" s="326"/>
      <c r="H22" s="299"/>
      <c r="I22" s="299"/>
      <c r="J22" s="299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</row>
    <row r="23" spans="1:60" ht="22.5" outlineLevel="1">
      <c r="A23" s="324">
        <v>6</v>
      </c>
      <c r="B23" s="308" t="s">
        <v>538</v>
      </c>
      <c r="C23" s="337" t="s">
        <v>539</v>
      </c>
      <c r="D23" s="310" t="s">
        <v>180</v>
      </c>
      <c r="E23" s="316">
        <v>0.704</v>
      </c>
      <c r="F23" s="322"/>
      <c r="G23" s="326">
        <f>E23*F23</f>
        <v>0</v>
      </c>
      <c r="H23" s="299"/>
      <c r="I23" s="299"/>
      <c r="J23" s="299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</row>
    <row r="24" spans="1:60" ht="12.75" outlineLevel="1">
      <c r="A24" s="324"/>
      <c r="B24" s="308"/>
      <c r="C24" s="340" t="s">
        <v>540</v>
      </c>
      <c r="D24" s="313"/>
      <c r="E24" s="319">
        <v>0.704</v>
      </c>
      <c r="F24" s="322"/>
      <c r="G24" s="326"/>
      <c r="H24" s="299"/>
      <c r="I24" s="299"/>
      <c r="J24" s="29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</row>
    <row r="25" spans="1:60" ht="12.75" outlineLevel="1">
      <c r="A25" s="324">
        <v>7</v>
      </c>
      <c r="B25" s="308" t="s">
        <v>541</v>
      </c>
      <c r="C25" s="337" t="s">
        <v>542</v>
      </c>
      <c r="D25" s="310" t="s">
        <v>337</v>
      </c>
      <c r="E25" s="316">
        <v>10.8</v>
      </c>
      <c r="F25" s="322"/>
      <c r="G25" s="326">
        <f>E25*F25</f>
        <v>0</v>
      </c>
      <c r="H25" s="299"/>
      <c r="I25" s="299"/>
      <c r="J25" s="29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</row>
    <row r="26" spans="1:60" ht="12.75" outlineLevel="1">
      <c r="A26" s="324"/>
      <c r="B26" s="308"/>
      <c r="C26" s="340" t="s">
        <v>543</v>
      </c>
      <c r="D26" s="313"/>
      <c r="E26" s="319">
        <v>10.8</v>
      </c>
      <c r="F26" s="322"/>
      <c r="G26" s="326"/>
      <c r="H26" s="299"/>
      <c r="I26" s="299"/>
      <c r="J26" s="299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</row>
    <row r="27" spans="1:60" ht="22.5" outlineLevel="1">
      <c r="A27" s="324">
        <v>8</v>
      </c>
      <c r="B27" s="308" t="s">
        <v>544</v>
      </c>
      <c r="C27" s="337" t="s">
        <v>545</v>
      </c>
      <c r="D27" s="310" t="s">
        <v>180</v>
      </c>
      <c r="E27" s="316">
        <v>10.3</v>
      </c>
      <c r="F27" s="322"/>
      <c r="G27" s="326">
        <f>E27*F27</f>
        <v>0</v>
      </c>
      <c r="H27" s="299"/>
      <c r="I27" s="299"/>
      <c r="J27" s="29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</row>
    <row r="28" spans="1:60" ht="12.75" outlineLevel="1">
      <c r="A28" s="324"/>
      <c r="B28" s="308"/>
      <c r="C28" s="340" t="s">
        <v>546</v>
      </c>
      <c r="D28" s="313"/>
      <c r="E28" s="319">
        <v>1.08</v>
      </c>
      <c r="F28" s="322"/>
      <c r="G28" s="326"/>
      <c r="H28" s="299"/>
      <c r="I28" s="299"/>
      <c r="J28" s="29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</row>
    <row r="29" spans="1:60" ht="12.75" outlineLevel="1">
      <c r="A29" s="324"/>
      <c r="B29" s="308"/>
      <c r="C29" s="340" t="s">
        <v>547</v>
      </c>
      <c r="D29" s="313"/>
      <c r="E29" s="319">
        <v>6.72</v>
      </c>
      <c r="F29" s="322"/>
      <c r="G29" s="326"/>
      <c r="H29" s="299"/>
      <c r="I29" s="299"/>
      <c r="J29" s="299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</row>
    <row r="30" spans="1:60" ht="12.75" outlineLevel="1">
      <c r="A30" s="324"/>
      <c r="B30" s="308"/>
      <c r="C30" s="340" t="s">
        <v>548</v>
      </c>
      <c r="D30" s="313"/>
      <c r="E30" s="319">
        <v>2.5</v>
      </c>
      <c r="F30" s="322"/>
      <c r="G30" s="326"/>
      <c r="H30" s="299"/>
      <c r="I30" s="299"/>
      <c r="J30" s="299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</row>
    <row r="31" spans="1:10" ht="12.75">
      <c r="A31" s="325" t="s">
        <v>172</v>
      </c>
      <c r="B31" s="309" t="s">
        <v>125</v>
      </c>
      <c r="C31" s="339" t="s">
        <v>126</v>
      </c>
      <c r="D31" s="312"/>
      <c r="E31" s="318"/>
      <c r="F31" s="434">
        <f>SUM(G32:G51)</f>
        <v>0</v>
      </c>
      <c r="G31" s="435"/>
      <c r="H31" s="176"/>
      <c r="I31" s="176"/>
      <c r="J31" s="176"/>
    </row>
    <row r="32" spans="1:60" ht="12.75" outlineLevel="1">
      <c r="A32" s="324">
        <v>9</v>
      </c>
      <c r="B32" s="308" t="s">
        <v>222</v>
      </c>
      <c r="C32" s="337" t="s">
        <v>223</v>
      </c>
      <c r="D32" s="310" t="s">
        <v>180</v>
      </c>
      <c r="E32" s="316">
        <v>1.464</v>
      </c>
      <c r="F32" s="322"/>
      <c r="G32" s="326">
        <f>E32*F32</f>
        <v>0</v>
      </c>
      <c r="H32" s="299"/>
      <c r="I32" s="299"/>
      <c r="J32" s="299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</row>
    <row r="33" spans="1:60" ht="12.75" outlineLevel="1">
      <c r="A33" s="324"/>
      <c r="B33" s="308"/>
      <c r="C33" s="436" t="s">
        <v>549</v>
      </c>
      <c r="D33" s="437"/>
      <c r="E33" s="438"/>
      <c r="F33" s="439"/>
      <c r="G33" s="440"/>
      <c r="H33" s="299"/>
      <c r="I33" s="299"/>
      <c r="J33" s="299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307" t="str">
        <f>C33</f>
        <v>Rozšíření dveřního otvoru a niky elektro</v>
      </c>
      <c r="BB33" s="268"/>
      <c r="BC33" s="268"/>
      <c r="BD33" s="268"/>
      <c r="BE33" s="268"/>
      <c r="BF33" s="268"/>
      <c r="BG33" s="268"/>
      <c r="BH33" s="268"/>
    </row>
    <row r="34" spans="1:60" ht="12.75" outlineLevel="1">
      <c r="A34" s="324"/>
      <c r="B34" s="308"/>
      <c r="C34" s="340" t="s">
        <v>550</v>
      </c>
      <c r="D34" s="313"/>
      <c r="E34" s="319">
        <v>0.24</v>
      </c>
      <c r="F34" s="322"/>
      <c r="G34" s="326"/>
      <c r="H34" s="299"/>
      <c r="I34" s="299"/>
      <c r="J34" s="299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</row>
    <row r="35" spans="1:60" ht="12.75" outlineLevel="1">
      <c r="A35" s="324"/>
      <c r="B35" s="308"/>
      <c r="C35" s="340" t="s">
        <v>551</v>
      </c>
      <c r="D35" s="313"/>
      <c r="E35" s="319">
        <v>1.224</v>
      </c>
      <c r="F35" s="322"/>
      <c r="G35" s="326"/>
      <c r="H35" s="299"/>
      <c r="I35" s="299"/>
      <c r="J35" s="299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</row>
    <row r="36" spans="1:60" ht="12.75" outlineLevel="1">
      <c r="A36" s="324">
        <v>10</v>
      </c>
      <c r="B36" s="308" t="s">
        <v>552</v>
      </c>
      <c r="C36" s="337" t="s">
        <v>553</v>
      </c>
      <c r="D36" s="310" t="s">
        <v>180</v>
      </c>
      <c r="E36" s="316">
        <v>0.72</v>
      </c>
      <c r="F36" s="322"/>
      <c r="G36" s="326">
        <f>E36*F36</f>
        <v>0</v>
      </c>
      <c r="H36" s="299"/>
      <c r="I36" s="299"/>
      <c r="J36" s="299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</row>
    <row r="37" spans="1:60" ht="12.75" outlineLevel="1">
      <c r="A37" s="324"/>
      <c r="B37" s="308"/>
      <c r="C37" s="340" t="s">
        <v>357</v>
      </c>
      <c r="D37" s="313"/>
      <c r="E37" s="319">
        <v>0.72</v>
      </c>
      <c r="F37" s="322"/>
      <c r="G37" s="326"/>
      <c r="H37" s="299"/>
      <c r="I37" s="299"/>
      <c r="J37" s="299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1:60" ht="12.75" outlineLevel="1">
      <c r="A38" s="324">
        <v>11</v>
      </c>
      <c r="B38" s="308" t="s">
        <v>554</v>
      </c>
      <c r="C38" s="337" t="s">
        <v>555</v>
      </c>
      <c r="D38" s="310" t="s">
        <v>180</v>
      </c>
      <c r="E38" s="316">
        <v>1.8768</v>
      </c>
      <c r="F38" s="322"/>
      <c r="G38" s="326">
        <f>E38*F38</f>
        <v>0</v>
      </c>
      <c r="H38" s="299"/>
      <c r="I38" s="299"/>
      <c r="J38" s="299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</row>
    <row r="39" spans="1:60" ht="12.75" outlineLevel="1">
      <c r="A39" s="324"/>
      <c r="B39" s="308"/>
      <c r="C39" s="436" t="s">
        <v>556</v>
      </c>
      <c r="D39" s="437"/>
      <c r="E39" s="438"/>
      <c r="F39" s="439"/>
      <c r="G39" s="440"/>
      <c r="H39" s="299"/>
      <c r="I39" s="299"/>
      <c r="J39" s="299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307" t="str">
        <f>C39</f>
        <v>Včetně pomocného lešení o výšce podlahy do 1900 mm a pro zatížení do 1,5 kPa  (150 kg/m2).</v>
      </c>
      <c r="BB39" s="268"/>
      <c r="BC39" s="268"/>
      <c r="BD39" s="268"/>
      <c r="BE39" s="268"/>
      <c r="BF39" s="268"/>
      <c r="BG39" s="268"/>
      <c r="BH39" s="268"/>
    </row>
    <row r="40" spans="1:60" ht="12.75" outlineLevel="1">
      <c r="A40" s="324"/>
      <c r="B40" s="308"/>
      <c r="C40" s="340" t="s">
        <v>557</v>
      </c>
      <c r="D40" s="313"/>
      <c r="E40" s="319">
        <v>1.8768</v>
      </c>
      <c r="F40" s="322"/>
      <c r="G40" s="326"/>
      <c r="H40" s="299"/>
      <c r="I40" s="299"/>
      <c r="J40" s="299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</row>
    <row r="41" spans="1:60" ht="12.75" outlineLevel="1">
      <c r="A41" s="324">
        <v>12</v>
      </c>
      <c r="B41" s="308" t="s">
        <v>558</v>
      </c>
      <c r="C41" s="337" t="s">
        <v>559</v>
      </c>
      <c r="D41" s="310" t="s">
        <v>482</v>
      </c>
      <c r="E41" s="316">
        <v>21</v>
      </c>
      <c r="F41" s="322"/>
      <c r="G41" s="326">
        <f>E41*F41</f>
        <v>0</v>
      </c>
      <c r="H41" s="299"/>
      <c r="I41" s="299"/>
      <c r="J41" s="299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</row>
    <row r="42" spans="1:60" ht="12.75" outlineLevel="1">
      <c r="A42" s="324"/>
      <c r="B42" s="308"/>
      <c r="C42" s="340" t="s">
        <v>560</v>
      </c>
      <c r="D42" s="313"/>
      <c r="E42" s="319">
        <v>2</v>
      </c>
      <c r="F42" s="322"/>
      <c r="G42" s="326"/>
      <c r="H42" s="299"/>
      <c r="I42" s="299"/>
      <c r="J42" s="299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</row>
    <row r="43" spans="1:60" ht="12.75" outlineLevel="1">
      <c r="A43" s="324"/>
      <c r="B43" s="308"/>
      <c r="C43" s="340" t="s">
        <v>561</v>
      </c>
      <c r="D43" s="313"/>
      <c r="E43" s="319">
        <v>19</v>
      </c>
      <c r="F43" s="322"/>
      <c r="G43" s="326"/>
      <c r="H43" s="299"/>
      <c r="I43" s="299"/>
      <c r="J43" s="299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</row>
    <row r="44" spans="1:60" ht="12.75" outlineLevel="1">
      <c r="A44" s="324">
        <v>13</v>
      </c>
      <c r="B44" s="308" t="s">
        <v>562</v>
      </c>
      <c r="C44" s="337" t="s">
        <v>563</v>
      </c>
      <c r="D44" s="310" t="s">
        <v>482</v>
      </c>
      <c r="E44" s="316">
        <v>8</v>
      </c>
      <c r="F44" s="322"/>
      <c r="G44" s="326">
        <f>E44*F44</f>
        <v>0</v>
      </c>
      <c r="H44" s="299"/>
      <c r="I44" s="299"/>
      <c r="J44" s="299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</row>
    <row r="45" spans="1:60" ht="12.75" outlineLevel="1">
      <c r="A45" s="324"/>
      <c r="B45" s="308"/>
      <c r="C45" s="340" t="s">
        <v>564</v>
      </c>
      <c r="D45" s="313"/>
      <c r="E45" s="319">
        <v>8</v>
      </c>
      <c r="F45" s="322"/>
      <c r="G45" s="326"/>
      <c r="H45" s="299"/>
      <c r="I45" s="299"/>
      <c r="J45" s="299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</row>
    <row r="46" spans="1:60" ht="12.75" outlineLevel="1">
      <c r="A46" s="324">
        <v>14</v>
      </c>
      <c r="B46" s="308" t="s">
        <v>565</v>
      </c>
      <c r="C46" s="337" t="s">
        <v>566</v>
      </c>
      <c r="D46" s="310" t="s">
        <v>482</v>
      </c>
      <c r="E46" s="316">
        <v>1</v>
      </c>
      <c r="F46" s="322"/>
      <c r="G46" s="326">
        <f>E46*F46</f>
        <v>0</v>
      </c>
      <c r="H46" s="299"/>
      <c r="I46" s="299"/>
      <c r="J46" s="299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</row>
    <row r="47" spans="1:60" ht="12.75" outlineLevel="1">
      <c r="A47" s="324"/>
      <c r="B47" s="308"/>
      <c r="C47" s="340" t="s">
        <v>107</v>
      </c>
      <c r="D47" s="313"/>
      <c r="E47" s="319">
        <v>1</v>
      </c>
      <c r="F47" s="322"/>
      <c r="G47" s="326"/>
      <c r="H47" s="299"/>
      <c r="I47" s="299"/>
      <c r="J47" s="299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</row>
    <row r="48" spans="1:60" ht="12.75" outlineLevel="1">
      <c r="A48" s="324">
        <v>15</v>
      </c>
      <c r="B48" s="308" t="s">
        <v>567</v>
      </c>
      <c r="C48" s="337" t="s">
        <v>568</v>
      </c>
      <c r="D48" s="310" t="s">
        <v>180</v>
      </c>
      <c r="E48" s="316">
        <v>5.985</v>
      </c>
      <c r="F48" s="322"/>
      <c r="G48" s="326">
        <f>E48*F48</f>
        <v>0</v>
      </c>
      <c r="H48" s="299"/>
      <c r="I48" s="299"/>
      <c r="J48" s="299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</row>
    <row r="49" spans="1:60" ht="12.75" outlineLevel="1">
      <c r="A49" s="324"/>
      <c r="B49" s="308"/>
      <c r="C49" s="340" t="s">
        <v>569</v>
      </c>
      <c r="D49" s="313"/>
      <c r="E49" s="319">
        <v>5.985</v>
      </c>
      <c r="F49" s="322"/>
      <c r="G49" s="326"/>
      <c r="H49" s="299"/>
      <c r="I49" s="299"/>
      <c r="J49" s="299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</row>
    <row r="50" spans="1:60" ht="12.75" outlineLevel="1">
      <c r="A50" s="324">
        <v>16</v>
      </c>
      <c r="B50" s="308" t="s">
        <v>570</v>
      </c>
      <c r="C50" s="337" t="s">
        <v>571</v>
      </c>
      <c r="D50" s="310" t="s">
        <v>180</v>
      </c>
      <c r="E50" s="316">
        <v>14.4</v>
      </c>
      <c r="F50" s="322"/>
      <c r="G50" s="326">
        <f>E50*F50</f>
        <v>0</v>
      </c>
      <c r="H50" s="299"/>
      <c r="I50" s="299"/>
      <c r="J50" s="299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</row>
    <row r="51" spans="1:60" ht="12.75" outlineLevel="1">
      <c r="A51" s="324"/>
      <c r="B51" s="308"/>
      <c r="C51" s="340" t="s">
        <v>356</v>
      </c>
      <c r="D51" s="313"/>
      <c r="E51" s="319">
        <v>14.4</v>
      </c>
      <c r="F51" s="322"/>
      <c r="G51" s="32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</row>
    <row r="52" spans="1:7" ht="12.75">
      <c r="A52" s="325" t="s">
        <v>172</v>
      </c>
      <c r="B52" s="309" t="s">
        <v>129</v>
      </c>
      <c r="C52" s="339" t="s">
        <v>130</v>
      </c>
      <c r="D52" s="312"/>
      <c r="E52" s="318"/>
      <c r="F52" s="434">
        <f>SUM(G53:G53)</f>
        <v>0</v>
      </c>
      <c r="G52" s="435"/>
    </row>
    <row r="53" spans="1:60" ht="12.75" outlineLevel="1">
      <c r="A53" s="324">
        <v>17</v>
      </c>
      <c r="B53" s="308" t="s">
        <v>572</v>
      </c>
      <c r="C53" s="337" t="s">
        <v>434</v>
      </c>
      <c r="D53" s="310" t="s">
        <v>253</v>
      </c>
      <c r="E53" s="316">
        <v>0.67464</v>
      </c>
      <c r="F53" s="322"/>
      <c r="G53" s="326">
        <f>E53*F53</f>
        <v>0</v>
      </c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</row>
    <row r="54" spans="1:7" ht="12.75">
      <c r="A54" s="325" t="s">
        <v>172</v>
      </c>
      <c r="B54" s="309" t="s">
        <v>141</v>
      </c>
      <c r="C54" s="339" t="s">
        <v>142</v>
      </c>
      <c r="D54" s="312"/>
      <c r="E54" s="318"/>
      <c r="F54" s="434">
        <f>SUM(G55:G68)</f>
        <v>0</v>
      </c>
      <c r="G54" s="435"/>
    </row>
    <row r="55" spans="1:60" ht="12.75" outlineLevel="1">
      <c r="A55" s="324">
        <v>18</v>
      </c>
      <c r="B55" s="308" t="s">
        <v>573</v>
      </c>
      <c r="C55" s="337" t="s">
        <v>574</v>
      </c>
      <c r="D55" s="310" t="s">
        <v>482</v>
      </c>
      <c r="E55" s="316">
        <v>2</v>
      </c>
      <c r="F55" s="322"/>
      <c r="G55" s="326">
        <f>E55*F55</f>
        <v>0</v>
      </c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</row>
    <row r="56" spans="1:60" ht="12.75" outlineLevel="1">
      <c r="A56" s="324"/>
      <c r="B56" s="308"/>
      <c r="C56" s="340" t="s">
        <v>575</v>
      </c>
      <c r="D56" s="313"/>
      <c r="E56" s="319">
        <v>2</v>
      </c>
      <c r="F56" s="322"/>
      <c r="G56" s="326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</row>
    <row r="57" spans="1:60" ht="12.75" outlineLevel="1">
      <c r="A57" s="324">
        <v>19</v>
      </c>
      <c r="B57" s="308" t="s">
        <v>576</v>
      </c>
      <c r="C57" s="337" t="s">
        <v>577</v>
      </c>
      <c r="D57" s="310" t="s">
        <v>482</v>
      </c>
      <c r="E57" s="316">
        <v>4</v>
      </c>
      <c r="F57" s="322"/>
      <c r="G57" s="326">
        <f>E57*F57</f>
        <v>0</v>
      </c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</row>
    <row r="58" spans="1:60" ht="12.75" outlineLevel="1">
      <c r="A58" s="324"/>
      <c r="B58" s="308"/>
      <c r="C58" s="340" t="s">
        <v>578</v>
      </c>
      <c r="D58" s="313"/>
      <c r="E58" s="319">
        <v>4</v>
      </c>
      <c r="F58" s="322"/>
      <c r="G58" s="326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</row>
    <row r="59" spans="1:60" ht="12.75" outlineLevel="1">
      <c r="A59" s="324">
        <v>20</v>
      </c>
      <c r="B59" s="308" t="s">
        <v>579</v>
      </c>
      <c r="C59" s="337" t="s">
        <v>580</v>
      </c>
      <c r="D59" s="310" t="s">
        <v>337</v>
      </c>
      <c r="E59" s="316">
        <v>10.8</v>
      </c>
      <c r="F59" s="322"/>
      <c r="G59" s="326">
        <f>E59*F59</f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</row>
    <row r="60" spans="1:60" ht="12.75" outlineLevel="1">
      <c r="A60" s="324"/>
      <c r="B60" s="308"/>
      <c r="C60" s="340" t="s">
        <v>543</v>
      </c>
      <c r="D60" s="313"/>
      <c r="E60" s="319">
        <v>10.8</v>
      </c>
      <c r="F60" s="322"/>
      <c r="G60" s="326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</row>
    <row r="61" spans="1:60" ht="12.75" outlineLevel="1">
      <c r="A61" s="324">
        <v>21</v>
      </c>
      <c r="B61" s="308" t="s">
        <v>581</v>
      </c>
      <c r="C61" s="337" t="s">
        <v>582</v>
      </c>
      <c r="D61" s="310" t="s">
        <v>337</v>
      </c>
      <c r="E61" s="316">
        <v>10.8</v>
      </c>
      <c r="F61" s="322"/>
      <c r="G61" s="326">
        <f>E61*F61</f>
        <v>0</v>
      </c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</row>
    <row r="62" spans="1:60" ht="12.75" outlineLevel="1">
      <c r="A62" s="324"/>
      <c r="B62" s="308"/>
      <c r="C62" s="340" t="s">
        <v>583</v>
      </c>
      <c r="D62" s="313"/>
      <c r="E62" s="319">
        <v>9.6</v>
      </c>
      <c r="F62" s="322"/>
      <c r="G62" s="326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</row>
    <row r="63" spans="1:60" ht="12.75" outlineLevel="1">
      <c r="A63" s="324"/>
      <c r="B63" s="308"/>
      <c r="C63" s="340" t="s">
        <v>584</v>
      </c>
      <c r="D63" s="313"/>
      <c r="E63" s="319">
        <v>1.2</v>
      </c>
      <c r="F63" s="322"/>
      <c r="G63" s="326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</row>
    <row r="64" spans="1:60" s="356" customFormat="1" ht="56.25" outlineLevel="1">
      <c r="A64" s="348">
        <v>22</v>
      </c>
      <c r="B64" s="349" t="s">
        <v>585</v>
      </c>
      <c r="C64" s="350" t="s">
        <v>706</v>
      </c>
      <c r="D64" s="351" t="s">
        <v>430</v>
      </c>
      <c r="E64" s="352">
        <v>12</v>
      </c>
      <c r="F64" s="353"/>
      <c r="G64" s="354">
        <f>E64*F64</f>
        <v>0</v>
      </c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</row>
    <row r="65" spans="1:60" ht="12.75" outlineLevel="1">
      <c r="A65" s="324"/>
      <c r="B65" s="308"/>
      <c r="C65" s="436" t="s">
        <v>586</v>
      </c>
      <c r="D65" s="437"/>
      <c r="E65" s="438"/>
      <c r="F65" s="439"/>
      <c r="G65" s="440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307" t="str">
        <f>C65</f>
        <v>Technické parametry dle projektové dokumentace.</v>
      </c>
      <c r="BB65" s="268"/>
      <c r="BC65" s="268"/>
      <c r="BD65" s="268"/>
      <c r="BE65" s="268"/>
      <c r="BF65" s="268"/>
      <c r="BG65" s="268"/>
      <c r="BH65" s="268"/>
    </row>
    <row r="66" spans="1:60" ht="12.75" outlineLevel="1">
      <c r="A66" s="324"/>
      <c r="B66" s="308"/>
      <c r="C66" s="338" t="s">
        <v>176</v>
      </c>
      <c r="D66" s="311"/>
      <c r="E66" s="317"/>
      <c r="F66" s="323"/>
      <c r="G66" s="327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</row>
    <row r="67" spans="1:60" ht="105.75" customHeight="1" outlineLevel="1">
      <c r="A67" s="324"/>
      <c r="B67" s="308"/>
      <c r="C67" s="436" t="s">
        <v>707</v>
      </c>
      <c r="D67" s="437"/>
      <c r="E67" s="438"/>
      <c r="F67" s="439"/>
      <c r="G67" s="440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307" t="str">
        <f>C67</f>
        <v>U výměny střešních oken se předpokládá dočasné odstranění krytiny, odstranění lemování a úhelníků a vyjmutí rámu. Následně bude provedena úprava stavebních otvorů ve střeše na nově požadované rozměry.  Po osazení nových výrobků bude provedena oprava a napojení podstřešní pojistné difuzně otevřené fólie, montáž izolačních dílců a doplnění izolace kolem okna, montáž lemování z lakovaného hliníku a zpětné doložení střešní krytiny! Tyto práce je nutné nacenit v této položce! Demontáž stávajícího vnitřního obložení oken z laminované DTD a nové provedení ostění střešních oken, včetně navazujících nových podhledových sádrokartonových konstrukcí, zajistí objednatel (není součástí této zakázky). </v>
      </c>
      <c r="BB67" s="268"/>
      <c r="BC67" s="268"/>
      <c r="BD67" s="268"/>
      <c r="BE67" s="268"/>
      <c r="BF67" s="268"/>
      <c r="BG67" s="268"/>
      <c r="BH67" s="268"/>
    </row>
    <row r="68" spans="1:60" ht="12.75" outlineLevel="1">
      <c r="A68" s="324">
        <v>23</v>
      </c>
      <c r="B68" s="308" t="s">
        <v>589</v>
      </c>
      <c r="C68" s="337" t="s">
        <v>590</v>
      </c>
      <c r="D68" s="310" t="s">
        <v>12</v>
      </c>
      <c r="E68" s="316"/>
      <c r="F68" s="322"/>
      <c r="G68" s="326">
        <f>E68*F68</f>
        <v>0</v>
      </c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</row>
    <row r="69" spans="1:7" ht="12.75">
      <c r="A69" s="325" t="s">
        <v>172</v>
      </c>
      <c r="B69" s="309" t="s">
        <v>145</v>
      </c>
      <c r="C69" s="339" t="s">
        <v>146</v>
      </c>
      <c r="D69" s="312"/>
      <c r="E69" s="318"/>
      <c r="F69" s="434">
        <f>SUM(G70:G70)</f>
        <v>0</v>
      </c>
      <c r="G69" s="435"/>
    </row>
    <row r="70" spans="1:60" ht="12.75" outlineLevel="1">
      <c r="A70" s="324">
        <v>24</v>
      </c>
      <c r="B70" s="308" t="s">
        <v>85</v>
      </c>
      <c r="C70" s="337" t="s">
        <v>591</v>
      </c>
      <c r="D70" s="310" t="s">
        <v>425</v>
      </c>
      <c r="E70" s="316">
        <v>1</v>
      </c>
      <c r="F70" s="322"/>
      <c r="G70" s="326">
        <f>E70*F70</f>
        <v>0</v>
      </c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</row>
    <row r="71" spans="1:7" ht="12.75">
      <c r="A71" s="325" t="s">
        <v>172</v>
      </c>
      <c r="B71" s="309" t="s">
        <v>147</v>
      </c>
      <c r="C71" s="339" t="s">
        <v>148</v>
      </c>
      <c r="D71" s="312"/>
      <c r="E71" s="318"/>
      <c r="F71" s="434">
        <f>SUM(G72:G92)</f>
        <v>0</v>
      </c>
      <c r="G71" s="435"/>
    </row>
    <row r="72" spans="1:60" ht="12.75" outlineLevel="1">
      <c r="A72" s="324">
        <v>25</v>
      </c>
      <c r="B72" s="308" t="s">
        <v>105</v>
      </c>
      <c r="C72" s="337" t="s">
        <v>592</v>
      </c>
      <c r="D72" s="310" t="s">
        <v>593</v>
      </c>
      <c r="E72" s="316">
        <v>1</v>
      </c>
      <c r="F72" s="322"/>
      <c r="G72" s="326">
        <f>E72*F72</f>
        <v>0</v>
      </c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</row>
    <row r="73" spans="1:60" ht="12.75" outlineLevel="1">
      <c r="A73" s="324"/>
      <c r="B73" s="308"/>
      <c r="C73" s="436" t="s">
        <v>594</v>
      </c>
      <c r="D73" s="437"/>
      <c r="E73" s="438"/>
      <c r="F73" s="439"/>
      <c r="G73" s="440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307" t="str">
        <f>C73</f>
        <v>SVĚT OKEN s.r.o.</v>
      </c>
      <c r="BB73" s="268"/>
      <c r="BC73" s="268"/>
      <c r="BD73" s="268"/>
      <c r="BE73" s="268"/>
      <c r="BF73" s="268"/>
      <c r="BG73" s="268"/>
      <c r="BH73" s="268"/>
    </row>
    <row r="74" spans="1:60" ht="12.75" outlineLevel="1">
      <c r="A74" s="324">
        <v>26</v>
      </c>
      <c r="B74" s="308" t="s">
        <v>595</v>
      </c>
      <c r="C74" s="337" t="s">
        <v>596</v>
      </c>
      <c r="D74" s="310" t="s">
        <v>430</v>
      </c>
      <c r="E74" s="316">
        <v>4</v>
      </c>
      <c r="F74" s="322"/>
      <c r="G74" s="326">
        <f>E74*F74</f>
        <v>0</v>
      </c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</row>
    <row r="75" spans="1:60" ht="12.75" outlineLevel="1">
      <c r="A75" s="324"/>
      <c r="B75" s="308"/>
      <c r="C75" s="436" t="s">
        <v>586</v>
      </c>
      <c r="D75" s="437"/>
      <c r="E75" s="438"/>
      <c r="F75" s="439"/>
      <c r="G75" s="440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307" t="str">
        <f>C75</f>
        <v>Technické parametry dle projektové dokumentace.</v>
      </c>
      <c r="BB75" s="268"/>
      <c r="BC75" s="268"/>
      <c r="BD75" s="268"/>
      <c r="BE75" s="268"/>
      <c r="BF75" s="268"/>
      <c r="BG75" s="268"/>
      <c r="BH75" s="268"/>
    </row>
    <row r="76" spans="1:60" ht="12.75" outlineLevel="1">
      <c r="A76" s="324"/>
      <c r="B76" s="308"/>
      <c r="C76" s="436" t="s">
        <v>587</v>
      </c>
      <c r="D76" s="437"/>
      <c r="E76" s="438"/>
      <c r="F76" s="439"/>
      <c r="G76" s="440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307" t="str">
        <f>C76</f>
        <v>Skutečné rozměry jednotl. prvků musí být před výrobou zaměřeny na stavbě!</v>
      </c>
      <c r="BB76" s="268"/>
      <c r="BC76" s="268"/>
      <c r="BD76" s="268"/>
      <c r="BE76" s="268"/>
      <c r="BF76" s="268"/>
      <c r="BG76" s="268"/>
      <c r="BH76" s="268"/>
    </row>
    <row r="77" spans="1:60" ht="22.5" outlineLevel="1">
      <c r="A77" s="324"/>
      <c r="B77" s="308"/>
      <c r="C77" s="436" t="s">
        <v>588</v>
      </c>
      <c r="D77" s="437"/>
      <c r="E77" s="438"/>
      <c r="F77" s="439"/>
      <c r="G77" s="440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307" t="str">
        <f>C77</f>
        <v>Přesná specifikace bude upřesněna po dohodě s investorem a odsouhlasena zodpovědným projektantem.</v>
      </c>
      <c r="BB77" s="268"/>
      <c r="BC77" s="268"/>
      <c r="BD77" s="268"/>
      <c r="BE77" s="268"/>
      <c r="BF77" s="268"/>
      <c r="BG77" s="268"/>
      <c r="BH77" s="268"/>
    </row>
    <row r="78" spans="1:60" ht="12.75" outlineLevel="1">
      <c r="A78" s="324"/>
      <c r="B78" s="308"/>
      <c r="C78" s="338" t="s">
        <v>176</v>
      </c>
      <c r="D78" s="311"/>
      <c r="E78" s="317"/>
      <c r="F78" s="323"/>
      <c r="G78" s="327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</row>
    <row r="79" spans="1:60" ht="12.75" outlineLevel="1">
      <c r="A79" s="324"/>
      <c r="B79" s="308"/>
      <c r="C79" s="436" t="s">
        <v>597</v>
      </c>
      <c r="D79" s="437"/>
      <c r="E79" s="438"/>
      <c r="F79" s="439"/>
      <c r="G79" s="440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307" t="str">
        <f>C79</f>
        <v>Provedení připojovací spáry:</v>
      </c>
      <c r="BB79" s="268"/>
      <c r="BC79" s="268"/>
      <c r="BD79" s="268"/>
      <c r="BE79" s="268"/>
      <c r="BF79" s="268"/>
      <c r="BG79" s="268"/>
      <c r="BH79" s="268"/>
    </row>
    <row r="80" spans="1:60" ht="45" outlineLevel="1">
      <c r="A80" s="324"/>
      <c r="B80" s="308"/>
      <c r="C80" s="436" t="s">
        <v>605</v>
      </c>
      <c r="D80" s="437"/>
      <c r="E80" s="438"/>
      <c r="F80" s="439"/>
      <c r="G80" s="440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307" t="str">
        <f>C80</f>
        <v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v>
      </c>
      <c r="BB80" s="268"/>
      <c r="BC80" s="268"/>
      <c r="BD80" s="268"/>
      <c r="BE80" s="268"/>
      <c r="BF80" s="268"/>
      <c r="BG80" s="268"/>
      <c r="BH80" s="268"/>
    </row>
    <row r="81" spans="1:60" ht="45" outlineLevel="1">
      <c r="A81" s="324"/>
      <c r="B81" s="308"/>
      <c r="C81" s="436" t="s">
        <v>598</v>
      </c>
      <c r="D81" s="437"/>
      <c r="E81" s="438"/>
      <c r="F81" s="439"/>
      <c r="G81" s="440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307" t="str">
        <f>C81</f>
        <v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v>
      </c>
      <c r="BB81" s="268"/>
      <c r="BC81" s="268"/>
      <c r="BD81" s="268"/>
      <c r="BE81" s="268"/>
      <c r="BF81" s="268"/>
      <c r="BG81" s="268"/>
      <c r="BH81" s="268"/>
    </row>
    <row r="82" spans="1:60" ht="12.75" outlineLevel="1">
      <c r="A82" s="324">
        <v>27</v>
      </c>
      <c r="B82" s="308" t="s">
        <v>599</v>
      </c>
      <c r="C82" s="337" t="s">
        <v>600</v>
      </c>
      <c r="D82" s="310" t="s">
        <v>430</v>
      </c>
      <c r="E82" s="316">
        <v>2</v>
      </c>
      <c r="F82" s="322"/>
      <c r="G82" s="326">
        <f>E82*F82</f>
        <v>0</v>
      </c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</row>
    <row r="83" spans="1:60" ht="12.75" outlineLevel="1">
      <c r="A83" s="324"/>
      <c r="B83" s="308"/>
      <c r="C83" s="436" t="s">
        <v>586</v>
      </c>
      <c r="D83" s="437"/>
      <c r="E83" s="438"/>
      <c r="F83" s="439"/>
      <c r="G83" s="440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307" t="str">
        <f>C83</f>
        <v>Technické parametry dle projektové dokumentace.</v>
      </c>
      <c r="BB83" s="268"/>
      <c r="BC83" s="268"/>
      <c r="BD83" s="268"/>
      <c r="BE83" s="268"/>
      <c r="BF83" s="268"/>
      <c r="BG83" s="268"/>
      <c r="BH83" s="268"/>
    </row>
    <row r="84" spans="1:60" ht="12.75" outlineLevel="1">
      <c r="A84" s="324"/>
      <c r="B84" s="308"/>
      <c r="C84" s="436" t="s">
        <v>587</v>
      </c>
      <c r="D84" s="437"/>
      <c r="E84" s="438"/>
      <c r="F84" s="439"/>
      <c r="G84" s="440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307" t="str">
        <f>C84</f>
        <v>Skutečné rozměry jednotl. prvků musí být před výrobou zaměřeny na stavbě!</v>
      </c>
      <c r="BB84" s="268"/>
      <c r="BC84" s="268"/>
      <c r="BD84" s="268"/>
      <c r="BE84" s="268"/>
      <c r="BF84" s="268"/>
      <c r="BG84" s="268"/>
      <c r="BH84" s="268"/>
    </row>
    <row r="85" spans="1:60" ht="22.5" outlineLevel="1">
      <c r="A85" s="324"/>
      <c r="B85" s="308"/>
      <c r="C85" s="436" t="s">
        <v>588</v>
      </c>
      <c r="D85" s="437"/>
      <c r="E85" s="438"/>
      <c r="F85" s="439"/>
      <c r="G85" s="440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307" t="str">
        <f>C85</f>
        <v>Přesná specifikace bude upřesněna po dohodě s investorem a odsouhlasena zodpovědným projektantem.</v>
      </c>
      <c r="BB85" s="268"/>
      <c r="BC85" s="268"/>
      <c r="BD85" s="268"/>
      <c r="BE85" s="268"/>
      <c r="BF85" s="268"/>
      <c r="BG85" s="268"/>
      <c r="BH85" s="268"/>
    </row>
    <row r="86" spans="1:60" ht="12.75" outlineLevel="1">
      <c r="A86" s="324"/>
      <c r="B86" s="308"/>
      <c r="C86" s="338" t="s">
        <v>176</v>
      </c>
      <c r="D86" s="311"/>
      <c r="E86" s="317"/>
      <c r="F86" s="323"/>
      <c r="G86" s="327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</row>
    <row r="87" spans="1:60" ht="12.75" outlineLevel="1">
      <c r="A87" s="324"/>
      <c r="B87" s="308"/>
      <c r="C87" s="436" t="s">
        <v>597</v>
      </c>
      <c r="D87" s="437"/>
      <c r="E87" s="438"/>
      <c r="F87" s="439"/>
      <c r="G87" s="440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307" t="str">
        <f>C87</f>
        <v>Provedení připojovací spáry:</v>
      </c>
      <c r="BB87" s="268"/>
      <c r="BC87" s="268"/>
      <c r="BD87" s="268"/>
      <c r="BE87" s="268"/>
      <c r="BF87" s="268"/>
      <c r="BG87" s="268"/>
      <c r="BH87" s="268"/>
    </row>
    <row r="88" spans="1:60" ht="45" outlineLevel="1">
      <c r="A88" s="324"/>
      <c r="B88" s="308"/>
      <c r="C88" s="436" t="s">
        <v>605</v>
      </c>
      <c r="D88" s="437"/>
      <c r="E88" s="438"/>
      <c r="F88" s="439"/>
      <c r="G88" s="440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307" t="str">
        <f>C88</f>
        <v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v>
      </c>
      <c r="BB88" s="268"/>
      <c r="BC88" s="268"/>
      <c r="BD88" s="268"/>
      <c r="BE88" s="268"/>
      <c r="BF88" s="268"/>
      <c r="BG88" s="268"/>
      <c r="BH88" s="268"/>
    </row>
    <row r="89" spans="1:60" ht="45" outlineLevel="1">
      <c r="A89" s="324"/>
      <c r="B89" s="308"/>
      <c r="C89" s="436" t="s">
        <v>598</v>
      </c>
      <c r="D89" s="437"/>
      <c r="E89" s="438"/>
      <c r="F89" s="439"/>
      <c r="G89" s="440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307" t="str">
        <f>C89</f>
        <v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v>
      </c>
      <c r="BB89" s="268"/>
      <c r="BC89" s="268"/>
      <c r="BD89" s="268"/>
      <c r="BE89" s="268"/>
      <c r="BF89" s="268"/>
      <c r="BG89" s="268"/>
      <c r="BH89" s="268"/>
    </row>
    <row r="90" spans="1:60" ht="22.5" outlineLevel="1">
      <c r="A90" s="324">
        <v>28</v>
      </c>
      <c r="B90" s="308" t="s">
        <v>601</v>
      </c>
      <c r="C90" s="337" t="s">
        <v>602</v>
      </c>
      <c r="D90" s="310" t="s">
        <v>180</v>
      </c>
      <c r="E90" s="316">
        <v>15.12</v>
      </c>
      <c r="F90" s="322"/>
      <c r="G90" s="326">
        <f>E90*F90</f>
        <v>0</v>
      </c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</row>
    <row r="91" spans="1:60" ht="12.75" outlineLevel="1">
      <c r="A91" s="324"/>
      <c r="B91" s="308"/>
      <c r="C91" s="340" t="s">
        <v>356</v>
      </c>
      <c r="D91" s="313"/>
      <c r="E91" s="319">
        <v>14.4</v>
      </c>
      <c r="F91" s="322"/>
      <c r="G91" s="326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</row>
    <row r="92" spans="1:60" ht="12.75" outlineLevel="1">
      <c r="A92" s="324"/>
      <c r="B92" s="308"/>
      <c r="C92" s="340" t="s">
        <v>357</v>
      </c>
      <c r="D92" s="313"/>
      <c r="E92" s="319">
        <v>0.72</v>
      </c>
      <c r="F92" s="322"/>
      <c r="G92" s="326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</row>
    <row r="93" spans="1:7" ht="12.75">
      <c r="A93" s="325" t="s">
        <v>172</v>
      </c>
      <c r="B93" s="309" t="s">
        <v>151</v>
      </c>
      <c r="C93" s="339" t="s">
        <v>152</v>
      </c>
      <c r="D93" s="312"/>
      <c r="E93" s="318"/>
      <c r="F93" s="434">
        <f>SUM(G94:G97)</f>
        <v>0</v>
      </c>
      <c r="G93" s="435"/>
    </row>
    <row r="94" spans="1:60" ht="12.75" outlineLevel="1">
      <c r="A94" s="324">
        <v>29</v>
      </c>
      <c r="B94" s="308" t="s">
        <v>603</v>
      </c>
      <c r="C94" s="337" t="s">
        <v>604</v>
      </c>
      <c r="D94" s="310" t="s">
        <v>180</v>
      </c>
      <c r="E94" s="316">
        <v>10.3</v>
      </c>
      <c r="F94" s="322"/>
      <c r="G94" s="326">
        <f>E94*F94</f>
        <v>0</v>
      </c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</row>
    <row r="95" spans="1:60" ht="12.75" outlineLevel="1">
      <c r="A95" s="324"/>
      <c r="B95" s="308"/>
      <c r="C95" s="340" t="s">
        <v>546</v>
      </c>
      <c r="D95" s="313"/>
      <c r="E95" s="319">
        <v>1.08</v>
      </c>
      <c r="F95" s="322"/>
      <c r="G95" s="326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</row>
    <row r="96" spans="1:60" ht="12.75" outlineLevel="1">
      <c r="A96" s="324"/>
      <c r="B96" s="308"/>
      <c r="C96" s="340" t="s">
        <v>547</v>
      </c>
      <c r="D96" s="313"/>
      <c r="E96" s="319">
        <v>6.72</v>
      </c>
      <c r="F96" s="322"/>
      <c r="G96" s="326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</row>
    <row r="97" spans="1:60" ht="12.75" outlineLevel="1">
      <c r="A97" s="324"/>
      <c r="B97" s="308"/>
      <c r="C97" s="340" t="s">
        <v>548</v>
      </c>
      <c r="D97" s="313"/>
      <c r="E97" s="319">
        <v>2.5</v>
      </c>
      <c r="F97" s="322"/>
      <c r="G97" s="326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</row>
    <row r="98" spans="1:7" ht="12.75">
      <c r="A98" s="325" t="s">
        <v>172</v>
      </c>
      <c r="B98" s="309" t="s">
        <v>155</v>
      </c>
      <c r="C98" s="339" t="s">
        <v>156</v>
      </c>
      <c r="D98" s="312"/>
      <c r="E98" s="318"/>
      <c r="F98" s="434">
        <f>SUM(G99:G104)</f>
        <v>0</v>
      </c>
      <c r="G98" s="435"/>
    </row>
    <row r="99" spans="1:60" ht="12.75" outlineLevel="1">
      <c r="A99" s="324">
        <v>30</v>
      </c>
      <c r="B99" s="308" t="s">
        <v>251</v>
      </c>
      <c r="C99" s="337" t="s">
        <v>252</v>
      </c>
      <c r="D99" s="310" t="s">
        <v>253</v>
      </c>
      <c r="E99" s="316">
        <v>1.80522</v>
      </c>
      <c r="F99" s="322"/>
      <c r="G99" s="326">
        <f aca="true" t="shared" si="0" ref="G99:G104">E99*F99</f>
        <v>0</v>
      </c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</row>
    <row r="100" spans="1:60" ht="12.75" outlineLevel="1">
      <c r="A100" s="324">
        <v>31</v>
      </c>
      <c r="B100" s="308" t="s">
        <v>254</v>
      </c>
      <c r="C100" s="337" t="s">
        <v>255</v>
      </c>
      <c r="D100" s="310" t="s">
        <v>253</v>
      </c>
      <c r="E100" s="316">
        <v>1.80522</v>
      </c>
      <c r="F100" s="322"/>
      <c r="G100" s="326">
        <f t="shared" si="0"/>
        <v>0</v>
      </c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</row>
    <row r="101" spans="1:60" ht="12.75" outlineLevel="1">
      <c r="A101" s="324">
        <v>32</v>
      </c>
      <c r="B101" s="308" t="s">
        <v>256</v>
      </c>
      <c r="C101" s="337" t="s">
        <v>257</v>
      </c>
      <c r="D101" s="310" t="s">
        <v>253</v>
      </c>
      <c r="E101" s="316">
        <v>16.24694</v>
      </c>
      <c r="F101" s="322"/>
      <c r="G101" s="326">
        <f t="shared" si="0"/>
        <v>0</v>
      </c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</row>
    <row r="102" spans="1:60" ht="12.75" outlineLevel="1">
      <c r="A102" s="324">
        <v>33</v>
      </c>
      <c r="B102" s="308" t="s">
        <v>258</v>
      </c>
      <c r="C102" s="337" t="s">
        <v>259</v>
      </c>
      <c r="D102" s="310" t="s">
        <v>253</v>
      </c>
      <c r="E102" s="316">
        <v>1.80522</v>
      </c>
      <c r="F102" s="322"/>
      <c r="G102" s="326">
        <f t="shared" si="0"/>
        <v>0</v>
      </c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</row>
    <row r="103" spans="1:60" ht="12.75" outlineLevel="1">
      <c r="A103" s="324">
        <v>34</v>
      </c>
      <c r="B103" s="308" t="s">
        <v>260</v>
      </c>
      <c r="C103" s="337" t="s">
        <v>261</v>
      </c>
      <c r="D103" s="310" t="s">
        <v>253</v>
      </c>
      <c r="E103" s="316">
        <v>14.44173</v>
      </c>
      <c r="F103" s="322"/>
      <c r="G103" s="326">
        <f t="shared" si="0"/>
        <v>0</v>
      </c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</row>
    <row r="104" spans="1:60" ht="13.5" outlineLevel="1" thickBot="1">
      <c r="A104" s="331">
        <v>35</v>
      </c>
      <c r="B104" s="332" t="s">
        <v>262</v>
      </c>
      <c r="C104" s="344" t="s">
        <v>263</v>
      </c>
      <c r="D104" s="333" t="s">
        <v>253</v>
      </c>
      <c r="E104" s="334">
        <v>1.80522</v>
      </c>
      <c r="F104" s="335"/>
      <c r="G104" s="336">
        <f t="shared" si="0"/>
        <v>0</v>
      </c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</row>
    <row r="105" spans="37:41" ht="12.75">
      <c r="AK105">
        <f>SUM(AK1:AK104)</f>
        <v>0</v>
      </c>
      <c r="AL105">
        <f>SUM(AL1:AL104)</f>
        <v>0</v>
      </c>
      <c r="AN105">
        <v>15</v>
      </c>
      <c r="AO105">
        <v>21</v>
      </c>
    </row>
    <row r="106" spans="40:41" ht="12.75">
      <c r="AN106">
        <f>SUMIF(AM8:AM105,AN105,G8:G105)</f>
        <v>0</v>
      </c>
      <c r="AO106">
        <f>SUMIF(AM8:AM105,AO105,G8:G105)</f>
        <v>0</v>
      </c>
    </row>
  </sheetData>
  <sheetProtection/>
  <mergeCells count="34">
    <mergeCell ref="A1:G1"/>
    <mergeCell ref="C2:G2"/>
    <mergeCell ref="C3:G3"/>
    <mergeCell ref="C4:G4"/>
    <mergeCell ref="F7:G7"/>
    <mergeCell ref="C9:G9"/>
    <mergeCell ref="C11:G11"/>
    <mergeCell ref="C13:G13"/>
    <mergeCell ref="F14:G14"/>
    <mergeCell ref="F18:G18"/>
    <mergeCell ref="F31:G31"/>
    <mergeCell ref="C33:G33"/>
    <mergeCell ref="C39:G39"/>
    <mergeCell ref="F52:G52"/>
    <mergeCell ref="F54:G54"/>
    <mergeCell ref="C65:G65"/>
    <mergeCell ref="C67:G67"/>
    <mergeCell ref="F69:G69"/>
    <mergeCell ref="F71:G71"/>
    <mergeCell ref="C73:G73"/>
    <mergeCell ref="C75:G75"/>
    <mergeCell ref="C76:G76"/>
    <mergeCell ref="C77:G77"/>
    <mergeCell ref="C79:G79"/>
    <mergeCell ref="C88:G88"/>
    <mergeCell ref="C89:G89"/>
    <mergeCell ref="F93:G93"/>
    <mergeCell ref="F98:G98"/>
    <mergeCell ref="C80:G80"/>
    <mergeCell ref="C81:G81"/>
    <mergeCell ref="C83:G83"/>
    <mergeCell ref="C84:G84"/>
    <mergeCell ref="C85:G85"/>
    <mergeCell ref="C87:G8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12.75">
      <c r="A2" s="111" t="s">
        <v>15</v>
      </c>
      <c r="B2" s="112"/>
      <c r="C2" s="244" t="s">
        <v>95</v>
      </c>
      <c r="D2" s="430" t="s">
        <v>96</v>
      </c>
      <c r="E2" s="394"/>
      <c r="F2" s="56" t="s">
        <v>17</v>
      </c>
      <c r="G2" s="57"/>
      <c r="H2" s="252"/>
      <c r="I2" s="253"/>
      <c r="J2" s="254" t="s">
        <v>96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4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96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123</v>
      </c>
      <c r="B8" s="281" t="s">
        <v>124</v>
      </c>
      <c r="C8" s="282"/>
      <c r="D8" s="282"/>
      <c r="E8" s="283"/>
      <c r="F8" s="284" t="s">
        <v>158</v>
      </c>
      <c r="G8" s="284"/>
      <c r="H8" s="284"/>
      <c r="I8" s="288"/>
    </row>
    <row r="9" spans="1:9" ht="11.25">
      <c r="A9" s="286" t="s">
        <v>133</v>
      </c>
      <c r="B9" s="281" t="s">
        <v>134</v>
      </c>
      <c r="C9" s="282"/>
      <c r="D9" s="282"/>
      <c r="E9" s="283"/>
      <c r="F9" s="284" t="s">
        <v>159</v>
      </c>
      <c r="G9" s="284"/>
      <c r="H9" s="284"/>
      <c r="I9" s="288"/>
    </row>
    <row r="10" spans="1:9" ht="11.25">
      <c r="A10" s="286" t="s">
        <v>141</v>
      </c>
      <c r="B10" s="281" t="s">
        <v>142</v>
      </c>
      <c r="C10" s="282"/>
      <c r="D10" s="282"/>
      <c r="E10" s="283"/>
      <c r="F10" s="284" t="s">
        <v>159</v>
      </c>
      <c r="G10" s="284"/>
      <c r="H10" s="284"/>
      <c r="I10" s="288"/>
    </row>
    <row r="11" spans="1:9" ht="12" thickBot="1">
      <c r="A11" s="289"/>
      <c r="B11" s="290" t="s">
        <v>171</v>
      </c>
      <c r="C11" s="291"/>
      <c r="D11" s="291"/>
      <c r="E11" s="292"/>
      <c r="F11" s="293"/>
      <c r="G11" s="293"/>
      <c r="H11" s="293"/>
      <c r="I11" s="294">
        <f>SUM(I7:I10)</f>
        <v>0</v>
      </c>
    </row>
    <row r="12" ht="11.25">
      <c r="A12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0">
      <selection activeCell="C38" sqref="C38:G38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95</v>
      </c>
      <c r="C4" s="443" t="s">
        <v>96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606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atd., pokud není uvedeno samostatně.</v>
      </c>
      <c r="BB11" s="268"/>
      <c r="BC11" s="268"/>
      <c r="BD11" s="268"/>
      <c r="BE11" s="268"/>
      <c r="BF11" s="268"/>
      <c r="BG11" s="268"/>
      <c r="BH11" s="268"/>
    </row>
    <row r="12" spans="1:10" ht="25.5">
      <c r="A12" s="325" t="s">
        <v>172</v>
      </c>
      <c r="B12" s="309" t="s">
        <v>123</v>
      </c>
      <c r="C12" s="339" t="s">
        <v>124</v>
      </c>
      <c r="D12" s="312"/>
      <c r="E12" s="318"/>
      <c r="F12" s="434">
        <f>SUM(G13:G14)</f>
        <v>0</v>
      </c>
      <c r="G12" s="435"/>
      <c r="H12" s="176"/>
      <c r="I12" s="176"/>
      <c r="J12" s="176"/>
    </row>
    <row r="13" spans="1:60" ht="12.75" outlineLevel="1">
      <c r="A13" s="324">
        <v>2</v>
      </c>
      <c r="B13" s="308" t="s">
        <v>607</v>
      </c>
      <c r="C13" s="337" t="s">
        <v>608</v>
      </c>
      <c r="D13" s="310" t="s">
        <v>180</v>
      </c>
      <c r="E13" s="316">
        <v>87.55</v>
      </c>
      <c r="F13" s="322"/>
      <c r="G13" s="326">
        <f>E13*F13</f>
        <v>0</v>
      </c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</row>
    <row r="14" spans="1:60" ht="12.75" outlineLevel="1">
      <c r="A14" s="324"/>
      <c r="B14" s="308"/>
      <c r="C14" s="340" t="s">
        <v>609</v>
      </c>
      <c r="D14" s="313"/>
      <c r="E14" s="319">
        <v>87.55</v>
      </c>
      <c r="F14" s="322"/>
      <c r="G14" s="326"/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</row>
    <row r="15" spans="1:10" ht="12.75">
      <c r="A15" s="325" t="s">
        <v>172</v>
      </c>
      <c r="B15" s="309" t="s">
        <v>133</v>
      </c>
      <c r="C15" s="339" t="s">
        <v>134</v>
      </c>
      <c r="D15" s="312"/>
      <c r="E15" s="318"/>
      <c r="F15" s="434">
        <f>SUM(G16:G25)</f>
        <v>0</v>
      </c>
      <c r="G15" s="435"/>
      <c r="H15" s="176"/>
      <c r="I15" s="176"/>
      <c r="J15" s="176"/>
    </row>
    <row r="16" spans="1:60" ht="12.75" outlineLevel="1">
      <c r="A16" s="324">
        <v>3</v>
      </c>
      <c r="B16" s="308" t="s">
        <v>610</v>
      </c>
      <c r="C16" s="337" t="s">
        <v>611</v>
      </c>
      <c r="D16" s="310" t="s">
        <v>612</v>
      </c>
      <c r="E16" s="316">
        <v>1.2663</v>
      </c>
      <c r="F16" s="322"/>
      <c r="G16" s="326">
        <f>E16*F16</f>
        <v>0</v>
      </c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22.5" outlineLevel="1">
      <c r="A17" s="324"/>
      <c r="B17" s="308"/>
      <c r="C17" s="436" t="s">
        <v>613</v>
      </c>
      <c r="D17" s="437"/>
      <c r="E17" s="438"/>
      <c r="F17" s="439"/>
      <c r="G17" s="440"/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307" t="str">
        <f>C17</f>
        <v>Vyříznutí otvoru v podkladu pro osazení stroje na foukání izolace, foukání a dodávka izolace. Zapravení vyřezaného otvoru.</v>
      </c>
      <c r="BB17" s="268"/>
      <c r="BC17" s="268"/>
      <c r="BD17" s="268"/>
      <c r="BE17" s="268"/>
      <c r="BF17" s="268"/>
      <c r="BG17" s="268"/>
      <c r="BH17" s="268"/>
    </row>
    <row r="18" spans="1:60" ht="12.75" outlineLevel="1">
      <c r="A18" s="324"/>
      <c r="B18" s="308"/>
      <c r="C18" s="340" t="s">
        <v>614</v>
      </c>
      <c r="D18" s="313"/>
      <c r="E18" s="319">
        <v>1.2663</v>
      </c>
      <c r="F18" s="322"/>
      <c r="G18" s="326"/>
      <c r="H18" s="299"/>
      <c r="I18" s="299"/>
      <c r="J18" s="299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1:60" ht="12.75" outlineLevel="1">
      <c r="A19" s="324">
        <v>4</v>
      </c>
      <c r="B19" s="308" t="s">
        <v>615</v>
      </c>
      <c r="C19" s="337" t="s">
        <v>616</v>
      </c>
      <c r="D19" s="310" t="s">
        <v>180</v>
      </c>
      <c r="E19" s="316">
        <v>91.98</v>
      </c>
      <c r="F19" s="322"/>
      <c r="G19" s="326">
        <f>E19*F19</f>
        <v>0</v>
      </c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60" ht="12.75" outlineLevel="1">
      <c r="A20" s="324"/>
      <c r="B20" s="308"/>
      <c r="C20" s="436" t="s">
        <v>617</v>
      </c>
      <c r="D20" s="437"/>
      <c r="E20" s="438"/>
      <c r="F20" s="439"/>
      <c r="G20" s="440"/>
      <c r="H20" s="299"/>
      <c r="I20" s="299"/>
      <c r="J20" s="299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307" t="str">
        <f>C20</f>
        <v>Dodávka a montáž hydroizolační fólie, spojovacích pásek včetně spojovacích prostředků.</v>
      </c>
      <c r="BB20" s="268"/>
      <c r="BC20" s="268"/>
      <c r="BD20" s="268"/>
      <c r="BE20" s="268"/>
      <c r="BF20" s="268"/>
      <c r="BG20" s="268"/>
      <c r="BH20" s="268"/>
    </row>
    <row r="21" spans="1:60" ht="12.75" outlineLevel="1">
      <c r="A21" s="324"/>
      <c r="B21" s="308"/>
      <c r="C21" s="340" t="s">
        <v>618</v>
      </c>
      <c r="D21" s="313"/>
      <c r="E21" s="319">
        <v>80.85</v>
      </c>
      <c r="F21" s="322"/>
      <c r="G21" s="326"/>
      <c r="H21" s="299"/>
      <c r="I21" s="299"/>
      <c r="J21" s="29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</row>
    <row r="22" spans="1:60" ht="12.75" outlineLevel="1">
      <c r="A22" s="324"/>
      <c r="B22" s="308"/>
      <c r="C22" s="340" t="s">
        <v>619</v>
      </c>
      <c r="D22" s="313"/>
      <c r="E22" s="319">
        <v>11.13</v>
      </c>
      <c r="F22" s="322"/>
      <c r="G22" s="326"/>
      <c r="H22" s="299"/>
      <c r="I22" s="299"/>
      <c r="J22" s="299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</row>
    <row r="23" spans="1:60" ht="22.5" outlineLevel="1">
      <c r="A23" s="324">
        <v>5</v>
      </c>
      <c r="B23" s="308" t="s">
        <v>620</v>
      </c>
      <c r="C23" s="337" t="s">
        <v>621</v>
      </c>
      <c r="D23" s="310" t="s">
        <v>180</v>
      </c>
      <c r="E23" s="316">
        <v>84.8925</v>
      </c>
      <c r="F23" s="322"/>
      <c r="G23" s="326">
        <f>E23*F23</f>
        <v>0</v>
      </c>
      <c r="H23" s="299"/>
      <c r="I23" s="299"/>
      <c r="J23" s="299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</row>
    <row r="24" spans="1:60" ht="12.75" outlineLevel="1">
      <c r="A24" s="324"/>
      <c r="B24" s="308"/>
      <c r="C24" s="340" t="s">
        <v>622</v>
      </c>
      <c r="D24" s="313"/>
      <c r="E24" s="319">
        <v>84.8925</v>
      </c>
      <c r="F24" s="322"/>
      <c r="G24" s="326"/>
      <c r="H24" s="299"/>
      <c r="I24" s="299"/>
      <c r="J24" s="29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</row>
    <row r="25" spans="1:60" ht="12.75" outlineLevel="1">
      <c r="A25" s="324">
        <v>6</v>
      </c>
      <c r="B25" s="308" t="s">
        <v>623</v>
      </c>
      <c r="C25" s="337" t="s">
        <v>624</v>
      </c>
      <c r="D25" s="310" t="s">
        <v>12</v>
      </c>
      <c r="E25" s="316"/>
      <c r="F25" s="322"/>
      <c r="G25" s="326">
        <f>E25*F25</f>
        <v>0</v>
      </c>
      <c r="H25" s="299"/>
      <c r="I25" s="299"/>
      <c r="J25" s="29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</row>
    <row r="26" spans="1:10" ht="12.75">
      <c r="A26" s="325" t="s">
        <v>172</v>
      </c>
      <c r="B26" s="309" t="s">
        <v>141</v>
      </c>
      <c r="C26" s="339" t="s">
        <v>142</v>
      </c>
      <c r="D26" s="312"/>
      <c r="E26" s="318"/>
      <c r="F26" s="434">
        <f>SUM(G27:G39)</f>
        <v>0</v>
      </c>
      <c r="G26" s="435"/>
      <c r="H26" s="176"/>
      <c r="I26" s="176"/>
      <c r="J26" s="176"/>
    </row>
    <row r="27" spans="1:60" ht="12.75" outlineLevel="1">
      <c r="A27" s="324">
        <v>7</v>
      </c>
      <c r="B27" s="308" t="s">
        <v>625</v>
      </c>
      <c r="C27" s="337" t="s">
        <v>626</v>
      </c>
      <c r="D27" s="310" t="s">
        <v>482</v>
      </c>
      <c r="E27" s="316">
        <v>1</v>
      </c>
      <c r="F27" s="322"/>
      <c r="G27" s="326">
        <f>E27*F27</f>
        <v>0</v>
      </c>
      <c r="H27" s="299"/>
      <c r="I27" s="299"/>
      <c r="J27" s="29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</row>
    <row r="28" spans="1:60" ht="12.75" outlineLevel="1">
      <c r="A28" s="324"/>
      <c r="B28" s="308"/>
      <c r="C28" s="340" t="s">
        <v>107</v>
      </c>
      <c r="D28" s="313"/>
      <c r="E28" s="319">
        <v>1</v>
      </c>
      <c r="F28" s="322"/>
      <c r="G28" s="326"/>
      <c r="H28" s="299"/>
      <c r="I28" s="299"/>
      <c r="J28" s="29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</row>
    <row r="29" spans="1:60" ht="12.75" outlineLevel="1">
      <c r="A29" s="324">
        <v>8</v>
      </c>
      <c r="B29" s="308" t="s">
        <v>627</v>
      </c>
      <c r="C29" s="337" t="s">
        <v>628</v>
      </c>
      <c r="D29" s="310" t="s">
        <v>482</v>
      </c>
      <c r="E29" s="316">
        <v>1</v>
      </c>
      <c r="F29" s="322"/>
      <c r="G29" s="326">
        <f>E29*F29</f>
        <v>0</v>
      </c>
      <c r="H29" s="299"/>
      <c r="I29" s="299"/>
      <c r="J29" s="299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</row>
    <row r="30" spans="1:60" ht="12.75" outlineLevel="1">
      <c r="A30" s="324"/>
      <c r="B30" s="308"/>
      <c r="C30" s="436" t="s">
        <v>629</v>
      </c>
      <c r="D30" s="437"/>
      <c r="E30" s="438"/>
      <c r="F30" s="439"/>
      <c r="G30" s="440"/>
      <c r="H30" s="299"/>
      <c r="I30" s="299"/>
      <c r="J30" s="299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307" t="str">
        <f>C30</f>
        <v>rám: dřevěný zateplený (popř. obalen TI minerální vlnou podlahy)</v>
      </c>
      <c r="BB30" s="268"/>
      <c r="BC30" s="268"/>
      <c r="BD30" s="268"/>
      <c r="BE30" s="268"/>
      <c r="BF30" s="268"/>
      <c r="BG30" s="268"/>
      <c r="BH30" s="268"/>
    </row>
    <row r="31" spans="1:60" ht="22.5" outlineLevel="1">
      <c r="A31" s="324"/>
      <c r="B31" s="308"/>
      <c r="C31" s="436" t="s">
        <v>630</v>
      </c>
      <c r="D31" s="437"/>
      <c r="E31" s="438"/>
      <c r="F31" s="439"/>
      <c r="G31" s="440"/>
      <c r="H31" s="299"/>
      <c r="I31" s="299"/>
      <c r="J31" s="299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307" t="str">
        <f>C31</f>
        <v>poklop: dřevěný zateplený, opláštěný plechem z jedné strany, s plyn. pístem pro bezproblémové otevírání</v>
      </c>
      <c r="BB31" s="268"/>
      <c r="BC31" s="268"/>
      <c r="BD31" s="268"/>
      <c r="BE31" s="268"/>
      <c r="BF31" s="268"/>
      <c r="BG31" s="268"/>
      <c r="BH31" s="268"/>
    </row>
    <row r="32" spans="1:60" ht="12.75" outlineLevel="1">
      <c r="A32" s="324"/>
      <c r="B32" s="308"/>
      <c r="C32" s="340" t="s">
        <v>631</v>
      </c>
      <c r="D32" s="313"/>
      <c r="E32" s="319">
        <v>1</v>
      </c>
      <c r="F32" s="322"/>
      <c r="G32" s="326"/>
      <c r="H32" s="299"/>
      <c r="I32" s="299"/>
      <c r="J32" s="299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</row>
    <row r="33" spans="1:60" ht="22.5" outlineLevel="1">
      <c r="A33" s="324">
        <v>9</v>
      </c>
      <c r="B33" s="308" t="s">
        <v>585</v>
      </c>
      <c r="C33" s="337" t="s">
        <v>632</v>
      </c>
      <c r="D33" s="310" t="s">
        <v>633</v>
      </c>
      <c r="E33" s="316">
        <v>14</v>
      </c>
      <c r="F33" s="322"/>
      <c r="G33" s="326">
        <f>E33*F33</f>
        <v>0</v>
      </c>
      <c r="H33" s="299"/>
      <c r="I33" s="299"/>
      <c r="J33" s="299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</row>
    <row r="34" spans="1:60" ht="12.75" outlineLevel="1">
      <c r="A34" s="324"/>
      <c r="B34" s="308"/>
      <c r="C34" s="436" t="s">
        <v>586</v>
      </c>
      <c r="D34" s="437"/>
      <c r="E34" s="438"/>
      <c r="F34" s="439"/>
      <c r="G34" s="440"/>
      <c r="H34" s="299"/>
      <c r="I34" s="299"/>
      <c r="J34" s="299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307" t="str">
        <f>C34</f>
        <v>Technické parametry dle projektové dokumentace.</v>
      </c>
      <c r="BB34" s="268"/>
      <c r="BC34" s="268"/>
      <c r="BD34" s="268"/>
      <c r="BE34" s="268"/>
      <c r="BF34" s="268"/>
      <c r="BG34" s="268"/>
      <c r="BH34" s="268"/>
    </row>
    <row r="35" spans="1:60" ht="12.75" outlineLevel="1">
      <c r="A35" s="324"/>
      <c r="B35" s="308"/>
      <c r="C35" s="436" t="s">
        <v>587</v>
      </c>
      <c r="D35" s="437"/>
      <c r="E35" s="438"/>
      <c r="F35" s="439"/>
      <c r="G35" s="440"/>
      <c r="H35" s="299"/>
      <c r="I35" s="299"/>
      <c r="J35" s="299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307" t="str">
        <f>C35</f>
        <v>Skutečné rozměry jednotl. prvků musí být před výrobou zaměřeny na stavbě!</v>
      </c>
      <c r="BB35" s="268"/>
      <c r="BC35" s="268"/>
      <c r="BD35" s="268"/>
      <c r="BE35" s="268"/>
      <c r="BF35" s="268"/>
      <c r="BG35" s="268"/>
      <c r="BH35" s="268"/>
    </row>
    <row r="36" spans="1:60" ht="22.5" outlineLevel="1">
      <c r="A36" s="324"/>
      <c r="B36" s="308"/>
      <c r="C36" s="436" t="s">
        <v>588</v>
      </c>
      <c r="D36" s="437"/>
      <c r="E36" s="438"/>
      <c r="F36" s="439"/>
      <c r="G36" s="440"/>
      <c r="H36" s="299"/>
      <c r="I36" s="299"/>
      <c r="J36" s="299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307" t="str">
        <f>C36</f>
        <v>Přesná specifikace bude upřesněna po dohodě s investorem a odsouhlasena zodpovědným projektantem.</v>
      </c>
      <c r="BB36" s="268"/>
      <c r="BC36" s="268"/>
      <c r="BD36" s="268"/>
      <c r="BE36" s="268"/>
      <c r="BF36" s="268"/>
      <c r="BG36" s="268"/>
      <c r="BH36" s="268"/>
    </row>
    <row r="37" spans="1:60" ht="12.75" outlineLevel="1">
      <c r="A37" s="324"/>
      <c r="B37" s="308"/>
      <c r="C37" s="338" t="s">
        <v>176</v>
      </c>
      <c r="D37" s="311"/>
      <c r="E37" s="317"/>
      <c r="F37" s="323"/>
      <c r="G37" s="327"/>
      <c r="H37" s="299"/>
      <c r="I37" s="299"/>
      <c r="J37" s="299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1:60" ht="12.75" outlineLevel="1">
      <c r="A38" s="324"/>
      <c r="B38" s="308"/>
      <c r="C38" s="436"/>
      <c r="D38" s="437"/>
      <c r="E38" s="438"/>
      <c r="F38" s="439"/>
      <c r="G38" s="440"/>
      <c r="H38" s="299"/>
      <c r="I38" s="299"/>
      <c r="J38" s="299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307">
        <f>C38</f>
        <v>0</v>
      </c>
      <c r="BB38" s="268"/>
      <c r="BC38" s="268"/>
      <c r="BD38" s="268"/>
      <c r="BE38" s="268"/>
      <c r="BF38" s="268"/>
      <c r="BG38" s="268"/>
      <c r="BH38" s="268"/>
    </row>
    <row r="39" spans="1:60" ht="13.5" outlineLevel="1" thickBot="1">
      <c r="A39" s="331">
        <v>10</v>
      </c>
      <c r="B39" s="332" t="s">
        <v>634</v>
      </c>
      <c r="C39" s="344" t="s">
        <v>635</v>
      </c>
      <c r="D39" s="333" t="s">
        <v>12</v>
      </c>
      <c r="E39" s="334"/>
      <c r="F39" s="335"/>
      <c r="G39" s="336">
        <f>E39*F39</f>
        <v>0</v>
      </c>
      <c r="H39" s="299"/>
      <c r="I39" s="299"/>
      <c r="J39" s="299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</row>
    <row r="40" spans="1:41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  <c r="AK40">
        <f>SUM(AK1:AK39)</f>
        <v>0</v>
      </c>
      <c r="AL40">
        <f>SUM(AL1:AL39)</f>
        <v>0</v>
      </c>
      <c r="AN40">
        <v>15</v>
      </c>
      <c r="AO40">
        <v>21</v>
      </c>
    </row>
    <row r="41" spans="1:41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  <c r="AN41">
        <f>SUMIF(AM8:AM40,AN40,G8:G40)</f>
        <v>0</v>
      </c>
      <c r="AO41">
        <f>SUMIF(AM8:AM40,AO40,G8:G40)</f>
        <v>0</v>
      </c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18">
    <mergeCell ref="A1:G1"/>
    <mergeCell ref="C2:G2"/>
    <mergeCell ref="C3:G3"/>
    <mergeCell ref="C4:G4"/>
    <mergeCell ref="F7:G7"/>
    <mergeCell ref="C9:G9"/>
    <mergeCell ref="C11:G11"/>
    <mergeCell ref="F12:G12"/>
    <mergeCell ref="F15:G15"/>
    <mergeCell ref="C17:G17"/>
    <mergeCell ref="C20:G20"/>
    <mergeCell ref="F26:G26"/>
    <mergeCell ref="C30:G30"/>
    <mergeCell ref="C31:G31"/>
    <mergeCell ref="C34:G34"/>
    <mergeCell ref="C35:G35"/>
    <mergeCell ref="C36:G36"/>
    <mergeCell ref="C38:G3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12.75">
      <c r="A2" s="111" t="s">
        <v>15</v>
      </c>
      <c r="B2" s="112"/>
      <c r="C2" s="244" t="s">
        <v>97</v>
      </c>
      <c r="D2" s="430" t="s">
        <v>98</v>
      </c>
      <c r="E2" s="394"/>
      <c r="F2" s="56" t="s">
        <v>17</v>
      </c>
      <c r="G2" s="57"/>
      <c r="H2" s="252"/>
      <c r="I2" s="253"/>
      <c r="J2" s="254" t="s">
        <v>98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5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98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107</v>
      </c>
      <c r="B8" s="281" t="s">
        <v>108</v>
      </c>
      <c r="C8" s="282"/>
      <c r="D8" s="282"/>
      <c r="E8" s="283"/>
      <c r="F8" s="284" t="s">
        <v>158</v>
      </c>
      <c r="G8" s="284"/>
      <c r="H8" s="284"/>
      <c r="I8" s="288"/>
    </row>
    <row r="9" spans="1:9" ht="11.25">
      <c r="A9" s="286" t="s">
        <v>109</v>
      </c>
      <c r="B9" s="281" t="s">
        <v>110</v>
      </c>
      <c r="C9" s="282"/>
      <c r="D9" s="282"/>
      <c r="E9" s="283"/>
      <c r="F9" s="284" t="s">
        <v>158</v>
      </c>
      <c r="G9" s="284"/>
      <c r="H9" s="284"/>
      <c r="I9" s="288"/>
    </row>
    <row r="10" spans="1:9" ht="11.25">
      <c r="A10" s="286" t="s">
        <v>113</v>
      </c>
      <c r="B10" s="281" t="s">
        <v>114</v>
      </c>
      <c r="C10" s="282"/>
      <c r="D10" s="282"/>
      <c r="E10" s="283"/>
      <c r="F10" s="284" t="s">
        <v>158</v>
      </c>
      <c r="G10" s="284"/>
      <c r="H10" s="284"/>
      <c r="I10" s="288"/>
    </row>
    <row r="11" spans="1:9" ht="11.25">
      <c r="A11" s="286" t="s">
        <v>125</v>
      </c>
      <c r="B11" s="281" t="s">
        <v>126</v>
      </c>
      <c r="C11" s="282"/>
      <c r="D11" s="282"/>
      <c r="E11" s="283"/>
      <c r="F11" s="284" t="s">
        <v>158</v>
      </c>
      <c r="G11" s="284"/>
      <c r="H11" s="284"/>
      <c r="I11" s="288"/>
    </row>
    <row r="12" spans="1:9" ht="11.25">
      <c r="A12" s="286" t="s">
        <v>129</v>
      </c>
      <c r="B12" s="281" t="s">
        <v>130</v>
      </c>
      <c r="C12" s="282"/>
      <c r="D12" s="282"/>
      <c r="E12" s="283"/>
      <c r="F12" s="284" t="s">
        <v>158</v>
      </c>
      <c r="G12" s="284"/>
      <c r="H12" s="284"/>
      <c r="I12" s="288"/>
    </row>
    <row r="13" spans="1:9" ht="11.25">
      <c r="A13" s="286" t="s">
        <v>155</v>
      </c>
      <c r="B13" s="281" t="s">
        <v>156</v>
      </c>
      <c r="C13" s="282"/>
      <c r="D13" s="282"/>
      <c r="E13" s="283"/>
      <c r="F13" s="284" t="s">
        <v>170</v>
      </c>
      <c r="G13" s="284"/>
      <c r="H13" s="284"/>
      <c r="I13" s="288"/>
    </row>
    <row r="14" spans="1:9" ht="12" thickBot="1">
      <c r="A14" s="289"/>
      <c r="B14" s="290" t="s">
        <v>171</v>
      </c>
      <c r="C14" s="291"/>
      <c r="D14" s="291"/>
      <c r="E14" s="292"/>
      <c r="F14" s="293"/>
      <c r="G14" s="293"/>
      <c r="H14" s="293"/>
      <c r="I14" s="294">
        <f>SUM(I7:I13)</f>
        <v>0</v>
      </c>
    </row>
    <row r="15" ht="11.25">
      <c r="A15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O87"/>
  <sheetViews>
    <sheetView showGridLines="0" zoomScaleSheetLayoutView="75" zoomScalePageLayoutView="0" workbookViewId="0" topLeftCell="B1">
      <selection activeCell="C13" sqref="C13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42178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01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 t="s">
        <v>699</v>
      </c>
      <c r="H7" s="16" t="s">
        <v>4</v>
      </c>
      <c r="J7" s="15"/>
      <c r="K7" s="15"/>
    </row>
    <row r="8" spans="4:11" ht="12.75">
      <c r="D8" s="15" t="s">
        <v>700</v>
      </c>
      <c r="H8" s="16" t="s">
        <v>5</v>
      </c>
      <c r="J8" s="15"/>
      <c r="K8" s="15"/>
    </row>
    <row r="9" spans="3:10" ht="12" customHeight="1">
      <c r="C9" s="16"/>
      <c r="D9" s="15" t="s">
        <v>701</v>
      </c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 t="s">
        <v>702</v>
      </c>
      <c r="H11" s="16" t="s">
        <v>4</v>
      </c>
      <c r="J11" s="15"/>
      <c r="K11" s="15"/>
    </row>
    <row r="12" spans="4:11" ht="12.75">
      <c r="D12" s="15" t="s">
        <v>703</v>
      </c>
      <c r="H12" s="16" t="s">
        <v>5</v>
      </c>
      <c r="J12" s="15"/>
      <c r="K12" s="15"/>
    </row>
    <row r="13" spans="3:10" ht="12.75">
      <c r="C13" s="16">
        <v>61700</v>
      </c>
      <c r="D13" s="15" t="s">
        <v>704</v>
      </c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4:10" ht="12.75" customHeight="1">
      <c r="D15" s="15" t="s">
        <v>705</v>
      </c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77">
        <f>F32</f>
        <v>0</v>
      </c>
      <c r="J19" s="378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79">
        <f>I19*D19/100</f>
        <v>0</v>
      </c>
      <c r="J20" s="380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79">
        <f>G32</f>
        <v>0</v>
      </c>
      <c r="J21" s="380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381">
        <f>I21*D21/100</f>
        <v>0</v>
      </c>
      <c r="J22" s="382"/>
      <c r="K22" s="35"/>
    </row>
    <row r="23" spans="2:11" ht="13.5" thickBot="1">
      <c r="B23" s="26" t="s">
        <v>47</v>
      </c>
      <c r="C23" s="27"/>
      <c r="D23" s="28"/>
      <c r="E23" s="121"/>
      <c r="F23" s="36"/>
      <c r="G23" s="36"/>
      <c r="H23" s="36"/>
      <c r="I23" s="383"/>
      <c r="J23" s="384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375">
        <f>SUM(I19:I23)</f>
        <v>0</v>
      </c>
      <c r="J24" s="376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04"/>
      <c r="B30" s="216" t="s">
        <v>70</v>
      </c>
      <c r="C30" s="217"/>
      <c r="D30" s="217"/>
      <c r="E30" s="218"/>
      <c r="F30" s="219" t="str">
        <f>CONCATENATE("Základ DPH ",SazbaDPH1," %")</f>
        <v>Základ DPH 15 %</v>
      </c>
      <c r="G30" s="219" t="str">
        <f>CONCATENATE("Základ DPH ",SazbaDPH2," %")</f>
        <v>Základ DPH 21 %</v>
      </c>
      <c r="H30" s="219" t="s">
        <v>84</v>
      </c>
      <c r="I30" s="219" t="s">
        <v>14</v>
      </c>
      <c r="J30" s="219" t="s">
        <v>12</v>
      </c>
    </row>
    <row r="31" spans="1:10" ht="12.75">
      <c r="A31" s="204"/>
      <c r="B31" s="220" t="s">
        <v>85</v>
      </c>
      <c r="C31" s="221" t="s">
        <v>86</v>
      </c>
      <c r="D31" s="221"/>
      <c r="E31" s="221"/>
      <c r="F31" s="222"/>
      <c r="G31" s="223"/>
      <c r="H31" s="222"/>
      <c r="I31" s="223"/>
      <c r="J31" s="223">
        <f>IF(CelkemObjekty=0,"",I31/CelkemObjekty*100)</f>
      </c>
    </row>
    <row r="32" spans="1:10" ht="12.75">
      <c r="A32" s="204"/>
      <c r="B32" s="371" t="s">
        <v>87</v>
      </c>
      <c r="C32" s="372"/>
      <c r="D32" s="372"/>
      <c r="E32" s="373"/>
      <c r="F32" s="210">
        <f>F31</f>
        <v>0</v>
      </c>
      <c r="G32" s="211">
        <f>G31</f>
        <v>0</v>
      </c>
      <c r="H32" s="210">
        <f>H31</f>
        <v>0</v>
      </c>
      <c r="I32" s="211">
        <f>I31</f>
        <v>0</v>
      </c>
      <c r="J32" s="211">
        <f>J31</f>
      </c>
    </row>
    <row r="36" ht="15.75">
      <c r="B36" s="224" t="s">
        <v>88</v>
      </c>
    </row>
    <row r="38" spans="1:11" ht="25.5" customHeight="1">
      <c r="A38" s="226"/>
      <c r="B38" s="227" t="s">
        <v>89</v>
      </c>
      <c r="C38" s="228" t="s">
        <v>65</v>
      </c>
      <c r="D38" s="228"/>
      <c r="E38" s="228"/>
      <c r="F38" s="229" t="str">
        <f>CONCATENATE("Základ DPH ",SazbaDPH1," %")</f>
        <v>Základ DPH 15 %</v>
      </c>
      <c r="G38" s="229" t="str">
        <f>CONCATENATE("Základ DPH ",SazbaDPH2," %")</f>
        <v>Základ DPH 21 %</v>
      </c>
      <c r="H38" s="229" t="s">
        <v>84</v>
      </c>
      <c r="I38" s="229" t="s">
        <v>14</v>
      </c>
      <c r="J38" s="229" t="s">
        <v>12</v>
      </c>
      <c r="K38" s="225"/>
    </row>
    <row r="39" spans="1:10" ht="12.75">
      <c r="A39" s="204"/>
      <c r="B39" s="212" t="s">
        <v>85</v>
      </c>
      <c r="C39" s="213" t="s">
        <v>90</v>
      </c>
      <c r="D39" s="213"/>
      <c r="E39" s="213"/>
      <c r="F39" s="214"/>
      <c r="G39" s="215"/>
      <c r="H39" s="214"/>
      <c r="I39" s="215"/>
      <c r="J39" s="215">
        <f aca="true" t="shared" si="0" ref="J39:J45">IF(CelkemObjekty=0,"",I39/CelkemObjekty*100)</f>
      </c>
    </row>
    <row r="40" spans="1:10" ht="12.75">
      <c r="A40" s="204"/>
      <c r="B40" s="204" t="s">
        <v>91</v>
      </c>
      <c r="C40" s="205" t="s">
        <v>92</v>
      </c>
      <c r="D40" s="205"/>
      <c r="E40" s="205"/>
      <c r="F40" s="208"/>
      <c r="G40" s="209"/>
      <c r="H40" s="208"/>
      <c r="I40" s="209"/>
      <c r="J40" s="209">
        <f t="shared" si="0"/>
      </c>
    </row>
    <row r="41" spans="1:10" ht="12.75">
      <c r="A41" s="204"/>
      <c r="B41" s="204" t="s">
        <v>93</v>
      </c>
      <c r="C41" s="205" t="s">
        <v>94</v>
      </c>
      <c r="D41" s="205"/>
      <c r="E41" s="205"/>
      <c r="F41" s="208"/>
      <c r="G41" s="209"/>
      <c r="H41" s="208"/>
      <c r="I41" s="209"/>
      <c r="J41" s="209">
        <f t="shared" si="0"/>
      </c>
    </row>
    <row r="42" spans="1:10" ht="12.75">
      <c r="A42" s="204"/>
      <c r="B42" s="204" t="s">
        <v>95</v>
      </c>
      <c r="C42" s="205" t="s">
        <v>96</v>
      </c>
      <c r="D42" s="205"/>
      <c r="E42" s="205"/>
      <c r="F42" s="208"/>
      <c r="G42" s="209"/>
      <c r="H42" s="208"/>
      <c r="I42" s="209"/>
      <c r="J42" s="209">
        <f t="shared" si="0"/>
      </c>
    </row>
    <row r="43" spans="1:10" ht="12.75">
      <c r="A43" s="204"/>
      <c r="B43" s="204" t="s">
        <v>97</v>
      </c>
      <c r="C43" s="205" t="s">
        <v>98</v>
      </c>
      <c r="D43" s="205"/>
      <c r="E43" s="205"/>
      <c r="F43" s="208"/>
      <c r="G43" s="209"/>
      <c r="H43" s="208"/>
      <c r="I43" s="209"/>
      <c r="J43" s="209">
        <f t="shared" si="0"/>
      </c>
    </row>
    <row r="44" spans="1:10" ht="12.75">
      <c r="A44" s="204"/>
      <c r="B44" s="204" t="s">
        <v>99</v>
      </c>
      <c r="C44" s="205" t="s">
        <v>100</v>
      </c>
      <c r="D44" s="205"/>
      <c r="E44" s="205"/>
      <c r="F44" s="208"/>
      <c r="G44" s="209"/>
      <c r="H44" s="208"/>
      <c r="I44" s="209"/>
      <c r="J44" s="209">
        <f t="shared" si="0"/>
      </c>
    </row>
    <row r="45" spans="1:10" ht="12.75">
      <c r="A45" s="204"/>
      <c r="B45" s="230" t="s">
        <v>101</v>
      </c>
      <c r="C45" s="231" t="s">
        <v>102</v>
      </c>
      <c r="D45" s="231"/>
      <c r="E45" s="231"/>
      <c r="F45" s="232"/>
      <c r="G45" s="233"/>
      <c r="H45" s="232"/>
      <c r="I45" s="233"/>
      <c r="J45" s="233">
        <f t="shared" si="0"/>
      </c>
    </row>
    <row r="46" spans="1:10" ht="12.75">
      <c r="A46" s="204"/>
      <c r="B46" s="371" t="s">
        <v>87</v>
      </c>
      <c r="C46" s="372"/>
      <c r="D46" s="372"/>
      <c r="E46" s="373"/>
      <c r="F46" s="210">
        <f>SUM(F39:F45)</f>
        <v>0</v>
      </c>
      <c r="G46" s="211">
        <f>SUM(G39:G45)</f>
        <v>0</v>
      </c>
      <c r="H46" s="210">
        <f>SUM(H39:H45)</f>
        <v>0</v>
      </c>
      <c r="I46" s="211">
        <f>SUM(I39:I45)</f>
        <v>0</v>
      </c>
      <c r="J46" s="211">
        <f>SUM(J39:J45)</f>
        <v>0</v>
      </c>
    </row>
    <row r="55" ht="15.75">
      <c r="B55" s="224" t="s">
        <v>103</v>
      </c>
    </row>
    <row r="57" spans="1:10" ht="25.5" customHeight="1">
      <c r="A57" s="234"/>
      <c r="B57" s="235" t="s">
        <v>89</v>
      </c>
      <c r="C57" s="236" t="s">
        <v>65</v>
      </c>
      <c r="D57" s="236"/>
      <c r="E57" s="236"/>
      <c r="F57" s="237" t="s">
        <v>104</v>
      </c>
      <c r="G57" s="237" t="s">
        <v>66</v>
      </c>
      <c r="H57" s="237" t="s">
        <v>67</v>
      </c>
      <c r="I57" s="237" t="s">
        <v>68</v>
      </c>
      <c r="J57" s="237" t="s">
        <v>12</v>
      </c>
    </row>
    <row r="58" spans="1:10" ht="25.5" customHeight="1">
      <c r="A58" s="238"/>
      <c r="B58" s="239" t="s">
        <v>105</v>
      </c>
      <c r="C58" s="374" t="s">
        <v>106</v>
      </c>
      <c r="D58" s="374"/>
      <c r="E58" s="374"/>
      <c r="F58" s="240"/>
      <c r="G58" s="240"/>
      <c r="H58" s="240"/>
      <c r="I58" s="240"/>
      <c r="J58" s="240"/>
    </row>
    <row r="59" spans="1:10" ht="25.5" customHeight="1">
      <c r="A59" s="238"/>
      <c r="B59" s="238" t="s">
        <v>107</v>
      </c>
      <c r="C59" s="369" t="s">
        <v>108</v>
      </c>
      <c r="D59" s="369"/>
      <c r="E59" s="369"/>
      <c r="F59" s="241"/>
      <c r="G59" s="241"/>
      <c r="H59" s="241"/>
      <c r="I59" s="241"/>
      <c r="J59" s="241"/>
    </row>
    <row r="60" spans="1:10" ht="25.5" customHeight="1">
      <c r="A60" s="238"/>
      <c r="B60" s="238" t="s">
        <v>109</v>
      </c>
      <c r="C60" s="369" t="s">
        <v>110</v>
      </c>
      <c r="D60" s="369"/>
      <c r="E60" s="369"/>
      <c r="F60" s="241"/>
      <c r="G60" s="241"/>
      <c r="H60" s="241"/>
      <c r="I60" s="241"/>
      <c r="J60" s="241"/>
    </row>
    <row r="61" spans="1:10" ht="25.5" customHeight="1">
      <c r="A61" s="238"/>
      <c r="B61" s="238" t="s">
        <v>111</v>
      </c>
      <c r="C61" s="369" t="s">
        <v>112</v>
      </c>
      <c r="D61" s="369"/>
      <c r="E61" s="369"/>
      <c r="F61" s="241"/>
      <c r="G61" s="241"/>
      <c r="H61" s="241"/>
      <c r="I61" s="241"/>
      <c r="J61" s="241"/>
    </row>
    <row r="62" spans="1:10" ht="25.5" customHeight="1">
      <c r="A62" s="238"/>
      <c r="B62" s="238" t="s">
        <v>113</v>
      </c>
      <c r="C62" s="369" t="s">
        <v>114</v>
      </c>
      <c r="D62" s="369"/>
      <c r="E62" s="369"/>
      <c r="F62" s="241"/>
      <c r="G62" s="241"/>
      <c r="H62" s="241"/>
      <c r="I62" s="241"/>
      <c r="J62" s="241"/>
    </row>
    <row r="63" spans="1:10" ht="25.5" customHeight="1">
      <c r="A63" s="238"/>
      <c r="B63" s="238" t="s">
        <v>115</v>
      </c>
      <c r="C63" s="369" t="s">
        <v>116</v>
      </c>
      <c r="D63" s="369"/>
      <c r="E63" s="369"/>
      <c r="F63" s="241"/>
      <c r="G63" s="241"/>
      <c r="H63" s="241"/>
      <c r="I63" s="241"/>
      <c r="J63" s="241"/>
    </row>
    <row r="64" spans="1:10" ht="25.5" customHeight="1">
      <c r="A64" s="238"/>
      <c r="B64" s="238" t="s">
        <v>117</v>
      </c>
      <c r="C64" s="369" t="s">
        <v>118</v>
      </c>
      <c r="D64" s="369"/>
      <c r="E64" s="369"/>
      <c r="F64" s="241"/>
      <c r="G64" s="241"/>
      <c r="H64" s="241"/>
      <c r="I64" s="241"/>
      <c r="J64" s="241"/>
    </row>
    <row r="65" spans="1:10" ht="25.5" customHeight="1">
      <c r="A65" s="238"/>
      <c r="B65" s="238" t="s">
        <v>119</v>
      </c>
      <c r="C65" s="369" t="s">
        <v>120</v>
      </c>
      <c r="D65" s="369"/>
      <c r="E65" s="369"/>
      <c r="F65" s="241"/>
      <c r="G65" s="241"/>
      <c r="H65" s="241"/>
      <c r="I65" s="241"/>
      <c r="J65" s="241"/>
    </row>
    <row r="66" spans="1:10" ht="25.5" customHeight="1">
      <c r="A66" s="238"/>
      <c r="B66" s="238" t="s">
        <v>121</v>
      </c>
      <c r="C66" s="369" t="s">
        <v>122</v>
      </c>
      <c r="D66" s="369"/>
      <c r="E66" s="369"/>
      <c r="F66" s="241"/>
      <c r="G66" s="241"/>
      <c r="H66" s="241"/>
      <c r="I66" s="241"/>
      <c r="J66" s="241"/>
    </row>
    <row r="67" spans="1:10" ht="25.5" customHeight="1">
      <c r="A67" s="238"/>
      <c r="B67" s="238" t="s">
        <v>123</v>
      </c>
      <c r="C67" s="369" t="s">
        <v>124</v>
      </c>
      <c r="D67" s="369"/>
      <c r="E67" s="369"/>
      <c r="F67" s="241"/>
      <c r="G67" s="241"/>
      <c r="H67" s="241"/>
      <c r="I67" s="241"/>
      <c r="J67" s="241"/>
    </row>
    <row r="68" spans="1:10" ht="25.5" customHeight="1">
      <c r="A68" s="238"/>
      <c r="B68" s="238" t="s">
        <v>125</v>
      </c>
      <c r="C68" s="369" t="s">
        <v>126</v>
      </c>
      <c r="D68" s="369"/>
      <c r="E68" s="369"/>
      <c r="F68" s="241"/>
      <c r="G68" s="241"/>
      <c r="H68" s="241"/>
      <c r="I68" s="241"/>
      <c r="J68" s="241"/>
    </row>
    <row r="69" spans="1:10" ht="25.5" customHeight="1">
      <c r="A69" s="238"/>
      <c r="B69" s="238" t="s">
        <v>127</v>
      </c>
      <c r="C69" s="369" t="s">
        <v>128</v>
      </c>
      <c r="D69" s="369"/>
      <c r="E69" s="369"/>
      <c r="F69" s="241"/>
      <c r="G69" s="241"/>
      <c r="H69" s="241"/>
      <c r="I69" s="241"/>
      <c r="J69" s="241"/>
    </row>
    <row r="70" spans="1:10" ht="25.5" customHeight="1">
      <c r="A70" s="238"/>
      <c r="B70" s="238" t="s">
        <v>129</v>
      </c>
      <c r="C70" s="369" t="s">
        <v>130</v>
      </c>
      <c r="D70" s="369"/>
      <c r="E70" s="369"/>
      <c r="F70" s="241"/>
      <c r="G70" s="241"/>
      <c r="H70" s="241"/>
      <c r="I70" s="241"/>
      <c r="J70" s="241"/>
    </row>
    <row r="71" spans="1:10" ht="25.5" customHeight="1">
      <c r="A71" s="238"/>
      <c r="B71" s="238" t="s">
        <v>131</v>
      </c>
      <c r="C71" s="369" t="s">
        <v>132</v>
      </c>
      <c r="D71" s="369"/>
      <c r="E71" s="369"/>
      <c r="F71" s="241"/>
      <c r="G71" s="241"/>
      <c r="H71" s="241"/>
      <c r="I71" s="241"/>
      <c r="J71" s="241"/>
    </row>
    <row r="72" spans="1:10" ht="25.5" customHeight="1">
      <c r="A72" s="238"/>
      <c r="B72" s="238" t="s">
        <v>133</v>
      </c>
      <c r="C72" s="369" t="s">
        <v>134</v>
      </c>
      <c r="D72" s="369"/>
      <c r="E72" s="369"/>
      <c r="F72" s="241"/>
      <c r="G72" s="241"/>
      <c r="H72" s="241"/>
      <c r="I72" s="241"/>
      <c r="J72" s="241"/>
    </row>
    <row r="73" spans="1:10" ht="25.5" customHeight="1">
      <c r="A73" s="238"/>
      <c r="B73" s="238" t="s">
        <v>135</v>
      </c>
      <c r="C73" s="369" t="s">
        <v>136</v>
      </c>
      <c r="D73" s="369"/>
      <c r="E73" s="369"/>
      <c r="F73" s="241"/>
      <c r="G73" s="241"/>
      <c r="H73" s="241"/>
      <c r="I73" s="241"/>
      <c r="J73" s="241"/>
    </row>
    <row r="74" spans="1:10" ht="25.5" customHeight="1">
      <c r="A74" s="238"/>
      <c r="B74" s="238" t="s">
        <v>137</v>
      </c>
      <c r="C74" s="369" t="s">
        <v>138</v>
      </c>
      <c r="D74" s="369"/>
      <c r="E74" s="369"/>
      <c r="F74" s="241"/>
      <c r="G74" s="241"/>
      <c r="H74" s="241"/>
      <c r="I74" s="241"/>
      <c r="J74" s="241"/>
    </row>
    <row r="75" spans="1:10" ht="25.5" customHeight="1">
      <c r="A75" s="238"/>
      <c r="B75" s="238" t="s">
        <v>139</v>
      </c>
      <c r="C75" s="369" t="s">
        <v>140</v>
      </c>
      <c r="D75" s="369"/>
      <c r="E75" s="369"/>
      <c r="F75" s="241"/>
      <c r="G75" s="241"/>
      <c r="H75" s="241"/>
      <c r="I75" s="241"/>
      <c r="J75" s="241"/>
    </row>
    <row r="76" spans="1:10" ht="25.5" customHeight="1">
      <c r="A76" s="238"/>
      <c r="B76" s="238" t="s">
        <v>141</v>
      </c>
      <c r="C76" s="369" t="s">
        <v>142</v>
      </c>
      <c r="D76" s="369"/>
      <c r="E76" s="369"/>
      <c r="F76" s="241"/>
      <c r="G76" s="241"/>
      <c r="H76" s="241"/>
      <c r="I76" s="241"/>
      <c r="J76" s="241"/>
    </row>
    <row r="77" spans="1:10" ht="25.5" customHeight="1">
      <c r="A77" s="238"/>
      <c r="B77" s="238" t="s">
        <v>143</v>
      </c>
      <c r="C77" s="369" t="s">
        <v>144</v>
      </c>
      <c r="D77" s="369"/>
      <c r="E77" s="369"/>
      <c r="F77" s="241"/>
      <c r="G77" s="241"/>
      <c r="H77" s="241"/>
      <c r="I77" s="241"/>
      <c r="J77" s="241"/>
    </row>
    <row r="78" spans="1:10" ht="25.5" customHeight="1">
      <c r="A78" s="238"/>
      <c r="B78" s="238" t="s">
        <v>145</v>
      </c>
      <c r="C78" s="369" t="s">
        <v>146</v>
      </c>
      <c r="D78" s="369"/>
      <c r="E78" s="369"/>
      <c r="F78" s="241"/>
      <c r="G78" s="241"/>
      <c r="H78" s="241"/>
      <c r="I78" s="241"/>
      <c r="J78" s="241"/>
    </row>
    <row r="79" spans="1:10" ht="25.5" customHeight="1">
      <c r="A79" s="238"/>
      <c r="B79" s="238" t="s">
        <v>147</v>
      </c>
      <c r="C79" s="369" t="s">
        <v>148</v>
      </c>
      <c r="D79" s="369"/>
      <c r="E79" s="369"/>
      <c r="F79" s="241"/>
      <c r="G79" s="241"/>
      <c r="H79" s="241"/>
      <c r="I79" s="241"/>
      <c r="J79" s="241"/>
    </row>
    <row r="80" spans="1:10" ht="25.5" customHeight="1">
      <c r="A80" s="238"/>
      <c r="B80" s="238" t="s">
        <v>149</v>
      </c>
      <c r="C80" s="369" t="s">
        <v>150</v>
      </c>
      <c r="D80" s="369"/>
      <c r="E80" s="369"/>
      <c r="F80" s="241"/>
      <c r="G80" s="241"/>
      <c r="H80" s="241"/>
      <c r="I80" s="241"/>
      <c r="J80" s="241"/>
    </row>
    <row r="81" spans="1:10" ht="25.5" customHeight="1">
      <c r="A81" s="238"/>
      <c r="B81" s="238" t="s">
        <v>151</v>
      </c>
      <c r="C81" s="369" t="s">
        <v>152</v>
      </c>
      <c r="D81" s="369"/>
      <c r="E81" s="369"/>
      <c r="F81" s="241"/>
      <c r="G81" s="241"/>
      <c r="H81" s="241"/>
      <c r="I81" s="241"/>
      <c r="J81" s="241"/>
    </row>
    <row r="82" spans="1:10" ht="25.5" customHeight="1">
      <c r="A82" s="238"/>
      <c r="B82" s="238" t="s">
        <v>153</v>
      </c>
      <c r="C82" s="369" t="s">
        <v>154</v>
      </c>
      <c r="D82" s="369"/>
      <c r="E82" s="369"/>
      <c r="F82" s="241"/>
      <c r="G82" s="241"/>
      <c r="H82" s="241"/>
      <c r="I82" s="241"/>
      <c r="J82" s="241"/>
    </row>
    <row r="83" spans="1:10" ht="25.5" customHeight="1">
      <c r="A83" s="238"/>
      <c r="B83" s="242" t="s">
        <v>155</v>
      </c>
      <c r="C83" s="370" t="s">
        <v>156</v>
      </c>
      <c r="D83" s="370"/>
      <c r="E83" s="370"/>
      <c r="F83" s="243"/>
      <c r="G83" s="243"/>
      <c r="H83" s="243"/>
      <c r="I83" s="243"/>
      <c r="J83" s="243"/>
    </row>
    <row r="84" spans="1:10" ht="12.75">
      <c r="A84" s="204"/>
      <c r="B84" s="206" t="s">
        <v>14</v>
      </c>
      <c r="C84" s="207"/>
      <c r="D84" s="207"/>
      <c r="E84" s="207"/>
      <c r="F84" s="210"/>
      <c r="G84" s="211">
        <f>SUM(G58:G83)</f>
        <v>0</v>
      </c>
      <c r="H84" s="210">
        <f>SUM(H58:H83)</f>
        <v>0</v>
      </c>
      <c r="I84" s="211">
        <f>SUM(I58:I83)</f>
        <v>0</v>
      </c>
      <c r="J84" s="211">
        <f>SUM(J58:J83)</f>
        <v>0</v>
      </c>
    </row>
    <row r="85" spans="1:10" ht="12.75">
      <c r="A85" s="202"/>
      <c r="B85" s="202"/>
      <c r="C85" s="202"/>
      <c r="D85" s="202"/>
      <c r="E85" s="202"/>
      <c r="F85" s="202"/>
      <c r="G85" s="203"/>
      <c r="H85" s="202"/>
      <c r="I85" s="203"/>
      <c r="J85" s="203"/>
    </row>
    <row r="86" spans="1:10" ht="12.75">
      <c r="A86" s="202"/>
      <c r="B86" s="202"/>
      <c r="C86" s="202"/>
      <c r="D86" s="202"/>
      <c r="E86" s="202"/>
      <c r="F86" s="202"/>
      <c r="G86" s="203"/>
      <c r="H86" s="202"/>
      <c r="I86" s="203"/>
      <c r="J86" s="203"/>
    </row>
    <row r="87" spans="1:10" ht="12.75">
      <c r="A87" s="202"/>
      <c r="B87" s="202"/>
      <c r="C87" s="202"/>
      <c r="D87" s="202"/>
      <c r="E87" s="202"/>
      <c r="F87" s="202"/>
      <c r="G87" s="203"/>
      <c r="H87" s="202"/>
      <c r="I87" s="203"/>
      <c r="J87" s="203"/>
    </row>
  </sheetData>
  <sheetProtection/>
  <mergeCells count="34">
    <mergeCell ref="I24:J24"/>
    <mergeCell ref="I19:J19"/>
    <mergeCell ref="I20:J20"/>
    <mergeCell ref="I21:J21"/>
    <mergeCell ref="I22:J22"/>
    <mergeCell ref="I23:J23"/>
    <mergeCell ref="B32:E32"/>
    <mergeCell ref="B46:E46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9:E79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9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97</v>
      </c>
      <c r="C4" s="443" t="s">
        <v>98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606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atd., pokud není uvedeno samostatně.</v>
      </c>
      <c r="BB11" s="268"/>
      <c r="BC11" s="268"/>
      <c r="BD11" s="268"/>
      <c r="BE11" s="268"/>
      <c r="BF11" s="268"/>
      <c r="BG11" s="268"/>
      <c r="BH11" s="268"/>
    </row>
    <row r="12" spans="1:10" ht="12.75">
      <c r="A12" s="325" t="s">
        <v>172</v>
      </c>
      <c r="B12" s="309" t="s">
        <v>107</v>
      </c>
      <c r="C12" s="339" t="s">
        <v>108</v>
      </c>
      <c r="D12" s="312"/>
      <c r="E12" s="318"/>
      <c r="F12" s="434">
        <f>SUM(G13:G28)</f>
        <v>0</v>
      </c>
      <c r="G12" s="435"/>
      <c r="H12" s="176"/>
      <c r="I12" s="176"/>
      <c r="J12" s="176"/>
    </row>
    <row r="13" spans="1:60" ht="12.75" outlineLevel="1">
      <c r="A13" s="324">
        <v>2</v>
      </c>
      <c r="B13" s="308" t="s">
        <v>636</v>
      </c>
      <c r="C13" s="337" t="s">
        <v>637</v>
      </c>
      <c r="D13" s="310" t="s">
        <v>612</v>
      </c>
      <c r="E13" s="316">
        <v>14.78</v>
      </c>
      <c r="F13" s="322"/>
      <c r="G13" s="326">
        <f>E13*F13</f>
        <v>0</v>
      </c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</row>
    <row r="14" spans="1:60" ht="12.75" outlineLevel="1">
      <c r="A14" s="324"/>
      <c r="B14" s="308"/>
      <c r="C14" s="340" t="s">
        <v>638</v>
      </c>
      <c r="D14" s="313"/>
      <c r="E14" s="319">
        <v>12.78</v>
      </c>
      <c r="F14" s="322"/>
      <c r="G14" s="326"/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</row>
    <row r="15" spans="1:60" ht="12.75" outlineLevel="1">
      <c r="A15" s="324"/>
      <c r="B15" s="308"/>
      <c r="C15" s="340" t="s">
        <v>639</v>
      </c>
      <c r="D15" s="313"/>
      <c r="E15" s="319">
        <v>2</v>
      </c>
      <c r="F15" s="322"/>
      <c r="G15" s="326"/>
      <c r="H15" s="299"/>
      <c r="I15" s="299"/>
      <c r="J15" s="29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</row>
    <row r="16" spans="1:60" ht="12.75" outlineLevel="1">
      <c r="A16" s="324">
        <v>3</v>
      </c>
      <c r="B16" s="308" t="s">
        <v>640</v>
      </c>
      <c r="C16" s="337" t="s">
        <v>641</v>
      </c>
      <c r="D16" s="310" t="s">
        <v>612</v>
      </c>
      <c r="E16" s="316">
        <v>14.78</v>
      </c>
      <c r="F16" s="322"/>
      <c r="G16" s="326">
        <f>E16*F16</f>
        <v>0</v>
      </c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12.75" outlineLevel="1">
      <c r="A17" s="324"/>
      <c r="B17" s="308"/>
      <c r="C17" s="340" t="s">
        <v>642</v>
      </c>
      <c r="D17" s="313"/>
      <c r="E17" s="319">
        <v>14.78</v>
      </c>
      <c r="F17" s="322"/>
      <c r="G17" s="326"/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</row>
    <row r="18" spans="1:60" ht="12.75" outlineLevel="1">
      <c r="A18" s="324">
        <v>4</v>
      </c>
      <c r="B18" s="308" t="s">
        <v>643</v>
      </c>
      <c r="C18" s="337" t="s">
        <v>644</v>
      </c>
      <c r="D18" s="310" t="s">
        <v>612</v>
      </c>
      <c r="E18" s="316">
        <v>14.78</v>
      </c>
      <c r="F18" s="322"/>
      <c r="G18" s="326">
        <f>E18*F18</f>
        <v>0</v>
      </c>
      <c r="H18" s="299"/>
      <c r="I18" s="299"/>
      <c r="J18" s="299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1:60" ht="12.75" outlineLevel="1">
      <c r="A19" s="324"/>
      <c r="B19" s="308"/>
      <c r="C19" s="340" t="s">
        <v>642</v>
      </c>
      <c r="D19" s="313"/>
      <c r="E19" s="319">
        <v>14.78</v>
      </c>
      <c r="F19" s="322"/>
      <c r="G19" s="326"/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60" ht="22.5" outlineLevel="1">
      <c r="A20" s="324">
        <v>5</v>
      </c>
      <c r="B20" s="308" t="s">
        <v>645</v>
      </c>
      <c r="C20" s="337" t="s">
        <v>646</v>
      </c>
      <c r="D20" s="310" t="s">
        <v>612</v>
      </c>
      <c r="E20" s="316">
        <v>14.78</v>
      </c>
      <c r="F20" s="322"/>
      <c r="G20" s="326">
        <f>E20*F20</f>
        <v>0</v>
      </c>
      <c r="H20" s="299"/>
      <c r="I20" s="299"/>
      <c r="J20" s="299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</row>
    <row r="21" spans="1:60" ht="12.75" outlineLevel="1">
      <c r="A21" s="324"/>
      <c r="B21" s="308"/>
      <c r="C21" s="340" t="s">
        <v>642</v>
      </c>
      <c r="D21" s="313"/>
      <c r="E21" s="319">
        <v>14.78</v>
      </c>
      <c r="F21" s="322"/>
      <c r="G21" s="326"/>
      <c r="H21" s="299"/>
      <c r="I21" s="299"/>
      <c r="J21" s="29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</row>
    <row r="22" spans="1:60" ht="12.75" outlineLevel="1">
      <c r="A22" s="324">
        <v>6</v>
      </c>
      <c r="B22" s="308" t="s">
        <v>647</v>
      </c>
      <c r="C22" s="337" t="s">
        <v>648</v>
      </c>
      <c r="D22" s="310" t="s">
        <v>612</v>
      </c>
      <c r="E22" s="316">
        <v>6.39</v>
      </c>
      <c r="F22" s="322"/>
      <c r="G22" s="326">
        <f>E22*F22</f>
        <v>0</v>
      </c>
      <c r="H22" s="299"/>
      <c r="I22" s="299"/>
      <c r="J22" s="299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</row>
    <row r="23" spans="1:60" ht="12.75" outlineLevel="1">
      <c r="A23" s="324"/>
      <c r="B23" s="308"/>
      <c r="C23" s="340" t="s">
        <v>649</v>
      </c>
      <c r="D23" s="313"/>
      <c r="E23" s="319">
        <v>6.39</v>
      </c>
      <c r="F23" s="322"/>
      <c r="G23" s="326"/>
      <c r="H23" s="299"/>
      <c r="I23" s="299"/>
      <c r="J23" s="299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</row>
    <row r="24" spans="1:60" ht="12.75" outlineLevel="1">
      <c r="A24" s="324">
        <v>7</v>
      </c>
      <c r="B24" s="308" t="s">
        <v>650</v>
      </c>
      <c r="C24" s="337" t="s">
        <v>651</v>
      </c>
      <c r="D24" s="310" t="s">
        <v>612</v>
      </c>
      <c r="E24" s="316">
        <v>8.39</v>
      </c>
      <c r="F24" s="322"/>
      <c r="G24" s="326">
        <f>E24*F24</f>
        <v>0</v>
      </c>
      <c r="H24" s="299"/>
      <c r="I24" s="299"/>
      <c r="J24" s="29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</row>
    <row r="25" spans="1:60" ht="12.75" outlineLevel="1">
      <c r="A25" s="324"/>
      <c r="B25" s="308"/>
      <c r="C25" s="340" t="s">
        <v>649</v>
      </c>
      <c r="D25" s="313"/>
      <c r="E25" s="319">
        <v>6.39</v>
      </c>
      <c r="F25" s="322"/>
      <c r="G25" s="326"/>
      <c r="H25" s="299"/>
      <c r="I25" s="299"/>
      <c r="J25" s="29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</row>
    <row r="26" spans="1:60" ht="12.75" outlineLevel="1">
      <c r="A26" s="324"/>
      <c r="B26" s="308"/>
      <c r="C26" s="340" t="s">
        <v>639</v>
      </c>
      <c r="D26" s="313"/>
      <c r="E26" s="319">
        <v>2</v>
      </c>
      <c r="F26" s="322"/>
      <c r="G26" s="326"/>
      <c r="H26" s="299"/>
      <c r="I26" s="299"/>
      <c r="J26" s="299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</row>
    <row r="27" spans="1:60" ht="22.5" outlineLevel="1">
      <c r="A27" s="324">
        <v>8</v>
      </c>
      <c r="B27" s="308" t="s">
        <v>652</v>
      </c>
      <c r="C27" s="337" t="s">
        <v>653</v>
      </c>
      <c r="D27" s="310" t="s">
        <v>612</v>
      </c>
      <c r="E27" s="316">
        <v>2</v>
      </c>
      <c r="F27" s="322"/>
      <c r="G27" s="326">
        <f>E27*F27</f>
        <v>0</v>
      </c>
      <c r="H27" s="299"/>
      <c r="I27" s="299"/>
      <c r="J27" s="29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</row>
    <row r="28" spans="1:60" ht="12.75" outlineLevel="1">
      <c r="A28" s="324"/>
      <c r="B28" s="308"/>
      <c r="C28" s="340" t="s">
        <v>654</v>
      </c>
      <c r="D28" s="313"/>
      <c r="E28" s="319">
        <v>2</v>
      </c>
      <c r="F28" s="322"/>
      <c r="G28" s="326"/>
      <c r="H28" s="299"/>
      <c r="I28" s="299"/>
      <c r="J28" s="29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</row>
    <row r="29" spans="1:10" ht="12.75">
      <c r="A29" s="325" t="s">
        <v>172</v>
      </c>
      <c r="B29" s="309" t="s">
        <v>109</v>
      </c>
      <c r="C29" s="339" t="s">
        <v>110</v>
      </c>
      <c r="D29" s="312"/>
      <c r="E29" s="318"/>
      <c r="F29" s="434">
        <f>SUM(G30:G31)</f>
        <v>0</v>
      </c>
      <c r="G29" s="435"/>
      <c r="H29" s="176"/>
      <c r="I29" s="176"/>
      <c r="J29" s="176"/>
    </row>
    <row r="30" spans="1:60" ht="12.75" outlineLevel="1">
      <c r="A30" s="324">
        <v>9</v>
      </c>
      <c r="B30" s="308" t="s">
        <v>655</v>
      </c>
      <c r="C30" s="337" t="s">
        <v>656</v>
      </c>
      <c r="D30" s="310" t="s">
        <v>180</v>
      </c>
      <c r="E30" s="316">
        <v>8</v>
      </c>
      <c r="F30" s="322"/>
      <c r="G30" s="326">
        <f>E30*F30</f>
        <v>0</v>
      </c>
      <c r="H30" s="299"/>
      <c r="I30" s="299"/>
      <c r="J30" s="299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</row>
    <row r="31" spans="1:60" ht="12.75" outlineLevel="1">
      <c r="A31" s="324"/>
      <c r="B31" s="308"/>
      <c r="C31" s="340" t="s">
        <v>657</v>
      </c>
      <c r="D31" s="313"/>
      <c r="E31" s="319">
        <v>8</v>
      </c>
      <c r="F31" s="322"/>
      <c r="G31" s="326"/>
      <c r="H31" s="299"/>
      <c r="I31" s="299"/>
      <c r="J31" s="299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</row>
    <row r="32" spans="1:10" ht="12.75">
      <c r="A32" s="325" t="s">
        <v>172</v>
      </c>
      <c r="B32" s="309" t="s">
        <v>113</v>
      </c>
      <c r="C32" s="339" t="s">
        <v>114</v>
      </c>
      <c r="D32" s="312"/>
      <c r="E32" s="318"/>
      <c r="F32" s="434">
        <f>SUM(G33:G44)</f>
        <v>0</v>
      </c>
      <c r="G32" s="435"/>
      <c r="H32" s="176"/>
      <c r="I32" s="176"/>
      <c r="J32" s="176"/>
    </row>
    <row r="33" spans="1:60" ht="12.75" outlineLevel="1">
      <c r="A33" s="324">
        <v>10</v>
      </c>
      <c r="B33" s="308" t="s">
        <v>658</v>
      </c>
      <c r="C33" s="337" t="s">
        <v>659</v>
      </c>
      <c r="D33" s="310" t="s">
        <v>180</v>
      </c>
      <c r="E33" s="316">
        <v>26.625</v>
      </c>
      <c r="F33" s="322"/>
      <c r="G33" s="326">
        <f>E33*F33</f>
        <v>0</v>
      </c>
      <c r="H33" s="299"/>
      <c r="I33" s="299"/>
      <c r="J33" s="299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</row>
    <row r="34" spans="1:60" ht="12.75" outlineLevel="1">
      <c r="A34" s="324"/>
      <c r="B34" s="308"/>
      <c r="C34" s="340" t="s">
        <v>660</v>
      </c>
      <c r="D34" s="313"/>
      <c r="E34" s="319">
        <v>26.625</v>
      </c>
      <c r="F34" s="322"/>
      <c r="G34" s="326"/>
      <c r="H34" s="299"/>
      <c r="I34" s="299"/>
      <c r="J34" s="299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</row>
    <row r="35" spans="1:60" ht="12.75" outlineLevel="1">
      <c r="A35" s="324">
        <v>11</v>
      </c>
      <c r="B35" s="308" t="s">
        <v>661</v>
      </c>
      <c r="C35" s="337" t="s">
        <v>662</v>
      </c>
      <c r="D35" s="310" t="s">
        <v>612</v>
      </c>
      <c r="E35" s="316">
        <v>0.2</v>
      </c>
      <c r="F35" s="322"/>
      <c r="G35" s="326">
        <f>E35*F35</f>
        <v>0</v>
      </c>
      <c r="H35" s="299"/>
      <c r="I35" s="299"/>
      <c r="J35" s="299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</row>
    <row r="36" spans="1:60" ht="12.75" outlineLevel="1">
      <c r="A36" s="324"/>
      <c r="B36" s="308"/>
      <c r="C36" s="340" t="s">
        <v>663</v>
      </c>
      <c r="D36" s="313"/>
      <c r="E36" s="319">
        <v>0.2</v>
      </c>
      <c r="F36" s="322"/>
      <c r="G36" s="326"/>
      <c r="H36" s="299"/>
      <c r="I36" s="299"/>
      <c r="J36" s="299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</row>
    <row r="37" spans="1:60" ht="22.5" outlineLevel="1">
      <c r="A37" s="324">
        <v>12</v>
      </c>
      <c r="B37" s="308" t="s">
        <v>664</v>
      </c>
      <c r="C37" s="337" t="s">
        <v>665</v>
      </c>
      <c r="D37" s="310" t="s">
        <v>180</v>
      </c>
      <c r="E37" s="316">
        <v>26.625</v>
      </c>
      <c r="F37" s="322"/>
      <c r="G37" s="326">
        <f>E37*F37</f>
        <v>0</v>
      </c>
      <c r="H37" s="299"/>
      <c r="I37" s="299"/>
      <c r="J37" s="299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1:60" ht="12.75" outlineLevel="1">
      <c r="A38" s="324"/>
      <c r="B38" s="308"/>
      <c r="C38" s="436" t="s">
        <v>666</v>
      </c>
      <c r="D38" s="437"/>
      <c r="E38" s="438"/>
      <c r="F38" s="439"/>
      <c r="G38" s="440"/>
      <c r="H38" s="299"/>
      <c r="I38" s="299"/>
      <c r="J38" s="299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307" t="str">
        <f>C38</f>
        <v>Včetně dodávky dlaždic.</v>
      </c>
      <c r="BB38" s="268"/>
      <c r="BC38" s="268"/>
      <c r="BD38" s="268"/>
      <c r="BE38" s="268"/>
      <c r="BF38" s="268"/>
      <c r="BG38" s="268"/>
      <c r="BH38" s="268"/>
    </row>
    <row r="39" spans="1:60" ht="12.75" outlineLevel="1">
      <c r="A39" s="324"/>
      <c r="B39" s="308"/>
      <c r="C39" s="340" t="s">
        <v>660</v>
      </c>
      <c r="D39" s="313"/>
      <c r="E39" s="319">
        <v>26.625</v>
      </c>
      <c r="F39" s="322"/>
      <c r="G39" s="326"/>
      <c r="H39" s="299"/>
      <c r="I39" s="299"/>
      <c r="J39" s="299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</row>
    <row r="40" spans="1:60" ht="12.75" outlineLevel="1">
      <c r="A40" s="324">
        <v>13</v>
      </c>
      <c r="B40" s="308" t="s">
        <v>667</v>
      </c>
      <c r="C40" s="337" t="s">
        <v>668</v>
      </c>
      <c r="D40" s="310" t="s">
        <v>337</v>
      </c>
      <c r="E40" s="316">
        <v>15.59</v>
      </c>
      <c r="F40" s="322"/>
      <c r="G40" s="326">
        <f>E40*F40</f>
        <v>0</v>
      </c>
      <c r="H40" s="299"/>
      <c r="I40" s="299"/>
      <c r="J40" s="299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</row>
    <row r="41" spans="1:60" ht="12.75" outlineLevel="1">
      <c r="A41" s="324"/>
      <c r="B41" s="308"/>
      <c r="C41" s="340" t="s">
        <v>669</v>
      </c>
      <c r="D41" s="313"/>
      <c r="E41" s="319">
        <v>8.19</v>
      </c>
      <c r="F41" s="322"/>
      <c r="G41" s="326"/>
      <c r="H41" s="299"/>
      <c r="I41" s="299"/>
      <c r="J41" s="299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</row>
    <row r="42" spans="1:60" ht="12.75" outlineLevel="1">
      <c r="A42" s="324"/>
      <c r="B42" s="308"/>
      <c r="C42" s="340" t="s">
        <v>670</v>
      </c>
      <c r="D42" s="313"/>
      <c r="E42" s="319">
        <v>7.4</v>
      </c>
      <c r="F42" s="322"/>
      <c r="G42" s="326"/>
      <c r="H42" s="299"/>
      <c r="I42" s="299"/>
      <c r="J42" s="299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</row>
    <row r="43" spans="1:60" ht="12.75" outlineLevel="1">
      <c r="A43" s="324">
        <v>14</v>
      </c>
      <c r="B43" s="308" t="s">
        <v>671</v>
      </c>
      <c r="C43" s="337" t="s">
        <v>672</v>
      </c>
      <c r="D43" s="310" t="s">
        <v>337</v>
      </c>
      <c r="E43" s="316">
        <v>45.36</v>
      </c>
      <c r="F43" s="322"/>
      <c r="G43" s="326">
        <f>E43*F43</f>
        <v>0</v>
      </c>
      <c r="H43" s="299"/>
      <c r="I43" s="299"/>
      <c r="J43" s="299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</row>
    <row r="44" spans="1:60" ht="12.75" outlineLevel="1">
      <c r="A44" s="324"/>
      <c r="B44" s="308"/>
      <c r="C44" s="340" t="s">
        <v>673</v>
      </c>
      <c r="D44" s="313"/>
      <c r="E44" s="319">
        <v>45.36</v>
      </c>
      <c r="F44" s="322"/>
      <c r="G44" s="326"/>
      <c r="H44" s="299"/>
      <c r="I44" s="299"/>
      <c r="J44" s="299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</row>
    <row r="45" spans="1:10" ht="12.75">
      <c r="A45" s="325" t="s">
        <v>172</v>
      </c>
      <c r="B45" s="309" t="s">
        <v>125</v>
      </c>
      <c r="C45" s="339" t="s">
        <v>126</v>
      </c>
      <c r="D45" s="312"/>
      <c r="E45" s="318"/>
      <c r="F45" s="434">
        <f>SUM(G46:G47)</f>
        <v>0</v>
      </c>
      <c r="G45" s="435"/>
      <c r="H45" s="176"/>
      <c r="I45" s="176"/>
      <c r="J45" s="176"/>
    </row>
    <row r="46" spans="1:60" ht="22.5" outlineLevel="1">
      <c r="A46" s="324">
        <v>15</v>
      </c>
      <c r="B46" s="308" t="s">
        <v>674</v>
      </c>
      <c r="C46" s="337" t="s">
        <v>675</v>
      </c>
      <c r="D46" s="310" t="s">
        <v>612</v>
      </c>
      <c r="E46" s="316">
        <v>3.045</v>
      </c>
      <c r="F46" s="322"/>
      <c r="G46" s="326">
        <f>E46*F46</f>
        <v>0</v>
      </c>
      <c r="H46" s="299"/>
      <c r="I46" s="299"/>
      <c r="J46" s="299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</row>
    <row r="47" spans="1:60" ht="12.75" outlineLevel="1">
      <c r="A47" s="324"/>
      <c r="B47" s="308"/>
      <c r="C47" s="340" t="s">
        <v>676</v>
      </c>
      <c r="D47" s="313"/>
      <c r="E47" s="319">
        <v>3.045</v>
      </c>
      <c r="F47" s="322"/>
      <c r="G47" s="326"/>
      <c r="H47" s="299"/>
      <c r="I47" s="299"/>
      <c r="J47" s="299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</row>
    <row r="48" spans="1:10" ht="12.75">
      <c r="A48" s="325" t="s">
        <v>172</v>
      </c>
      <c r="B48" s="309" t="s">
        <v>129</v>
      </c>
      <c r="C48" s="339" t="s">
        <v>130</v>
      </c>
      <c r="D48" s="312"/>
      <c r="E48" s="318"/>
      <c r="F48" s="434">
        <f>SUM(G49:G49)</f>
        <v>0</v>
      </c>
      <c r="G48" s="435"/>
      <c r="H48" s="176"/>
      <c r="I48" s="176"/>
      <c r="J48" s="176"/>
    </row>
    <row r="49" spans="1:60" ht="12.75" outlineLevel="1">
      <c r="A49" s="324">
        <v>16</v>
      </c>
      <c r="B49" s="308" t="s">
        <v>677</v>
      </c>
      <c r="C49" s="337" t="s">
        <v>678</v>
      </c>
      <c r="D49" s="310" t="s">
        <v>253</v>
      </c>
      <c r="E49" s="316">
        <v>16.99213</v>
      </c>
      <c r="F49" s="322"/>
      <c r="G49" s="326">
        <f>E49*F49</f>
        <v>0</v>
      </c>
      <c r="H49" s="299"/>
      <c r="I49" s="299"/>
      <c r="J49" s="299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</row>
    <row r="50" spans="1:10" ht="12.75">
      <c r="A50" s="325" t="s">
        <v>172</v>
      </c>
      <c r="B50" s="309" t="s">
        <v>155</v>
      </c>
      <c r="C50" s="339" t="s">
        <v>156</v>
      </c>
      <c r="D50" s="312"/>
      <c r="E50" s="318"/>
      <c r="F50" s="434">
        <f>SUM(G51:G57)</f>
        <v>0</v>
      </c>
      <c r="G50" s="435"/>
      <c r="H50" s="176"/>
      <c r="I50" s="176"/>
      <c r="J50" s="176"/>
    </row>
    <row r="51" spans="1:60" ht="12.75" outlineLevel="1">
      <c r="A51" s="324">
        <v>17</v>
      </c>
      <c r="B51" s="308" t="s">
        <v>254</v>
      </c>
      <c r="C51" s="337" t="s">
        <v>255</v>
      </c>
      <c r="D51" s="310" t="s">
        <v>253</v>
      </c>
      <c r="E51" s="316">
        <v>6.699</v>
      </c>
      <c r="F51" s="322"/>
      <c r="G51" s="326">
        <f>E51*F51</f>
        <v>0</v>
      </c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</row>
    <row r="52" spans="1:60" ht="12.75" outlineLevel="1">
      <c r="A52" s="324"/>
      <c r="B52" s="308"/>
      <c r="C52" s="436" t="s">
        <v>679</v>
      </c>
      <c r="D52" s="437"/>
      <c r="E52" s="438"/>
      <c r="F52" s="439"/>
      <c r="G52" s="440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307" t="str">
        <f>C52</f>
        <v>Včetně naložení na dopravní prostředek a složení na skládku, bez poplatku za skládku.</v>
      </c>
      <c r="BB52" s="268"/>
      <c r="BC52" s="268"/>
      <c r="BD52" s="268"/>
      <c r="BE52" s="268"/>
      <c r="BF52" s="268"/>
      <c r="BG52" s="268"/>
      <c r="BH52" s="268"/>
    </row>
    <row r="53" spans="1:60" ht="12.75" outlineLevel="1">
      <c r="A53" s="324">
        <v>18</v>
      </c>
      <c r="B53" s="308" t="s">
        <v>256</v>
      </c>
      <c r="C53" s="337" t="s">
        <v>257</v>
      </c>
      <c r="D53" s="310" t="s">
        <v>253</v>
      </c>
      <c r="E53" s="316">
        <v>6.699</v>
      </c>
      <c r="F53" s="322"/>
      <c r="G53" s="326">
        <f>E53*F53</f>
        <v>0</v>
      </c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</row>
    <row r="54" spans="1:60" ht="12.75" outlineLevel="1">
      <c r="A54" s="324">
        <v>19</v>
      </c>
      <c r="B54" s="308" t="s">
        <v>258</v>
      </c>
      <c r="C54" s="337" t="s">
        <v>259</v>
      </c>
      <c r="D54" s="310" t="s">
        <v>253</v>
      </c>
      <c r="E54" s="316">
        <v>6.699</v>
      </c>
      <c r="F54" s="322"/>
      <c r="G54" s="326">
        <f>E54*F54</f>
        <v>0</v>
      </c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</row>
    <row r="55" spans="1:60" ht="12.75" outlineLevel="1">
      <c r="A55" s="324"/>
      <c r="B55" s="308"/>
      <c r="C55" s="436" t="s">
        <v>680</v>
      </c>
      <c r="D55" s="437"/>
      <c r="E55" s="438"/>
      <c r="F55" s="439"/>
      <c r="G55" s="440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307" t="str">
        <f>C55</f>
        <v>Včetně případného složení na staveništní deponii.</v>
      </c>
      <c r="BB55" s="268"/>
      <c r="BC55" s="268"/>
      <c r="BD55" s="268"/>
      <c r="BE55" s="268"/>
      <c r="BF55" s="268"/>
      <c r="BG55" s="268"/>
      <c r="BH55" s="268"/>
    </row>
    <row r="56" spans="1:60" ht="12.75" outlineLevel="1">
      <c r="A56" s="324">
        <v>20</v>
      </c>
      <c r="B56" s="308" t="s">
        <v>260</v>
      </c>
      <c r="C56" s="337" t="s">
        <v>261</v>
      </c>
      <c r="D56" s="310" t="s">
        <v>253</v>
      </c>
      <c r="E56" s="316">
        <v>6.699</v>
      </c>
      <c r="F56" s="322"/>
      <c r="G56" s="326">
        <f>E56*F56</f>
        <v>0</v>
      </c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</row>
    <row r="57" spans="1:60" ht="13.5" outlineLevel="1" thickBot="1">
      <c r="A57" s="331">
        <v>21</v>
      </c>
      <c r="B57" s="332" t="s">
        <v>262</v>
      </c>
      <c r="C57" s="344" t="s">
        <v>263</v>
      </c>
      <c r="D57" s="333" t="s">
        <v>253</v>
      </c>
      <c r="E57" s="334">
        <v>6.699</v>
      </c>
      <c r="F57" s="335"/>
      <c r="G57" s="336">
        <f>E57*F57</f>
        <v>0</v>
      </c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</row>
    <row r="58" spans="37:41" ht="12.75">
      <c r="AK58">
        <f>SUM(AK1:AK57)</f>
        <v>0</v>
      </c>
      <c r="AL58">
        <f>SUM(AL1:AL57)</f>
        <v>0</v>
      </c>
      <c r="AN58">
        <v>15</v>
      </c>
      <c r="AO58">
        <v>21</v>
      </c>
    </row>
    <row r="59" spans="40:41" ht="12.75">
      <c r="AN59">
        <f>SUMIF(AM8:AM58,AN58,G8:G58)</f>
        <v>0</v>
      </c>
      <c r="AO59">
        <f>SUMIF(AM8:AM58,AO58,G8:G58)</f>
        <v>0</v>
      </c>
    </row>
  </sheetData>
  <sheetProtection/>
  <mergeCells count="16">
    <mergeCell ref="A1:G1"/>
    <mergeCell ref="C2:G2"/>
    <mergeCell ref="C3:G3"/>
    <mergeCell ref="C4:G4"/>
    <mergeCell ref="F7:G7"/>
    <mergeCell ref="C9:G9"/>
    <mergeCell ref="F48:G48"/>
    <mergeCell ref="F50:G50"/>
    <mergeCell ref="C52:G52"/>
    <mergeCell ref="C55:G55"/>
    <mergeCell ref="C11:G11"/>
    <mergeCell ref="F12:G12"/>
    <mergeCell ref="F29:G29"/>
    <mergeCell ref="F32:G32"/>
    <mergeCell ref="C38:G38"/>
    <mergeCell ref="F45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25.5">
      <c r="A2" s="111" t="s">
        <v>15</v>
      </c>
      <c r="B2" s="112"/>
      <c r="C2" s="244" t="s">
        <v>99</v>
      </c>
      <c r="D2" s="430" t="s">
        <v>100</v>
      </c>
      <c r="E2" s="394"/>
      <c r="F2" s="56" t="s">
        <v>17</v>
      </c>
      <c r="G2" s="57"/>
      <c r="H2" s="252"/>
      <c r="I2" s="253"/>
      <c r="J2" s="254" t="s">
        <v>100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6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100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153</v>
      </c>
      <c r="B8" s="281" t="s">
        <v>154</v>
      </c>
      <c r="C8" s="282"/>
      <c r="D8" s="282"/>
      <c r="E8" s="283"/>
      <c r="F8" s="284" t="s">
        <v>160</v>
      </c>
      <c r="G8" s="284"/>
      <c r="H8" s="284"/>
      <c r="I8" s="288"/>
    </row>
    <row r="9" spans="1:9" ht="12" thickBot="1">
      <c r="A9" s="289"/>
      <c r="B9" s="290" t="s">
        <v>171</v>
      </c>
      <c r="C9" s="291"/>
      <c r="D9" s="291"/>
      <c r="E9" s="292"/>
      <c r="F9" s="293"/>
      <c r="G9" s="293"/>
      <c r="H9" s="293"/>
      <c r="I9" s="294">
        <f>SUM(I7:I8)</f>
        <v>0</v>
      </c>
    </row>
    <row r="10" ht="11.25">
      <c r="A10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99</v>
      </c>
      <c r="C4" s="443" t="s">
        <v>100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606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atd., pokud není uvedeno samostatně.</v>
      </c>
      <c r="BB11" s="268"/>
      <c r="BC11" s="268"/>
      <c r="BD11" s="268"/>
      <c r="BE11" s="268"/>
      <c r="BF11" s="268"/>
      <c r="BG11" s="268"/>
      <c r="BH11" s="268"/>
    </row>
    <row r="12" spans="1:10" ht="12.75">
      <c r="A12" s="325" t="s">
        <v>172</v>
      </c>
      <c r="B12" s="309" t="s">
        <v>153</v>
      </c>
      <c r="C12" s="339" t="s">
        <v>154</v>
      </c>
      <c r="D12" s="312"/>
      <c r="E12" s="318"/>
      <c r="F12" s="434">
        <f>SUM(G13:G14)</f>
        <v>0</v>
      </c>
      <c r="G12" s="435"/>
      <c r="H12" s="176"/>
      <c r="I12" s="176"/>
      <c r="J12" s="176"/>
    </row>
    <row r="13" spans="1:60" ht="12.75" outlineLevel="1">
      <c r="A13" s="324">
        <v>2</v>
      </c>
      <c r="B13" s="308" t="s">
        <v>681</v>
      </c>
      <c r="C13" s="337" t="s">
        <v>682</v>
      </c>
      <c r="D13" s="310" t="s">
        <v>633</v>
      </c>
      <c r="E13" s="316">
        <v>35</v>
      </c>
      <c r="F13" s="322"/>
      <c r="G13" s="326">
        <f>E13*F13</f>
        <v>0</v>
      </c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</row>
    <row r="14" spans="1:60" ht="45.75" outlineLevel="1" thickBot="1">
      <c r="A14" s="331"/>
      <c r="B14" s="332"/>
      <c r="C14" s="448" t="s">
        <v>683</v>
      </c>
      <c r="D14" s="449"/>
      <c r="E14" s="450"/>
      <c r="F14" s="451"/>
      <c r="G14" s="452"/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307" t="str">
        <f>C14</f>
        <v>Vzhledem k revitalizaci objektu, se předpokládá kompletní výměna svislých částí hromosvodu z důvodu zateplení. Bude provedeno osazení nových svodných vodičů na fasádu na povrchu ETICS s napojením na jímací soustavu střechy. V úrovni do 2,0 m nad terénem bude přechod na tyčové vedení, které bude napojeno na zemnící rozvod.</v>
      </c>
      <c r="BB14" s="268"/>
      <c r="BC14" s="268"/>
      <c r="BD14" s="268"/>
      <c r="BE14" s="268"/>
      <c r="BF14" s="268"/>
      <c r="BG14" s="268"/>
      <c r="BH14" s="268"/>
    </row>
    <row r="15" spans="1:41" ht="12.75" customHeight="1">
      <c r="A15" s="176"/>
      <c r="B15" s="183"/>
      <c r="C15" s="184"/>
      <c r="D15" s="176"/>
      <c r="E15" s="176"/>
      <c r="F15" s="176"/>
      <c r="G15" s="176"/>
      <c r="H15" s="176"/>
      <c r="I15" s="176"/>
      <c r="J15" s="176"/>
      <c r="AK15">
        <f>SUM(AK1:AK14)</f>
        <v>0</v>
      </c>
      <c r="AL15">
        <f>SUM(AL1:AL14)</f>
        <v>0</v>
      </c>
      <c r="AN15">
        <v>15</v>
      </c>
      <c r="AO15">
        <v>21</v>
      </c>
    </row>
    <row r="16" spans="1:41" ht="12.75" customHeight="1">
      <c r="A16" s="176"/>
      <c r="B16" s="183"/>
      <c r="C16" s="184"/>
      <c r="D16" s="176"/>
      <c r="E16" s="176"/>
      <c r="F16" s="176"/>
      <c r="G16" s="176"/>
      <c r="H16" s="176"/>
      <c r="I16" s="176"/>
      <c r="J16" s="176"/>
      <c r="AN16">
        <f>SUMIF(AM8:AM15,AN15,G8:G15)</f>
        <v>0</v>
      </c>
      <c r="AO16">
        <f>SUMIF(AM8:AM15,AO15,G8:G15)</f>
        <v>0</v>
      </c>
    </row>
    <row r="17" spans="1:10" ht="12.75" customHeight="1">
      <c r="A17" s="176"/>
      <c r="B17" s="183"/>
      <c r="C17" s="184"/>
      <c r="D17" s="176"/>
      <c r="E17" s="176"/>
      <c r="F17" s="176"/>
      <c r="G17" s="176"/>
      <c r="H17" s="176"/>
      <c r="I17" s="176"/>
      <c r="J17" s="176"/>
    </row>
    <row r="18" spans="1:10" ht="12.75" customHeight="1">
      <c r="A18" s="176"/>
      <c r="B18" s="183"/>
      <c r="C18" s="184"/>
      <c r="D18" s="176"/>
      <c r="E18" s="176"/>
      <c r="F18" s="176"/>
      <c r="G18" s="176"/>
      <c r="H18" s="176"/>
      <c r="I18" s="176"/>
      <c r="J18" s="176"/>
    </row>
    <row r="19" spans="1:10" ht="12.75" customHeight="1">
      <c r="A19" s="176"/>
      <c r="B19" s="183"/>
      <c r="C19" s="184"/>
      <c r="D19" s="176"/>
      <c r="E19" s="176"/>
      <c r="F19" s="176"/>
      <c r="G19" s="176"/>
      <c r="H19" s="176"/>
      <c r="I19" s="176"/>
      <c r="J19" s="176"/>
    </row>
    <row r="20" spans="1:10" ht="12.75" customHeight="1">
      <c r="A20" s="176"/>
      <c r="B20" s="183"/>
      <c r="C20" s="184"/>
      <c r="D20" s="176"/>
      <c r="E20" s="176"/>
      <c r="F20" s="176"/>
      <c r="G20" s="176"/>
      <c r="H20" s="176"/>
      <c r="I20" s="176"/>
      <c r="J20" s="176"/>
    </row>
    <row r="21" spans="1:10" ht="12.75" customHeight="1">
      <c r="A21" s="176"/>
      <c r="B21" s="183"/>
      <c r="C21" s="184"/>
      <c r="D21" s="176"/>
      <c r="E21" s="176"/>
      <c r="F21" s="176"/>
      <c r="G21" s="176"/>
      <c r="H21" s="176"/>
      <c r="I21" s="176"/>
      <c r="J21" s="176"/>
    </row>
    <row r="22" spans="1:10" ht="12.75" customHeight="1">
      <c r="A22" s="176"/>
      <c r="B22" s="183"/>
      <c r="C22" s="184"/>
      <c r="D22" s="176"/>
      <c r="E22" s="176"/>
      <c r="F22" s="176"/>
      <c r="G22" s="176"/>
      <c r="H22" s="176"/>
      <c r="I22" s="176"/>
      <c r="J22" s="176"/>
    </row>
    <row r="23" spans="1:10" ht="12.75" customHeight="1">
      <c r="A23" s="176"/>
      <c r="B23" s="183"/>
      <c r="C23" s="184"/>
      <c r="D23" s="176"/>
      <c r="E23" s="176"/>
      <c r="F23" s="176"/>
      <c r="G23" s="176"/>
      <c r="H23" s="176"/>
      <c r="I23" s="176"/>
      <c r="J23" s="176"/>
    </row>
    <row r="24" spans="1:10" ht="12.75" customHeight="1">
      <c r="A24" s="176"/>
      <c r="B24" s="183"/>
      <c r="C24" s="184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176"/>
      <c r="B25" s="183"/>
      <c r="C25" s="184"/>
      <c r="D25" s="176"/>
      <c r="E25" s="176"/>
      <c r="F25" s="176"/>
      <c r="G25" s="176"/>
      <c r="H25" s="176"/>
      <c r="I25" s="176"/>
      <c r="J25" s="176"/>
    </row>
    <row r="26" spans="1:10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</row>
    <row r="27" spans="1:10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9">
    <mergeCell ref="C11:G11"/>
    <mergeCell ref="F12:G12"/>
    <mergeCell ref="C14:G14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12.75">
      <c r="A2" s="111" t="s">
        <v>15</v>
      </c>
      <c r="B2" s="112"/>
      <c r="C2" s="244" t="s">
        <v>101</v>
      </c>
      <c r="D2" s="430" t="s">
        <v>102</v>
      </c>
      <c r="E2" s="394"/>
      <c r="F2" s="56" t="s">
        <v>17</v>
      </c>
      <c r="G2" s="57"/>
      <c r="H2" s="252"/>
      <c r="I2" s="253"/>
      <c r="J2" s="254" t="s">
        <v>102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7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102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119</v>
      </c>
      <c r="B8" s="281" t="s">
        <v>120</v>
      </c>
      <c r="C8" s="282"/>
      <c r="D8" s="282"/>
      <c r="E8" s="283"/>
      <c r="F8" s="284" t="s">
        <v>158</v>
      </c>
      <c r="G8" s="284"/>
      <c r="H8" s="284"/>
      <c r="I8" s="288"/>
    </row>
    <row r="9" spans="1:9" ht="12" thickBot="1">
      <c r="A9" s="289"/>
      <c r="B9" s="290" t="s">
        <v>171</v>
      </c>
      <c r="C9" s="291"/>
      <c r="D9" s="291"/>
      <c r="E9" s="292"/>
      <c r="F9" s="293"/>
      <c r="G9" s="293"/>
      <c r="H9" s="293"/>
      <c r="I9" s="294">
        <f>SUM(I7:I8)</f>
        <v>0</v>
      </c>
    </row>
    <row r="10" ht="11.25">
      <c r="A10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101</v>
      </c>
      <c r="C4" s="443" t="s">
        <v>102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606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atd., pokud není uvedeno samostatně.</v>
      </c>
      <c r="BB11" s="268"/>
      <c r="BC11" s="268"/>
      <c r="BD11" s="268"/>
      <c r="BE11" s="268"/>
      <c r="BF11" s="268"/>
      <c r="BG11" s="268"/>
      <c r="BH11" s="268"/>
    </row>
    <row r="12" spans="1:10" ht="12.75">
      <c r="A12" s="325" t="s">
        <v>172</v>
      </c>
      <c r="B12" s="309" t="s">
        <v>119</v>
      </c>
      <c r="C12" s="339" t="s">
        <v>120</v>
      </c>
      <c r="D12" s="312"/>
      <c r="E12" s="318"/>
      <c r="F12" s="434">
        <f>SUM(G13:G19)</f>
        <v>0</v>
      </c>
      <c r="G12" s="435"/>
      <c r="H12" s="176"/>
      <c r="I12" s="176"/>
      <c r="J12" s="176"/>
    </row>
    <row r="13" spans="1:60" ht="22.5" outlineLevel="1">
      <c r="A13" s="324">
        <v>2</v>
      </c>
      <c r="B13" s="308" t="s">
        <v>684</v>
      </c>
      <c r="C13" s="337" t="s">
        <v>685</v>
      </c>
      <c r="D13" s="310" t="s">
        <v>686</v>
      </c>
      <c r="E13" s="316">
        <v>1</v>
      </c>
      <c r="F13" s="322"/>
      <c r="G13" s="326">
        <f aca="true" t="shared" si="0" ref="G13:G19">E13*F13</f>
        <v>0</v>
      </c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</row>
    <row r="14" spans="1:60" ht="12.75" outlineLevel="1">
      <c r="A14" s="324">
        <v>3</v>
      </c>
      <c r="B14" s="308" t="s">
        <v>687</v>
      </c>
      <c r="C14" s="337" t="s">
        <v>688</v>
      </c>
      <c r="D14" s="310" t="s">
        <v>686</v>
      </c>
      <c r="E14" s="316">
        <v>1</v>
      </c>
      <c r="F14" s="322"/>
      <c r="G14" s="326">
        <f t="shared" si="0"/>
        <v>0</v>
      </c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</row>
    <row r="15" spans="1:60" ht="12.75" outlineLevel="1">
      <c r="A15" s="324">
        <v>4</v>
      </c>
      <c r="B15" s="308" t="s">
        <v>689</v>
      </c>
      <c r="C15" s="337" t="s">
        <v>690</v>
      </c>
      <c r="D15" s="310" t="s">
        <v>686</v>
      </c>
      <c r="E15" s="316">
        <v>1</v>
      </c>
      <c r="F15" s="322"/>
      <c r="G15" s="326">
        <f t="shared" si="0"/>
        <v>0</v>
      </c>
      <c r="H15" s="299"/>
      <c r="I15" s="299"/>
      <c r="J15" s="29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</row>
    <row r="16" spans="1:60" ht="12.75" outlineLevel="1">
      <c r="A16" s="324">
        <v>5</v>
      </c>
      <c r="B16" s="308" t="s">
        <v>691</v>
      </c>
      <c r="C16" s="337" t="s">
        <v>692</v>
      </c>
      <c r="D16" s="310" t="s">
        <v>686</v>
      </c>
      <c r="E16" s="316">
        <v>1</v>
      </c>
      <c r="F16" s="322"/>
      <c r="G16" s="326">
        <f t="shared" si="0"/>
        <v>0</v>
      </c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12.75" outlineLevel="1">
      <c r="A17" s="324">
        <v>6</v>
      </c>
      <c r="B17" s="308" t="s">
        <v>693</v>
      </c>
      <c r="C17" s="337" t="s">
        <v>694</v>
      </c>
      <c r="D17" s="310" t="s">
        <v>686</v>
      </c>
      <c r="E17" s="316">
        <v>1</v>
      </c>
      <c r="F17" s="322"/>
      <c r="G17" s="326">
        <f t="shared" si="0"/>
        <v>0</v>
      </c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</row>
    <row r="18" spans="1:60" ht="12.75" outlineLevel="1">
      <c r="A18" s="324">
        <v>7</v>
      </c>
      <c r="B18" s="308" t="s">
        <v>695</v>
      </c>
      <c r="C18" s="337" t="s">
        <v>696</v>
      </c>
      <c r="D18" s="310" t="s">
        <v>686</v>
      </c>
      <c r="E18" s="316">
        <v>1</v>
      </c>
      <c r="F18" s="322"/>
      <c r="G18" s="326">
        <f t="shared" si="0"/>
        <v>0</v>
      </c>
      <c r="H18" s="299"/>
      <c r="I18" s="299"/>
      <c r="J18" s="299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1:60" ht="23.25" outlineLevel="1" thickBot="1">
      <c r="A19" s="331">
        <v>8</v>
      </c>
      <c r="B19" s="332" t="s">
        <v>697</v>
      </c>
      <c r="C19" s="344" t="s">
        <v>698</v>
      </c>
      <c r="D19" s="333" t="s">
        <v>686</v>
      </c>
      <c r="E19" s="334">
        <v>1</v>
      </c>
      <c r="F19" s="335"/>
      <c r="G19" s="336">
        <f t="shared" si="0"/>
        <v>0</v>
      </c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41" ht="12.75" customHeight="1">
      <c r="A20" s="176"/>
      <c r="B20" s="183"/>
      <c r="C20" s="184"/>
      <c r="D20" s="176"/>
      <c r="E20" s="176"/>
      <c r="F20" s="176"/>
      <c r="G20" s="176"/>
      <c r="H20" s="176"/>
      <c r="I20" s="176"/>
      <c r="J20" s="176"/>
      <c r="AK20">
        <f>SUM(AK1:AK19)</f>
        <v>0</v>
      </c>
      <c r="AL20">
        <f>SUM(AL1:AL19)</f>
        <v>0</v>
      </c>
      <c r="AN20">
        <v>15</v>
      </c>
      <c r="AO20">
        <v>21</v>
      </c>
    </row>
    <row r="21" spans="1:41" ht="12.75" customHeight="1">
      <c r="A21" s="176"/>
      <c r="B21" s="183"/>
      <c r="C21" s="184"/>
      <c r="D21" s="176"/>
      <c r="E21" s="176"/>
      <c r="F21" s="176"/>
      <c r="G21" s="176"/>
      <c r="H21" s="176"/>
      <c r="I21" s="176"/>
      <c r="J21" s="176"/>
      <c r="AN21">
        <f>SUMIF(AM8:AM20,AN20,G8:G20)</f>
        <v>0</v>
      </c>
      <c r="AO21">
        <f>SUMIF(AM8:AM20,AO20,G8:G20)</f>
        <v>0</v>
      </c>
    </row>
    <row r="22" spans="1:10" ht="12.75" customHeight="1">
      <c r="A22" s="176"/>
      <c r="B22" s="183"/>
      <c r="C22" s="184"/>
      <c r="D22" s="176"/>
      <c r="E22" s="176"/>
      <c r="F22" s="176"/>
      <c r="G22" s="176"/>
      <c r="H22" s="176"/>
      <c r="I22" s="176"/>
      <c r="J22" s="176"/>
    </row>
    <row r="23" spans="1:10" ht="12.75" customHeight="1">
      <c r="A23" s="176"/>
      <c r="B23" s="183"/>
      <c r="C23" s="184"/>
      <c r="D23" s="176"/>
      <c r="E23" s="176"/>
      <c r="F23" s="176"/>
      <c r="G23" s="176"/>
      <c r="H23" s="176"/>
      <c r="I23" s="176"/>
      <c r="J23" s="176"/>
    </row>
    <row r="24" spans="1:10" ht="12.75" customHeight="1">
      <c r="A24" s="176"/>
      <c r="B24" s="183"/>
      <c r="C24" s="184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176"/>
      <c r="B25" s="183"/>
      <c r="C25" s="184"/>
      <c r="D25" s="176"/>
      <c r="E25" s="176"/>
      <c r="F25" s="176"/>
      <c r="G25" s="176"/>
      <c r="H25" s="176"/>
      <c r="I25" s="176"/>
      <c r="J25" s="176"/>
    </row>
    <row r="26" spans="1:10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</row>
    <row r="27" spans="1:10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8">
    <mergeCell ref="C11:G11"/>
    <mergeCell ref="F12:G12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DEA14062</v>
      </c>
      <c r="C1" s="144" t="str">
        <f>Stavba!NazevStavby</f>
        <v>SNÍŽENÍ ENERGETICKÉ NÁROČNOSTI OBJEKTU ZUŠ VE ZNOJMĚ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386"/>
      <c r="D2" s="386"/>
      <c r="E2" s="386"/>
      <c r="F2" s="386"/>
      <c r="G2" s="139" t="s">
        <v>61</v>
      </c>
      <c r="H2" s="147" t="s">
        <v>62</v>
      </c>
    </row>
    <row r="3" ht="13.5" thickTop="1"/>
    <row r="4" spans="1:8" ht="18">
      <c r="A4" s="385" t="s">
        <v>63</v>
      </c>
      <c r="B4" s="385"/>
      <c r="C4" s="385"/>
      <c r="D4" s="385"/>
      <c r="E4" s="385"/>
      <c r="F4" s="385"/>
      <c r="G4" s="385"/>
      <c r="H4" s="385"/>
    </row>
    <row r="6" spans="1:8" ht="15.75">
      <c r="A6" s="140" t="s">
        <v>18</v>
      </c>
      <c r="B6" s="142">
        <f>B2</f>
        <v>0</v>
      </c>
      <c r="C6" s="387">
        <f>C2</f>
        <v>0</v>
      </c>
      <c r="D6" s="388"/>
      <c r="E6" s="388"/>
      <c r="F6" s="388"/>
      <c r="G6" s="388"/>
      <c r="H6" s="388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93"/>
      <c r="E2" s="394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403"/>
      <c r="D5" s="404"/>
      <c r="E5" s="405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404"/>
      <c r="D7" s="408"/>
      <c r="E7" s="409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410"/>
      <c r="D8" s="410"/>
      <c r="E8" s="398"/>
      <c r="F8" s="72" t="s">
        <v>27</v>
      </c>
      <c r="G8" s="55"/>
      <c r="H8" s="73"/>
      <c r="I8" s="74"/>
    </row>
    <row r="9" spans="1:8" ht="12.75">
      <c r="A9" s="71"/>
      <c r="B9" s="54"/>
      <c r="C9" s="410"/>
      <c r="D9" s="410"/>
      <c r="E9" s="398"/>
      <c r="F9" s="47"/>
      <c r="G9" s="75"/>
      <c r="H9" s="47"/>
    </row>
    <row r="10" spans="1:10" ht="12.75">
      <c r="A10" s="71" t="s">
        <v>28</v>
      </c>
      <c r="B10" s="54"/>
      <c r="C10" s="410"/>
      <c r="D10" s="410"/>
      <c r="E10" s="410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98"/>
      <c r="D12" s="399"/>
      <c r="E12" s="400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75" customHeight="1">
      <c r="A15" s="160"/>
      <c r="B15" s="161"/>
      <c r="C15" s="162"/>
      <c r="D15" s="406"/>
      <c r="E15" s="407"/>
      <c r="F15" s="163"/>
      <c r="G15" s="164"/>
    </row>
    <row r="16" spans="1:7" ht="15.75" customHeight="1">
      <c r="A16" s="160"/>
      <c r="B16" s="165"/>
      <c r="C16" s="166"/>
      <c r="D16" s="391"/>
      <c r="E16" s="392"/>
      <c r="F16" s="168"/>
      <c r="G16" s="164"/>
    </row>
    <row r="17" spans="1:7" ht="15.75" customHeight="1">
      <c r="A17" s="160"/>
      <c r="B17" s="165"/>
      <c r="C17" s="166"/>
      <c r="D17" s="391"/>
      <c r="E17" s="392"/>
      <c r="F17" s="168"/>
      <c r="G17" s="164"/>
    </row>
    <row r="18" spans="1:7" ht="15.75" customHeight="1">
      <c r="A18" s="160"/>
      <c r="B18" s="169"/>
      <c r="C18" s="166"/>
      <c r="D18" s="391"/>
      <c r="E18" s="392"/>
      <c r="F18" s="168"/>
      <c r="G18" s="164"/>
    </row>
    <row r="19" spans="1:7" ht="15.75" customHeight="1">
      <c r="A19" s="160"/>
      <c r="B19" s="165"/>
      <c r="C19" s="166"/>
      <c r="D19" s="389"/>
      <c r="E19" s="390"/>
      <c r="F19" s="168"/>
      <c r="G19" s="164"/>
    </row>
    <row r="20" spans="1:7" ht="15.75" customHeight="1">
      <c r="A20" s="160"/>
      <c r="B20" s="165"/>
      <c r="C20" s="166"/>
      <c r="D20" s="391"/>
      <c r="E20" s="392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401"/>
      <c r="B23" s="402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413"/>
      <c r="B27" s="414"/>
      <c r="C27" s="415"/>
      <c r="D27" s="416"/>
      <c r="E27" s="415"/>
      <c r="F27" s="396"/>
      <c r="G27" s="397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</row>
    <row r="32" spans="1:7" ht="12.75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</row>
    <row r="34" spans="1:7" ht="12.75" hidden="1">
      <c r="A34" s="95" t="s">
        <v>47</v>
      </c>
      <c r="B34" s="96"/>
      <c r="C34" s="127"/>
      <c r="D34" s="96"/>
      <c r="E34" s="98"/>
      <c r="F34" s="419">
        <v>0</v>
      </c>
      <c r="G34" s="420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J35" s="117"/>
      <c r="K35" s="117"/>
    </row>
    <row r="36" ht="16.5" customHeight="1">
      <c r="A36" s="102" t="s">
        <v>44</v>
      </c>
    </row>
    <row r="37" spans="2:8" ht="12.75">
      <c r="B37" s="411"/>
      <c r="C37" s="411"/>
      <c r="D37" s="411"/>
      <c r="E37" s="411"/>
      <c r="F37" s="411"/>
      <c r="G37" s="411"/>
      <c r="H37" s="46" t="s">
        <v>1</v>
      </c>
    </row>
    <row r="38" spans="1:8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</row>
    <row r="39" spans="1:8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</row>
    <row r="40" spans="1:8" ht="12.75">
      <c r="A40" s="103"/>
      <c r="B40" s="411"/>
      <c r="C40" s="411"/>
      <c r="D40" s="411"/>
      <c r="E40" s="411"/>
      <c r="F40" s="411"/>
      <c r="G40" s="411"/>
      <c r="H40" s="46" t="s">
        <v>1</v>
      </c>
    </row>
    <row r="41" spans="1:8" ht="12.75">
      <c r="A41" s="103"/>
      <c r="B41" s="411"/>
      <c r="C41" s="411"/>
      <c r="D41" s="411"/>
      <c r="E41" s="411"/>
      <c r="F41" s="411"/>
      <c r="G41" s="411"/>
      <c r="H41" s="46" t="s">
        <v>1</v>
      </c>
    </row>
    <row r="42" spans="1:8" ht="12.75">
      <c r="A42" s="103"/>
      <c r="B42" s="411"/>
      <c r="C42" s="411"/>
      <c r="D42" s="411"/>
      <c r="E42" s="411"/>
      <c r="F42" s="411"/>
      <c r="G42" s="411"/>
      <c r="H42" s="46" t="s">
        <v>1</v>
      </c>
    </row>
    <row r="43" spans="1:8" ht="12.75">
      <c r="A43" s="103"/>
      <c r="B43" s="411"/>
      <c r="C43" s="411"/>
      <c r="D43" s="411"/>
      <c r="E43" s="411"/>
      <c r="F43" s="411"/>
      <c r="G43" s="411"/>
      <c r="H43" s="46" t="s">
        <v>1</v>
      </c>
    </row>
    <row r="44" spans="1:8" ht="12.75">
      <c r="A44" s="103"/>
      <c r="B44" s="411"/>
      <c r="C44" s="411"/>
      <c r="D44" s="411"/>
      <c r="E44" s="411"/>
      <c r="F44" s="411"/>
      <c r="G44" s="411"/>
      <c r="H44" s="46" t="s">
        <v>1</v>
      </c>
    </row>
    <row r="45" spans="1:8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</row>
    <row r="46" spans="2:7" ht="12.75">
      <c r="B46" s="412"/>
      <c r="C46" s="412"/>
      <c r="D46" s="412"/>
      <c r="E46" s="412"/>
      <c r="F46" s="412"/>
      <c r="G46" s="412"/>
    </row>
    <row r="47" spans="2:7" ht="12.75">
      <c r="B47" s="412"/>
      <c r="C47" s="412"/>
      <c r="D47" s="412"/>
      <c r="E47" s="412"/>
      <c r="F47" s="412"/>
      <c r="G47" s="412"/>
    </row>
    <row r="48" spans="2:7" ht="12.75">
      <c r="B48" s="412"/>
      <c r="C48" s="412"/>
      <c r="D48" s="412"/>
      <c r="E48" s="412"/>
      <c r="F48" s="412"/>
      <c r="G48" s="412"/>
    </row>
    <row r="49" spans="2:7" ht="12.75">
      <c r="B49" s="412"/>
      <c r="C49" s="412"/>
      <c r="D49" s="412"/>
      <c r="E49" s="412"/>
      <c r="F49" s="412"/>
      <c r="G49" s="412"/>
    </row>
    <row r="50" spans="2:7" ht="12.75">
      <c r="B50" s="412"/>
      <c r="C50" s="412"/>
      <c r="D50" s="412"/>
      <c r="E50" s="412"/>
      <c r="F50" s="412"/>
      <c r="G50" s="412"/>
    </row>
    <row r="51" spans="2:7" ht="12.75">
      <c r="B51" s="395"/>
      <c r="C51" s="395"/>
      <c r="D51" s="395"/>
      <c r="E51" s="395"/>
      <c r="F51" s="395"/>
      <c r="G51" s="395"/>
    </row>
    <row r="52" spans="2:7" ht="12.75">
      <c r="B52" s="395"/>
      <c r="C52" s="395"/>
      <c r="D52" s="395"/>
      <c r="E52" s="395"/>
      <c r="F52" s="395"/>
      <c r="G52" s="395"/>
    </row>
    <row r="53" spans="2:7" ht="12.75">
      <c r="B53" s="395"/>
      <c r="C53" s="395"/>
      <c r="D53" s="395"/>
      <c r="E53" s="395"/>
      <c r="F53" s="395"/>
      <c r="G53" s="395"/>
    </row>
  </sheetData>
  <sheetProtection/>
  <mergeCells count="28"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421" t="s">
        <v>71</v>
      </c>
      <c r="B1" s="421"/>
      <c r="C1" s="422"/>
      <c r="D1" s="421"/>
      <c r="E1" s="421"/>
      <c r="F1" s="421"/>
      <c r="G1" s="421"/>
    </row>
    <row r="2" spans="1:7" ht="13.5" thickTop="1">
      <c r="A2" s="177" t="s">
        <v>72</v>
      </c>
      <c r="B2" s="178"/>
      <c r="C2" s="423"/>
      <c r="D2" s="423"/>
      <c r="E2" s="423"/>
      <c r="F2" s="423"/>
      <c r="G2" s="424"/>
    </row>
    <row r="3" spans="1:7" ht="12.75">
      <c r="A3" s="179" t="s">
        <v>73</v>
      </c>
      <c r="B3" s="180"/>
      <c r="C3" s="425"/>
      <c r="D3" s="425"/>
      <c r="E3" s="425"/>
      <c r="F3" s="425"/>
      <c r="G3" s="426"/>
    </row>
    <row r="4" spans="1:7" ht="13.5" thickBot="1">
      <c r="A4" s="181" t="s">
        <v>74</v>
      </c>
      <c r="B4" s="182"/>
      <c r="C4" s="427"/>
      <c r="D4" s="427"/>
      <c r="E4" s="427"/>
      <c r="F4" s="427"/>
      <c r="G4" s="428"/>
    </row>
    <row r="5" spans="2:4" ht="14.25" thickBot="1" thickTop="1">
      <c r="B5" s="183"/>
      <c r="C5" s="184"/>
      <c r="D5" s="185"/>
    </row>
    <row r="6" spans="1:7" ht="13.5" thickBot="1">
      <c r="A6" s="186" t="s">
        <v>75</v>
      </c>
      <c r="B6" s="187" t="s">
        <v>76</v>
      </c>
      <c r="C6" s="188" t="s">
        <v>77</v>
      </c>
      <c r="D6" s="189" t="s">
        <v>78</v>
      </c>
      <c r="E6" s="190" t="s">
        <v>79</v>
      </c>
      <c r="F6" s="191" t="s">
        <v>80</v>
      </c>
      <c r="G6" s="192" t="s">
        <v>81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25.5">
      <c r="A2" s="111" t="s">
        <v>15</v>
      </c>
      <c r="B2" s="112"/>
      <c r="C2" s="244" t="s">
        <v>85</v>
      </c>
      <c r="D2" s="430" t="s">
        <v>90</v>
      </c>
      <c r="E2" s="394"/>
      <c r="F2" s="56" t="s">
        <v>17</v>
      </c>
      <c r="G2" s="57"/>
      <c r="H2" s="252"/>
      <c r="I2" s="253"/>
      <c r="J2" s="254" t="s">
        <v>90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269" customWidth="1"/>
    <col min="2" max="2" width="6.125" style="269" customWidth="1"/>
    <col min="3" max="3" width="11.375" style="269" customWidth="1"/>
    <col min="4" max="4" width="15.875" style="269" customWidth="1"/>
    <col min="5" max="5" width="11.25390625" style="269" customWidth="1"/>
    <col min="6" max="6" width="10.875" style="269" customWidth="1"/>
    <col min="7" max="7" width="11.00390625" style="269" customWidth="1"/>
    <col min="8" max="8" width="11.125" style="269" customWidth="1"/>
    <col min="9" max="9" width="10.75390625" style="269" customWidth="1"/>
    <col min="10" max="16384" width="9.125" style="269" customWidth="1"/>
  </cols>
  <sheetData>
    <row r="1" spans="1:9" ht="12" thickTop="1">
      <c r="A1" s="270" t="s">
        <v>2</v>
      </c>
      <c r="B1" s="271"/>
      <c r="C1" s="270" t="s">
        <v>168</v>
      </c>
      <c r="D1" s="271"/>
      <c r="E1" s="271"/>
      <c r="F1" s="271"/>
      <c r="G1" s="270" t="s">
        <v>165</v>
      </c>
      <c r="H1" s="271">
        <v>1</v>
      </c>
      <c r="I1" s="272"/>
    </row>
    <row r="2" spans="1:9" ht="12" thickBot="1">
      <c r="A2" s="273" t="s">
        <v>164</v>
      </c>
      <c r="B2" s="274"/>
      <c r="C2" s="273" t="s">
        <v>169</v>
      </c>
      <c r="D2" s="274"/>
      <c r="E2" s="274"/>
      <c r="F2" s="274"/>
      <c r="G2" s="273" t="s">
        <v>90</v>
      </c>
      <c r="H2" s="274"/>
      <c r="I2" s="275"/>
    </row>
    <row r="3" ht="12" thickTop="1"/>
    <row r="4" spans="1:9" ht="18">
      <c r="A4" s="433" t="s">
        <v>166</v>
      </c>
      <c r="B4" s="433"/>
      <c r="C4" s="433"/>
      <c r="D4" s="433"/>
      <c r="E4" s="433"/>
      <c r="F4" s="433"/>
      <c r="G4" s="433"/>
      <c r="H4" s="433"/>
      <c r="I4" s="433"/>
    </row>
    <row r="5" ht="12" thickBot="1"/>
    <row r="6" spans="1:9" ht="11.25">
      <c r="A6" s="285" t="s">
        <v>167</v>
      </c>
      <c r="B6" s="278"/>
      <c r="C6" s="277"/>
      <c r="D6" s="277"/>
      <c r="E6" s="279"/>
      <c r="F6" s="280" t="s">
        <v>104</v>
      </c>
      <c r="G6" s="280"/>
      <c r="H6" s="280"/>
      <c r="I6" s="287" t="s">
        <v>68</v>
      </c>
    </row>
    <row r="7" spans="1:9" ht="11.25">
      <c r="A7" s="286" t="s">
        <v>105</v>
      </c>
      <c r="B7" s="281" t="s">
        <v>106</v>
      </c>
      <c r="C7" s="282"/>
      <c r="D7" s="282"/>
      <c r="E7" s="283"/>
      <c r="F7" s="284" t="s">
        <v>158</v>
      </c>
      <c r="G7" s="284"/>
      <c r="H7" s="284"/>
      <c r="I7" s="288"/>
    </row>
    <row r="8" spans="1:9" ht="11.25">
      <c r="A8" s="286" t="s">
        <v>111</v>
      </c>
      <c r="B8" s="281" t="s">
        <v>112</v>
      </c>
      <c r="C8" s="282"/>
      <c r="D8" s="282"/>
      <c r="E8" s="283"/>
      <c r="F8" s="284" t="s">
        <v>158</v>
      </c>
      <c r="G8" s="284"/>
      <c r="H8" s="284"/>
      <c r="I8" s="288"/>
    </row>
    <row r="9" spans="1:9" ht="11.25">
      <c r="A9" s="286" t="s">
        <v>117</v>
      </c>
      <c r="B9" s="281" t="s">
        <v>118</v>
      </c>
      <c r="C9" s="282"/>
      <c r="D9" s="282"/>
      <c r="E9" s="283"/>
      <c r="F9" s="284" t="s">
        <v>158</v>
      </c>
      <c r="G9" s="284"/>
      <c r="H9" s="284"/>
      <c r="I9" s="288"/>
    </row>
    <row r="10" spans="1:9" ht="11.25">
      <c r="A10" s="286" t="s">
        <v>125</v>
      </c>
      <c r="B10" s="281" t="s">
        <v>126</v>
      </c>
      <c r="C10" s="282"/>
      <c r="D10" s="282"/>
      <c r="E10" s="283"/>
      <c r="F10" s="284" t="s">
        <v>158</v>
      </c>
      <c r="G10" s="284"/>
      <c r="H10" s="284"/>
      <c r="I10" s="288"/>
    </row>
    <row r="11" spans="1:9" ht="11.25">
      <c r="A11" s="286" t="s">
        <v>127</v>
      </c>
      <c r="B11" s="281" t="s">
        <v>128</v>
      </c>
      <c r="C11" s="282"/>
      <c r="D11" s="282"/>
      <c r="E11" s="283"/>
      <c r="F11" s="284" t="s">
        <v>158</v>
      </c>
      <c r="G11" s="284"/>
      <c r="H11" s="284"/>
      <c r="I11" s="288"/>
    </row>
    <row r="12" spans="1:9" ht="11.25">
      <c r="A12" s="286" t="s">
        <v>131</v>
      </c>
      <c r="B12" s="281" t="s">
        <v>132</v>
      </c>
      <c r="C12" s="282"/>
      <c r="D12" s="282"/>
      <c r="E12" s="283"/>
      <c r="F12" s="284" t="s">
        <v>159</v>
      </c>
      <c r="G12" s="284"/>
      <c r="H12" s="284"/>
      <c r="I12" s="288"/>
    </row>
    <row r="13" spans="1:9" ht="11.25">
      <c r="A13" s="286" t="s">
        <v>141</v>
      </c>
      <c r="B13" s="281" t="s">
        <v>142</v>
      </c>
      <c r="C13" s="282"/>
      <c r="D13" s="282"/>
      <c r="E13" s="283"/>
      <c r="F13" s="284" t="s">
        <v>159</v>
      </c>
      <c r="G13" s="284"/>
      <c r="H13" s="284"/>
      <c r="I13" s="288"/>
    </row>
    <row r="14" spans="1:9" ht="11.25">
      <c r="A14" s="286" t="s">
        <v>155</v>
      </c>
      <c r="B14" s="281" t="s">
        <v>156</v>
      </c>
      <c r="C14" s="282"/>
      <c r="D14" s="282"/>
      <c r="E14" s="283"/>
      <c r="F14" s="284" t="s">
        <v>170</v>
      </c>
      <c r="G14" s="284"/>
      <c r="H14" s="284"/>
      <c r="I14" s="288"/>
    </row>
    <row r="15" spans="1:9" ht="12" thickBot="1">
      <c r="A15" s="289"/>
      <c r="B15" s="290" t="s">
        <v>171</v>
      </c>
      <c r="C15" s="291"/>
      <c r="D15" s="291"/>
      <c r="E15" s="292"/>
      <c r="F15" s="293"/>
      <c r="G15" s="293"/>
      <c r="H15" s="293"/>
      <c r="I15" s="294">
        <f>SUM(I7:I14)</f>
        <v>0</v>
      </c>
    </row>
    <row r="16" ht="11.25">
      <c r="A16" s="276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06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421" t="s">
        <v>71</v>
      </c>
      <c r="B1" s="421"/>
      <c r="C1" s="422"/>
      <c r="D1" s="421"/>
      <c r="E1" s="421"/>
      <c r="F1" s="421"/>
      <c r="G1" s="421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41" t="s">
        <v>83</v>
      </c>
      <c r="D2" s="423"/>
      <c r="E2" s="423"/>
      <c r="F2" s="423"/>
      <c r="G2" s="424"/>
      <c r="H2" s="176"/>
      <c r="I2" s="176"/>
      <c r="J2" s="176"/>
    </row>
    <row r="3" spans="1:10" ht="12.75">
      <c r="A3" s="179" t="s">
        <v>73</v>
      </c>
      <c r="B3" s="180" t="s">
        <v>85</v>
      </c>
      <c r="C3" s="442" t="s">
        <v>86</v>
      </c>
      <c r="D3" s="425"/>
      <c r="E3" s="425"/>
      <c r="F3" s="425"/>
      <c r="G3" s="426"/>
      <c r="H3" s="176"/>
      <c r="I3" s="176"/>
      <c r="J3" s="176"/>
    </row>
    <row r="4" spans="1:10" ht="13.5" thickBot="1">
      <c r="A4" s="295" t="s">
        <v>74</v>
      </c>
      <c r="B4" s="296" t="s">
        <v>85</v>
      </c>
      <c r="C4" s="443" t="s">
        <v>90</v>
      </c>
      <c r="D4" s="444"/>
      <c r="E4" s="444"/>
      <c r="F4" s="444"/>
      <c r="G4" s="4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5" t="s">
        <v>75</v>
      </c>
      <c r="B6" s="306" t="s">
        <v>76</v>
      </c>
      <c r="C6" s="300" t="s">
        <v>77</v>
      </c>
      <c r="D6" s="301" t="s">
        <v>78</v>
      </c>
      <c r="E6" s="302" t="s">
        <v>79</v>
      </c>
      <c r="F6" s="303" t="s">
        <v>80</v>
      </c>
      <c r="G6" s="304" t="s">
        <v>81</v>
      </c>
      <c r="H6" s="176"/>
      <c r="I6" s="176"/>
      <c r="J6" s="176"/>
    </row>
    <row r="7" spans="1:10" ht="12.75">
      <c r="A7" s="328" t="s">
        <v>172</v>
      </c>
      <c r="B7" s="329" t="s">
        <v>105</v>
      </c>
      <c r="C7" s="330" t="s">
        <v>106</v>
      </c>
      <c r="D7" s="297"/>
      <c r="E7" s="298"/>
      <c r="F7" s="446">
        <f>SUM(G8:G11)</f>
        <v>0</v>
      </c>
      <c r="G7" s="447"/>
      <c r="H7" s="176"/>
      <c r="I7" s="176"/>
      <c r="J7" s="176"/>
    </row>
    <row r="8" spans="1:60" ht="22.5" outlineLevel="1">
      <c r="A8" s="324">
        <v>1</v>
      </c>
      <c r="B8" s="308" t="s">
        <v>173</v>
      </c>
      <c r="C8" s="337" t="s">
        <v>174</v>
      </c>
      <c r="D8" s="310"/>
      <c r="E8" s="316">
        <v>0</v>
      </c>
      <c r="F8" s="322"/>
      <c r="G8" s="326">
        <f>E8*F8</f>
        <v>0</v>
      </c>
      <c r="H8" s="299"/>
      <c r="I8" s="299"/>
      <c r="J8" s="299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</row>
    <row r="9" spans="1:60" ht="22.5" outlineLevel="1">
      <c r="A9" s="324"/>
      <c r="B9" s="308"/>
      <c r="C9" s="436" t="s">
        <v>175</v>
      </c>
      <c r="D9" s="437"/>
      <c r="E9" s="438"/>
      <c r="F9" s="439"/>
      <c r="G9" s="440"/>
      <c r="H9" s="299"/>
      <c r="I9" s="299"/>
      <c r="J9" s="299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307" t="str">
        <f>C9</f>
        <v>Rozpočet je zpracován dle projektové dokumentace "SNÍŽENÍ ENERGETICKÉ NÁROČNOSTI OBJEKTU ZUŠ VE ZNOJMĚ" - technické zprávy, výkresové dokumentace, požárně bezpečnostního řešení.</v>
      </c>
      <c r="BB9" s="268"/>
      <c r="BC9" s="268"/>
      <c r="BD9" s="268"/>
      <c r="BE9" s="268"/>
      <c r="BF9" s="268"/>
      <c r="BG9" s="268"/>
      <c r="BH9" s="268"/>
    </row>
    <row r="10" spans="1:60" ht="12.75" outlineLevel="1">
      <c r="A10" s="324"/>
      <c r="B10" s="308"/>
      <c r="C10" s="338" t="s">
        <v>176</v>
      </c>
      <c r="D10" s="311"/>
      <c r="E10" s="317"/>
      <c r="F10" s="323"/>
      <c r="G10" s="327"/>
      <c r="H10" s="299"/>
      <c r="I10" s="299"/>
      <c r="J10" s="299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</row>
    <row r="11" spans="1:60" ht="22.5" outlineLevel="1">
      <c r="A11" s="324"/>
      <c r="B11" s="308"/>
      <c r="C11" s="436" t="s">
        <v>177</v>
      </c>
      <c r="D11" s="437"/>
      <c r="E11" s="438"/>
      <c r="F11" s="439"/>
      <c r="G11" s="440"/>
      <c r="H11" s="299"/>
      <c r="I11" s="299"/>
      <c r="J11" s="299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307" t="str">
        <f>C11</f>
        <v>Všechny R-položky jsou oceněny jako kompletizované, včetně všech potřebných prací a materiálů, včetně lešení, přesunu hmot, likvidace suti atd.</v>
      </c>
      <c r="BB11" s="268"/>
      <c r="BC11" s="268"/>
      <c r="BD11" s="268"/>
      <c r="BE11" s="268"/>
      <c r="BF11" s="268"/>
      <c r="BG11" s="268"/>
      <c r="BH11" s="268"/>
    </row>
    <row r="12" spans="1:10" ht="12.75">
      <c r="A12" s="325" t="s">
        <v>172</v>
      </c>
      <c r="B12" s="309" t="s">
        <v>111</v>
      </c>
      <c r="C12" s="339" t="s">
        <v>112</v>
      </c>
      <c r="D12" s="312"/>
      <c r="E12" s="318"/>
      <c r="F12" s="434">
        <f>SUM(G13:G14)</f>
        <v>0</v>
      </c>
      <c r="G12" s="435"/>
      <c r="H12" s="176"/>
      <c r="I12" s="176"/>
      <c r="J12" s="176"/>
    </row>
    <row r="13" spans="1:60" ht="12.75" outlineLevel="1">
      <c r="A13" s="324">
        <v>2</v>
      </c>
      <c r="B13" s="308" t="s">
        <v>178</v>
      </c>
      <c r="C13" s="337" t="s">
        <v>179</v>
      </c>
      <c r="D13" s="310" t="s">
        <v>180</v>
      </c>
      <c r="E13" s="316">
        <v>30.012</v>
      </c>
      <c r="F13" s="322"/>
      <c r="G13" s="326">
        <f>E13*F13</f>
        <v>0</v>
      </c>
      <c r="H13" s="299"/>
      <c r="I13" s="299"/>
      <c r="J13" s="299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</row>
    <row r="14" spans="1:60" ht="12.75" outlineLevel="1">
      <c r="A14" s="324"/>
      <c r="B14" s="308"/>
      <c r="C14" s="340" t="s">
        <v>181</v>
      </c>
      <c r="D14" s="313"/>
      <c r="E14" s="319">
        <v>30.012</v>
      </c>
      <c r="F14" s="322"/>
      <c r="G14" s="326"/>
      <c r="H14" s="299"/>
      <c r="I14" s="299"/>
      <c r="J14" s="29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</row>
    <row r="15" spans="1:10" ht="12.75">
      <c r="A15" s="325" t="s">
        <v>172</v>
      </c>
      <c r="B15" s="309" t="s">
        <v>117</v>
      </c>
      <c r="C15" s="339" t="s">
        <v>118</v>
      </c>
      <c r="D15" s="312"/>
      <c r="E15" s="318"/>
      <c r="F15" s="434">
        <f>SUM(G16:G68)</f>
        <v>0</v>
      </c>
      <c r="G15" s="435"/>
      <c r="H15" s="176"/>
      <c r="I15" s="176"/>
      <c r="J15" s="176"/>
    </row>
    <row r="16" spans="1:60" ht="12.75" outlineLevel="1">
      <c r="A16" s="324">
        <v>3</v>
      </c>
      <c r="B16" s="308" t="s">
        <v>182</v>
      </c>
      <c r="C16" s="337" t="s">
        <v>183</v>
      </c>
      <c r="D16" s="310" t="s">
        <v>180</v>
      </c>
      <c r="E16" s="316">
        <v>60.224</v>
      </c>
      <c r="F16" s="322"/>
      <c r="G16" s="326">
        <f>E16*F16</f>
        <v>0</v>
      </c>
      <c r="H16" s="299"/>
      <c r="I16" s="299"/>
      <c r="J16" s="299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</row>
    <row r="17" spans="1:60" ht="12.75" outlineLevel="1">
      <c r="A17" s="324"/>
      <c r="B17" s="308"/>
      <c r="C17" s="341" t="s">
        <v>184</v>
      </c>
      <c r="D17" s="314"/>
      <c r="E17" s="320"/>
      <c r="F17" s="322"/>
      <c r="G17" s="326"/>
      <c r="H17" s="299"/>
      <c r="I17" s="299"/>
      <c r="J17" s="299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</row>
    <row r="18" spans="1:60" ht="12.75" outlineLevel="1">
      <c r="A18" s="324"/>
      <c r="B18" s="308"/>
      <c r="C18" s="342" t="s">
        <v>185</v>
      </c>
      <c r="D18" s="314"/>
      <c r="E18" s="320">
        <v>216.78</v>
      </c>
      <c r="F18" s="322"/>
      <c r="G18" s="326"/>
      <c r="H18" s="299"/>
      <c r="I18" s="299"/>
      <c r="J18" s="299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1:60" ht="12.75" outlineLevel="1">
      <c r="A19" s="324"/>
      <c r="B19" s="308"/>
      <c r="C19" s="342" t="s">
        <v>186</v>
      </c>
      <c r="D19" s="314"/>
      <c r="E19" s="320">
        <v>7.81</v>
      </c>
      <c r="F19" s="322"/>
      <c r="G19" s="326"/>
      <c r="H19" s="299"/>
      <c r="I19" s="299"/>
      <c r="J19" s="299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60" ht="12.75" outlineLevel="1">
      <c r="A20" s="324"/>
      <c r="B20" s="308"/>
      <c r="C20" s="342" t="s">
        <v>187</v>
      </c>
      <c r="D20" s="314"/>
      <c r="E20" s="320">
        <v>4.63</v>
      </c>
      <c r="F20" s="322"/>
      <c r="G20" s="326"/>
      <c r="H20" s="299"/>
      <c r="I20" s="299"/>
      <c r="J20" s="299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</row>
    <row r="21" spans="1:60" ht="12.75" outlineLevel="1">
      <c r="A21" s="324"/>
      <c r="B21" s="308"/>
      <c r="C21" s="342" t="s">
        <v>188</v>
      </c>
      <c r="D21" s="314"/>
      <c r="E21" s="320">
        <v>28.44</v>
      </c>
      <c r="F21" s="322"/>
      <c r="G21" s="326"/>
      <c r="H21" s="299"/>
      <c r="I21" s="299"/>
      <c r="J21" s="299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</row>
    <row r="22" spans="1:60" ht="12.75" outlineLevel="1">
      <c r="A22" s="324"/>
      <c r="B22" s="308"/>
      <c r="C22" s="342" t="s">
        <v>189</v>
      </c>
      <c r="D22" s="314"/>
      <c r="E22" s="320">
        <v>1.22</v>
      </c>
      <c r="F22" s="322"/>
      <c r="G22" s="326"/>
      <c r="H22" s="299"/>
      <c r="I22" s="299"/>
      <c r="J22" s="299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</row>
    <row r="23" spans="1:60" ht="12.75" outlineLevel="1">
      <c r="A23" s="324"/>
      <c r="B23" s="308"/>
      <c r="C23" s="342" t="s">
        <v>190</v>
      </c>
      <c r="D23" s="314"/>
      <c r="E23" s="320">
        <v>15.73</v>
      </c>
      <c r="F23" s="322"/>
      <c r="G23" s="326"/>
      <c r="H23" s="299"/>
      <c r="I23" s="299"/>
      <c r="J23" s="299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</row>
    <row r="24" spans="1:60" ht="12.75" outlineLevel="1">
      <c r="A24" s="324"/>
      <c r="B24" s="308"/>
      <c r="C24" s="342" t="s">
        <v>191</v>
      </c>
      <c r="D24" s="314"/>
      <c r="E24" s="320">
        <v>19.2</v>
      </c>
      <c r="F24" s="322"/>
      <c r="G24" s="326"/>
      <c r="H24" s="299"/>
      <c r="I24" s="299"/>
      <c r="J24" s="299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</row>
    <row r="25" spans="1:60" ht="12.75" outlineLevel="1">
      <c r="A25" s="324"/>
      <c r="B25" s="308"/>
      <c r="C25" s="342" t="s">
        <v>192</v>
      </c>
      <c r="D25" s="314"/>
      <c r="E25" s="320">
        <v>7.31</v>
      </c>
      <c r="F25" s="322"/>
      <c r="G25" s="326"/>
      <c r="H25" s="299"/>
      <c r="I25" s="299"/>
      <c r="J25" s="299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</row>
    <row r="26" spans="1:60" ht="12.75" outlineLevel="1">
      <c r="A26" s="324"/>
      <c r="B26" s="308"/>
      <c r="C26" s="343" t="s">
        <v>193</v>
      </c>
      <c r="D26" s="315"/>
      <c r="E26" s="321">
        <v>301.12</v>
      </c>
      <c r="F26" s="322"/>
      <c r="G26" s="326"/>
      <c r="H26" s="299"/>
      <c r="I26" s="299"/>
      <c r="J26" s="299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</row>
    <row r="27" spans="1:60" ht="12.75" outlineLevel="1">
      <c r="A27" s="324"/>
      <c r="B27" s="308"/>
      <c r="C27" s="341" t="s">
        <v>194</v>
      </c>
      <c r="D27" s="314"/>
      <c r="E27" s="320"/>
      <c r="F27" s="322"/>
      <c r="G27" s="326"/>
      <c r="H27" s="299"/>
      <c r="I27" s="299"/>
      <c r="J27" s="29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</row>
    <row r="28" spans="1:60" ht="12.75" outlineLevel="1">
      <c r="A28" s="324"/>
      <c r="B28" s="308"/>
      <c r="C28" s="340" t="s">
        <v>195</v>
      </c>
      <c r="D28" s="313"/>
      <c r="E28" s="319">
        <v>60.224</v>
      </c>
      <c r="F28" s="322"/>
      <c r="G28" s="326"/>
      <c r="H28" s="299"/>
      <c r="I28" s="299"/>
      <c r="J28" s="299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</row>
    <row r="29" spans="1:60" ht="12.75" outlineLevel="1">
      <c r="A29" s="324">
        <v>4</v>
      </c>
      <c r="B29" s="308" t="s">
        <v>196</v>
      </c>
      <c r="C29" s="337" t="s">
        <v>197</v>
      </c>
      <c r="D29" s="310" t="s">
        <v>180</v>
      </c>
      <c r="E29" s="316">
        <v>301.12</v>
      </c>
      <c r="F29" s="322"/>
      <c r="G29" s="326">
        <f>E29*F29</f>
        <v>0</v>
      </c>
      <c r="H29" s="299"/>
      <c r="I29" s="299"/>
      <c r="J29" s="299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</row>
    <row r="30" spans="1:60" ht="12.75" outlineLevel="1">
      <c r="A30" s="324"/>
      <c r="B30" s="308"/>
      <c r="C30" s="340" t="s">
        <v>198</v>
      </c>
      <c r="D30" s="313"/>
      <c r="E30" s="319">
        <v>216.78</v>
      </c>
      <c r="F30" s="322"/>
      <c r="G30" s="326"/>
      <c r="H30" s="299"/>
      <c r="I30" s="299"/>
      <c r="J30" s="299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</row>
    <row r="31" spans="1:60" ht="12.75" outlineLevel="1">
      <c r="A31" s="324"/>
      <c r="B31" s="308"/>
      <c r="C31" s="340" t="s">
        <v>199</v>
      </c>
      <c r="D31" s="313"/>
      <c r="E31" s="319">
        <v>7.81</v>
      </c>
      <c r="F31" s="322"/>
      <c r="G31" s="326"/>
      <c r="H31" s="299"/>
      <c r="I31" s="299"/>
      <c r="J31" s="299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</row>
    <row r="32" spans="1:60" ht="12.75" outlineLevel="1">
      <c r="A32" s="324"/>
      <c r="B32" s="308"/>
      <c r="C32" s="340" t="s">
        <v>200</v>
      </c>
      <c r="D32" s="313"/>
      <c r="E32" s="319">
        <v>4.63</v>
      </c>
      <c r="F32" s="322"/>
      <c r="G32" s="326"/>
      <c r="H32" s="299"/>
      <c r="I32" s="299"/>
      <c r="J32" s="299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</row>
    <row r="33" spans="1:60" ht="12.75" outlineLevel="1">
      <c r="A33" s="324"/>
      <c r="B33" s="308"/>
      <c r="C33" s="340" t="s">
        <v>201</v>
      </c>
      <c r="D33" s="313"/>
      <c r="E33" s="319">
        <v>28.44</v>
      </c>
      <c r="F33" s="322"/>
      <c r="G33" s="326"/>
      <c r="H33" s="299"/>
      <c r="I33" s="299"/>
      <c r="J33" s="299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</row>
    <row r="34" spans="1:60" ht="12.75" outlineLevel="1">
      <c r="A34" s="324"/>
      <c r="B34" s="308"/>
      <c r="C34" s="340" t="s">
        <v>202</v>
      </c>
      <c r="D34" s="313"/>
      <c r="E34" s="319">
        <v>1.22</v>
      </c>
      <c r="F34" s="322"/>
      <c r="G34" s="326"/>
      <c r="H34" s="299"/>
      <c r="I34" s="299"/>
      <c r="J34" s="299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</row>
    <row r="35" spans="1:60" ht="12.75" outlineLevel="1">
      <c r="A35" s="324"/>
      <c r="B35" s="308"/>
      <c r="C35" s="340" t="s">
        <v>203</v>
      </c>
      <c r="D35" s="313"/>
      <c r="E35" s="319">
        <v>15.73</v>
      </c>
      <c r="F35" s="322"/>
      <c r="G35" s="326"/>
      <c r="H35" s="299"/>
      <c r="I35" s="299"/>
      <c r="J35" s="299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</row>
    <row r="36" spans="1:60" ht="12.75" outlineLevel="1">
      <c r="A36" s="324"/>
      <c r="B36" s="308"/>
      <c r="C36" s="340" t="s">
        <v>204</v>
      </c>
      <c r="D36" s="313"/>
      <c r="E36" s="319">
        <v>19.2</v>
      </c>
      <c r="F36" s="322"/>
      <c r="G36" s="326"/>
      <c r="H36" s="299"/>
      <c r="I36" s="299"/>
      <c r="J36" s="299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</row>
    <row r="37" spans="1:60" ht="12.75" outlineLevel="1">
      <c r="A37" s="324"/>
      <c r="B37" s="308"/>
      <c r="C37" s="340" t="s">
        <v>205</v>
      </c>
      <c r="D37" s="313"/>
      <c r="E37" s="319">
        <v>7.31</v>
      </c>
      <c r="F37" s="322"/>
      <c r="G37" s="326"/>
      <c r="H37" s="299"/>
      <c r="I37" s="299"/>
      <c r="J37" s="299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</row>
    <row r="38" spans="1:60" ht="12.75" outlineLevel="1">
      <c r="A38" s="324">
        <v>5</v>
      </c>
      <c r="B38" s="308" t="s">
        <v>206</v>
      </c>
      <c r="C38" s="337" t="s">
        <v>207</v>
      </c>
      <c r="D38" s="310" t="s">
        <v>180</v>
      </c>
      <c r="E38" s="316">
        <v>301.12</v>
      </c>
      <c r="F38" s="322"/>
      <c r="G38" s="326">
        <f>E38*F38</f>
        <v>0</v>
      </c>
      <c r="H38" s="299"/>
      <c r="I38" s="299"/>
      <c r="J38" s="299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</row>
    <row r="39" spans="1:60" ht="12.75" outlineLevel="1">
      <c r="A39" s="324"/>
      <c r="B39" s="308"/>
      <c r="C39" s="340" t="s">
        <v>208</v>
      </c>
      <c r="D39" s="313"/>
      <c r="E39" s="319">
        <v>301.12</v>
      </c>
      <c r="F39" s="322"/>
      <c r="G39" s="326"/>
      <c r="H39" s="299"/>
      <c r="I39" s="299"/>
      <c r="J39" s="299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</row>
    <row r="40" spans="1:60" ht="12.75" outlineLevel="1">
      <c r="A40" s="324">
        <v>6</v>
      </c>
      <c r="B40" s="308" t="s">
        <v>209</v>
      </c>
      <c r="C40" s="337" t="s">
        <v>210</v>
      </c>
      <c r="D40" s="310" t="s">
        <v>180</v>
      </c>
      <c r="E40" s="316">
        <v>7.394</v>
      </c>
      <c r="F40" s="322"/>
      <c r="G40" s="326">
        <f>E40*F40</f>
        <v>0</v>
      </c>
      <c r="H40" s="299"/>
      <c r="I40" s="299"/>
      <c r="J40" s="299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</row>
    <row r="41" spans="1:60" ht="12.75" outlineLevel="1">
      <c r="A41" s="324"/>
      <c r="B41" s="308"/>
      <c r="C41" s="341" t="s">
        <v>184</v>
      </c>
      <c r="D41" s="314"/>
      <c r="E41" s="320"/>
      <c r="F41" s="322"/>
      <c r="G41" s="326"/>
      <c r="H41" s="299"/>
      <c r="I41" s="299"/>
      <c r="J41" s="299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</row>
    <row r="42" spans="1:60" ht="12.75" outlineLevel="1">
      <c r="A42" s="324"/>
      <c r="B42" s="308"/>
      <c r="C42" s="342" t="s">
        <v>188</v>
      </c>
      <c r="D42" s="314"/>
      <c r="E42" s="320">
        <v>28.44</v>
      </c>
      <c r="F42" s="322"/>
      <c r="G42" s="326"/>
      <c r="H42" s="299"/>
      <c r="I42" s="299"/>
      <c r="J42" s="299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</row>
    <row r="43" spans="1:60" ht="12.75" outlineLevel="1">
      <c r="A43" s="324"/>
      <c r="B43" s="308"/>
      <c r="C43" s="342" t="s">
        <v>189</v>
      </c>
      <c r="D43" s="314"/>
      <c r="E43" s="320">
        <v>1.22</v>
      </c>
      <c r="F43" s="322"/>
      <c r="G43" s="326"/>
      <c r="H43" s="299"/>
      <c r="I43" s="299"/>
      <c r="J43" s="299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</row>
    <row r="44" spans="1:60" ht="12.75" outlineLevel="1">
      <c r="A44" s="324"/>
      <c r="B44" s="308"/>
      <c r="C44" s="342" t="s">
        <v>192</v>
      </c>
      <c r="D44" s="314"/>
      <c r="E44" s="320">
        <v>7.31</v>
      </c>
      <c r="F44" s="322"/>
      <c r="G44" s="326"/>
      <c r="H44" s="299"/>
      <c r="I44" s="299"/>
      <c r="J44" s="299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</row>
    <row r="45" spans="1:60" ht="12.75" outlineLevel="1">
      <c r="A45" s="324"/>
      <c r="B45" s="308"/>
      <c r="C45" s="343" t="s">
        <v>193</v>
      </c>
      <c r="D45" s="315"/>
      <c r="E45" s="321">
        <v>36.97</v>
      </c>
      <c r="F45" s="322"/>
      <c r="G45" s="326"/>
      <c r="H45" s="299"/>
      <c r="I45" s="299"/>
      <c r="J45" s="299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</row>
    <row r="46" spans="1:60" ht="12.75" outlineLevel="1">
      <c r="A46" s="324"/>
      <c r="B46" s="308"/>
      <c r="C46" s="341" t="s">
        <v>194</v>
      </c>
      <c r="D46" s="314"/>
      <c r="E46" s="320"/>
      <c r="F46" s="322"/>
      <c r="G46" s="326"/>
      <c r="H46" s="299"/>
      <c r="I46" s="299"/>
      <c r="J46" s="299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</row>
    <row r="47" spans="1:60" ht="12.75" outlineLevel="1">
      <c r="A47" s="324"/>
      <c r="B47" s="308"/>
      <c r="C47" s="340" t="s">
        <v>211</v>
      </c>
      <c r="D47" s="313"/>
      <c r="E47" s="319">
        <v>7.394</v>
      </c>
      <c r="F47" s="322"/>
      <c r="G47" s="326"/>
      <c r="H47" s="299"/>
      <c r="I47" s="299"/>
      <c r="J47" s="299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</row>
    <row r="48" spans="1:60" ht="12.75" outlineLevel="1">
      <c r="A48" s="324">
        <v>7</v>
      </c>
      <c r="B48" s="308" t="s">
        <v>212</v>
      </c>
      <c r="C48" s="337" t="s">
        <v>213</v>
      </c>
      <c r="D48" s="310" t="s">
        <v>180</v>
      </c>
      <c r="E48" s="316">
        <v>49.684</v>
      </c>
      <c r="F48" s="322"/>
      <c r="G48" s="326">
        <f>E48*F48</f>
        <v>0</v>
      </c>
      <c r="H48" s="299"/>
      <c r="I48" s="299"/>
      <c r="J48" s="299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</row>
    <row r="49" spans="1:60" ht="12.75" outlineLevel="1">
      <c r="A49" s="324"/>
      <c r="B49" s="308"/>
      <c r="C49" s="341" t="s">
        <v>184</v>
      </c>
      <c r="D49" s="314"/>
      <c r="E49" s="320"/>
      <c r="F49" s="322"/>
      <c r="G49" s="326"/>
      <c r="H49" s="299"/>
      <c r="I49" s="299"/>
      <c r="J49" s="299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</row>
    <row r="50" spans="1:60" ht="12.75" outlineLevel="1">
      <c r="A50" s="324"/>
      <c r="B50" s="308"/>
      <c r="C50" s="342" t="s">
        <v>185</v>
      </c>
      <c r="D50" s="314"/>
      <c r="E50" s="320">
        <v>216.78</v>
      </c>
      <c r="F50" s="322"/>
      <c r="G50" s="326"/>
      <c r="H50" s="299"/>
      <c r="I50" s="299"/>
      <c r="J50" s="299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</row>
    <row r="51" spans="1:60" ht="12.75" outlineLevel="1">
      <c r="A51" s="324"/>
      <c r="B51" s="308"/>
      <c r="C51" s="342" t="s">
        <v>186</v>
      </c>
      <c r="D51" s="314"/>
      <c r="E51" s="320">
        <v>7.81</v>
      </c>
      <c r="F51" s="322"/>
      <c r="G51" s="32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</row>
    <row r="52" spans="1:60" ht="12.75" outlineLevel="1">
      <c r="A52" s="324"/>
      <c r="B52" s="308"/>
      <c r="C52" s="342" t="s">
        <v>187</v>
      </c>
      <c r="D52" s="314"/>
      <c r="E52" s="320">
        <v>4.63</v>
      </c>
      <c r="F52" s="322"/>
      <c r="G52" s="32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</row>
    <row r="53" spans="1:60" ht="12.75" outlineLevel="1">
      <c r="A53" s="324"/>
      <c r="B53" s="308"/>
      <c r="C53" s="342" t="s">
        <v>191</v>
      </c>
      <c r="D53" s="314"/>
      <c r="E53" s="320">
        <v>19.2</v>
      </c>
      <c r="F53" s="322"/>
      <c r="G53" s="32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</row>
    <row r="54" spans="1:60" ht="12.75" outlineLevel="1">
      <c r="A54" s="324"/>
      <c r="B54" s="308"/>
      <c r="C54" s="343" t="s">
        <v>193</v>
      </c>
      <c r="D54" s="315"/>
      <c r="E54" s="321">
        <v>248.42</v>
      </c>
      <c r="F54" s="322"/>
      <c r="G54" s="326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</row>
    <row r="55" spans="1:60" ht="12.75" outlineLevel="1">
      <c r="A55" s="324"/>
      <c r="B55" s="308"/>
      <c r="C55" s="341" t="s">
        <v>194</v>
      </c>
      <c r="D55" s="314"/>
      <c r="E55" s="320"/>
      <c r="F55" s="322"/>
      <c r="G55" s="32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</row>
    <row r="56" spans="1:60" ht="12.75" outlineLevel="1">
      <c r="A56" s="324"/>
      <c r="B56" s="308"/>
      <c r="C56" s="340" t="s">
        <v>214</v>
      </c>
      <c r="D56" s="313"/>
      <c r="E56" s="319">
        <v>49.684</v>
      </c>
      <c r="F56" s="322"/>
      <c r="G56" s="326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</row>
    <row r="57" spans="1:60" ht="22.5" outlineLevel="1">
      <c r="A57" s="324">
        <v>8</v>
      </c>
      <c r="B57" s="308" t="s">
        <v>215</v>
      </c>
      <c r="C57" s="337" t="s">
        <v>216</v>
      </c>
      <c r="D57" s="310" t="s">
        <v>180</v>
      </c>
      <c r="E57" s="316">
        <v>67.377</v>
      </c>
      <c r="F57" s="322"/>
      <c r="G57" s="326">
        <f>E57*F57</f>
        <v>0</v>
      </c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</row>
    <row r="58" spans="1:60" ht="12.75" outlineLevel="1">
      <c r="A58" s="324"/>
      <c r="B58" s="308"/>
      <c r="C58" s="436" t="s">
        <v>264</v>
      </c>
      <c r="D58" s="437"/>
      <c r="E58" s="438"/>
      <c r="F58" s="439"/>
      <c r="G58" s="440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307" t="str">
        <f>C58</f>
        <v>Rozsah těchto prací bude před jejich zahájením přesně stanoven na místě stavby prohlídkou z lešení</v>
      </c>
      <c r="BB58" s="268"/>
      <c r="BC58" s="268"/>
      <c r="BD58" s="268"/>
      <c r="BE58" s="268"/>
      <c r="BF58" s="268"/>
      <c r="BG58" s="268"/>
      <c r="BH58" s="268"/>
    </row>
    <row r="59" spans="1:60" ht="12.75" outlineLevel="1">
      <c r="A59" s="324"/>
      <c r="B59" s="308"/>
      <c r="C59" s="436" t="s">
        <v>217</v>
      </c>
      <c r="D59" s="437"/>
      <c r="E59" s="438"/>
      <c r="F59" s="439"/>
      <c r="G59" s="440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307" t="str">
        <f>C59</f>
        <v>postup prací:</v>
      </c>
      <c r="BB59" s="268"/>
      <c r="BC59" s="268"/>
      <c r="BD59" s="268"/>
      <c r="BE59" s="268"/>
      <c r="BF59" s="268"/>
      <c r="BG59" s="268"/>
      <c r="BH59" s="268"/>
    </row>
    <row r="60" spans="1:60" ht="12.75" outlineLevel="1">
      <c r="A60" s="324"/>
      <c r="B60" s="308"/>
      <c r="C60" s="436" t="s">
        <v>218</v>
      </c>
      <c r="D60" s="437"/>
      <c r="E60" s="438"/>
      <c r="F60" s="439"/>
      <c r="G60" s="440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307" t="str">
        <f>C60</f>
        <v>- nepevné části se odstraní na nosný podklad</v>
      </c>
      <c r="BB60" s="268"/>
      <c r="BC60" s="268"/>
      <c r="BD60" s="268"/>
      <c r="BE60" s="268"/>
      <c r="BF60" s="268"/>
      <c r="BG60" s="268"/>
      <c r="BH60" s="268"/>
    </row>
    <row r="61" spans="1:60" ht="12.75" outlineLevel="1">
      <c r="A61" s="324"/>
      <c r="B61" s="308"/>
      <c r="C61" s="436" t="s">
        <v>219</v>
      </c>
      <c r="D61" s="437"/>
      <c r="E61" s="438"/>
      <c r="F61" s="439"/>
      <c r="G61" s="440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307" t="str">
        <f>C61</f>
        <v>- provede se očištění tlakovou vodou</v>
      </c>
      <c r="BB61" s="268"/>
      <c r="BC61" s="268"/>
      <c r="BD61" s="268"/>
      <c r="BE61" s="268"/>
      <c r="BF61" s="268"/>
      <c r="BG61" s="268"/>
      <c r="BH61" s="268"/>
    </row>
    <row r="62" spans="1:60" ht="12.75" outlineLevel="1">
      <c r="A62" s="324"/>
      <c r="B62" s="308"/>
      <c r="C62" s="436" t="s">
        <v>220</v>
      </c>
      <c r="D62" s="437"/>
      <c r="E62" s="438"/>
      <c r="F62" s="439"/>
      <c r="G62" s="440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307" t="str">
        <f>C62</f>
        <v>- povrch se napenetruje a doplní opravnou vyrovnávací hmotou, popř. stěrkou v příslušných vrstvách</v>
      </c>
      <c r="BB62" s="268"/>
      <c r="BC62" s="268"/>
      <c r="BD62" s="268"/>
      <c r="BE62" s="268"/>
      <c r="BF62" s="268"/>
      <c r="BG62" s="268"/>
      <c r="BH62" s="268"/>
    </row>
    <row r="63" spans="1:60" ht="12.75" outlineLevel="1">
      <c r="A63" s="324"/>
      <c r="B63" s="308"/>
      <c r="C63" s="341" t="s">
        <v>184</v>
      </c>
      <c r="D63" s="314"/>
      <c r="E63" s="320"/>
      <c r="F63" s="322"/>
      <c r="G63" s="326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</row>
    <row r="64" spans="1:60" ht="12.75" outlineLevel="1">
      <c r="A64" s="324"/>
      <c r="B64" s="308"/>
      <c r="C64" s="342" t="s">
        <v>185</v>
      </c>
      <c r="D64" s="314"/>
      <c r="E64" s="320">
        <v>216.78</v>
      </c>
      <c r="F64" s="322"/>
      <c r="G64" s="326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</row>
    <row r="65" spans="1:60" ht="12.75" outlineLevel="1">
      <c r="A65" s="324"/>
      <c r="B65" s="308"/>
      <c r="C65" s="342" t="s">
        <v>186</v>
      </c>
      <c r="D65" s="314"/>
      <c r="E65" s="320">
        <v>7.81</v>
      </c>
      <c r="F65" s="322"/>
      <c r="G65" s="326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</row>
    <row r="66" spans="1:60" ht="12.75" outlineLevel="1">
      <c r="A66" s="324"/>
      <c r="B66" s="308"/>
      <c r="C66" s="343" t="s">
        <v>193</v>
      </c>
      <c r="D66" s="315"/>
      <c r="E66" s="321">
        <v>224.59</v>
      </c>
      <c r="F66" s="322"/>
      <c r="G66" s="326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</row>
    <row r="67" spans="1:60" ht="12.75" outlineLevel="1">
      <c r="A67" s="324"/>
      <c r="B67" s="308"/>
      <c r="C67" s="341" t="s">
        <v>194</v>
      </c>
      <c r="D67" s="314"/>
      <c r="E67" s="320"/>
      <c r="F67" s="322"/>
      <c r="G67" s="326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</row>
    <row r="68" spans="1:60" ht="12.75" outlineLevel="1">
      <c r="A68" s="324"/>
      <c r="B68" s="308"/>
      <c r="C68" s="340" t="s">
        <v>221</v>
      </c>
      <c r="D68" s="313"/>
      <c r="E68" s="319">
        <v>67.377</v>
      </c>
      <c r="F68" s="322"/>
      <c r="G68" s="326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</row>
    <row r="69" spans="1:7" ht="12.75">
      <c r="A69" s="325" t="s">
        <v>172</v>
      </c>
      <c r="B69" s="309" t="s">
        <v>125</v>
      </c>
      <c r="C69" s="339" t="s">
        <v>126</v>
      </c>
      <c r="D69" s="312"/>
      <c r="E69" s="318"/>
      <c r="F69" s="434">
        <f>SUM(G70:G71)</f>
        <v>0</v>
      </c>
      <c r="G69" s="435"/>
    </row>
    <row r="70" spans="1:60" ht="12.75" outlineLevel="1">
      <c r="A70" s="324">
        <v>9</v>
      </c>
      <c r="B70" s="308" t="s">
        <v>222</v>
      </c>
      <c r="C70" s="337" t="s">
        <v>223</v>
      </c>
      <c r="D70" s="310" t="s">
        <v>180</v>
      </c>
      <c r="E70" s="316">
        <v>15.36</v>
      </c>
      <c r="F70" s="322"/>
      <c r="G70" s="326">
        <f>E70*F70</f>
        <v>0</v>
      </c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</row>
    <row r="71" spans="1:60" ht="12.75" outlineLevel="1">
      <c r="A71" s="324"/>
      <c r="B71" s="308"/>
      <c r="C71" s="340" t="s">
        <v>224</v>
      </c>
      <c r="D71" s="313"/>
      <c r="E71" s="319">
        <v>15.36</v>
      </c>
      <c r="F71" s="322"/>
      <c r="G71" s="326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</row>
    <row r="72" spans="1:7" ht="12.75">
      <c r="A72" s="325" t="s">
        <v>172</v>
      </c>
      <c r="B72" s="309" t="s">
        <v>127</v>
      </c>
      <c r="C72" s="339" t="s">
        <v>128</v>
      </c>
      <c r="D72" s="312"/>
      <c r="E72" s="318"/>
      <c r="F72" s="434">
        <f>SUM(G73:G77)</f>
        <v>0</v>
      </c>
      <c r="G72" s="435"/>
    </row>
    <row r="73" spans="1:60" ht="12.75" outlineLevel="1">
      <c r="A73" s="324">
        <v>10</v>
      </c>
      <c r="B73" s="308" t="s">
        <v>225</v>
      </c>
      <c r="C73" s="337" t="s">
        <v>226</v>
      </c>
      <c r="D73" s="310" t="s">
        <v>180</v>
      </c>
      <c r="E73" s="316">
        <v>18.51</v>
      </c>
      <c r="F73" s="322"/>
      <c r="G73" s="326">
        <f>E73*F73</f>
        <v>0</v>
      </c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</row>
    <row r="74" spans="1:60" ht="12.75" outlineLevel="1">
      <c r="A74" s="324"/>
      <c r="B74" s="308"/>
      <c r="C74" s="340" t="s">
        <v>227</v>
      </c>
      <c r="D74" s="313"/>
      <c r="E74" s="319">
        <v>4.7</v>
      </c>
      <c r="F74" s="322"/>
      <c r="G74" s="326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</row>
    <row r="75" spans="1:60" ht="12.75" outlineLevel="1">
      <c r="A75" s="324"/>
      <c r="B75" s="308"/>
      <c r="C75" s="340" t="s">
        <v>228</v>
      </c>
      <c r="D75" s="313"/>
      <c r="E75" s="319">
        <v>6.06</v>
      </c>
      <c r="F75" s="322"/>
      <c r="G75" s="326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</row>
    <row r="76" spans="1:60" ht="12.75" outlineLevel="1">
      <c r="A76" s="324"/>
      <c r="B76" s="308"/>
      <c r="C76" s="340" t="s">
        <v>229</v>
      </c>
      <c r="D76" s="313"/>
      <c r="E76" s="319">
        <v>4.6</v>
      </c>
      <c r="F76" s="322"/>
      <c r="G76" s="326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</row>
    <row r="77" spans="1:60" ht="12.75" outlineLevel="1">
      <c r="A77" s="324"/>
      <c r="B77" s="308"/>
      <c r="C77" s="340" t="s">
        <v>230</v>
      </c>
      <c r="D77" s="313"/>
      <c r="E77" s="319">
        <v>3.15</v>
      </c>
      <c r="F77" s="322"/>
      <c r="G77" s="326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</row>
    <row r="78" spans="1:7" ht="12.75">
      <c r="A78" s="325" t="s">
        <v>172</v>
      </c>
      <c r="B78" s="309" t="s">
        <v>131</v>
      </c>
      <c r="C78" s="339" t="s">
        <v>132</v>
      </c>
      <c r="D78" s="312"/>
      <c r="E78" s="318"/>
      <c r="F78" s="434">
        <f>SUM(G79:G92)</f>
        <v>0</v>
      </c>
      <c r="G78" s="435"/>
    </row>
    <row r="79" spans="1:60" ht="12.75" outlineLevel="1">
      <c r="A79" s="324">
        <v>11</v>
      </c>
      <c r="B79" s="308" t="s">
        <v>231</v>
      </c>
      <c r="C79" s="337" t="s">
        <v>232</v>
      </c>
      <c r="D79" s="310" t="s">
        <v>180</v>
      </c>
      <c r="E79" s="316">
        <v>30.012</v>
      </c>
      <c r="F79" s="322"/>
      <c r="G79" s="326">
        <f>E79*F79</f>
        <v>0</v>
      </c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</row>
    <row r="80" spans="1:60" ht="12.75" outlineLevel="1">
      <c r="A80" s="324"/>
      <c r="B80" s="308"/>
      <c r="C80" s="340" t="s">
        <v>181</v>
      </c>
      <c r="D80" s="313"/>
      <c r="E80" s="319">
        <v>30.012</v>
      </c>
      <c r="F80" s="322"/>
      <c r="G80" s="326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</row>
    <row r="81" spans="1:60" ht="12.75" outlineLevel="1">
      <c r="A81" s="324">
        <v>12</v>
      </c>
      <c r="B81" s="308" t="s">
        <v>233</v>
      </c>
      <c r="C81" s="337" t="s">
        <v>234</v>
      </c>
      <c r="D81" s="310" t="s">
        <v>180</v>
      </c>
      <c r="E81" s="316">
        <v>30.012</v>
      </c>
      <c r="F81" s="322"/>
      <c r="G81" s="326">
        <f>E81*F81</f>
        <v>0</v>
      </c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</row>
    <row r="82" spans="1:60" ht="12.75" outlineLevel="1">
      <c r="A82" s="324"/>
      <c r="B82" s="308"/>
      <c r="C82" s="340" t="s">
        <v>181</v>
      </c>
      <c r="D82" s="313"/>
      <c r="E82" s="319">
        <v>30.012</v>
      </c>
      <c r="F82" s="322"/>
      <c r="G82" s="326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</row>
    <row r="83" spans="1:60" ht="22.5" outlineLevel="1">
      <c r="A83" s="324">
        <v>13</v>
      </c>
      <c r="B83" s="308" t="s">
        <v>235</v>
      </c>
      <c r="C83" s="337" t="s">
        <v>236</v>
      </c>
      <c r="D83" s="310" t="s">
        <v>180</v>
      </c>
      <c r="E83" s="316">
        <v>30.012</v>
      </c>
      <c r="F83" s="322"/>
      <c r="G83" s="326">
        <f>E83*F83</f>
        <v>0</v>
      </c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</row>
    <row r="84" spans="1:60" ht="12.75" outlineLevel="1">
      <c r="A84" s="324"/>
      <c r="B84" s="308"/>
      <c r="C84" s="340" t="s">
        <v>181</v>
      </c>
      <c r="D84" s="313"/>
      <c r="E84" s="319">
        <v>30.012</v>
      </c>
      <c r="F84" s="322"/>
      <c r="G84" s="326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</row>
    <row r="85" spans="1:60" ht="22.5" outlineLevel="1">
      <c r="A85" s="324">
        <v>14</v>
      </c>
      <c r="B85" s="308" t="s">
        <v>237</v>
      </c>
      <c r="C85" s="337" t="s">
        <v>238</v>
      </c>
      <c r="D85" s="310" t="s">
        <v>180</v>
      </c>
      <c r="E85" s="316">
        <v>30.012</v>
      </c>
      <c r="F85" s="322"/>
      <c r="G85" s="326">
        <f>E85*F85</f>
        <v>0</v>
      </c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</row>
    <row r="86" spans="1:60" ht="12.75" outlineLevel="1">
      <c r="A86" s="324"/>
      <c r="B86" s="308"/>
      <c r="C86" s="340" t="s">
        <v>181</v>
      </c>
      <c r="D86" s="313"/>
      <c r="E86" s="319">
        <v>30.012</v>
      </c>
      <c r="F86" s="322"/>
      <c r="G86" s="326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</row>
    <row r="87" spans="1:60" ht="22.5" outlineLevel="1">
      <c r="A87" s="324">
        <v>15</v>
      </c>
      <c r="B87" s="308" t="s">
        <v>239</v>
      </c>
      <c r="C87" s="337" t="s">
        <v>240</v>
      </c>
      <c r="D87" s="310" t="s">
        <v>241</v>
      </c>
      <c r="E87" s="316">
        <v>135.054</v>
      </c>
      <c r="F87" s="322"/>
      <c r="G87" s="326">
        <f>E87*F87</f>
        <v>0</v>
      </c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</row>
    <row r="88" spans="1:60" ht="12.75" outlineLevel="1">
      <c r="A88" s="324"/>
      <c r="B88" s="308"/>
      <c r="C88" s="341" t="s">
        <v>184</v>
      </c>
      <c r="D88" s="314"/>
      <c r="E88" s="320"/>
      <c r="F88" s="322"/>
      <c r="G88" s="326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</row>
    <row r="89" spans="1:60" ht="12.75" outlineLevel="1">
      <c r="A89" s="324"/>
      <c r="B89" s="308"/>
      <c r="C89" s="342" t="s">
        <v>242</v>
      </c>
      <c r="D89" s="314"/>
      <c r="E89" s="320">
        <v>30.012</v>
      </c>
      <c r="F89" s="322"/>
      <c r="G89" s="326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</row>
    <row r="90" spans="1:60" ht="12.75" outlineLevel="1">
      <c r="A90" s="324"/>
      <c r="B90" s="308"/>
      <c r="C90" s="341" t="s">
        <v>194</v>
      </c>
      <c r="D90" s="314"/>
      <c r="E90" s="320"/>
      <c r="F90" s="322"/>
      <c r="G90" s="326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</row>
    <row r="91" spans="1:60" ht="12.75" outlineLevel="1">
      <c r="A91" s="324"/>
      <c r="B91" s="308"/>
      <c r="C91" s="340" t="s">
        <v>243</v>
      </c>
      <c r="D91" s="313"/>
      <c r="E91" s="319">
        <v>135.054</v>
      </c>
      <c r="F91" s="322"/>
      <c r="G91" s="326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</row>
    <row r="92" spans="1:60" ht="12.75" outlineLevel="1">
      <c r="A92" s="324">
        <v>16</v>
      </c>
      <c r="B92" s="308" t="s">
        <v>244</v>
      </c>
      <c r="C92" s="337" t="s">
        <v>245</v>
      </c>
      <c r="D92" s="310" t="s">
        <v>12</v>
      </c>
      <c r="E92" s="316"/>
      <c r="F92" s="322"/>
      <c r="G92" s="326">
        <f>E92*F92</f>
        <v>0</v>
      </c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</row>
    <row r="93" spans="1:7" ht="12.75">
      <c r="A93" s="325" t="s">
        <v>172</v>
      </c>
      <c r="B93" s="309" t="s">
        <v>141</v>
      </c>
      <c r="C93" s="339" t="s">
        <v>142</v>
      </c>
      <c r="D93" s="312"/>
      <c r="E93" s="318"/>
      <c r="F93" s="434">
        <f>SUM(G94:G97)</f>
        <v>0</v>
      </c>
      <c r="G93" s="435"/>
    </row>
    <row r="94" spans="1:60" ht="12.75" outlineLevel="1">
      <c r="A94" s="324">
        <v>17</v>
      </c>
      <c r="B94" s="308" t="s">
        <v>246</v>
      </c>
      <c r="C94" s="337" t="s">
        <v>247</v>
      </c>
      <c r="D94" s="310" t="s">
        <v>180</v>
      </c>
      <c r="E94" s="316">
        <v>52.89</v>
      </c>
      <c r="F94" s="322"/>
      <c r="G94" s="326">
        <f>E94*F94</f>
        <v>0</v>
      </c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</row>
    <row r="95" spans="1:60" ht="12.75" outlineLevel="1">
      <c r="A95" s="324"/>
      <c r="B95" s="308"/>
      <c r="C95" s="340" t="s">
        <v>248</v>
      </c>
      <c r="D95" s="313"/>
      <c r="E95" s="319">
        <v>24.27</v>
      </c>
      <c r="F95" s="322"/>
      <c r="G95" s="326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</row>
    <row r="96" spans="1:60" ht="12.75" outlineLevel="1">
      <c r="A96" s="324"/>
      <c r="B96" s="308"/>
      <c r="C96" s="340" t="s">
        <v>249</v>
      </c>
      <c r="D96" s="313"/>
      <c r="E96" s="319">
        <v>24.27</v>
      </c>
      <c r="F96" s="322"/>
      <c r="G96" s="326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</row>
    <row r="97" spans="1:60" ht="12.75" outlineLevel="1">
      <c r="A97" s="324"/>
      <c r="B97" s="308"/>
      <c r="C97" s="340" t="s">
        <v>250</v>
      </c>
      <c r="D97" s="313"/>
      <c r="E97" s="319">
        <v>4.35</v>
      </c>
      <c r="F97" s="322"/>
      <c r="G97" s="326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</row>
    <row r="98" spans="1:7" ht="12.75">
      <c r="A98" s="325" t="s">
        <v>172</v>
      </c>
      <c r="B98" s="309" t="s">
        <v>155</v>
      </c>
      <c r="C98" s="339" t="s">
        <v>156</v>
      </c>
      <c r="D98" s="312"/>
      <c r="E98" s="318"/>
      <c r="F98" s="434">
        <f>SUM(G99:G104)</f>
        <v>0</v>
      </c>
      <c r="G98" s="435"/>
    </row>
    <row r="99" spans="1:60" ht="12.75" outlineLevel="1">
      <c r="A99" s="324">
        <v>18</v>
      </c>
      <c r="B99" s="308" t="s">
        <v>251</v>
      </c>
      <c r="C99" s="337" t="s">
        <v>252</v>
      </c>
      <c r="D99" s="310" t="s">
        <v>253</v>
      </c>
      <c r="E99" s="316">
        <v>6.23708</v>
      </c>
      <c r="F99" s="322"/>
      <c r="G99" s="326">
        <f aca="true" t="shared" si="0" ref="G99:G104">E99*F99</f>
        <v>0</v>
      </c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</row>
    <row r="100" spans="1:60" ht="12.75" outlineLevel="1">
      <c r="A100" s="324">
        <v>19</v>
      </c>
      <c r="B100" s="308" t="s">
        <v>254</v>
      </c>
      <c r="C100" s="337" t="s">
        <v>255</v>
      </c>
      <c r="D100" s="310" t="s">
        <v>253</v>
      </c>
      <c r="E100" s="316">
        <v>6.23708</v>
      </c>
      <c r="F100" s="322"/>
      <c r="G100" s="326">
        <f t="shared" si="0"/>
        <v>0</v>
      </c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</row>
    <row r="101" spans="1:60" ht="12.75" outlineLevel="1">
      <c r="A101" s="324">
        <v>20</v>
      </c>
      <c r="B101" s="308" t="s">
        <v>256</v>
      </c>
      <c r="C101" s="337" t="s">
        <v>257</v>
      </c>
      <c r="D101" s="310" t="s">
        <v>253</v>
      </c>
      <c r="E101" s="316">
        <v>56.13374</v>
      </c>
      <c r="F101" s="322"/>
      <c r="G101" s="326">
        <f t="shared" si="0"/>
        <v>0</v>
      </c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</row>
    <row r="102" spans="1:60" ht="12.75" outlineLevel="1">
      <c r="A102" s="324">
        <v>21</v>
      </c>
      <c r="B102" s="308" t="s">
        <v>258</v>
      </c>
      <c r="C102" s="337" t="s">
        <v>259</v>
      </c>
      <c r="D102" s="310" t="s">
        <v>253</v>
      </c>
      <c r="E102" s="316">
        <v>6.23708</v>
      </c>
      <c r="F102" s="322"/>
      <c r="G102" s="326">
        <f t="shared" si="0"/>
        <v>0</v>
      </c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</row>
    <row r="103" spans="1:60" ht="12.75" outlineLevel="1">
      <c r="A103" s="324">
        <v>22</v>
      </c>
      <c r="B103" s="308" t="s">
        <v>260</v>
      </c>
      <c r="C103" s="337" t="s">
        <v>261</v>
      </c>
      <c r="D103" s="310" t="s">
        <v>253</v>
      </c>
      <c r="E103" s="316">
        <v>49.89666</v>
      </c>
      <c r="F103" s="322"/>
      <c r="G103" s="326">
        <f t="shared" si="0"/>
        <v>0</v>
      </c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</row>
    <row r="104" spans="1:60" ht="13.5" outlineLevel="1" thickBot="1">
      <c r="A104" s="331">
        <v>23</v>
      </c>
      <c r="B104" s="332" t="s">
        <v>262</v>
      </c>
      <c r="C104" s="344" t="s">
        <v>263</v>
      </c>
      <c r="D104" s="333" t="s">
        <v>253</v>
      </c>
      <c r="E104" s="334">
        <v>6.23708</v>
      </c>
      <c r="F104" s="335"/>
      <c r="G104" s="336">
        <f t="shared" si="0"/>
        <v>0</v>
      </c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</row>
    <row r="105" spans="37:41" ht="12.75">
      <c r="AK105">
        <f>SUM(AK1:AK104)</f>
        <v>0</v>
      </c>
      <c r="AL105">
        <f>SUM(AL1:AL104)</f>
        <v>0</v>
      </c>
      <c r="AN105">
        <v>15</v>
      </c>
      <c r="AO105">
        <v>21</v>
      </c>
    </row>
    <row r="106" spans="40:41" ht="12.75">
      <c r="AN106">
        <f>SUMIF(AM8:AM105,AN105,G8:G105)</f>
        <v>0</v>
      </c>
      <c r="AO106">
        <f>SUMIF(AM8:AM105,AO105,G8:G105)</f>
        <v>0</v>
      </c>
    </row>
  </sheetData>
  <sheetProtection/>
  <mergeCells count="19">
    <mergeCell ref="A1:G1"/>
    <mergeCell ref="C2:G2"/>
    <mergeCell ref="C3:G3"/>
    <mergeCell ref="C4:G4"/>
    <mergeCell ref="F7:G7"/>
    <mergeCell ref="C9:G9"/>
    <mergeCell ref="C11:G11"/>
    <mergeCell ref="F12:G12"/>
    <mergeCell ref="F15:G15"/>
    <mergeCell ref="C58:G58"/>
    <mergeCell ref="C59:G59"/>
    <mergeCell ref="C60:G60"/>
    <mergeCell ref="F98:G98"/>
    <mergeCell ref="C61:G61"/>
    <mergeCell ref="C62:G62"/>
    <mergeCell ref="F69:G69"/>
    <mergeCell ref="F72:G72"/>
    <mergeCell ref="F78:G78"/>
    <mergeCell ref="F93:G9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8"/>
      <c r="I1" s="249"/>
      <c r="J1" s="249"/>
      <c r="K1" s="250"/>
      <c r="L1" s="251"/>
      <c r="M1" s="251"/>
      <c r="N1" s="251"/>
      <c r="O1" s="251"/>
      <c r="P1" s="251"/>
      <c r="Q1" s="251"/>
    </row>
    <row r="2" spans="1:17" ht="25.5">
      <c r="A2" s="111" t="s">
        <v>15</v>
      </c>
      <c r="B2" s="112"/>
      <c r="C2" s="244" t="s">
        <v>91</v>
      </c>
      <c r="D2" s="430" t="s">
        <v>92</v>
      </c>
      <c r="E2" s="394"/>
      <c r="F2" s="56" t="s">
        <v>17</v>
      </c>
      <c r="G2" s="57"/>
      <c r="H2" s="252"/>
      <c r="I2" s="253"/>
      <c r="J2" s="254" t="s">
        <v>92</v>
      </c>
      <c r="K2" s="250"/>
      <c r="L2" s="251"/>
      <c r="M2" s="251"/>
      <c r="N2" s="251"/>
      <c r="O2" s="251"/>
      <c r="P2" s="251"/>
      <c r="Q2" s="251"/>
    </row>
    <row r="3" spans="1:17" ht="12.75" hidden="1">
      <c r="A3" s="51"/>
      <c r="B3" s="52"/>
      <c r="C3" s="53"/>
      <c r="D3" s="53"/>
      <c r="E3" s="52"/>
      <c r="F3" s="54"/>
      <c r="G3" s="55"/>
      <c r="H3" s="252"/>
      <c r="I3" s="255"/>
      <c r="J3" s="256"/>
      <c r="K3" s="250"/>
      <c r="L3" s="251"/>
      <c r="M3" s="251"/>
      <c r="N3" s="251"/>
      <c r="O3" s="251"/>
      <c r="P3" s="251"/>
      <c r="Q3" s="25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2"/>
      <c r="I4" s="255"/>
      <c r="J4" s="256"/>
      <c r="K4" s="250"/>
      <c r="L4" s="251"/>
      <c r="M4" s="251"/>
      <c r="N4" s="251"/>
      <c r="O4" s="251"/>
      <c r="P4" s="251"/>
      <c r="Q4" s="251"/>
    </row>
    <row r="5" spans="1:17" ht="12.75">
      <c r="A5" s="63" t="s">
        <v>85</v>
      </c>
      <c r="B5" s="64"/>
      <c r="C5" s="431" t="s">
        <v>86</v>
      </c>
      <c r="D5" s="404"/>
      <c r="E5" s="405"/>
      <c r="F5" s="54" t="s">
        <v>21</v>
      </c>
      <c r="G5" s="55"/>
      <c r="H5" s="257"/>
      <c r="I5" s="258"/>
      <c r="J5" s="256"/>
      <c r="K5" s="259" t="s">
        <v>86</v>
      </c>
      <c r="L5" s="251"/>
      <c r="M5" s="251"/>
      <c r="N5" s="251"/>
      <c r="O5" s="251"/>
      <c r="P5" s="251"/>
      <c r="Q5" s="25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60"/>
      <c r="I6" s="258"/>
      <c r="J6" s="256"/>
      <c r="K6" s="250"/>
      <c r="L6" s="251"/>
      <c r="M6" s="251"/>
      <c r="N6" s="251"/>
      <c r="O6" s="251"/>
      <c r="P6" s="251"/>
      <c r="Q6" s="251"/>
    </row>
    <row r="7" spans="1:17" ht="25.5">
      <c r="A7" s="63" t="s">
        <v>82</v>
      </c>
      <c r="B7" s="69"/>
      <c r="C7" s="432" t="s">
        <v>83</v>
      </c>
      <c r="D7" s="408"/>
      <c r="E7" s="409"/>
      <c r="F7" s="70" t="s">
        <v>25</v>
      </c>
      <c r="G7" s="67">
        <v>0</v>
      </c>
      <c r="H7" s="261"/>
      <c r="I7" s="262"/>
      <c r="J7" s="256"/>
      <c r="K7" s="259" t="s">
        <v>83</v>
      </c>
      <c r="L7" s="251"/>
      <c r="M7" s="251"/>
      <c r="N7" s="251"/>
      <c r="O7" s="251"/>
      <c r="P7" s="251"/>
      <c r="Q7" s="251"/>
    </row>
    <row r="8" spans="1:17" ht="12.75" customHeight="1">
      <c r="A8" s="71" t="s">
        <v>26</v>
      </c>
      <c r="B8" s="54"/>
      <c r="C8" s="410"/>
      <c r="D8" s="410"/>
      <c r="E8" s="398"/>
      <c r="F8" s="72" t="s">
        <v>27</v>
      </c>
      <c r="G8" s="55"/>
      <c r="H8" s="263"/>
      <c r="I8" s="264"/>
      <c r="J8" s="249"/>
      <c r="K8" s="250"/>
      <c r="L8" s="251"/>
      <c r="M8" s="251"/>
      <c r="N8" s="251"/>
      <c r="O8" s="251"/>
      <c r="P8" s="251"/>
      <c r="Q8" s="251"/>
    </row>
    <row r="9" spans="1:17" ht="12.75" customHeight="1">
      <c r="A9" s="71"/>
      <c r="B9" s="54"/>
      <c r="C9" s="410"/>
      <c r="D9" s="410"/>
      <c r="E9" s="398"/>
      <c r="F9" s="47"/>
      <c r="G9" s="75"/>
      <c r="H9" s="265"/>
      <c r="I9" s="249"/>
      <c r="J9" s="249"/>
      <c r="K9" s="250"/>
      <c r="L9" s="251"/>
      <c r="M9" s="251"/>
      <c r="N9" s="251"/>
      <c r="O9" s="251"/>
      <c r="P9" s="251"/>
      <c r="Q9" s="251"/>
    </row>
    <row r="10" spans="1:17" ht="12.75" customHeight="1">
      <c r="A10" s="71" t="s">
        <v>28</v>
      </c>
      <c r="B10" s="54"/>
      <c r="C10" s="410"/>
      <c r="D10" s="410"/>
      <c r="E10" s="410"/>
      <c r="F10" s="76"/>
      <c r="G10" s="75"/>
      <c r="H10" s="266"/>
      <c r="I10" s="249"/>
      <c r="J10" s="267"/>
      <c r="K10" s="250"/>
      <c r="L10" s="251"/>
      <c r="M10" s="251"/>
      <c r="N10" s="251"/>
      <c r="O10" s="251"/>
      <c r="P10" s="251"/>
      <c r="Q10" s="251"/>
    </row>
    <row r="11" spans="1:17" ht="13.5" customHeight="1">
      <c r="A11" s="71" t="s">
        <v>29</v>
      </c>
      <c r="B11" s="54"/>
      <c r="C11" s="410"/>
      <c r="D11" s="410"/>
      <c r="E11" s="410"/>
      <c r="F11" s="78" t="s">
        <v>30</v>
      </c>
      <c r="G11" s="79"/>
      <c r="H11" s="265"/>
      <c r="I11" s="249"/>
      <c r="J11" s="249"/>
      <c r="K11" s="250"/>
      <c r="L11" s="251"/>
      <c r="M11" s="251"/>
      <c r="N11" s="251"/>
      <c r="O11" s="251"/>
      <c r="P11" s="251"/>
      <c r="Q11" s="251"/>
    </row>
    <row r="12" spans="1:17" ht="12.75" customHeight="1">
      <c r="A12" s="81" t="s">
        <v>31</v>
      </c>
      <c r="B12" s="62"/>
      <c r="C12" s="429" t="s">
        <v>157</v>
      </c>
      <c r="D12" s="399"/>
      <c r="E12" s="400"/>
      <c r="F12" s="82" t="s">
        <v>32</v>
      </c>
      <c r="G12" s="83"/>
      <c r="H12" s="265"/>
      <c r="I12" s="249"/>
      <c r="J12" s="249"/>
      <c r="K12" s="250"/>
      <c r="L12" s="251"/>
      <c r="M12" s="251"/>
      <c r="N12" s="251"/>
      <c r="O12" s="251"/>
      <c r="P12" s="251"/>
      <c r="Q12" s="25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5"/>
      <c r="I13" s="249"/>
      <c r="J13" s="249"/>
      <c r="K13" s="250"/>
      <c r="L13" s="251"/>
      <c r="M13" s="251"/>
      <c r="N13" s="251"/>
      <c r="O13" s="251"/>
      <c r="P13" s="251"/>
      <c r="Q13" s="25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8"/>
      <c r="I14" s="249"/>
      <c r="J14" s="249"/>
      <c r="K14" s="250"/>
      <c r="L14" s="251"/>
      <c r="M14" s="251"/>
      <c r="N14" s="251"/>
      <c r="O14" s="251"/>
      <c r="P14" s="251"/>
      <c r="Q14" s="251"/>
    </row>
    <row r="15" spans="1:17" ht="15.75" customHeight="1">
      <c r="A15" s="160"/>
      <c r="B15" s="245" t="s">
        <v>158</v>
      </c>
      <c r="C15" s="162"/>
      <c r="D15" s="406"/>
      <c r="E15" s="407"/>
      <c r="F15" s="163"/>
      <c r="G15" s="164"/>
      <c r="H15" s="248"/>
      <c r="I15" s="249"/>
      <c r="J15" s="249"/>
      <c r="K15" s="250"/>
      <c r="L15" s="251"/>
      <c r="M15" s="251"/>
      <c r="N15" s="251"/>
      <c r="O15" s="251"/>
      <c r="P15" s="251"/>
      <c r="Q15" s="251"/>
    </row>
    <row r="16" spans="1:17" ht="15.75" customHeight="1">
      <c r="A16" s="160"/>
      <c r="B16" s="246" t="s">
        <v>159</v>
      </c>
      <c r="C16" s="166"/>
      <c r="D16" s="391"/>
      <c r="E16" s="392"/>
      <c r="F16" s="168"/>
      <c r="G16" s="164"/>
      <c r="H16" s="248"/>
      <c r="I16" s="249"/>
      <c r="J16" s="249"/>
      <c r="K16" s="250"/>
      <c r="L16" s="251"/>
      <c r="M16" s="251"/>
      <c r="N16" s="251"/>
      <c r="O16" s="251"/>
      <c r="P16" s="251"/>
      <c r="Q16" s="251"/>
    </row>
    <row r="17" spans="1:17" ht="15.75" customHeight="1">
      <c r="A17" s="160"/>
      <c r="B17" s="246" t="s">
        <v>160</v>
      </c>
      <c r="C17" s="166"/>
      <c r="D17" s="391"/>
      <c r="E17" s="392"/>
      <c r="F17" s="168"/>
      <c r="G17" s="164"/>
      <c r="H17" s="248"/>
      <c r="I17" s="249"/>
      <c r="J17" s="249"/>
      <c r="K17" s="250"/>
      <c r="L17" s="251"/>
      <c r="M17" s="251"/>
      <c r="N17" s="251"/>
      <c r="O17" s="251"/>
      <c r="P17" s="251"/>
      <c r="Q17" s="251"/>
    </row>
    <row r="18" spans="1:17" ht="15.75" customHeight="1">
      <c r="A18" s="160"/>
      <c r="B18" s="247" t="s">
        <v>161</v>
      </c>
      <c r="C18" s="166"/>
      <c r="D18" s="391"/>
      <c r="E18" s="392"/>
      <c r="F18" s="168"/>
      <c r="G18" s="164"/>
      <c r="H18" s="248"/>
      <c r="I18" s="249"/>
      <c r="J18" s="249"/>
      <c r="K18" s="250"/>
      <c r="L18" s="251"/>
      <c r="M18" s="251"/>
      <c r="N18" s="251"/>
      <c r="O18" s="251"/>
      <c r="P18" s="251"/>
      <c r="Q18" s="251"/>
    </row>
    <row r="19" spans="1:17" ht="15.75" customHeight="1">
      <c r="A19" s="160"/>
      <c r="B19" s="246" t="s">
        <v>162</v>
      </c>
      <c r="C19" s="166"/>
      <c r="D19" s="389"/>
      <c r="E19" s="390"/>
      <c r="F19" s="168"/>
      <c r="G19" s="164"/>
      <c r="H19" s="248"/>
      <c r="I19" s="249"/>
      <c r="J19" s="249"/>
      <c r="K19" s="250"/>
      <c r="L19" s="251"/>
      <c r="M19" s="251"/>
      <c r="N19" s="251"/>
      <c r="O19" s="251"/>
      <c r="P19" s="251"/>
      <c r="Q19" s="251"/>
    </row>
    <row r="20" spans="1:17" ht="15.75" customHeight="1">
      <c r="A20" s="160"/>
      <c r="B20" s="165" t="s">
        <v>68</v>
      </c>
      <c r="C20" s="166"/>
      <c r="D20" s="391"/>
      <c r="E20" s="392"/>
      <c r="F20" s="168"/>
      <c r="G20" s="164">
        <f>SUM(G15:G19)</f>
        <v>0</v>
      </c>
      <c r="H20" s="248"/>
      <c r="I20" s="249"/>
      <c r="J20" s="249"/>
      <c r="K20" s="250"/>
      <c r="L20" s="251"/>
      <c r="M20" s="251"/>
      <c r="N20" s="251"/>
      <c r="O20" s="251"/>
      <c r="P20" s="251"/>
      <c r="Q20" s="25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8"/>
      <c r="I21" s="249"/>
      <c r="J21" s="249"/>
      <c r="K21" s="250"/>
      <c r="L21" s="251"/>
      <c r="M21" s="251"/>
      <c r="N21" s="251"/>
      <c r="O21" s="251"/>
      <c r="P21" s="251"/>
      <c r="Q21" s="25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8"/>
      <c r="I22" s="249"/>
      <c r="J22" s="249"/>
      <c r="K22" s="250"/>
      <c r="L22" s="251"/>
      <c r="M22" s="251"/>
      <c r="N22" s="251"/>
      <c r="O22" s="251"/>
      <c r="P22" s="251"/>
      <c r="Q22" s="251"/>
    </row>
    <row r="23" spans="1:17" ht="3" customHeight="1" thickBot="1">
      <c r="A23" s="401"/>
      <c r="B23" s="402"/>
      <c r="C23" s="171"/>
      <c r="D23" s="172"/>
      <c r="E23" s="173"/>
      <c r="F23" s="174"/>
      <c r="G23" s="175"/>
      <c r="H23" s="248"/>
      <c r="I23" s="249"/>
      <c r="J23" s="249"/>
      <c r="K23" s="250"/>
      <c r="L23" s="251"/>
      <c r="M23" s="251"/>
      <c r="N23" s="251"/>
      <c r="O23" s="251"/>
      <c r="P23" s="251"/>
      <c r="Q23" s="25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8"/>
      <c r="I24" s="249"/>
      <c r="J24" s="249"/>
      <c r="K24" s="250"/>
      <c r="L24" s="251"/>
      <c r="M24" s="251"/>
      <c r="N24" s="251"/>
      <c r="O24" s="251"/>
      <c r="P24" s="251"/>
      <c r="Q24" s="25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8"/>
      <c r="I25" s="249"/>
      <c r="J25" s="249"/>
      <c r="K25" s="250"/>
      <c r="L25" s="251"/>
      <c r="M25" s="251"/>
      <c r="N25" s="251"/>
      <c r="O25" s="251"/>
      <c r="P25" s="251"/>
      <c r="Q25" s="251"/>
    </row>
    <row r="26" spans="1:17" ht="2.25" customHeight="1">
      <c r="A26" s="85"/>
      <c r="B26" s="47"/>
      <c r="C26" s="91"/>
      <c r="D26" s="47"/>
      <c r="E26" s="47"/>
      <c r="F26" s="92"/>
      <c r="G26" s="93"/>
      <c r="H26" s="248"/>
      <c r="I26" s="249"/>
      <c r="J26" s="249"/>
      <c r="K26" s="250"/>
      <c r="L26" s="251"/>
      <c r="M26" s="251"/>
      <c r="N26" s="251"/>
      <c r="O26" s="251"/>
      <c r="P26" s="251"/>
      <c r="Q26" s="251"/>
    </row>
    <row r="27" spans="1:17" ht="34.5" customHeight="1">
      <c r="A27" s="413" t="s">
        <v>163</v>
      </c>
      <c r="B27" s="414"/>
      <c r="C27" s="415"/>
      <c r="D27" s="416" t="s">
        <v>163</v>
      </c>
      <c r="E27" s="415"/>
      <c r="F27" s="396" t="s">
        <v>163</v>
      </c>
      <c r="G27" s="397"/>
      <c r="H27" s="248"/>
      <c r="I27" s="249"/>
      <c r="J27" s="249"/>
      <c r="K27" s="250"/>
      <c r="L27" s="251"/>
      <c r="M27" s="251"/>
      <c r="N27" s="251"/>
      <c r="O27" s="251"/>
      <c r="P27" s="251"/>
      <c r="Q27" s="25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8"/>
      <c r="I28" s="249"/>
      <c r="J28" s="249"/>
      <c r="K28" s="250"/>
      <c r="L28" s="251"/>
      <c r="M28" s="251"/>
      <c r="N28" s="251"/>
      <c r="O28" s="251"/>
      <c r="P28" s="251"/>
      <c r="Q28" s="25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8"/>
      <c r="I29" s="249"/>
      <c r="J29" s="249"/>
      <c r="K29" s="250"/>
      <c r="L29" s="251"/>
      <c r="M29" s="251"/>
      <c r="N29" s="251"/>
      <c r="O29" s="251"/>
      <c r="P29" s="251"/>
      <c r="Q29" s="251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419">
        <v>0</v>
      </c>
      <c r="G30" s="420"/>
      <c r="H30" s="248"/>
      <c r="I30" s="249"/>
      <c r="J30" s="249"/>
      <c r="K30" s="250"/>
      <c r="L30" s="251"/>
      <c r="M30" s="251"/>
      <c r="N30" s="251"/>
      <c r="O30" s="251"/>
      <c r="P30" s="251"/>
      <c r="Q30" s="251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419">
        <f>PRODUCT(F30,C31/100)</f>
        <v>0</v>
      </c>
      <c r="G31" s="420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419">
        <v>0</v>
      </c>
      <c r="G32" s="420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419">
        <f>PRODUCT(F32,C33/100)</f>
        <v>0</v>
      </c>
      <c r="G33" s="420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419">
        <v>0</v>
      </c>
      <c r="G34" s="420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417">
        <f>SUM(F30:G34)</f>
        <v>0</v>
      </c>
      <c r="G35" s="418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411"/>
      <c r="C37" s="411"/>
      <c r="D37" s="411"/>
      <c r="E37" s="411"/>
      <c r="F37" s="411"/>
      <c r="G37" s="411"/>
      <c r="H37" s="46" t="s">
        <v>1</v>
      </c>
      <c r="I37" s="46"/>
      <c r="J37" s="114"/>
    </row>
    <row r="38" spans="1:10" ht="14.25" customHeight="1">
      <c r="A38" s="102"/>
      <c r="B38" s="411"/>
      <c r="C38" s="411"/>
      <c r="D38" s="411"/>
      <c r="E38" s="411"/>
      <c r="F38" s="411"/>
      <c r="G38" s="411"/>
      <c r="H38" s="46" t="s">
        <v>1</v>
      </c>
      <c r="I38" s="46"/>
      <c r="J38" s="114"/>
    </row>
    <row r="39" spans="1:10" ht="12.75" customHeight="1">
      <c r="A39" s="103"/>
      <c r="B39" s="411"/>
      <c r="C39" s="411"/>
      <c r="D39" s="411"/>
      <c r="E39" s="411"/>
      <c r="F39" s="411"/>
      <c r="G39" s="411"/>
      <c r="H39" s="46" t="s">
        <v>1</v>
      </c>
      <c r="I39" s="46"/>
      <c r="J39" s="114"/>
    </row>
    <row r="40" spans="1:10" ht="12.75" customHeight="1">
      <c r="A40" s="103"/>
      <c r="B40" s="411"/>
      <c r="C40" s="411"/>
      <c r="D40" s="411"/>
      <c r="E40" s="411"/>
      <c r="F40" s="411"/>
      <c r="G40" s="411"/>
      <c r="H40" s="46" t="s">
        <v>1</v>
      </c>
      <c r="I40" s="46"/>
      <c r="J40" s="114"/>
    </row>
    <row r="41" spans="1:10" ht="12.75" customHeight="1">
      <c r="A41" s="103"/>
      <c r="B41" s="411"/>
      <c r="C41" s="411"/>
      <c r="D41" s="411"/>
      <c r="E41" s="411"/>
      <c r="F41" s="411"/>
      <c r="G41" s="411"/>
      <c r="H41" s="46" t="s">
        <v>1</v>
      </c>
      <c r="I41" s="46"/>
      <c r="J41" s="114"/>
    </row>
    <row r="42" spans="1:10" ht="12.75" customHeight="1">
      <c r="A42" s="103"/>
      <c r="B42" s="411"/>
      <c r="C42" s="411"/>
      <c r="D42" s="411"/>
      <c r="E42" s="411"/>
      <c r="F42" s="411"/>
      <c r="G42" s="411"/>
      <c r="H42" s="46" t="s">
        <v>1</v>
      </c>
      <c r="I42" s="46"/>
      <c r="J42" s="114"/>
    </row>
    <row r="43" spans="1:10" ht="12.75" customHeight="1">
      <c r="A43" s="103"/>
      <c r="B43" s="411"/>
      <c r="C43" s="411"/>
      <c r="D43" s="411"/>
      <c r="E43" s="411"/>
      <c r="F43" s="411"/>
      <c r="G43" s="411"/>
      <c r="H43" s="46" t="s">
        <v>1</v>
      </c>
      <c r="I43" s="46"/>
      <c r="J43" s="114"/>
    </row>
    <row r="44" spans="1:10" ht="12.75" customHeight="1">
      <c r="A44" s="103"/>
      <c r="B44" s="411"/>
      <c r="C44" s="411"/>
      <c r="D44" s="411"/>
      <c r="E44" s="411"/>
      <c r="F44" s="411"/>
      <c r="G44" s="411"/>
      <c r="H44" s="46" t="s">
        <v>1</v>
      </c>
      <c r="I44" s="46"/>
      <c r="J44" s="114"/>
    </row>
    <row r="45" spans="1:10" ht="14.25" customHeight="1">
      <c r="A45" s="103"/>
      <c r="B45" s="412"/>
      <c r="C45" s="412"/>
      <c r="D45" s="412"/>
      <c r="E45" s="412"/>
      <c r="F45" s="412"/>
      <c r="G45" s="412"/>
      <c r="H45" s="46" t="s">
        <v>1</v>
      </c>
      <c r="I45" s="46"/>
      <c r="J45" s="114"/>
    </row>
    <row r="46" spans="1:10" ht="12.75" customHeight="1">
      <c r="A46" s="46"/>
      <c r="B46" s="412"/>
      <c r="C46" s="412"/>
      <c r="D46" s="412"/>
      <c r="E46" s="412"/>
      <c r="F46" s="412"/>
      <c r="G46" s="412"/>
      <c r="H46" s="46"/>
      <c r="I46" s="46"/>
      <c r="J46" s="114"/>
    </row>
    <row r="47" spans="1:10" ht="12.75" customHeight="1">
      <c r="A47" s="46"/>
      <c r="B47" s="412"/>
      <c r="C47" s="412"/>
      <c r="D47" s="412"/>
      <c r="E47" s="412"/>
      <c r="F47" s="412"/>
      <c r="G47" s="412"/>
      <c r="H47" s="46"/>
      <c r="I47" s="46"/>
      <c r="J47" s="114"/>
    </row>
    <row r="48" spans="1:10" ht="12.75" customHeight="1">
      <c r="A48" s="46"/>
      <c r="B48" s="412"/>
      <c r="C48" s="412"/>
      <c r="D48" s="412"/>
      <c r="E48" s="412"/>
      <c r="F48" s="412"/>
      <c r="G48" s="412"/>
      <c r="H48" s="46"/>
      <c r="I48" s="46"/>
      <c r="J48" s="114"/>
    </row>
    <row r="49" spans="1:10" ht="12.75" customHeight="1">
      <c r="A49" s="46"/>
      <c r="B49" s="412"/>
      <c r="C49" s="412"/>
      <c r="D49" s="412"/>
      <c r="E49" s="412"/>
      <c r="F49" s="412"/>
      <c r="G49" s="412"/>
      <c r="H49" s="46"/>
      <c r="I49" s="46"/>
      <c r="J49" s="114"/>
    </row>
    <row r="50" spans="1:10" ht="12.75" customHeight="1">
      <c r="A50" s="46"/>
      <c r="B50" s="412"/>
      <c r="C50" s="412"/>
      <c r="D50" s="412"/>
      <c r="E50" s="412"/>
      <c r="F50" s="412"/>
      <c r="G50" s="412"/>
      <c r="H50" s="46"/>
      <c r="I50" s="46"/>
      <c r="J50" s="114"/>
    </row>
  </sheetData>
  <sheetProtection/>
  <mergeCells count="25">
    <mergeCell ref="D2:E2"/>
    <mergeCell ref="C5:E5"/>
    <mergeCell ref="C7:E7"/>
    <mergeCell ref="C8:E8"/>
    <mergeCell ref="C9:E9"/>
    <mergeCell ref="C10:E10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kroulikova</dc:creator>
  <cp:keywords/>
  <dc:description/>
  <cp:lastModifiedBy>L. K.</cp:lastModifiedBy>
  <cp:lastPrinted>2012-03-29T06:51:34Z</cp:lastPrinted>
  <dcterms:created xsi:type="dcterms:W3CDTF">2009-04-08T07:15:50Z</dcterms:created>
  <dcterms:modified xsi:type="dcterms:W3CDTF">2015-06-23T19:16:20Z</dcterms:modified>
  <cp:category/>
  <cp:version/>
  <cp:contentType/>
  <cp:contentStatus/>
</cp:coreProperties>
</file>