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il\"/>
    </mc:Choice>
  </mc:AlternateContent>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0" sheetId="11" state="hidden" r:id="rId5"/>
    <sheet name="00 00 Naklady" sheetId="12" r:id="rId6"/>
    <sheet name="Rekapitulace Objekt 01" sheetId="13" r:id="rId7"/>
    <sheet name="01 01-A Pol" sheetId="14" r:id="rId8"/>
    <sheet name="01 01-B Pol" sheetId="15" r:id="rId9"/>
    <sheet name="01 01-C Pol" sheetId="16" r:id="rId10"/>
    <sheet name="01 01-D Pol" sheetId="17" r:id="rId11"/>
    <sheet name="01 01-E Pol" sheetId="18" r:id="rId12"/>
    <sheet name="01 01-F Pol" sheetId="19" r:id="rId13"/>
    <sheet name="01 01-G Pol" sheetId="20" r:id="rId14"/>
  </sheets>
  <externalReferences>
    <externalReference r:id="rId15"/>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 Naklady'!$A$1:$I$32</definedName>
    <definedName name="_xlnm.Print_Area" localSheetId="7">'01 01-A Pol'!$A$1:$I$1828</definedName>
    <definedName name="_xlnm.Print_Area" localSheetId="8">'01 01-B Pol'!$A$1:$I$281</definedName>
    <definedName name="_xlnm.Print_Area" localSheetId="9">'01 01-C Pol'!$A$1:$I$240</definedName>
    <definedName name="_xlnm.Print_Area" localSheetId="10">'01 01-D Pol'!$A$1:$I$117</definedName>
    <definedName name="_xlnm.Print_Area" localSheetId="11">'01 01-E Pol'!$A$1:$I$117</definedName>
    <definedName name="_xlnm.Print_Area" localSheetId="12">'01 01-F Pol'!$A$1:$I$52</definedName>
    <definedName name="_xlnm.Print_Area" localSheetId="13">'01 01-G Pol'!$A$1:$I$121</definedName>
    <definedName name="_xlnm.Print_Area" localSheetId="4">'Rekapitulace Objekt 00'!$A$1:$H$32</definedName>
    <definedName name="_xlnm.Print_Area" localSheetId="6">'Rekapitulace Objekt 01'!$A$1:$H$151</definedName>
    <definedName name="_xlnm.Print_Area" localSheetId="1">Stavba!$A$1:$J$202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5" i="1" l="1"/>
  <c r="O25" i="1"/>
  <c r="P23" i="1"/>
  <c r="O23" i="1"/>
  <c r="J25" i="1"/>
  <c r="J23"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P27" i="13"/>
  <c r="O27" i="13"/>
  <c r="P26" i="13"/>
  <c r="O26" i="13"/>
  <c r="P25" i="13"/>
  <c r="O25" i="13"/>
  <c r="P24" i="13"/>
  <c r="O24" i="13"/>
  <c r="P23" i="13"/>
  <c r="O23" i="13"/>
  <c r="P22" i="13"/>
  <c r="O22" i="13"/>
  <c r="P21" i="13"/>
  <c r="O21" i="13"/>
  <c r="H27" i="13"/>
  <c r="H26" i="13"/>
  <c r="H25" i="13"/>
  <c r="H24" i="13"/>
  <c r="H23" i="13"/>
  <c r="H22" i="13"/>
  <c r="H21" i="13"/>
  <c r="H151" i="13"/>
  <c r="D151" i="13"/>
  <c r="H150" i="13"/>
  <c r="H149" i="13"/>
  <c r="H148" i="13"/>
  <c r="H147" i="13"/>
  <c r="H146" i="13"/>
  <c r="H145" i="13"/>
  <c r="BC143" i="13"/>
  <c r="AO123" i="20"/>
  <c r="AN123" i="20"/>
  <c r="G122" i="20"/>
  <c r="G9" i="20"/>
  <c r="F8" i="20" s="1"/>
  <c r="G11" i="20"/>
  <c r="G12" i="20"/>
  <c r="F10" i="20" s="1"/>
  <c r="G13" i="20"/>
  <c r="G14" i="20"/>
  <c r="G15" i="20"/>
  <c r="G16" i="20"/>
  <c r="G17" i="20"/>
  <c r="G18" i="20"/>
  <c r="G19" i="20"/>
  <c r="G20" i="20"/>
  <c r="G21" i="20"/>
  <c r="G22" i="20"/>
  <c r="G23" i="20"/>
  <c r="G24" i="20"/>
  <c r="G25" i="20"/>
  <c r="G26" i="20"/>
  <c r="G27" i="20"/>
  <c r="G28" i="20"/>
  <c r="G29" i="20"/>
  <c r="G30" i="20"/>
  <c r="G31" i="20"/>
  <c r="G32" i="20"/>
  <c r="G33" i="20"/>
  <c r="G34" i="20"/>
  <c r="G36" i="20"/>
  <c r="F35" i="20" s="1"/>
  <c r="G37" i="20"/>
  <c r="G38" i="20"/>
  <c r="G39" i="20"/>
  <c r="G40" i="20"/>
  <c r="G41" i="20"/>
  <c r="G42" i="20"/>
  <c r="G43" i="20"/>
  <c r="G44" i="20"/>
  <c r="G45" i="20"/>
  <c r="G46" i="20"/>
  <c r="G47" i="20"/>
  <c r="G48" i="20"/>
  <c r="G50" i="20"/>
  <c r="F49" i="20" s="1"/>
  <c r="G51" i="20"/>
  <c r="G52" i="20"/>
  <c r="G53" i="20"/>
  <c r="G54" i="20"/>
  <c r="G55" i="20"/>
  <c r="G56" i="20"/>
  <c r="G57" i="20"/>
  <c r="G58" i="20"/>
  <c r="G59" i="20"/>
  <c r="G60" i="20"/>
  <c r="G61" i="20"/>
  <c r="G62" i="20"/>
  <c r="G63" i="20"/>
  <c r="G64" i="20"/>
  <c r="G65" i="20"/>
  <c r="G66" i="20"/>
  <c r="G67" i="20"/>
  <c r="G68" i="20"/>
  <c r="G69" i="20"/>
  <c r="G70" i="20"/>
  <c r="G71" i="20"/>
  <c r="G72" i="20"/>
  <c r="G73" i="20"/>
  <c r="G74" i="20"/>
  <c r="G76" i="20"/>
  <c r="F75" i="20" s="1"/>
  <c r="G77" i="20"/>
  <c r="G78" i="20"/>
  <c r="G79" i="20"/>
  <c r="G80" i="20"/>
  <c r="G81" i="20"/>
  <c r="G82" i="20"/>
  <c r="G83" i="20"/>
  <c r="G84" i="20"/>
  <c r="G85" i="20"/>
  <c r="G86" i="20"/>
  <c r="G87" i="20"/>
  <c r="G88" i="20"/>
  <c r="G89" i="20"/>
  <c r="G90" i="20"/>
  <c r="G91" i="20"/>
  <c r="G92" i="20"/>
  <c r="G93" i="20"/>
  <c r="G94" i="20"/>
  <c r="G96" i="20"/>
  <c r="F95" i="20" s="1"/>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H141" i="13"/>
  <c r="D141" i="13"/>
  <c r="H140" i="13"/>
  <c r="H139" i="13"/>
  <c r="H138" i="13"/>
  <c r="H137" i="13"/>
  <c r="H136" i="13"/>
  <c r="BC134" i="13"/>
  <c r="AO54" i="19"/>
  <c r="AN54" i="19"/>
  <c r="G53" i="19"/>
  <c r="G9" i="19"/>
  <c r="F8" i="19" s="1"/>
  <c r="G11" i="19"/>
  <c r="G12" i="19"/>
  <c r="F10" i="19" s="1"/>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F44" i="19"/>
  <c r="G45" i="19"/>
  <c r="F46" i="19"/>
  <c r="G47" i="19"/>
  <c r="F48" i="19"/>
  <c r="G49" i="19"/>
  <c r="G50" i="19"/>
  <c r="G51" i="19"/>
  <c r="H132" i="13"/>
  <c r="D132" i="13"/>
  <c r="H131" i="13"/>
  <c r="H130" i="13"/>
  <c r="H129" i="13"/>
  <c r="H128" i="13"/>
  <c r="H127" i="13"/>
  <c r="H126" i="13"/>
  <c r="H125" i="13"/>
  <c r="BC123" i="13"/>
  <c r="AO119" i="18"/>
  <c r="AN119" i="18"/>
  <c r="G118" i="18"/>
  <c r="G9" i="18"/>
  <c r="F8" i="18" s="1"/>
  <c r="G10" i="18"/>
  <c r="G11" i="18"/>
  <c r="G12" i="18"/>
  <c r="G13" i="18"/>
  <c r="G14" i="18"/>
  <c r="G15" i="18"/>
  <c r="G16" i="18"/>
  <c r="G17" i="18"/>
  <c r="G18" i="18"/>
  <c r="G19" i="18"/>
  <c r="G20" i="18"/>
  <c r="G21" i="18"/>
  <c r="G22" i="18"/>
  <c r="G23" i="18"/>
  <c r="G24" i="18"/>
  <c r="G25" i="18"/>
  <c r="G26" i="18"/>
  <c r="G28" i="18"/>
  <c r="F27" i="18" s="1"/>
  <c r="G30" i="18"/>
  <c r="F29" i="18" s="1"/>
  <c r="G31" i="18"/>
  <c r="G32" i="18"/>
  <c r="G33" i="18"/>
  <c r="G34" i="18"/>
  <c r="G35" i="18"/>
  <c r="G37" i="18"/>
  <c r="F36" i="18" s="1"/>
  <c r="G38" i="18"/>
  <c r="G39" i="18"/>
  <c r="G40" i="18"/>
  <c r="G41" i="18"/>
  <c r="G42" i="18"/>
  <c r="G43" i="18"/>
  <c r="G44" i="18"/>
  <c r="G45" i="18"/>
  <c r="G46" i="18"/>
  <c r="G47" i="18"/>
  <c r="G48" i="18"/>
  <c r="G49" i="18"/>
  <c r="G50" i="18"/>
  <c r="G51" i="18"/>
  <c r="G52" i="18"/>
  <c r="G53" i="18"/>
  <c r="G54" i="18"/>
  <c r="G56" i="18"/>
  <c r="G57" i="18"/>
  <c r="F55" i="18" s="1"/>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7" i="18"/>
  <c r="G88" i="18"/>
  <c r="G89" i="18"/>
  <c r="G90" i="18"/>
  <c r="F86" i="18" s="1"/>
  <c r="G91" i="18"/>
  <c r="G92" i="18"/>
  <c r="G93" i="18"/>
  <c r="G94" i="18"/>
  <c r="G95" i="18"/>
  <c r="G96" i="18"/>
  <c r="G97" i="18"/>
  <c r="G98" i="18"/>
  <c r="G99" i="18"/>
  <c r="G100" i="18"/>
  <c r="G101" i="18"/>
  <c r="G102" i="18"/>
  <c r="G103" i="18"/>
  <c r="G104" i="18"/>
  <c r="G105" i="18"/>
  <c r="G106" i="18"/>
  <c r="G107" i="18"/>
  <c r="G108" i="18"/>
  <c r="G109" i="18"/>
  <c r="G110" i="18"/>
  <c r="G111" i="18"/>
  <c r="G112" i="18"/>
  <c r="G114" i="18"/>
  <c r="F113" i="18" s="1"/>
  <c r="G115" i="18"/>
  <c r="G116" i="18"/>
  <c r="H121" i="13"/>
  <c r="D121" i="13"/>
  <c r="H120" i="13"/>
  <c r="H119" i="13"/>
  <c r="H118" i="13"/>
  <c r="H117" i="13"/>
  <c r="H116" i="13"/>
  <c r="H115" i="13"/>
  <c r="H114" i="13"/>
  <c r="H113" i="13"/>
  <c r="H112" i="13"/>
  <c r="H111" i="13"/>
  <c r="H110" i="13"/>
  <c r="H109" i="13"/>
  <c r="H108" i="13"/>
  <c r="BC106" i="13"/>
  <c r="AO119" i="17"/>
  <c r="AN119" i="17"/>
  <c r="G118" i="17"/>
  <c r="BA34" i="17"/>
  <c r="BA33" i="17"/>
  <c r="BA32" i="17"/>
  <c r="BA31" i="17"/>
  <c r="BA15" i="17"/>
  <c r="BA14" i="17"/>
  <c r="BA13" i="17"/>
  <c r="BA12" i="17"/>
  <c r="BA11" i="17"/>
  <c r="BA10" i="17"/>
  <c r="G9" i="17"/>
  <c r="F8" i="17" s="1"/>
  <c r="G16" i="17"/>
  <c r="G17" i="17"/>
  <c r="G18" i="17"/>
  <c r="G19" i="17"/>
  <c r="G20" i="17"/>
  <c r="G21" i="17"/>
  <c r="G22" i="17"/>
  <c r="G23" i="17"/>
  <c r="G24" i="17"/>
  <c r="G25" i="17"/>
  <c r="G26" i="17"/>
  <c r="G27" i="17"/>
  <c r="G29" i="17"/>
  <c r="G30" i="17"/>
  <c r="F28" i="17" s="1"/>
  <c r="G35" i="17"/>
  <c r="G36" i="17"/>
  <c r="G37" i="17"/>
  <c r="G38" i="17"/>
  <c r="G39" i="17"/>
  <c r="G40" i="17"/>
  <c r="G41" i="17"/>
  <c r="G42" i="17"/>
  <c r="G43" i="17"/>
  <c r="G44" i="17"/>
  <c r="G45" i="17"/>
  <c r="G46" i="17"/>
  <c r="G47" i="17"/>
  <c r="G48" i="17"/>
  <c r="G50" i="17"/>
  <c r="F49" i="17" s="1"/>
  <c r="G51" i="17"/>
  <c r="G52" i="17"/>
  <c r="G53" i="17"/>
  <c r="G54" i="17"/>
  <c r="G55" i="17"/>
  <c r="G56" i="17"/>
  <c r="G57" i="17"/>
  <c r="G59" i="17"/>
  <c r="G60" i="17"/>
  <c r="G61" i="17"/>
  <c r="G62" i="17"/>
  <c r="F58" i="17" s="1"/>
  <c r="G63" i="17"/>
  <c r="G64" i="17"/>
  <c r="G65" i="17"/>
  <c r="G66" i="17"/>
  <c r="G67" i="17"/>
  <c r="G68" i="17"/>
  <c r="G69" i="17"/>
  <c r="G70" i="17"/>
  <c r="G72" i="17"/>
  <c r="F71" i="17" s="1"/>
  <c r="G73" i="17"/>
  <c r="G74" i="17"/>
  <c r="G75" i="17"/>
  <c r="G76" i="17"/>
  <c r="G78" i="17"/>
  <c r="F77" i="17" s="1"/>
  <c r="G79" i="17"/>
  <c r="G80" i="17"/>
  <c r="G81" i="17"/>
  <c r="G82" i="17"/>
  <c r="G84" i="17"/>
  <c r="F83" i="17" s="1"/>
  <c r="G85" i="17"/>
  <c r="G86" i="17"/>
  <c r="G87" i="17"/>
  <c r="G88" i="17"/>
  <c r="G89" i="17"/>
  <c r="G90" i="17"/>
  <c r="G91" i="17"/>
  <c r="G92" i="17"/>
  <c r="G94" i="17"/>
  <c r="F93" i="17" s="1"/>
  <c r="G95" i="17"/>
  <c r="G96" i="17"/>
  <c r="G98" i="17"/>
  <c r="F97" i="17" s="1"/>
  <c r="G99" i="17"/>
  <c r="G100" i="17"/>
  <c r="G102" i="17"/>
  <c r="F101" i="17" s="1"/>
  <c r="G103" i="17"/>
  <c r="G105" i="17"/>
  <c r="G106" i="17"/>
  <c r="F104" i="17" s="1"/>
  <c r="G107" i="17"/>
  <c r="F108" i="17"/>
  <c r="G109" i="17"/>
  <c r="G111" i="17"/>
  <c r="F110" i="17" s="1"/>
  <c r="G112" i="17"/>
  <c r="G113" i="17"/>
  <c r="G114" i="17"/>
  <c r="G115" i="17"/>
  <c r="G116" i="17"/>
  <c r="H104" i="13"/>
  <c r="D104" i="13"/>
  <c r="H103" i="13"/>
  <c r="H102" i="13"/>
  <c r="H101" i="13"/>
  <c r="H100" i="13"/>
  <c r="H99" i="13"/>
  <c r="H98" i="13"/>
  <c r="H97" i="13"/>
  <c r="H96" i="13"/>
  <c r="H95" i="13"/>
  <c r="BC93" i="13"/>
  <c r="AO242" i="16"/>
  <c r="AN242" i="16"/>
  <c r="G241" i="16"/>
  <c r="BA223" i="16"/>
  <c r="BA163" i="16"/>
  <c r="BA159" i="16"/>
  <c r="BA157" i="16"/>
  <c r="BA60" i="16"/>
  <c r="BA56" i="16"/>
  <c r="BA54" i="16"/>
  <c r="BA26" i="16"/>
  <c r="BA16" i="16"/>
  <c r="BA12" i="16"/>
  <c r="BA10" i="16"/>
  <c r="G9" i="16"/>
  <c r="G11" i="16"/>
  <c r="F8" i="16" s="1"/>
  <c r="G13" i="16"/>
  <c r="G14" i="16"/>
  <c r="G15" i="16"/>
  <c r="G17" i="16"/>
  <c r="G18" i="16"/>
  <c r="G19" i="16"/>
  <c r="G20" i="16"/>
  <c r="G21" i="16"/>
  <c r="G22" i="16"/>
  <c r="G23" i="16"/>
  <c r="G24" i="16"/>
  <c r="G25" i="16"/>
  <c r="G28" i="16"/>
  <c r="F27" i="16" s="1"/>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5" i="16"/>
  <c r="G57" i="16"/>
  <c r="G58" i="16"/>
  <c r="G59" i="16"/>
  <c r="G61" i="16"/>
  <c r="G62" i="16"/>
  <c r="G63" i="16"/>
  <c r="G64" i="16"/>
  <c r="G65" i="16"/>
  <c r="G66" i="16"/>
  <c r="G67" i="16"/>
  <c r="G68" i="16"/>
  <c r="G69" i="16"/>
  <c r="G70" i="16"/>
  <c r="G71" i="16"/>
  <c r="G72" i="16"/>
  <c r="G73" i="16"/>
  <c r="G74" i="16"/>
  <c r="G75" i="16"/>
  <c r="G76" i="16"/>
  <c r="G77" i="16"/>
  <c r="G78" i="16"/>
  <c r="G80" i="16"/>
  <c r="G81" i="16"/>
  <c r="G82" i="16"/>
  <c r="G83" i="16"/>
  <c r="F79" i="16" s="1"/>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9" i="16"/>
  <c r="F128" i="16" s="1"/>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4" i="16"/>
  <c r="G155" i="16"/>
  <c r="F153" i="16" s="1"/>
  <c r="G156" i="16"/>
  <c r="G158" i="16"/>
  <c r="G160" i="16"/>
  <c r="G161" i="16"/>
  <c r="G162" i="16"/>
  <c r="G164" i="16"/>
  <c r="G165" i="16"/>
  <c r="G166" i="16"/>
  <c r="G167" i="16"/>
  <c r="G168" i="16"/>
  <c r="G169" i="16"/>
  <c r="G170" i="16"/>
  <c r="G171" i="16"/>
  <c r="G172" i="16"/>
  <c r="G173" i="16"/>
  <c r="G174" i="16"/>
  <c r="G175" i="16"/>
  <c r="G176" i="16"/>
  <c r="G177" i="16"/>
  <c r="G178" i="16"/>
  <c r="G179" i="16"/>
  <c r="G180" i="16"/>
  <c r="G182" i="16"/>
  <c r="F181" i="16" s="1"/>
  <c r="G183" i="16"/>
  <c r="G184" i="16"/>
  <c r="G185" i="16"/>
  <c r="G186" i="16"/>
  <c r="G187" i="16"/>
  <c r="G188" i="16"/>
  <c r="G189" i="16"/>
  <c r="G190" i="16"/>
  <c r="G191" i="16"/>
  <c r="G192" i="16"/>
  <c r="G193" i="16"/>
  <c r="G195" i="16"/>
  <c r="G196" i="16"/>
  <c r="F194" i="16" s="1"/>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2" i="16"/>
  <c r="F221" i="16" s="1"/>
  <c r="G224" i="16"/>
  <c r="G225" i="16"/>
  <c r="G226" i="16"/>
  <c r="G227" i="16"/>
  <c r="G228" i="16"/>
  <c r="G229" i="16"/>
  <c r="G231" i="16"/>
  <c r="F230" i="16" s="1"/>
  <c r="G232" i="16"/>
  <c r="G233" i="16"/>
  <c r="G234" i="16"/>
  <c r="G235" i="16"/>
  <c r="G236" i="16"/>
  <c r="G237" i="16"/>
  <c r="G238" i="16"/>
  <c r="G239" i="16"/>
  <c r="H91" i="13"/>
  <c r="D91" i="13"/>
  <c r="H90" i="13"/>
  <c r="H89" i="13"/>
  <c r="H88" i="13"/>
  <c r="H87" i="13"/>
  <c r="H86" i="13"/>
  <c r="BC84" i="13"/>
  <c r="AO283" i="15"/>
  <c r="AN283" i="15"/>
  <c r="G282" i="15"/>
  <c r="BA257" i="15"/>
  <c r="BA256" i="15"/>
  <c r="BA255" i="15"/>
  <c r="BA254" i="15"/>
  <c r="BA252" i="15"/>
  <c r="BA251" i="15"/>
  <c r="BA250" i="15"/>
  <c r="BA248" i="15"/>
  <c r="BA247" i="15"/>
  <c r="BA246" i="15"/>
  <c r="BA245" i="15"/>
  <c r="BA244" i="15"/>
  <c r="BA243" i="15"/>
  <c r="BA242" i="15"/>
  <c r="BA241" i="15"/>
  <c r="BA240" i="15"/>
  <c r="BA239" i="15"/>
  <c r="BA238" i="15"/>
  <c r="BA236" i="15"/>
  <c r="BA235" i="15"/>
  <c r="BA234" i="15"/>
  <c r="BA233" i="15"/>
  <c r="BA232" i="15"/>
  <c r="BA231" i="15"/>
  <c r="BA229" i="15"/>
  <c r="BA228" i="15"/>
  <c r="BA227" i="15"/>
  <c r="BA226" i="15"/>
  <c r="BA225" i="15"/>
  <c r="BA224" i="15"/>
  <c r="BA223" i="15"/>
  <c r="BA222" i="15"/>
  <c r="BA221" i="15"/>
  <c r="BA220" i="15"/>
  <c r="BA219" i="15"/>
  <c r="BA218" i="15"/>
  <c r="BA217" i="15"/>
  <c r="BA216" i="15"/>
  <c r="BA215" i="15"/>
  <c r="BA214" i="15"/>
  <c r="BA213" i="15"/>
  <c r="BA212" i="15"/>
  <c r="BA211" i="15"/>
  <c r="BA210" i="15"/>
  <c r="BA209" i="15"/>
  <c r="BA208" i="15"/>
  <c r="BA207" i="15"/>
  <c r="BA171" i="15"/>
  <c r="BA159" i="15"/>
  <c r="BA158" i="15"/>
  <c r="BA154" i="15"/>
  <c r="BA153" i="15"/>
  <c r="BA149" i="15"/>
  <c r="BA148" i="15"/>
  <c r="BA90" i="15"/>
  <c r="BA89" i="15"/>
  <c r="BA83" i="15"/>
  <c r="BA82" i="15"/>
  <c r="G9" i="15"/>
  <c r="G10" i="15"/>
  <c r="F8" i="15" s="1"/>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4" i="15"/>
  <c r="G85" i="15"/>
  <c r="G86" i="15"/>
  <c r="G87" i="15"/>
  <c r="G91" i="15"/>
  <c r="G92" i="15"/>
  <c r="G93" i="15"/>
  <c r="G94" i="15"/>
  <c r="G95" i="15"/>
  <c r="G96" i="15"/>
  <c r="G97" i="15"/>
  <c r="G98" i="15"/>
  <c r="G99" i="15"/>
  <c r="G100" i="15"/>
  <c r="G101" i="15"/>
  <c r="G102" i="15"/>
  <c r="G103" i="15"/>
  <c r="G104" i="15"/>
  <c r="G105" i="15"/>
  <c r="G106" i="15"/>
  <c r="G107" i="15"/>
  <c r="G108" i="15"/>
  <c r="G109" i="15"/>
  <c r="G110" i="15"/>
  <c r="G112" i="15"/>
  <c r="F111" i="15" s="1"/>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50" i="15"/>
  <c r="G151" i="15"/>
  <c r="G152" i="15"/>
  <c r="G155" i="15"/>
  <c r="G156" i="15"/>
  <c r="G157" i="15"/>
  <c r="G160" i="15"/>
  <c r="G161" i="15"/>
  <c r="G162" i="15"/>
  <c r="G163" i="15"/>
  <c r="G164" i="15"/>
  <c r="G165" i="15"/>
  <c r="G166" i="15"/>
  <c r="G167" i="15"/>
  <c r="G168" i="15"/>
  <c r="G169" i="15"/>
  <c r="G170"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6" i="15"/>
  <c r="G230" i="15"/>
  <c r="G237" i="15"/>
  <c r="G249" i="15"/>
  <c r="F205" i="15" s="1"/>
  <c r="G253" i="15"/>
  <c r="G258" i="15"/>
  <c r="G259" i="15"/>
  <c r="G260" i="15"/>
  <c r="G261" i="15"/>
  <c r="G262" i="15"/>
  <c r="G263" i="15"/>
  <c r="G265" i="15"/>
  <c r="G266" i="15"/>
  <c r="G267" i="15"/>
  <c r="G268" i="15"/>
  <c r="F264" i="15" s="1"/>
  <c r="G269" i="15"/>
  <c r="G270" i="15"/>
  <c r="G271" i="15"/>
  <c r="G272" i="15"/>
  <c r="G273" i="15"/>
  <c r="G274" i="15"/>
  <c r="G275" i="15"/>
  <c r="G277" i="15"/>
  <c r="G278" i="15"/>
  <c r="G279" i="15"/>
  <c r="G280" i="15"/>
  <c r="F276" i="15" s="1"/>
  <c r="H82" i="13"/>
  <c r="D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BC37" i="13"/>
  <c r="AO1830" i="14"/>
  <c r="AN1830" i="14"/>
  <c r="G1829" i="14"/>
  <c r="BA1821" i="14"/>
  <c r="BA1815" i="14"/>
  <c r="BA1813" i="14"/>
  <c r="BA1812" i="14"/>
  <c r="BA1792" i="14"/>
  <c r="BA1704" i="14"/>
  <c r="BA1648" i="14"/>
  <c r="BA1480" i="14"/>
  <c r="BA1464" i="14"/>
  <c r="BA1463" i="14"/>
  <c r="BA1460" i="14"/>
  <c r="BA1457" i="14"/>
  <c r="BA1455" i="14"/>
  <c r="BA1452" i="14"/>
  <c r="BA1445" i="14"/>
  <c r="BA1417" i="14"/>
  <c r="BA1412" i="14"/>
  <c r="BA1407" i="14"/>
  <c r="BA1402" i="14"/>
  <c r="BA1385" i="14"/>
  <c r="BA1380" i="14"/>
  <c r="BA1275" i="14"/>
  <c r="BA1271" i="14"/>
  <c r="BA1270" i="14"/>
  <c r="BA1245" i="14"/>
  <c r="BA1201" i="14"/>
  <c r="BA1192" i="14"/>
  <c r="BA1186" i="14"/>
  <c r="BA1180" i="14"/>
  <c r="BA1174" i="14"/>
  <c r="BA1164" i="14"/>
  <c r="BA1104" i="14"/>
  <c r="AZ1081" i="14"/>
  <c r="BA1077" i="14"/>
  <c r="BA1074" i="14"/>
  <c r="BA1064" i="14"/>
  <c r="BA1063" i="14"/>
  <c r="BA1062" i="14"/>
  <c r="BA1057" i="14"/>
  <c r="BA1056" i="14"/>
  <c r="BA1055" i="14"/>
  <c r="BA1039" i="14"/>
  <c r="BA1033" i="14"/>
  <c r="BA1026" i="14"/>
  <c r="AZ990" i="14"/>
  <c r="AZ958" i="14"/>
  <c r="AZ954" i="14"/>
  <c r="AZ950" i="14"/>
  <c r="AZ940" i="14"/>
  <c r="AZ935" i="14"/>
  <c r="BA905" i="14"/>
  <c r="AZ899" i="14"/>
  <c r="AZ895" i="14"/>
  <c r="AZ854" i="14"/>
  <c r="AZ845" i="14"/>
  <c r="BA788" i="14"/>
  <c r="BA781" i="14"/>
  <c r="BA751" i="14"/>
  <c r="BA750" i="14"/>
  <c r="BA743" i="14"/>
  <c r="BA736" i="14"/>
  <c r="AZ721" i="14"/>
  <c r="AZ710" i="14"/>
  <c r="AZ702" i="14"/>
  <c r="AZ604" i="14"/>
  <c r="AZ580" i="14"/>
  <c r="AZ570" i="14"/>
  <c r="AZ546" i="14"/>
  <c r="BA477" i="14"/>
  <c r="AZ470" i="14"/>
  <c r="BA463" i="14"/>
  <c r="AZ447" i="14"/>
  <c r="AZ439" i="14"/>
  <c r="BA363" i="14"/>
  <c r="BA358" i="14"/>
  <c r="BA301" i="14"/>
  <c r="AZ288" i="14"/>
  <c r="AZ242" i="14"/>
  <c r="AZ128" i="14"/>
  <c r="AZ118" i="14"/>
  <c r="AZ105" i="14"/>
  <c r="AZ83" i="14"/>
  <c r="AZ70" i="14"/>
  <c r="G12" i="14"/>
  <c r="G17" i="14"/>
  <c r="G22" i="14"/>
  <c r="G25" i="14"/>
  <c r="F8" i="14" s="1"/>
  <c r="G29" i="14"/>
  <c r="G31" i="14"/>
  <c r="G35" i="14"/>
  <c r="F39" i="14"/>
  <c r="G43" i="14"/>
  <c r="G56" i="14"/>
  <c r="G71" i="14"/>
  <c r="F68" i="14" s="1"/>
  <c r="G75" i="14"/>
  <c r="G84" i="14"/>
  <c r="G102" i="14"/>
  <c r="G106" i="14"/>
  <c r="G115" i="14"/>
  <c r="G120" i="14"/>
  <c r="G131" i="14"/>
  <c r="G135" i="14"/>
  <c r="G164" i="14"/>
  <c r="G191" i="14"/>
  <c r="G193" i="14"/>
  <c r="F161" i="14" s="1"/>
  <c r="G198" i="14"/>
  <c r="G204" i="14"/>
  <c r="G207" i="14"/>
  <c r="F211" i="14"/>
  <c r="G214" i="14"/>
  <c r="G218" i="14"/>
  <c r="G223" i="14"/>
  <c r="F220" i="14" s="1"/>
  <c r="G238" i="14"/>
  <c r="G243" i="14"/>
  <c r="F240" i="14" s="1"/>
  <c r="G247" i="14"/>
  <c r="G251" i="14"/>
  <c r="G255" i="14"/>
  <c r="G257" i="14"/>
  <c r="F244" i="14" s="1"/>
  <c r="G260" i="14"/>
  <c r="G267" i="14"/>
  <c r="G289" i="14"/>
  <c r="G300" i="14"/>
  <c r="G304" i="14"/>
  <c r="G310" i="14"/>
  <c r="G327" i="14"/>
  <c r="F324" i="14" s="1"/>
  <c r="G331" i="14"/>
  <c r="G338" i="14"/>
  <c r="G349" i="14"/>
  <c r="G352" i="14"/>
  <c r="G357" i="14"/>
  <c r="G362" i="14"/>
  <c r="G367" i="14"/>
  <c r="G371" i="14"/>
  <c r="G376" i="14"/>
  <c r="G381" i="14"/>
  <c r="G386" i="14"/>
  <c r="G390" i="14"/>
  <c r="G394" i="14"/>
  <c r="G398" i="14"/>
  <c r="G403" i="14"/>
  <c r="G407" i="14"/>
  <c r="G411" i="14"/>
  <c r="G413" i="14"/>
  <c r="G415" i="14"/>
  <c r="G417" i="14"/>
  <c r="G419" i="14"/>
  <c r="G421" i="14"/>
  <c r="G426" i="14"/>
  <c r="F423" i="14" s="1"/>
  <c r="G431" i="14"/>
  <c r="G436" i="14"/>
  <c r="G441" i="14"/>
  <c r="G449" i="14"/>
  <c r="G457" i="14"/>
  <c r="G462" i="14"/>
  <c r="G467" i="14"/>
  <c r="G471" i="14"/>
  <c r="G476" i="14"/>
  <c r="G480" i="14"/>
  <c r="G485" i="14"/>
  <c r="F482" i="14" s="1"/>
  <c r="G489" i="14"/>
  <c r="G492" i="14"/>
  <c r="G497" i="14"/>
  <c r="G501" i="14"/>
  <c r="G507" i="14"/>
  <c r="G512" i="14"/>
  <c r="G515" i="14"/>
  <c r="F499" i="14" s="1"/>
  <c r="G523" i="14"/>
  <c r="G524" i="14"/>
  <c r="G525" i="14"/>
  <c r="G529" i="14"/>
  <c r="G531" i="14"/>
  <c r="G535" i="14"/>
  <c r="G537" i="14"/>
  <c r="F539" i="14"/>
  <c r="G543" i="14"/>
  <c r="G547" i="14"/>
  <c r="G551" i="14"/>
  <c r="F553" i="14"/>
  <c r="G556" i="14"/>
  <c r="G559" i="14"/>
  <c r="G561" i="14"/>
  <c r="G571" i="14"/>
  <c r="G573" i="14"/>
  <c r="G576" i="14"/>
  <c r="G578" i="14"/>
  <c r="F568" i="14" s="1"/>
  <c r="G581" i="14"/>
  <c r="G583" i="14"/>
  <c r="G585" i="14"/>
  <c r="G590" i="14"/>
  <c r="G597" i="14"/>
  <c r="G605" i="14"/>
  <c r="G612" i="14"/>
  <c r="F587" i="14" s="1"/>
  <c r="G616" i="14"/>
  <c r="G623" i="14"/>
  <c r="G631" i="14"/>
  <c r="G647" i="14"/>
  <c r="G693" i="14"/>
  <c r="G698" i="14"/>
  <c r="G703" i="14"/>
  <c r="F700" i="14" s="1"/>
  <c r="G707" i="14"/>
  <c r="G712" i="14"/>
  <c r="G718" i="14"/>
  <c r="G723" i="14"/>
  <c r="G725" i="14"/>
  <c r="G735" i="14"/>
  <c r="G742" i="14"/>
  <c r="G749" i="14"/>
  <c r="G754" i="14"/>
  <c r="G756" i="14"/>
  <c r="G759" i="14"/>
  <c r="G763" i="14"/>
  <c r="G769" i="14"/>
  <c r="G772" i="14"/>
  <c r="G774" i="14"/>
  <c r="G780" i="14"/>
  <c r="G787" i="14"/>
  <c r="G795" i="14"/>
  <c r="G798" i="14"/>
  <c r="F776" i="14" s="1"/>
  <c r="G804" i="14"/>
  <c r="G809" i="14"/>
  <c r="G812" i="14"/>
  <c r="G817" i="14"/>
  <c r="G827" i="14"/>
  <c r="G834" i="14"/>
  <c r="G841" i="14"/>
  <c r="G846" i="14"/>
  <c r="G850" i="14"/>
  <c r="G851" i="14"/>
  <c r="G855" i="14"/>
  <c r="F852" i="14" s="1"/>
  <c r="G858" i="14"/>
  <c r="G860" i="14"/>
  <c r="G864" i="14"/>
  <c r="G866" i="14"/>
  <c r="G870" i="14"/>
  <c r="G874" i="14"/>
  <c r="G879" i="14"/>
  <c r="G881" i="14"/>
  <c r="G883" i="14"/>
  <c r="G885" i="14"/>
  <c r="G887" i="14"/>
  <c r="G889" i="14"/>
  <c r="G891" i="14"/>
  <c r="G896" i="14"/>
  <c r="G900" i="14"/>
  <c r="F893" i="14" s="1"/>
  <c r="G904" i="14"/>
  <c r="F902" i="14" s="1"/>
  <c r="G911" i="14"/>
  <c r="G920" i="14"/>
  <c r="G922" i="14"/>
  <c r="G928" i="14"/>
  <c r="G930" i="14"/>
  <c r="G932" i="14"/>
  <c r="G936" i="14"/>
  <c r="F933" i="14" s="1"/>
  <c r="G941" i="14"/>
  <c r="G946" i="14"/>
  <c r="G951" i="14"/>
  <c r="G955" i="14"/>
  <c r="G959" i="14"/>
  <c r="F943" i="14" s="1"/>
  <c r="G966" i="14"/>
  <c r="G970" i="14"/>
  <c r="G973" i="14"/>
  <c r="G975" i="14"/>
  <c r="G980" i="14"/>
  <c r="G982" i="14"/>
  <c r="G985" i="14"/>
  <c r="G991" i="14"/>
  <c r="G998" i="14"/>
  <c r="G1002" i="14"/>
  <c r="G1005" i="14"/>
  <c r="G1007" i="14"/>
  <c r="G1009" i="14"/>
  <c r="G1012" i="14"/>
  <c r="G1014" i="14"/>
  <c r="G1017" i="14"/>
  <c r="G1020" i="14"/>
  <c r="G1025" i="14"/>
  <c r="G1032" i="14"/>
  <c r="F1021" i="14" s="1"/>
  <c r="G1038" i="14"/>
  <c r="G1044" i="14"/>
  <c r="G1048" i="14"/>
  <c r="G1054" i="14"/>
  <c r="G1061" i="14"/>
  <c r="G1068" i="14"/>
  <c r="G1073" i="14"/>
  <c r="F1071" i="14" s="1"/>
  <c r="G1076" i="14"/>
  <c r="F1079" i="14"/>
  <c r="G1082" i="14"/>
  <c r="G1087" i="14"/>
  <c r="G1092" i="14"/>
  <c r="G1098" i="14"/>
  <c r="G1103" i="14"/>
  <c r="F1083" i="14" s="1"/>
  <c r="G1111" i="14"/>
  <c r="G1118" i="14"/>
  <c r="G1124" i="14"/>
  <c r="G1126" i="14"/>
  <c r="G1130" i="14"/>
  <c r="G1134" i="14"/>
  <c r="G1136" i="14"/>
  <c r="G1138" i="14"/>
  <c r="G1140" i="14"/>
  <c r="G1142" i="14"/>
  <c r="G1144" i="14"/>
  <c r="G1147" i="14"/>
  <c r="G1151" i="14"/>
  <c r="G1156" i="14"/>
  <c r="G1160" i="14"/>
  <c r="F1157" i="14" s="1"/>
  <c r="G1163" i="14"/>
  <c r="G1173" i="14"/>
  <c r="G1179" i="14"/>
  <c r="G1185" i="14"/>
  <c r="G1191" i="14"/>
  <c r="G1200" i="14"/>
  <c r="G1208" i="14"/>
  <c r="G1216" i="14"/>
  <c r="G1227" i="14"/>
  <c r="G1240" i="14"/>
  <c r="G1244" i="14"/>
  <c r="F1241" i="14" s="1"/>
  <c r="G1248" i="14"/>
  <c r="G1253" i="14"/>
  <c r="G1269" i="14"/>
  <c r="G1274" i="14"/>
  <c r="G1279" i="14"/>
  <c r="G1284" i="14"/>
  <c r="G1288" i="14"/>
  <c r="G1289" i="14"/>
  <c r="G1290" i="14"/>
  <c r="G1291" i="14"/>
  <c r="G1295" i="14"/>
  <c r="G1297" i="14"/>
  <c r="G1299" i="14"/>
  <c r="G1302" i="14"/>
  <c r="G1304" i="14"/>
  <c r="G1307" i="14"/>
  <c r="G1325" i="14"/>
  <c r="G1329" i="14"/>
  <c r="G1333" i="14"/>
  <c r="G1337" i="14"/>
  <c r="G1340" i="14"/>
  <c r="G1342" i="14"/>
  <c r="G1343" i="14"/>
  <c r="F1334" i="14" s="1"/>
  <c r="G1344" i="14"/>
  <c r="G1347" i="14"/>
  <c r="G1351" i="14"/>
  <c r="F1348" i="14" s="1"/>
  <c r="G1353" i="14"/>
  <c r="G1357" i="14"/>
  <c r="G1360" i="14"/>
  <c r="F1358" i="14" s="1"/>
  <c r="G1363" i="14"/>
  <c r="G1365" i="14"/>
  <c r="G1368" i="14"/>
  <c r="G1372" i="14"/>
  <c r="G1375" i="14"/>
  <c r="G1379" i="14"/>
  <c r="G1384" i="14"/>
  <c r="G1391" i="14"/>
  <c r="G1396" i="14"/>
  <c r="G1401" i="14"/>
  <c r="G1406" i="14"/>
  <c r="G1411" i="14"/>
  <c r="G1416" i="14"/>
  <c r="G1421" i="14"/>
  <c r="G1425" i="14"/>
  <c r="G1427" i="14"/>
  <c r="G1428" i="14"/>
  <c r="G1429" i="14"/>
  <c r="G1430" i="14"/>
  <c r="F1426" i="14" s="1"/>
  <c r="G1432" i="14"/>
  <c r="G1433" i="14"/>
  <c r="G1434" i="14"/>
  <c r="G1435" i="14"/>
  <c r="G1436" i="14"/>
  <c r="G1437" i="14"/>
  <c r="G1438" i="14"/>
  <c r="G1439" i="14"/>
  <c r="G1440" i="14"/>
  <c r="G1441" i="14"/>
  <c r="G1442" i="14"/>
  <c r="G1443" i="14"/>
  <c r="G1444" i="14"/>
  <c r="G1446" i="14"/>
  <c r="G1447" i="14"/>
  <c r="G1448" i="14"/>
  <c r="G1449" i="14"/>
  <c r="G1450" i="14"/>
  <c r="G1451" i="14"/>
  <c r="G1453" i="14"/>
  <c r="G1454" i="14"/>
  <c r="G1456" i="14"/>
  <c r="G1458" i="14"/>
  <c r="G1459" i="14"/>
  <c r="G1461" i="14"/>
  <c r="G1462" i="14"/>
  <c r="G1469" i="14"/>
  <c r="F1466" i="14" s="1"/>
  <c r="G1473" i="14"/>
  <c r="G1475" i="14"/>
  <c r="G1477" i="14"/>
  <c r="G1478" i="14"/>
  <c r="G1479" i="14"/>
  <c r="G1482" i="14"/>
  <c r="G1483" i="14"/>
  <c r="G1484" i="14"/>
  <c r="G1485" i="14"/>
  <c r="G1486" i="14"/>
  <c r="G1487" i="14"/>
  <c r="G1488" i="14"/>
  <c r="G1489" i="14"/>
  <c r="G1490" i="14"/>
  <c r="G1491" i="14"/>
  <c r="G1492" i="14"/>
  <c r="G1493" i="14"/>
  <c r="G1494" i="14"/>
  <c r="G1495" i="14"/>
  <c r="G1497" i="14"/>
  <c r="G1498" i="14"/>
  <c r="G1499" i="14"/>
  <c r="G1500" i="14"/>
  <c r="G1501" i="14"/>
  <c r="G1502" i="14"/>
  <c r="G1503" i="14"/>
  <c r="G1506" i="14"/>
  <c r="G1509" i="14"/>
  <c r="G1514" i="14"/>
  <c r="G1524" i="14"/>
  <c r="G1528" i="14"/>
  <c r="F1507" i="14" s="1"/>
  <c r="G1541" i="14"/>
  <c r="G1549" i="14"/>
  <c r="G1553" i="14"/>
  <c r="G1556" i="14"/>
  <c r="G1560" i="14"/>
  <c r="G1563" i="14"/>
  <c r="G1578" i="14"/>
  <c r="G1587" i="14"/>
  <c r="G1594" i="14"/>
  <c r="G1609" i="14"/>
  <c r="G1622" i="14"/>
  <c r="G1637" i="14"/>
  <c r="G1642" i="14"/>
  <c r="F1638" i="14" s="1"/>
  <c r="G1647" i="14"/>
  <c r="G1652" i="14"/>
  <c r="G1654" i="14"/>
  <c r="G1656" i="14"/>
  <c r="G1664" i="14"/>
  <c r="G1667" i="14"/>
  <c r="G1674" i="14"/>
  <c r="G1678" i="14"/>
  <c r="G1681" i="14"/>
  <c r="F1665" i="14" s="1"/>
  <c r="G1683" i="14"/>
  <c r="G1685" i="14"/>
  <c r="G1687" i="14"/>
  <c r="G1690" i="14"/>
  <c r="G1694" i="14"/>
  <c r="G1699" i="14"/>
  <c r="G1703" i="14"/>
  <c r="F1700" i="14" s="1"/>
  <c r="G1708" i="14"/>
  <c r="G1711" i="14"/>
  <c r="G1724" i="14"/>
  <c r="F1709" i="14" s="1"/>
  <c r="G1731" i="14"/>
  <c r="G1741" i="14"/>
  <c r="G1754" i="14"/>
  <c r="G1781" i="14"/>
  <c r="G1783" i="14"/>
  <c r="G1785" i="14"/>
  <c r="G1788" i="14"/>
  <c r="F1789" i="14"/>
  <c r="G1791" i="14"/>
  <c r="G1797" i="14"/>
  <c r="G1801" i="14"/>
  <c r="F1794" i="14" s="1"/>
  <c r="G1804" i="14"/>
  <c r="G1806" i="14"/>
  <c r="G1808" i="14"/>
  <c r="F1810" i="14"/>
  <c r="G1811" i="14"/>
  <c r="G1814" i="14"/>
  <c r="G1818" i="14"/>
  <c r="F1816" i="14" s="1"/>
  <c r="G1820" i="14"/>
  <c r="G1822" i="14"/>
  <c r="G1824" i="14"/>
  <c r="G1825" i="14"/>
  <c r="G1827" i="14"/>
  <c r="H33" i="13"/>
  <c r="P30" i="13" s="1"/>
  <c r="H31" i="13"/>
  <c r="H28" i="13"/>
  <c r="D28" i="13"/>
  <c r="B7" i="13"/>
  <c r="B6" i="13"/>
  <c r="C1" i="13"/>
  <c r="B1" i="13"/>
  <c r="P18" i="11"/>
  <c r="H24" i="11" s="1"/>
  <c r="O18" i="11"/>
  <c r="H18" i="11"/>
  <c r="H19" i="11" s="1"/>
  <c r="H32" i="11"/>
  <c r="D32" i="11"/>
  <c r="H31" i="11"/>
  <c r="H30" i="11"/>
  <c r="BC28" i="11"/>
  <c r="AO34" i="12"/>
  <c r="AN34" i="12"/>
  <c r="G33" i="12"/>
  <c r="BA31" i="12"/>
  <c r="BA29" i="12"/>
  <c r="BA27" i="12"/>
  <c r="BA25" i="12"/>
  <c r="BA23" i="12"/>
  <c r="BA21" i="12"/>
  <c r="BA18" i="12"/>
  <c r="BA16" i="12"/>
  <c r="BA14" i="12"/>
  <c r="BA12" i="12"/>
  <c r="BA10" i="12"/>
  <c r="G9" i="12"/>
  <c r="F8" i="12" s="1"/>
  <c r="G11" i="12"/>
  <c r="G13" i="12"/>
  <c r="G15" i="12"/>
  <c r="G17" i="12"/>
  <c r="G20" i="12"/>
  <c r="G22" i="12"/>
  <c r="G24" i="12"/>
  <c r="F19" i="12" s="1"/>
  <c r="G26" i="12"/>
  <c r="G28" i="12"/>
  <c r="G30" i="12"/>
  <c r="H22" i="11"/>
  <c r="D19" i="11"/>
  <c r="B7" i="11"/>
  <c r="B6" i="11"/>
  <c r="C1" i="11"/>
  <c r="B1" i="11"/>
  <c r="J202" i="1"/>
  <c r="AZ105" i="1"/>
  <c r="AZ104" i="1"/>
  <c r="AZ102" i="1"/>
  <c r="AZ101" i="1"/>
  <c r="AZ99" i="1"/>
  <c r="AZ98" i="1"/>
  <c r="AZ96" i="1"/>
  <c r="AZ94" i="1"/>
  <c r="AZ93" i="1"/>
  <c r="AZ92" i="1"/>
  <c r="AZ90" i="1"/>
  <c r="AZ87" i="1"/>
  <c r="AZ85" i="1"/>
  <c r="AZ81" i="1"/>
  <c r="AZ80" i="1"/>
  <c r="AZ78" i="1"/>
  <c r="AZ77" i="1"/>
  <c r="AZ75" i="1"/>
  <c r="AZ74" i="1"/>
  <c r="AZ73" i="1"/>
  <c r="AZ71" i="1"/>
  <c r="AZ70" i="1"/>
  <c r="AZ68" i="1"/>
  <c r="AZ66" i="1"/>
  <c r="AZ65" i="1"/>
  <c r="AZ63" i="1"/>
  <c r="AZ61" i="1"/>
  <c r="AZ60" i="1"/>
  <c r="AZ58" i="1"/>
  <c r="AZ57" i="1"/>
  <c r="AZ55" i="1"/>
  <c r="AZ54" i="1"/>
  <c r="AZ52" i="1"/>
  <c r="AZ50" i="1"/>
  <c r="AZ49" i="1"/>
  <c r="AZ48" i="1"/>
  <c r="AZ47" i="1"/>
  <c r="AZ46" i="1"/>
  <c r="AZ45" i="1"/>
  <c r="AZ42" i="1"/>
  <c r="AZ40" i="1"/>
  <c r="AZ39" i="1"/>
  <c r="AZ37" i="1"/>
  <c r="AZ35" i="1"/>
  <c r="J31" i="1"/>
  <c r="J32" i="1" s="1"/>
  <c r="J29" i="1"/>
  <c r="J30" i="1" s="1"/>
  <c r="J26" i="1"/>
  <c r="B1" i="9"/>
  <c r="C1" i="9"/>
  <c r="B7" i="9"/>
  <c r="B6" i="9"/>
  <c r="J33" i="1" l="1"/>
  <c r="H34" i="13"/>
  <c r="H32" i="13"/>
  <c r="H35" i="13" s="1"/>
  <c r="O30" i="13"/>
  <c r="P21" i="11"/>
  <c r="H25" i="11"/>
  <c r="H23" i="11"/>
  <c r="H26" i="11" s="1"/>
  <c r="O21" i="11"/>
</calcChain>
</file>

<file path=xl/sharedStrings.xml><?xml version="1.0" encoding="utf-8"?>
<sst xmlns="http://schemas.openxmlformats.org/spreadsheetml/2006/main" count="8824" uniqueCount="3627">
  <si>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</si>
  <si>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</si>
  <si>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</si>
  <si>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</si>
  <si>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</si>
  <si>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</si>
  <si>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</si>
  <si>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</si>
  <si>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</si>
  <si>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</si>
  <si>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</si>
  <si>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</si>
  <si>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</si>
  <si>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</si>
  <si>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</si>
  <si>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</si>
  <si>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</si>
  <si>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</si>
  <si>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</si>
  <si>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</si>
  <si>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</si>
  <si>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</si>
  <si>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</si>
  <si>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</si>
  <si>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</si>
  <si>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</si>
  <si>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</si>
  <si>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</si>
  <si>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</si>
  <si>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</si>
  <si>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</si>
  <si>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</si>
  <si>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</si>
  <si>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</si>
  <si>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</si>
  <si>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</si>
  <si>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</si>
  <si>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</si>
  <si>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</si>
  <si>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</si>
  <si>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</si>
  <si>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050100</t>
  </si>
  <si>
    <t>Rehabilitační oddělení pro pacienty s DMO a jinými poruchami motorických funkcí, kú. Boskovice</t>
  </si>
  <si>
    <t>Jihomoravské dětské léčebny, příspěvková organizace</t>
  </si>
  <si>
    <t>Křetín</t>
  </si>
  <si>
    <t>67962</t>
  </si>
  <si>
    <t>Ing. Milan Hylš</t>
  </si>
  <si>
    <t>Bílkova 2390/70</t>
  </si>
  <si>
    <t>Boskovice-Boskovice</t>
  </si>
  <si>
    <t>68001</t>
  </si>
  <si>
    <t>44985096</t>
  </si>
  <si>
    <t>CZ7104213776</t>
  </si>
  <si>
    <t>00386766</t>
  </si>
  <si>
    <t>Ostatní a vedlejší náklady</t>
  </si>
  <si>
    <t>00</t>
  </si>
  <si>
    <t>Vedlejší a ostatní náklady</t>
  </si>
  <si>
    <t>Stavební objekt</t>
  </si>
  <si>
    <t>01</t>
  </si>
  <si>
    <t>Rehabilitační oddělení</t>
  </si>
  <si>
    <t>801.13.4.4</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</si>
  <si>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</si>
  <si>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</si>
  <si>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</si>
  <si>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</si>
  <si>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</si>
  <si>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</si>
  <si>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</si>
  <si>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</si>
  <si>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</si>
  <si>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</si>
  <si>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</si>
  <si>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</si>
  <si>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</si>
  <si>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</si>
  <si>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</si>
  <si>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</si>
  <si>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</si>
  <si>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</si>
  <si>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</si>
  <si>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</si>
  <si>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</si>
  <si>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</si>
  <si>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</si>
  <si>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</si>
  <si>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</si>
  <si>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</si>
  <si>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</si>
  <si>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</si>
  <si>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</si>
  <si>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</si>
  <si>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</si>
  <si>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</si>
  <si>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</si>
  <si>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</si>
  <si>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</si>
  <si>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</si>
  <si>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</si>
  <si>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</si>
  <si>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</si>
  <si>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</si>
  <si>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</si>
  <si>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</si>
  <si>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</si>
  <si>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</si>
  <si>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</si>
  <si>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</si>
  <si>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</si>
  <si>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</si>
  <si>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</si>
  <si>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</si>
  <si>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</si>
  <si>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</si>
  <si>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</si>
  <si>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</si>
  <si>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1</t>
  </si>
  <si>
    <t>Zemní práce</t>
  </si>
  <si>
    <t>11</t>
  </si>
  <si>
    <t>Přípravné a přidružené práce</t>
  </si>
  <si>
    <t>12</t>
  </si>
  <si>
    <t>Odkopávky a prokopávky</t>
  </si>
  <si>
    <t>13</t>
  </si>
  <si>
    <t>Hloubené vykopávky</t>
  </si>
  <si>
    <t>16</t>
  </si>
  <si>
    <t>Přemístění výkopku</t>
  </si>
  <si>
    <t>17</t>
  </si>
  <si>
    <t>Konstrukce ze zemin</t>
  </si>
  <si>
    <t>18</t>
  </si>
  <si>
    <t>Povrchové úpravy terénu</t>
  </si>
  <si>
    <t>21</t>
  </si>
  <si>
    <t>Úprava podloží a základ.spáry</t>
  </si>
  <si>
    <t>27</t>
  </si>
  <si>
    <t>Základy</t>
  </si>
  <si>
    <t>31</t>
  </si>
  <si>
    <t>Zdi podpěrné a volné</t>
  </si>
  <si>
    <t>34</t>
  </si>
  <si>
    <t>Stěny a příčky</t>
  </si>
  <si>
    <t>342</t>
  </si>
  <si>
    <t>Sádrokartonové konstrukce</t>
  </si>
  <si>
    <t>4</t>
  </si>
  <si>
    <t>Vodorovné konstrukce</t>
  </si>
  <si>
    <t>41</t>
  </si>
  <si>
    <t>Demontáž stávajícího zařízení</t>
  </si>
  <si>
    <t>43</t>
  </si>
  <si>
    <t>Schodiště</t>
  </si>
  <si>
    <t>56</t>
  </si>
  <si>
    <t>Podkladní vrstvy komunikací a zpevněných ploch</t>
  </si>
  <si>
    <t>59</t>
  </si>
  <si>
    <t>Dlažby a předlažby komunikací</t>
  </si>
  <si>
    <t>61</t>
  </si>
  <si>
    <t>Upravy povrchů vnitřní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</si>
  <si>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</si>
  <si>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</si>
  <si>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</si>
  <si>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</si>
  <si>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</si>
  <si>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</si>
  <si>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</si>
  <si>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</si>
  <si>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</si>
  <si>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</si>
  <si>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</si>
  <si>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</si>
  <si>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</si>
  <si>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</si>
  <si>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</si>
  <si>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</si>
  <si>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</si>
  <si>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</si>
  <si>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98</t>
  </si>
  <si>
    <t>Demolice</t>
  </si>
  <si>
    <t>99</t>
  </si>
  <si>
    <t>Staveništní přesun hmot</t>
  </si>
  <si>
    <t>711</t>
  </si>
  <si>
    <t>Izolace proti vodě</t>
  </si>
  <si>
    <t>712</t>
  </si>
  <si>
    <t>Živičné krytiny</t>
  </si>
  <si>
    <t>713</t>
  </si>
  <si>
    <t>Izolace tepelné</t>
  </si>
  <si>
    <t>721</t>
  </si>
  <si>
    <t>Vnitřní kanalizace</t>
  </si>
  <si>
    <t>722</t>
  </si>
  <si>
    <t>Vnitřní vodovod</t>
  </si>
  <si>
    <t>Zdravotechnika - vnitřní plynovod</t>
  </si>
  <si>
    <t>723</t>
  </si>
  <si>
    <t>725</t>
  </si>
  <si>
    <t>Zařizovací předměty</t>
  </si>
  <si>
    <t>Zdravotechnika - zařizovací předměty</t>
  </si>
  <si>
    <t>728-01</t>
  </si>
  <si>
    <t>Zařízení č.1 - Větrání provozu vodoléčby a sauny</t>
  </si>
  <si>
    <t>728-02</t>
  </si>
  <si>
    <t>Zařízení č.2 - Větrání bezokenních místností  1.NP</t>
  </si>
  <si>
    <t>728-03</t>
  </si>
  <si>
    <t>Zařízení č.3- Větrání chodby 139 - standard CHÚC B</t>
  </si>
  <si>
    <t>728-04</t>
  </si>
  <si>
    <t>Zařízení č.4 -  Letní chlazení vybraných místností</t>
  </si>
  <si>
    <t>728-05</t>
  </si>
  <si>
    <t>Zařízení č.5 - Větrání hygienických zařízení pokoje 2.NP</t>
  </si>
  <si>
    <t>728-06</t>
  </si>
  <si>
    <t>Zařízení č.6 - Větrání hygienických zařízení pokoje 1.NP</t>
  </si>
  <si>
    <t>728-07</t>
  </si>
  <si>
    <t>Zařízení č.7 - Větrání hygienických zařízení veřejné 1.NP</t>
  </si>
  <si>
    <t>728-08</t>
  </si>
  <si>
    <t>Zařízení č.8 - Větrání hygienických zařízení sauna 1.NP</t>
  </si>
  <si>
    <t>728-09</t>
  </si>
  <si>
    <t>Zařízení č.9 - Větrání skladu brambor 2.NP</t>
  </si>
  <si>
    <t>728-10</t>
  </si>
  <si>
    <t>Zařízení č.10 - Chlazení serveru 1.NP</t>
  </si>
  <si>
    <t>728-11</t>
  </si>
  <si>
    <t>Zařízení č.11 - Větrání strojovny ÚT a VZT 2.NP</t>
  </si>
  <si>
    <t>728-12</t>
  </si>
  <si>
    <t>Doplňkový materiál</t>
  </si>
  <si>
    <t>731</t>
  </si>
  <si>
    <t>Ústřední vytápění - plynovod</t>
  </si>
  <si>
    <t>732</t>
  </si>
  <si>
    <t>Ústřední vytápění - strojovny</t>
  </si>
  <si>
    <t>733</t>
  </si>
  <si>
    <t>Ústřední vytápění - montáže plyn</t>
  </si>
  <si>
    <t>734</t>
  </si>
  <si>
    <t>Armatury</t>
  </si>
  <si>
    <t>Ústřední vytápění - armatury</t>
  </si>
  <si>
    <t>735</t>
  </si>
  <si>
    <t>Ústřední vytápění - 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</si>
  <si>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</si>
  <si>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</si>
  <si>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</si>
  <si>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</si>
  <si>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</si>
  <si>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</si>
  <si>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</si>
  <si>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</si>
  <si>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</si>
  <si>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</si>
  <si>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</si>
  <si>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</si>
  <si>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</si>
  <si>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</si>
  <si>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</si>
  <si>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</si>
  <si>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</si>
  <si>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</si>
  <si>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</si>
  <si>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</si>
  <si>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</si>
  <si>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</si>
  <si>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</si>
  <si>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</si>
  <si>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Kamerový systém (CCTV)</t>
  </si>
  <si>
    <t>2</t>
  </si>
  <si>
    <t>Elektrická požární signalizace (EPS)</t>
  </si>
  <si>
    <t>3</t>
  </si>
  <si>
    <t>Universální kabelážní systém, telefon (SK,TEL, technologická zařízení, Wi-Fi, CCTV)</t>
  </si>
  <si>
    <t>Poplachový zabezpečovací a tísňový systém (PZTS)</t>
  </si>
  <si>
    <t>5</t>
  </si>
  <si>
    <t>Elektronická kontrola vstupu - přístupový systém (EKV)</t>
  </si>
  <si>
    <t>58-M</t>
  </si>
  <si>
    <t>Revize vyhrazených technických zařízení</t>
  </si>
  <si>
    <t>6</t>
  </si>
  <si>
    <t>Televizní rozvod (TV)</t>
  </si>
  <si>
    <t>7</t>
  </si>
  <si>
    <t>Společné trasy a elektroinst. materiál - nepožární zařízení</t>
  </si>
  <si>
    <t>Jednotný čas</t>
  </si>
  <si>
    <t>9</t>
  </si>
  <si>
    <t>Ostatní</t>
  </si>
  <si>
    <t>M21a</t>
  </si>
  <si>
    <t>Elektroinstalace</t>
  </si>
  <si>
    <t>M21b</t>
  </si>
  <si>
    <t>Materiály</t>
  </si>
  <si>
    <t>M21c</t>
  </si>
  <si>
    <t>Dodávky zařízení (specifikace)</t>
  </si>
  <si>
    <t>M21d</t>
  </si>
  <si>
    <t>Práce v HZS</t>
  </si>
  <si>
    <t>M33</t>
  </si>
  <si>
    <t>Montáže dopravních zařízení a vah-výtahy</t>
  </si>
  <si>
    <t>D96</t>
  </si>
  <si>
    <t>Přesuny suti a vybouraných hmot</t>
  </si>
  <si>
    <t>VN</t>
  </si>
  <si>
    <t>Vedlejší náklady</t>
  </si>
  <si>
    <t>ON</t>
  </si>
  <si>
    <t>Ostatní náklady</t>
  </si>
  <si>
    <t>Cena celkem</t>
  </si>
  <si>
    <t>NAK</t>
  </si>
  <si>
    <t>Rozsah:</t>
  </si>
  <si>
    <t>Rekapitulace soupisů náležejících k objektu</t>
  </si>
  <si>
    <t>Soupis</t>
  </si>
  <si>
    <t>Cena (Kč)</t>
  </si>
  <si>
    <t>Celkem objekt</t>
  </si>
  <si>
    <t>Celkem za objekt s DPH</t>
  </si>
  <si>
    <t>Soupis vedlejších a ostatních nákladů</t>
  </si>
  <si>
    <t>Ceník</t>
  </si>
  <si>
    <t>Cen. soustava</t>
  </si>
  <si>
    <t>#LevelZatrideniCeniku#</t>
  </si>
  <si>
    <t>Ceník, kapitola</t>
  </si>
  <si>
    <t>Poznámka uchazeče</t>
  </si>
  <si>
    <t>Díl:</t>
  </si>
  <si>
    <t>DIL</t>
  </si>
  <si>
    <t>00411 R</t>
  </si>
  <si>
    <t>Přípravné a průzkumné služby či práce</t>
  </si>
  <si>
    <t>Soubor</t>
  </si>
  <si>
    <t>RTS</t>
  </si>
  <si>
    <t>POL_NEZ</t>
  </si>
  <si>
    <t>Náklady dodavatele vyplývající z povinností dodavatele stanovených obchodními podmínkami před zahájením stavebních prací. Tato skupina zahrnuje zejména náklady na přípravné činnosti.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</si>
  <si>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</si>
  <si>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</si>
  <si>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</si>
  <si>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</si>
  <si>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</si>
  <si>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</si>
  <si>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</si>
  <si>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</si>
  <si>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</si>
  <si>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</si>
  <si>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</si>
  <si>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</si>
  <si>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</si>
  <si>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</si>
  <si>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</si>
  <si>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</si>
  <si>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</si>
  <si>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</si>
  <si>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</si>
  <si>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</si>
  <si>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</si>
  <si>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</si>
  <si>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</si>
  <si>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</si>
  <si>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</si>
  <si>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</si>
  <si>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</si>
  <si>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</si>
  <si>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</si>
  <si>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</si>
  <si>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Celkem za objekt</t>
  </si>
  <si>
    <t/>
  </si>
  <si>
    <t>Rekapitulace soupisu</t>
  </si>
  <si>
    <t>Stavební díl</t>
  </si>
  <si>
    <t>Celkem soupis</t>
  </si>
  <si>
    <t>STA</t>
  </si>
  <si>
    <t>801</t>
  </si>
  <si>
    <t>Budovy občanské výstavby</t>
  </si>
  <si>
    <t>801.1</t>
  </si>
  <si>
    <t>Budovy pro zdravotní péči</t>
  </si>
  <si>
    <t>801.13</t>
  </si>
  <si>
    <t>budovy odborných léčebných ústavů a lázeňských léčeben</t>
  </si>
  <si>
    <t>801.13.4</t>
  </si>
  <si>
    <t>svislá nosná konstrukce montovaná z dílců betonových tyčových</t>
  </si>
  <si>
    <t>nástavba, přístavba apod. objektu (rozšíření objektu)</t>
  </si>
  <si>
    <t>m3</t>
  </si>
  <si>
    <t>01-A</t>
  </si>
  <si>
    <t>Architektonické a stavební řešení</t>
  </si>
  <si>
    <t>01-B</t>
  </si>
  <si>
    <t>01-C</t>
  </si>
  <si>
    <t>Slaboproud</t>
  </si>
  <si>
    <t>01-D</t>
  </si>
  <si>
    <t>Vzduchotechnika</t>
  </si>
  <si>
    <t>01-E</t>
  </si>
  <si>
    <t>Vodovod a kanalizace</t>
  </si>
  <si>
    <t>01-F</t>
  </si>
  <si>
    <t>Plynoinstalace</t>
  </si>
  <si>
    <t>01-G</t>
  </si>
  <si>
    <t>Ústřední vytápění</t>
  </si>
  <si>
    <t>Položkový soupis prací a dodávek</t>
  </si>
  <si>
    <t>113 10-6 Rozebrání dlažeb, panelů</t>
  </si>
  <si>
    <t>s přemístěním hmot na skládku na vzdálenost do 3 m nebo s naložením na dopravní prostředek</t>
  </si>
  <si>
    <t>SPX</t>
  </si>
  <si>
    <t>113 10-61 komunikací pro pěší s jakýmkoliv ložem a výplní spár</t>
  </si>
  <si>
    <t>113106121R00</t>
  </si>
  <si>
    <t>...z betonových nebo kameninových dlaždic nebo tvarovek</t>
  </si>
  <si>
    <t>m2</t>
  </si>
  <si>
    <t>822-1</t>
  </si>
  <si>
    <t>POL</t>
  </si>
  <si>
    <t>B13c : 74,4</t>
  </si>
  <si>
    <t>113 10-62 vozovek a ploch s jakoukoliv výplní spár</t>
  </si>
  <si>
    <t>113106211R00</t>
  </si>
  <si>
    <t>...v ploše jednotlivě do 200 m2, z velkých kostek, kladených do lože z kameniva těženého, škváry nebo strusky</t>
  </si>
  <si>
    <t>B13d : 10,5</t>
  </si>
  <si>
    <t>113106231R00</t>
  </si>
  <si>
    <t>...v jakékoliv ploše, ze zámkové dlažky, kladených do lože z kameniva</t>
  </si>
  <si>
    <t>B13b : 126,3</t>
  </si>
  <si>
    <t>113 10-7 Odstranění podkladů nebo krytů</t>
  </si>
  <si>
    <t>113107625R00</t>
  </si>
  <si>
    <t>...v ploše jednotlivě nad 50 m2, z kameniva hrubého drceného, tloušťka vrstvy 250 mm</t>
  </si>
  <si>
    <t>113107640R00</t>
  </si>
  <si>
    <t>...v ploše jednotlivě nad 50 m2, z kameniva hrubého drceného, tloušťka vrstvy 400 mm</t>
  </si>
  <si>
    <t>B13a : 253,5</t>
  </si>
  <si>
    <t>113108410R00</t>
  </si>
  <si>
    <t>...v ploše jednotlivě nad 50 m2, živičných, tloušťka vrstvy 100 mm</t>
  </si>
  <si>
    <t>113 20 Vytrhání obrub</t>
  </si>
  <si>
    <t>s vybouráním lože, s přemístěním hmot na skládku na vzdálenost do 3 m nebo naložením na dopravní prostředek</t>
  </si>
  <si>
    <t>113202111R00</t>
  </si>
  <si>
    <t>...z krajníků nebo obrubníků stojatých</t>
  </si>
  <si>
    <t>m</t>
  </si>
  <si>
    <t>B13a : 4,75+12,15+35+16+18,5+4+4+3,5</t>
  </si>
  <si>
    <t>B13b : 4+4+20+9,5+1,5*2</t>
  </si>
  <si>
    <t>B13c : 1,5+6,41+0,57</t>
  </si>
  <si>
    <t>122 10 Odkopávky a  prokopávky nezapažené</t>
  </si>
  <si>
    <t>s přehozením výkopku na vzdálenost do 3 m nebo s naložením na dopravní prostředek,</t>
  </si>
  <si>
    <t>122 10-3 v hornině 3</t>
  </si>
  <si>
    <t>122201103R00</t>
  </si>
  <si>
    <t>...přes 1 000do 10 000 m3</t>
  </si>
  <si>
    <t>800-1</t>
  </si>
  <si>
    <t>S11 : 302*0,47</t>
  </si>
  <si>
    <t>S12 : 84,3*0,25</t>
  </si>
  <si>
    <t>přídlažba : 17,5*0,25*0,47</t>
  </si>
  <si>
    <t>zahradní : 19*0,1*0,25</t>
  </si>
  <si>
    <t>silniční : 42*0,2*0,47</t>
  </si>
  <si>
    <t>přechodový : 6*0,2*0,47</t>
  </si>
  <si>
    <t>nájezdový : 53*0,2*0,47</t>
  </si>
  <si>
    <t>chodníkové : 30*0,15*0,47</t>
  </si>
  <si>
    <t>122 10-31 příplatek k cenám</t>
  </si>
  <si>
    <t>122201109R00</t>
  </si>
  <si>
    <t>...za lepivost horniny</t>
  </si>
  <si>
    <t>Začátek provozního součtu</t>
  </si>
  <si>
    <t xml:space="preserve">  S11 : 302*0,47</t>
  </si>
  <si>
    <t xml:space="preserve">  S12 : 84,3*0,25</t>
  </si>
  <si>
    <t xml:space="preserve">  přídlažba : 17,5*0,25*0,47</t>
  </si>
  <si>
    <t xml:space="preserve">  zahradní : 19*0,1*0,25</t>
  </si>
  <si>
    <t xml:space="preserve">  silniční : 42*0,2*0,47</t>
  </si>
  <si>
    <t xml:space="preserve">  přechodový : 6*0,2*0,47</t>
  </si>
  <si>
    <t xml:space="preserve">  nájezdový : 53*0,2*0,47</t>
  </si>
  <si>
    <t xml:space="preserve">  chodníkové : 30*0,15*0,47</t>
  </si>
  <si>
    <t>Konec provozního součtu</t>
  </si>
  <si>
    <t>177,15525*0,3</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</si>
  <si>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</si>
  <si>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</si>
  <si>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131201112R00</t>
  </si>
  <si>
    <t>...do 1000 m3, v hornině 3, hloubení strojně</t>
  </si>
  <si>
    <t>-3,900 : 1,95*2,4*2,4*1,2</t>
  </si>
  <si>
    <t>-3,350 : 3,9*6,85*1,85</t>
  </si>
  <si>
    <t>-2,750 : (15,3*4+2,58*1,2+10,5*3,8)*0,7/2</t>
  </si>
  <si>
    <t>131201119R00</t>
  </si>
  <si>
    <t xml:space="preserve">...příplatek za lepivost, v hornině 3,  </t>
  </si>
  <si>
    <t xml:space="preserve">  -3,900 : 1,95*2,4*2,4*1,2</t>
  </si>
  <si>
    <t xml:space="preserve">  -3,350 : 3,9*6,85*1,85</t>
  </si>
  <si>
    <t xml:space="preserve">  -2,750 : (15,3*4+2,58*1,2+10,5*3,8)*0,7/2</t>
  </si>
  <si>
    <t>99,36975*0,3</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</si>
  <si>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</si>
  <si>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</si>
  <si>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132201112R00</t>
  </si>
  <si>
    <t>...nad 100 m3, v hornině 3, hloubení strojně</t>
  </si>
  <si>
    <t xml:space="preserve">  -5,050 : 0,35*1,1*(6,55+1,8+3,4-0,35+3,35+1,7+1,8+6,5+1,5+6,6)+0,575*1*0,75</t>
  </si>
  <si>
    <t xml:space="preserve">  -4,450 : 0,35*2,05*10,72/2</t>
  </si>
  <si>
    <t xml:space="preserve">  -4,400 : 0,6*1,65*2,3</t>
  </si>
  <si>
    <t xml:space="preserve">  -4,300 : 0,6*1,9*3,2+0,35*0,5*(5,6+9+1,45)</t>
  </si>
  <si>
    <t xml:space="preserve">  -4,000 : 0,6*1,25*1</t>
  </si>
  <si>
    <t xml:space="preserve">  -3,950 : 0,6*1,2*(1,435+1,45+4,05+2,58+3,8+6,15)+0,4*1,2*1,1+0,35*1,55*(10,72/2+2,35)</t>
  </si>
  <si>
    <t xml:space="preserve">  -3,850 : 0,6*1,5*(0,9+6,3)</t>
  </si>
  <si>
    <t xml:space="preserve">  -3,700 : 0,6*0,35*(4,5*2+4,65-2,4)+0,4*1*14,25+0,3*0,9*0,9*2+0,3*1,1*1,4</t>
  </si>
  <si>
    <t xml:space="preserve">  -3,600 : 0,5*1*(1,305+0,595+0,6+1,51+1,79)</t>
  </si>
  <si>
    <t xml:space="preserve">  -3,500 : 0,4*1,8*1,85</t>
  </si>
  <si>
    <t xml:space="preserve">  -3,300 : 0,4*1,5*4,275</t>
  </si>
  <si>
    <t xml:space="preserve">  -3,250 : 0,4*1,55*1,85</t>
  </si>
  <si>
    <t xml:space="preserve">  -3,200 : 0,4*1,5*0,75</t>
  </si>
  <si>
    <t xml:space="preserve">  -2,650 : 0,4*1*2</t>
  </si>
  <si>
    <t>strojně 80% : 69,81802*0,8</t>
  </si>
  <si>
    <t>132201119R00</t>
  </si>
  <si>
    <t>strojně 80% : 69,81802*0,8*0,3</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</si>
  <si>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</si>
  <si>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</si>
  <si>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132201213R00</t>
  </si>
  <si>
    <t xml:space="preserve">...do 10000 m3, v hornině 3, hloubení strojně </t>
  </si>
  <si>
    <t xml:space="preserve">  -4,300 : 0,65*0,5*4+0,8*0,5*(24,4+0,6)+0,3*0,3*1</t>
  </si>
  <si>
    <t xml:space="preserve">  -3,950 : 0,65*1*(3,585+1,6-0,65)</t>
  </si>
  <si>
    <t xml:space="preserve">  -3,850 : 0,65*0,5*6+1,1*1*24,2</t>
  </si>
  <si>
    <t xml:space="preserve">  -3,600 : 0,65*1,6*8,2+0,5*1,7*0,3+1,1*1,5*(4,55+1,75+4,2+3,1)+0,7*1,5*2,9</t>
  </si>
  <si>
    <t xml:space="preserve">  -3,300 : 0,5*0,3*0,4</t>
  </si>
  <si>
    <t>strojně 80% : 77,23575*0,8</t>
  </si>
  <si>
    <t>132201219R00</t>
  </si>
  <si>
    <t>strojně 80% : 77,23575*0,8*0,3</t>
  </si>
  <si>
    <t>133 Hloubení šachet</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</si>
  <si>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</si>
  <si>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 3 v hornině 3</t>
  </si>
  <si>
    <t>133201102R00</t>
  </si>
  <si>
    <t>...přes 100 m3</t>
  </si>
  <si>
    <t xml:space="preserve">  -4,450 : 0,5*0,7*2,05+0,5*0,9*2,05</t>
  </si>
  <si>
    <t xml:space="preserve">  -3,300 : 0,5*0,5*1,1*2</t>
  </si>
  <si>
    <t xml:space="preserve">  -2,650 : 0,4*1*0,5</t>
  </si>
  <si>
    <t>strojně 80% : 2,39*0,8</t>
  </si>
  <si>
    <t>133 31 příplatek</t>
  </si>
  <si>
    <t>133201109R00</t>
  </si>
  <si>
    <t>strojně 80% : 2,39*0,8*0,3</t>
  </si>
  <si>
    <t>139 6 Ruční výkop jam, rýh a šachet</t>
  </si>
  <si>
    <t>s přehozením na vzdálenost do 5 m nebo s naložením na ruční dopravní prostředek</t>
  </si>
  <si>
    <t>139601102R00</t>
  </si>
  <si>
    <t>...v hornině 3</t>
  </si>
  <si>
    <t>20% : 149,44378*0,2</t>
  </si>
  <si>
    <t xml:space="preserve">  -3,600 : 0,5*(1,305+0,595+0,6+1,51+1,79)</t>
  </si>
  <si>
    <t>161 10-11 Svislé přemístění výkopku</t>
  </si>
  <si>
    <t>bez naložení do dopravní nádoby, ale s vyprázdněním dopravní nádoby na hromadu nebo na dopravní prostředek,</t>
  </si>
  <si>
    <t>161101101R00</t>
  </si>
  <si>
    <t>...z horniny 1 až 4, při hloubce výkopu přes 1 do 2,5 m</t>
  </si>
  <si>
    <t>62,90115*0,08</t>
  </si>
  <si>
    <t xml:space="preserve">  -5,050 : 0,35*1,1*(6,55+1,8+3,4-0,35+3,35+1,7+1,8+6,5+1,5+6,6)</t>
  </si>
  <si>
    <t xml:space="preserve">  -4,300 : 0,6*1,9*3,2</t>
  </si>
  <si>
    <t xml:space="preserve">  -3,700 : 0,3*1,1*1,4</t>
  </si>
  <si>
    <t>54,32953</t>
  </si>
  <si>
    <t>34,88262*0,5</t>
  </si>
  <si>
    <t>162 10 Vodorovné přemístění výkopku</t>
  </si>
  <si>
    <t>po suchu, bez ohledu na druh dopravního prostředku, bez naložení výkopku, avšak se složením bez rozhrnutí,</t>
  </si>
  <si>
    <t>162201102R00</t>
  </si>
  <si>
    <t>...z horniny 1 až 4, na vzdálenost přes 20  do 50 m</t>
  </si>
  <si>
    <t>mezi základové pasy : (123,937*(0,42+0,13)/2+117,0223*(0,85+0,47)/2)*2</t>
  </si>
  <si>
    <t>162701105R00</t>
  </si>
  <si>
    <t>...z horniny 1 až 4, na vzdálenost přes 9 000  do 10 000 m</t>
  </si>
  <si>
    <t>výkopy : 99,36975+55,85442+61,7886+1,912</t>
  </si>
  <si>
    <t>mezi základové pasy : -(123,937*(0,42+0,13)/2+117,0223*(0,85+0,47)/2)</t>
  </si>
  <si>
    <t>odkop : 177,15525</t>
  </si>
  <si>
    <t>162 10-9 příplatek k ceně za každých dalších i započatých 1 000 m přes 10 000 m</t>
  </si>
  <si>
    <t>162701109R00</t>
  </si>
  <si>
    <t>...z horniny 1 až 4</t>
  </si>
  <si>
    <t>výkopy : (99,36975+55,85442+61,7886+1,912)*5</t>
  </si>
  <si>
    <t>mezi základové pasy : -(123,937*(0,42+0,13)/2+117,0223*(0,85+0,47)/2)*5</t>
  </si>
  <si>
    <t>odkop : 177,15525*5</t>
  </si>
  <si>
    <t>167 10 Nakládání, skládání, překládání neulehlého výkopku</t>
  </si>
  <si>
    <t>167 10-1 nakládání výkopku</t>
  </si>
  <si>
    <t>167101102R00</t>
  </si>
  <si>
    <t>...přes 100 m3, z horniny 1 až 4</t>
  </si>
  <si>
    <t>mezi základové pasy : 123,937*(0,42+0,13)/2+117,0223*(0,85+0,47)/2</t>
  </si>
  <si>
    <t>199 Poplatky za skládku</t>
  </si>
  <si>
    <t>199000002R00</t>
  </si>
  <si>
    <t>...horniny 1- 4</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</si>
  <si>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</si>
  <si>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</si>
  <si>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</si>
  <si>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</si>
  <si>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</si>
  <si>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</si>
  <si>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174101102R00</t>
  </si>
  <si>
    <t>...v uzavřených prostorách s urovnáním povrchu zásypu s ručním zhutněním</t>
  </si>
  <si>
    <t>181 10 Úprava pláně v zářezech</t>
  </si>
  <si>
    <t>vyrovnáním výškových rozdílů, ploch vodorovných a ploch do sklonu 1 : 5.</t>
  </si>
  <si>
    <t>181101102R00</t>
  </si>
  <si>
    <t>...v hornině 1 až 4, se zhutněním</t>
  </si>
  <si>
    <t xml:space="preserve">základy : </t>
  </si>
  <si>
    <t>-3,900 : 1,95*2,4</t>
  </si>
  <si>
    <t>-3,350 : 3,9*6,85</t>
  </si>
  <si>
    <t>-2,750 : (15,3*4+2,58*1,2+10,5*3,8)</t>
  </si>
  <si>
    <t>S11 : 302</t>
  </si>
  <si>
    <t>S12 : 84,3</t>
  </si>
  <si>
    <t>přídlažba : 17,5*0,25</t>
  </si>
  <si>
    <t>zahradní : 19*0,1</t>
  </si>
  <si>
    <t>silniční : 42*0,2</t>
  </si>
  <si>
    <t>přechodový : 6*0,2</t>
  </si>
  <si>
    <t>nájezdový : 53*0,2</t>
  </si>
  <si>
    <t>chodníkové : 30*0,15</t>
  </si>
  <si>
    <t>181 20 Úprava pláně v násypech</t>
  </si>
  <si>
    <t>vyrovnání výškových rozdílů, plochy vodorovné a plochy do sklonu 1 : 5,</t>
  </si>
  <si>
    <t>181201102R00</t>
  </si>
  <si>
    <t>mezi základové pasy : 123,937+117,0223</t>
  </si>
  <si>
    <t>212 81 Trativody z flexibilních trubek</t>
  </si>
  <si>
    <t>Lože pro trativody, položení trubek, obsyp potrubí sypaninou z vhodných hornin, nebo materiálem připraveným podél výkopu ve vzdálenosti do 3 m od jeho kraje.  Bez výkopu rýhy.</t>
  </si>
  <si>
    <t>212810010RAC</t>
  </si>
  <si>
    <t>...lože a obsyp štěrkopískem, d 100 mm</t>
  </si>
  <si>
    <t>AP-HSV</t>
  </si>
  <si>
    <t>273 31 Beton základových desek prostý</t>
  </si>
  <si>
    <t>273 31-3 prostý</t>
  </si>
  <si>
    <t>273313611R00</t>
  </si>
  <si>
    <t>...z betonu C 16/20</t>
  </si>
  <si>
    <t>801-1</t>
  </si>
  <si>
    <t>-3,700 : 0,5*1,95*2,4</t>
  </si>
  <si>
    <t>274 27-21 Zdivo základové z bednicích tvárnic</t>
  </si>
  <si>
    <t>s výplní betonem, bez výztuže,</t>
  </si>
  <si>
    <t>274272110RT3</t>
  </si>
  <si>
    <t>...tloušťky 150 mm, výplň betonem C 16/20</t>
  </si>
  <si>
    <t>-4,550 : 0,75*(1,7+3,3)+(0,75+1,15)/2*6,6+(0,4+0,75)/2*6,45+1,15*1,5+(1,55+1,15)/2*6,5+1,55*(1,7+1,7+0,25)</t>
  </si>
  <si>
    <t>-3,950 : 1,5*(0,4+0,6)</t>
  </si>
  <si>
    <t>-3,100 : 0,5*(1,305+0,595+0,6+1,51+1,79+0,25+3,5+0,9*2)</t>
  </si>
  <si>
    <t>274272120RT3</t>
  </si>
  <si>
    <t>...tloušťky 200 mm, výplň betonem C 16/20</t>
  </si>
  <si>
    <t>1np zdviž : 2*(1,65*2+1,6)</t>
  </si>
  <si>
    <t>274272140RT3</t>
  </si>
  <si>
    <t>...tloušťky 300 mm, výplň betonem C 16/20</t>
  </si>
  <si>
    <t>-3,600 : 0,5*(3,6+1,75+4,9)*2</t>
  </si>
  <si>
    <t>-3,350 : 0,75*24,3*2</t>
  </si>
  <si>
    <t>274272150RT3</t>
  </si>
  <si>
    <t>...tloušťky 400 mm, výplň betonem C 16/20</t>
  </si>
  <si>
    <t>-3,650 : 1,05*(3,85+24,95)</t>
  </si>
  <si>
    <t>-3,350 : 0,5*6</t>
  </si>
  <si>
    <t>-3,100 : 0,5*(8,2+0,4+1,85+3,4+1,05)</t>
  </si>
  <si>
    <t>-2,850 : 0,25*1,85</t>
  </si>
  <si>
    <t>274 31 Beton základových pasů prostý</t>
  </si>
  <si>
    <t>274 31-3 prostý</t>
  </si>
  <si>
    <t>274313611R00</t>
  </si>
  <si>
    <t>-5,050 : 0,35*0,5*(6,55+1,8+3,4-0,35+3,35+1,7+1,8+6,5+1,5+6,6)+0,575*0,5*0,75</t>
  </si>
  <si>
    <t>-4,450 : 0,35*0,5*10,72/2</t>
  </si>
  <si>
    <t>-4,400 : 0,6*1,8*2,3</t>
  </si>
  <si>
    <t>-4,300 : 0,6*0,7*3,2+0,35*0,5*(5,6+9+1,45)</t>
  </si>
  <si>
    <t>-4,000 : 0,6*1,4*1</t>
  </si>
  <si>
    <t>-3,950 : 0,6*1,35*(1,435+1,45+4,05)+0,6*1,75*2,58+0,6*1,35*(3,8+6,15)+0,4*1,35*1,1+0,35*1,5*(10,72/2+2,35)</t>
  </si>
  <si>
    <t>-3,850 : 0,6*1,25*(0,9+6,3)</t>
  </si>
  <si>
    <t>-3,700 : 0,6*0,5*(4,5*2+4,65-2,4)+0,4*0,9*14,25+0,3*0,9*0,9*2+0,3*0,9*1,4</t>
  </si>
  <si>
    <t>-3,600 : 0,5*1,4*(1,305+0,595+0,6+1,51+1,79)</t>
  </si>
  <si>
    <t>-3,500 : 0,4*0,4*1,85</t>
  </si>
  <si>
    <t>-3,300 : 0,4*0,9*4,275</t>
  </si>
  <si>
    <t>-3,250 : 0,4*0,4*1,85</t>
  </si>
  <si>
    <t>-3,200 : 0,4*0,5*0,75</t>
  </si>
  <si>
    <t>-2,650 : 0,4*0,9*2</t>
  </si>
  <si>
    <t>-4,300 : 0,65*0,65*4+0,8*0,65*(24,4+0,6)+0,3*0,3*0,65</t>
  </si>
  <si>
    <t>-3,950 : 0,65*1,35*(3,585+1,6-0,65)</t>
  </si>
  <si>
    <t>-3,850 : 0,65*0,5*6+1,1*0,5*24,2</t>
  </si>
  <si>
    <t>-3,600 : 0,65*0,5*8,2+0,5*0,5*0,3+1,1*0,5*(4,55+1,75+4,2+3,1)+0,8*0,5*2,9</t>
  </si>
  <si>
    <t>-3,300 : 0,5*0,9*0,4</t>
  </si>
  <si>
    <t>274 35 Bednění stěn základových pasů</t>
  </si>
  <si>
    <t>svislé nebo šikmé (odkloněné), půdorysně přímé nebo zalomené, stěn základových pasů ve volných nebo zapažených jámách, rýhách, šachtách, včetně případných vzpěr,</t>
  </si>
  <si>
    <t>274351215R00</t>
  </si>
  <si>
    <t>...zřízení</t>
  </si>
  <si>
    <t>-4,400 : 2*0,2*2,3</t>
  </si>
  <si>
    <t>-4,300 : 2*0,1*(5,6+9+1,45)</t>
  </si>
  <si>
    <t>-4,000 : 2*0,2*1</t>
  </si>
  <si>
    <t>-3,950 : 2*0,2*(1,435+1,45+4,05)+2*0,6*2,58+2*0,2*(3,8+6,15)+2*0,2*1,1</t>
  </si>
  <si>
    <t>-3,700 : 2*0,2*(4,5*2+4,65-2,4)</t>
  </si>
  <si>
    <t>-3,600 : 2*0,45*(1,305+0,595+0,6+1,51+1,79)</t>
  </si>
  <si>
    <t>-4,300 : 2*0,2*4+2*0,2*(24,4+0,6)</t>
  </si>
  <si>
    <t>-3,950 : 2*0,4*(3,585+1,6-0,65)</t>
  </si>
  <si>
    <t>-3,850 : 2*0,1*6</t>
  </si>
  <si>
    <t>-3,300 : 2*0,6*0,4</t>
  </si>
  <si>
    <t>274351216R00</t>
  </si>
  <si>
    <t>...odstranění</t>
  </si>
  <si>
    <t>Včetně očištění, vytřídění a uložení bednicího materiálu.</t>
  </si>
  <si>
    <t>275 31 Beton základových patek prostý</t>
  </si>
  <si>
    <t>275 31-3 prostý</t>
  </si>
  <si>
    <t>275313611R00</t>
  </si>
  <si>
    <t>-4,450 : 0,5*0,7*0,5+0,5*0,9*0,5</t>
  </si>
  <si>
    <t>-3,300 : 0,5*0,5*0,9*2</t>
  </si>
  <si>
    <t>-2,650 : 0,4*0,9*0,5</t>
  </si>
  <si>
    <t>311 36 Výztuž nadzákladových zdí</t>
  </si>
  <si>
    <t>311 36-1 z betonářské oceli</t>
  </si>
  <si>
    <t>311361821R00</t>
  </si>
  <si>
    <t>...10505</t>
  </si>
  <si>
    <t>t</t>
  </si>
  <si>
    <t xml:space="preserve">  -4,550 : 0,75*(1,7+3,3)+(0,75+1,15)/2*6,6+(0,4+0,75)/2*6,45+1,15*1,5+(1,55+1,15)/2*6,5+1,55*(1,7+1,7+0,25)</t>
  </si>
  <si>
    <t xml:space="preserve">  -3,950 : 1,5*(0,4+0,6)</t>
  </si>
  <si>
    <t xml:space="preserve">  -3,100 : 0,5*(1,305+0,595+0,6+1,51+1,79+0,25+3,5+0,9*2)</t>
  </si>
  <si>
    <t xml:space="preserve">  -3,600 : 0,5*(3,6+1,75+4,9)*2</t>
  </si>
  <si>
    <t xml:space="preserve">  -3,350 : 0,75*24,3*2</t>
  </si>
  <si>
    <t xml:space="preserve">  -3,650 : 1,05*(3,85+24,95)</t>
  </si>
  <si>
    <t xml:space="preserve">  -3,350 : 0,5*6</t>
  </si>
  <si>
    <t xml:space="preserve">  -3,100 : 0,5*(8,2+0,4+1,85+3,4+1,05)</t>
  </si>
  <si>
    <t xml:space="preserve">  -2,850 : 0,25*1,85</t>
  </si>
  <si>
    <t xml:space="preserve">  1np zdviž : 2*(1,65*2+1,6)</t>
  </si>
  <si>
    <t>134,71375/0,25*2*0,89*1,05/1000</t>
  </si>
  <si>
    <t>310 23-9 Zazdívka otvorů o ploše přes 1 m2 do 4 m2 ve zdivu nadzákladovém cihlami pálenými</t>
  </si>
  <si>
    <t>z pomocného pracovního lešení o výšce podlahy do 1900 mm a pro zatížení do 1,5 kPa,</t>
  </si>
  <si>
    <t>310239211R00</t>
  </si>
  <si>
    <t>...pro jakoukoliv maltu vápenocementovou</t>
  </si>
  <si>
    <t>801-4</t>
  </si>
  <si>
    <t>1np : 1,9*1,4*0,55*2+(2,6*2,3-1,6*1,5)*0,55</t>
  </si>
  <si>
    <t>204 : 1,2*1,2*0,5*2</t>
  </si>
  <si>
    <t>311 23 Zdivo nosné z cihel a tvarovek pálených</t>
  </si>
  <si>
    <t>311238114R00</t>
  </si>
  <si>
    <t xml:space="preserve">...tloušťky 240 mm, výpočtová pevnost Rd 1,9 MPa, charakteristická pevnost v tlaku fk = 6,61 MPa, součinitel prostupu tepla U=1,1 W/m2.K,  </t>
  </si>
  <si>
    <t>1np : 3,25*(5+4,1+0,15+2,65+2,3+4,2)</t>
  </si>
  <si>
    <t>-1*2,05*2-1,3*2,4</t>
  </si>
  <si>
    <t>-0,25*(1,25*2+1,75)</t>
  </si>
  <si>
    <t>2np : 2,75*(4,3*2+4,29+5,5)</t>
  </si>
  <si>
    <t>-0,9*2,05-1,15*2,05-1,2*0,75</t>
  </si>
  <si>
    <t>-0,2*(1,5*2+1,2)</t>
  </si>
  <si>
    <t>311238116R00</t>
  </si>
  <si>
    <t xml:space="preserve">...tloušťky 300 mm, výpočtová pevnost Rd 1,9 MPa, charakteristická pevnost v tlaku fk = 6,56 MPa, součinitel prostupu tepla U=0,70 W/m2.K,  </t>
  </si>
  <si>
    <t>1np : 2,5*(4,35*2+5,55-0,3*2)</t>
  </si>
  <si>
    <t>3,25*(8,95+25,5+25,35*2+5+6,7+0,4*2)</t>
  </si>
  <si>
    <t>-1,25*0,5-1,45*2,05-1,5*1,5-1,15*2,3-1,8*1,5-1,75*2,3-2,15*2,8-2,5*2,3-1,3*1,5-1,1*2,05*6</t>
  </si>
  <si>
    <t>-1,5*2,05-1,65*1,5*6-1,15*2,3-1,8*1,5</t>
  </si>
  <si>
    <t>-0,25*(1,5*8+1,75*4+2,25*9+2,75*1+3*1)</t>
  </si>
  <si>
    <t>2np : 3*(4,35*2+5,55)</t>
  </si>
  <si>
    <t>-1,75*1,4-1,25*1,4-1,5*2,05</t>
  </si>
  <si>
    <t>-0,25*(2,25+1,75+1,5)</t>
  </si>
  <si>
    <t>317 12-1 Montáž ŽB překladů dodatečně do připravených rýh</t>
  </si>
  <si>
    <t>317121151R00</t>
  </si>
  <si>
    <t>...o světlosti otvoru do 1050 mm</t>
  </si>
  <si>
    <t>kus</t>
  </si>
  <si>
    <t>B10 : 2</t>
  </si>
  <si>
    <t>317 12-11 Osazování překladů, římsovek</t>
  </si>
  <si>
    <t>317121101R00</t>
  </si>
  <si>
    <t>Osazení překladu světlost otvoru do 105 cm</t>
  </si>
  <si>
    <t>801-2</t>
  </si>
  <si>
    <t>1np : 1</t>
  </si>
  <si>
    <t>2np : 2+2+2</t>
  </si>
  <si>
    <t>317 16 Překlady keramické</t>
  </si>
  <si>
    <t>317 16-1 montáž a dodávka</t>
  </si>
  <si>
    <t>317168123R00</t>
  </si>
  <si>
    <t>...nenosné, délky 1500 mm, šířky 145 mm, výšky 71 mm</t>
  </si>
  <si>
    <t>Včetně dodávky překladů.</t>
  </si>
  <si>
    <t>1np : 7</t>
  </si>
  <si>
    <t>317168126R00</t>
  </si>
  <si>
    <t>...nenosné, délky 2250 mm, šířky 145 mm, výšky 71 mm</t>
  </si>
  <si>
    <t>317168131R00</t>
  </si>
  <si>
    <t>...nosné, délky 1250 mm, šířky 70 mm, výšky 238 mm</t>
  </si>
  <si>
    <t>1np : 3*2</t>
  </si>
  <si>
    <t>317168132R00</t>
  </si>
  <si>
    <t>...nosné, délky 1500 mm, šířky 70 mm, výšky 238 mm</t>
  </si>
  <si>
    <t>1np : 3*3+4*6</t>
  </si>
  <si>
    <t>2np : 3</t>
  </si>
  <si>
    <t>317168133R00</t>
  </si>
  <si>
    <t>...nosné, délky 1750 mm, šířky 70 mm, výšky 238 mm</t>
  </si>
  <si>
    <t>1np : 3*3+4*1+3</t>
  </si>
  <si>
    <t>317168135R00</t>
  </si>
  <si>
    <t>...nosné, délky 2250 mm, šířky 70 mm, výšky 238 mm</t>
  </si>
  <si>
    <t>1np : 3*8+4*1</t>
  </si>
  <si>
    <t>317168137R00</t>
  </si>
  <si>
    <t>...nosné, délky 2750 mm, šířky 70 mm, výšky 238 mm</t>
  </si>
  <si>
    <t>1np : 4*1</t>
  </si>
  <si>
    <t>317168138R00</t>
  </si>
  <si>
    <t>...nosné, délky 3000 mm, šířky 70 mm, výšky 238 mm</t>
  </si>
  <si>
    <t>1np : 3*1</t>
  </si>
  <si>
    <t>317 16-6 nadbetonování tlakové zóny plochých překladů</t>
  </si>
  <si>
    <t>317318121R00</t>
  </si>
  <si>
    <t>...šířky 145 mm</t>
  </si>
  <si>
    <t>1np : 1,5*7+2,25</t>
  </si>
  <si>
    <t>317 16-7 izolace vkládaná mezi překlady</t>
  </si>
  <si>
    <t>317998112R00</t>
  </si>
  <si>
    <t>...tloušťky 70 mm, deska izolační EPS-S-20, samozhášecí; pěnový polystyren; povrch hladký; tl. 70,0 mm; obj. hmotnost 20,00 kg/m3</t>
  </si>
  <si>
    <t>1np : 1,5*3+1,75*3+2,25*8+3*1</t>
  </si>
  <si>
    <t>2np : 2,25+1,75+1,5</t>
  </si>
  <si>
    <t>317 23-4 Vyzdívka mezi nosníky</t>
  </si>
  <si>
    <t>jakýmikoliv cihlami pálenými na jakoukoliv maltu,</t>
  </si>
  <si>
    <t>317234410RT2</t>
  </si>
  <si>
    <t>...cementovou</t>
  </si>
  <si>
    <t>1np : 2,2*0,16*0,3+1,35*0,12*0,3+1,3*0,12*0,45</t>
  </si>
  <si>
    <t>317 94 Osazení ocelových válcovaných nosníků na zdivu</t>
  </si>
  <si>
    <t>profilu I, nebo IE, nebo U, nebo UE, nebo L</t>
  </si>
  <si>
    <t>317941121R00</t>
  </si>
  <si>
    <t>...bez dodávky materiálu, výšky do 120 mm</t>
  </si>
  <si>
    <t>otvor pro hydrant : 1*2*3,77/1000</t>
  </si>
  <si>
    <t>317 94 Dodání a osazení válcovaných nosníků do připravených otvorů</t>
  </si>
  <si>
    <t>bez zazdění hlav, nařezání nosníků na potřebný rozměr,</t>
  </si>
  <si>
    <t>317944311RT3</t>
  </si>
  <si>
    <t>...profil I 120</t>
  </si>
  <si>
    <t>1np : (2*1,35*2+3*1,3)*11,1/1000</t>
  </si>
  <si>
    <t>317944313RT3</t>
  </si>
  <si>
    <t>...profil I 160</t>
  </si>
  <si>
    <t>1np : 2,2*2*17,9/1000</t>
  </si>
  <si>
    <t>13331712R</t>
  </si>
  <si>
    <t>tyč ocelová  L (úhelník) válcovaná za tepla 11375 (S 235JR); rovnoramenná; tl = 5,00 mm; a = 50,0 mm; b = 50,0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</si>
  <si>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</si>
  <si>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</si>
  <si>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</si>
  <si>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</si>
  <si>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</si>
  <si>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</si>
  <si>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</si>
  <si>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dutinou; l = 149,0 cm; š = 11,5 cm; h = 19,0 cm</t>
  </si>
  <si>
    <t>2np : 4*1,01</t>
  </si>
  <si>
    <t>59321210R</t>
  </si>
  <si>
    <t>překlad nosný železobetonový; RZP; vylehčený dutinou; l = 119,0 cm; š = 14,0 cm; h = 14,0 cm</t>
  </si>
  <si>
    <t>1np : 1,01</t>
  </si>
  <si>
    <t>340 23-9 Zazdívka otvorů o ploše přes 1 m2 do 4 m2 v příčkách nebo stěnách cihlami  pálenými</t>
  </si>
  <si>
    <t>340239212R00</t>
  </si>
  <si>
    <t>...tloušťky nad 100 mm</t>
  </si>
  <si>
    <t>1np : 1,3*1,5+1,2*1,75*2</t>
  </si>
  <si>
    <t>165-166 : 0,65*2,5</t>
  </si>
  <si>
    <t>341 32 Beton stěn nosných a výplňových železový</t>
  </si>
  <si>
    <t>bez výztuže, s pomocným lešením o výšce podlahy do 1,90 m a pro zatížení do 1,5 kPa,</t>
  </si>
  <si>
    <t>341321310R00</t>
  </si>
  <si>
    <t>opěrné zídky : (15*(1+1,6)/2+(3,2+0,6+4)*2,0+4,2*0,8)*0,2*0,6</t>
  </si>
  <si>
    <t>341 36 Výztuž stěn a příček</t>
  </si>
  <si>
    <t>rovných i oblých, svislých i šikmých</t>
  </si>
  <si>
    <t>341 36-1  z betonářské oceli</t>
  </si>
  <si>
    <t>341361821R00</t>
  </si>
  <si>
    <t>opěrné zídky : (15*(1+1,6)/2+(3,2+0,6+4)*2,0+4,2*0,8)/0,2*2*0,617*1,1/1000</t>
  </si>
  <si>
    <t>342 24 Příčky z tvárnic pálených</t>
  </si>
  <si>
    <t>jednoduché nebo příčky zděné do svislé dřevěné, cihelné, betonové nebo ocelové konstrukce na jakoukoliv maltu vápenocementovou (MVC) nebo cementovou (MC),</t>
  </si>
  <si>
    <t>342 24-1 Příčky z tvárnic pálených</t>
  </si>
  <si>
    <t>342248109R00</t>
  </si>
  <si>
    <t>...tloušťky 80 mm, z děrovaných příčkovek, P 10, na maltu MVC 5</t>
  </si>
  <si>
    <t>1np : 3,4*(3,85+1,85*2+2+2,5+1,8*2+3,15+0,7+0,25*2+3,3+0,65+0,3+0,6+0,2)</t>
  </si>
  <si>
    <t>-0,8*2*4-0,9*2-1*2</t>
  </si>
  <si>
    <t>-0,25*(1,25*6)</t>
  </si>
  <si>
    <t>2np : 2,2*(0,55+0,15)</t>
  </si>
  <si>
    <t>342248114R00</t>
  </si>
  <si>
    <t>...tloušťky 140 mm, z děrovaných příčkovek, P 10, na maltu MVC 5</t>
  </si>
  <si>
    <t>1np : 3,4*(5*7+3,4*2+3*3+0,5+2,2+0,15*5+0,1+3,6+2,7+2,4+2+2,15+0,5+4,95+0,65+4,3+3,5)</t>
  </si>
  <si>
    <t>4*(2,1+2,5+1,3)+2,5*0,2</t>
  </si>
  <si>
    <t>-1*2*6-1,65*2,35-0,8*2</t>
  </si>
  <si>
    <t>-0,25*(1,25*7+2,25)</t>
  </si>
  <si>
    <t>atiky nad 1np : 0,75*(13,05+11,15+25,275+17,95+0,4+7,3+3,2+0,3)</t>
  </si>
  <si>
    <t>atiky nad 2np : 0,5*(4,29+5,5)</t>
  </si>
  <si>
    <t>342 66 Těsnění styku příčky se stávající stěnou</t>
  </si>
  <si>
    <t>342668111R00</t>
  </si>
  <si>
    <t>...PU pěnou</t>
  </si>
  <si>
    <t>1np : (3,85+1,85*2+2+2,5+1,8*2+3,15+0,7+0,25*2+3,3+0,65+0,3+0,6+0,2)</t>
  </si>
  <si>
    <t>1np : (5*7+3,4*2+3*3+0,5+2,2+0,15*5+0,1+3,6+2,7+2,4+2+2,15+0,5+4,95+0,65+4,3+3,5)</t>
  </si>
  <si>
    <t>(2,1+2,5+1,3)</t>
  </si>
  <si>
    <t>342 94 Kotvení příček ke konstrukcím</t>
  </si>
  <si>
    <t>342948111R00</t>
  </si>
  <si>
    <t>...kotvami na hmoždinky</t>
  </si>
  <si>
    <t>Včetně dodávky kotev i spojovacího materiálu.</t>
  </si>
  <si>
    <t>1np : 3,4*29+4*2</t>
  </si>
  <si>
    <t>346 24-438 Plentování ocelových nosníků jednostranné</t>
  </si>
  <si>
    <t>jakýmikoliv cihlami,</t>
  </si>
  <si>
    <t>346244381R00</t>
  </si>
  <si>
    <t>...výšky do 200 mm</t>
  </si>
  <si>
    <t>1np : 2,2*0,16*2+1,35*0,12*2+1,3*0,12*2</t>
  </si>
  <si>
    <t>346 24-48 Přizdívky izolační z cihel pálených plných</t>
  </si>
  <si>
    <t>P10 až P20 na maltu MC 10 včetně vytvoření požlábku v ohybu izolace vodorovné na svislou, se zatřenou cementovou omítkou z malty min. MC 10 v tl. 20 mm pod izolaci,</t>
  </si>
  <si>
    <t>346244821R00</t>
  </si>
  <si>
    <t>...délky 290 mm, na tloušťku 140 mm</t>
  </si>
  <si>
    <t>1np : 0,5*(1,3+2,5+2,1)</t>
  </si>
  <si>
    <t>348 92-2 Zdivo plotové z betonových tvarovek</t>
  </si>
  <si>
    <t>kladení tvárnic na speciální maltu, spárování současně při zdění, zvýšené nároky na udržení čistoty zdiva</t>
  </si>
  <si>
    <t>348 92-22 tloušťky 200 mm</t>
  </si>
  <si>
    <t>348922232R00</t>
  </si>
  <si>
    <t>...oboustranně štípaných, barevných</t>
  </si>
  <si>
    <t>Včetně lícování, které se provádí průběžně při zdění.</t>
  </si>
  <si>
    <t>opěrné zídky : 15*(1+1,6)/2+(3,2+0,6+4)*2,0+4,2*0,8</t>
  </si>
  <si>
    <t>348 92-4 Stříška plotová z betonových tvarovek</t>
  </si>
  <si>
    <t>348924112R00</t>
  </si>
  <si>
    <t>...pro zdivo tloušťky 200 mm, z tvárnic štípaných, barevných</t>
  </si>
  <si>
    <t>opěrné zídky : 15*3,2+0,6+4+4,2</t>
  </si>
  <si>
    <t>347 01 Předstěny opláštěné sádrokartonovými deskami</t>
  </si>
  <si>
    <t>347 01-7 obklad stěn sádrokartonem na ocelovou konstrukci z profilů CW 50</t>
  </si>
  <si>
    <t>342266111RU7</t>
  </si>
  <si>
    <t>...tloušťka desky 12, 5 mm, standard, bez izolace</t>
  </si>
  <si>
    <t>světlíky : 0,2*0,8*4*2</t>
  </si>
  <si>
    <t>416 02 Podhledy na kovové konstrukci opláštěné deskami sádrokartonovými</t>
  </si>
  <si>
    <t>416 02-1 nosná konstrukce z profilů CD s přímým uchycením</t>
  </si>
  <si>
    <t>342264051RT1</t>
  </si>
  <si>
    <t>...1x deska, tloušťky 12,5 mm, standard</t>
  </si>
  <si>
    <t>122 : 5</t>
  </si>
  <si>
    <t>416 09 Příplatky k podhledům sádrokartonovým</t>
  </si>
  <si>
    <t>342264098RT2</t>
  </si>
  <si>
    <t>...příplatek k podhledu sádrokartonovému za plochu přes 2 do 5 m2</t>
  </si>
  <si>
    <t>954 Obklady konstrukcí sádrokartonovými deskami</t>
  </si>
  <si>
    <t>954 2 obklady dřevěných konstrukcí</t>
  </si>
  <si>
    <t>954 23 obklad sloupů a trámů do 500 x500 mm</t>
  </si>
  <si>
    <t>342267111RT3</t>
  </si>
  <si>
    <t>...1x opláštění, dvoustranné, deska impregnovaná tloušťky 12,5 mm</t>
  </si>
  <si>
    <t>VZT : 17+7</t>
  </si>
  <si>
    <t>417 32 Železobeton ztužujících pásů a věnců</t>
  </si>
  <si>
    <t>417321315R00</t>
  </si>
  <si>
    <t>...z betonu C 20/25</t>
  </si>
  <si>
    <t>1np : 0,3*0,15*(25,35+25,05+25,15+10,85+0,4+1,75+14,5+4,05*2)</t>
  </si>
  <si>
    <t>1np : 0,25*0,15*(5+4,1+0,15+2,65+2,3+4,2)</t>
  </si>
  <si>
    <t>2np : 0,3*0,15*(4,35*2+5,55)</t>
  </si>
  <si>
    <t>2np : 0,25*0,15*(4,3*2+4,29+5,5)</t>
  </si>
  <si>
    <t>417 35-11 Bednění bočnic ztužujících pásů a věnců včetně vzpěr</t>
  </si>
  <si>
    <t>417351115R00</t>
  </si>
  <si>
    <t>1np : 2*0,15*(25,35+25,05+25,15+10,85+0,4+1,75+14,5+4,05*2)</t>
  </si>
  <si>
    <t>1np : 2*0,15*(5+4,1+0,15+2,65+2,3+4,2)</t>
  </si>
  <si>
    <t>2np : 2*0,15*(4,35*2+5,55)</t>
  </si>
  <si>
    <t>2np : 2*0,15*(4,3*2+4,29+5,5)</t>
  </si>
  <si>
    <t>417351116R00</t>
  </si>
  <si>
    <t>417 36 Výztuž ztužujících pásů a věnců</t>
  </si>
  <si>
    <t>417 36-1 z betonářské oceli</t>
  </si>
  <si>
    <t>417361821R00</t>
  </si>
  <si>
    <t xml:space="preserve">  1np : 0,3*0,15*(25,35+25,05+25,15+10,85+0,4+1,75+14,5+4,05*2)</t>
  </si>
  <si>
    <t xml:space="preserve">  1np : 0,25*0,15*(5+4,1+0,15+2,65+2,3+4,2)</t>
  </si>
  <si>
    <t xml:space="preserve">  2np : 0,3*0,15*(4,35*2+5,55)</t>
  </si>
  <si>
    <t xml:space="preserve">  2np : 0,25*0,15*(4,3*2+4,29+5,5)</t>
  </si>
  <si>
    <t>odhad 90 kg/m3 : 7,02262*0,09</t>
  </si>
  <si>
    <t>41-01</t>
  </si>
  <si>
    <t>D+M stropní průvlaky nad otvory pod stropními panely</t>
  </si>
  <si>
    <t>kpl</t>
  </si>
  <si>
    <t>Vlastní</t>
  </si>
  <si>
    <t>41-02</t>
  </si>
  <si>
    <t>D+M úprava stropních panelů v místě otvorů pro střešní světlíky</t>
  </si>
  <si>
    <t>41-03</t>
  </si>
  <si>
    <t>Protiskluzná úprava povrchu betonové desky rampy do zahrady</t>
  </si>
  <si>
    <t>S9 : 108</t>
  </si>
  <si>
    <t>411 12 Stropy montované z desek, panelů a dílců</t>
  </si>
  <si>
    <t>do maltového lože, včetně dodávky dílce (ztratné započteno ve výši 1 %) a případné dobetonování.</t>
  </si>
  <si>
    <t>411120030RA0</t>
  </si>
  <si>
    <t>...z panelů stropních železobetonových vylehčených předpjatých, tloušťky 160 mm, včetně dodávky materiálů</t>
  </si>
  <si>
    <t>nad 2np : 4,35*5,55+4,7*1,95+5,95*2,85</t>
  </si>
  <si>
    <t>411120031RA0</t>
  </si>
  <si>
    <t>...z panelů stropních železobetonových vylehčených předpjatých, tloušťky 200 mm, včetně dodávky materiálů</t>
  </si>
  <si>
    <t>nad 1np : 25,35*10,85+7,25*0,4+2,7*5,15+2,3*4+7,5*7,2+1,75*0,4+4,5*5,55+0,35*0,5</t>
  </si>
  <si>
    <t>411 32-00 Stropy ze ŽB do bednění včetně podpěrné konstrukce</t>
  </si>
  <si>
    <t>beton stropů deskových, výztuž z betonářské oceli 11 375, bednění stropů deskových plných rovných, podpěrná konstrukce stropů výšky do 6 m.</t>
  </si>
  <si>
    <t>411320040RAC</t>
  </si>
  <si>
    <t>...z betonu C 25/30, tloušťky 100 mm, výztuž 150 kg/m3</t>
  </si>
  <si>
    <t>153 : (2,65+0,15)/2*5,95</t>
  </si>
  <si>
    <t>411320042RAB</t>
  </si>
  <si>
    <t>...z betonu C 25/30, tloušťky 150 mm, výztuž 120 kg/m3</t>
  </si>
  <si>
    <t>434 12 Osazení schodišťových stupňů železobetonových</t>
  </si>
  <si>
    <t>s vyspárováním styčných spár, s provizorním dřevěným zábradlím a dočasným zakrytím stupnic prkny</t>
  </si>
  <si>
    <t>434 12-5 do připravených otvorů, rovných i kosých, oboustranně zazděných</t>
  </si>
  <si>
    <t>434121446R00</t>
  </si>
  <si>
    <t>...drsných</t>
  </si>
  <si>
    <t>vnější schodiště : 1*6+1,5*6+1*4</t>
  </si>
  <si>
    <t>434 10 Kompletní konstrukce schodišť železobetonových</t>
  </si>
  <si>
    <t>bednění a podpěrná konstrukce, potažení podhledu vápenocementovou maltou s disperzní přísadou se zahlazením plstí, potěr stupňů tloušťky 20 mm hlazený ocelovým hladítkem, montáž a dodávka zábradlí včetně dřevěného madla a nátěru.</t>
  </si>
  <si>
    <t>434100001RAB</t>
  </si>
  <si>
    <t>...bez podlahové krytiny</t>
  </si>
  <si>
    <t>m DVČ</t>
  </si>
  <si>
    <t>117 : 1*0,85*1,25</t>
  </si>
  <si>
    <t>139 : 1,15*0,85*1,25+1*0,85*1,25</t>
  </si>
  <si>
    <t>221 : 0,9*0,6*1,25</t>
  </si>
  <si>
    <t>593723020R</t>
  </si>
  <si>
    <t>stupeň schodišťový  betonový; plný - průběžný, ukončovací; l = 1 000,0 cm; š = 300,0 cm; h = 185,0 cm; povrch vymývaný; zrnitost 4 až 8 mm</t>
  </si>
  <si>
    <t>vnější schodiště : (1*6+1,5*6+1*4)*1,01</t>
  </si>
  <si>
    <t>564 72-2 Podklad nebo kryt z kameniva hrubého s výplň. kam.</t>
  </si>
  <si>
    <t>kamenivo hrubé drcené vel. 32 - 63 mm s výplňovým kamenivem (vibrovaný štěrk), s rozprostřením, vlhčením a zhutněním</t>
  </si>
  <si>
    <t>564752111R00</t>
  </si>
  <si>
    <t>...tloušťka po zhutnění 150 mm</t>
  </si>
  <si>
    <t>564 8 Podklad ze štěrkodrti s rozprostřením a zhutněním</t>
  </si>
  <si>
    <t>564851111R00</t>
  </si>
  <si>
    <t>564861111R00</t>
  </si>
  <si>
    <t>...tloušťka po zhutnění 200 mm</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</si>
  <si>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</si>
  <si>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</si>
  <si>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</si>
  <si>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</si>
  <si>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596215040R00</t>
  </si>
  <si>
    <t>...tloušťka dlažby 80 mm, tloušťka lože 40 mm</t>
  </si>
  <si>
    <t>596 21-59 příplatek</t>
  </si>
  <si>
    <t>596215025R00</t>
  </si>
  <si>
    <t>...za kladení dlažby tloušťky 60 mm, do100 m2</t>
  </si>
  <si>
    <t>59-01</t>
  </si>
  <si>
    <t>D+M napojení liniových žlabů na dešťovou kanalizaci</t>
  </si>
  <si>
    <t>597 10 Odvodňovací žlaby komunikací a zpevněných ploch</t>
  </si>
  <si>
    <t>montáž odvodňovacích žlabů a vpustí k odvodňovacím žlabům z polymerbetonu, včetně betonového lože popř. obetonování, s dodávkou žlabů a vpustí.</t>
  </si>
  <si>
    <t>597101035RAA</t>
  </si>
  <si>
    <t>...žlab odvodnovací polymerbetonový včetně dodávky roštu a žlabu, pro zatížení D400</t>
  </si>
  <si>
    <t>liniové žlaby : 4+3+1,5*2</t>
  </si>
  <si>
    <t>59245020R</t>
  </si>
  <si>
    <t>dlažba betonová zámková, dvouvrstvá; kost; šedá; l = 200 mm; š = 165 mm; tl. 60,0 mm</t>
  </si>
  <si>
    <t>S12 : 84,3*1,01</t>
  </si>
  <si>
    <t>59245030R</t>
  </si>
  <si>
    <t>dlažba betonová zámková, dvouvrstvá; kost; šedá; l = 200 mm; š = 165 mm; tl. 80,0 mm</t>
  </si>
  <si>
    <t>S11 : 302*1,01</t>
  </si>
  <si>
    <t>602 01 Omítky stěn z hotových směsí</t>
  </si>
  <si>
    <t>po jednotlivých vrstvách</t>
  </si>
  <si>
    <t>602011141RT1</t>
  </si>
  <si>
    <t xml:space="preserve">...vrstva štuková, vápenná,  , tloušťka vrstvy 2 mm,  </t>
  </si>
  <si>
    <t>139 : 2,8*(2,95+0,85+1,5)</t>
  </si>
  <si>
    <t>135 : 3,8*3,2-1*2</t>
  </si>
  <si>
    <t>162 : 3,2*(5,05+3,95)-1,05*2,3-1,6*1,5+0,3*(1,6+1,5*2)</t>
  </si>
  <si>
    <t>164 : 3,2*(3,1*2+3,85)-1,9*1,5-0,8*2+0,35*(0,9+2,05*2)</t>
  </si>
  <si>
    <t>165 : 3,2*(1,85+1,8)-1,05*2,05+0,25*(1,05+2,05*2)</t>
  </si>
  <si>
    <t>602 01-1 Doplňkové práce pro omítky stěn z hotových směsí</t>
  </si>
  <si>
    <t>602011193R00</t>
  </si>
  <si>
    <t>...podkladní nátěr pod tenkovrstvé omítky</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</si>
  <si>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</si>
  <si>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</si>
  <si>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</si>
  <si>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</si>
  <si>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1np : 0,6*2,3+1,75*2,3+1,3*1,5+1,65*1,5*6+1*2,35+1,8*1,5+1,9*1,5+1,05*2,05+1,6*1,5+1,05*2,3+1,8*1,5+1,15*2,3+1,5*1,5+1,35*2+1,25*0,5</t>
  </si>
  <si>
    <t>2np : 1,2*0,75+0,9*2,05+1,75*1,4+1,5*2,05+1,25*1,4</t>
  </si>
  <si>
    <t>ocel. zárubně : 0,21*(1*7+0,8*4+1,65+0,9*2+1*2+0,8*3+1*4+0,9+1+1,65+0,9+1+1,97*2*28)</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</si>
  <si>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</si>
  <si>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</si>
  <si>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</si>
  <si>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</si>
  <si>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</si>
  <si>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1np : 20,1+11,9+8,1+7,2+16,3+5+3,2+2,1+15,3+31,8+20,9+15*6+15,9+3,5+11,8+3,4+3,5</t>
  </si>
  <si>
    <t>2np : 20,3+19,7</t>
  </si>
  <si>
    <t>612 40-9 Začištění omítek kolem oken, dveří a obkladů apod.</t>
  </si>
  <si>
    <t>612409991R00</t>
  </si>
  <si>
    <t>...maltou vápenou</t>
  </si>
  <si>
    <t>117 : (0,8+2*2)+(0,9+2*2)</t>
  </si>
  <si>
    <t>162 : (1+2,05*2)</t>
  </si>
  <si>
    <t>164 : (1,9+1,5*2)</t>
  </si>
  <si>
    <t>165 : (1,05+2,05*2)</t>
  </si>
  <si>
    <t>612 42-5 Omítka vápenná vnitřního ostění</t>
  </si>
  <si>
    <t>okenního nebo dveřního, z pomocného pracovního lešení o výšce podlahy do 1900 mm a pro zatížení do 1,5 kPa,</t>
  </si>
  <si>
    <t>612425931R00</t>
  </si>
  <si>
    <t>...omítkou štukovou</t>
  </si>
  <si>
    <t>117 : 0,1*(0,8+2*2)+0,15*(0,9+2*2)</t>
  </si>
  <si>
    <t>162 : 0,3*(1+2,05*2)</t>
  </si>
  <si>
    <t>164 : 0,3*(1,9+1,5*2)</t>
  </si>
  <si>
    <t>165 : 0,3*(1,05+2,05*2)</t>
  </si>
  <si>
    <t>204 : 0,3*(1,2+0,6*2)*2</t>
  </si>
  <si>
    <t>612 47-31 Omítky vnitřní zdiva ze suchých směsí</t>
  </si>
  <si>
    <t>omítka vápenocementová, strojně nebo ručně nanášená v podlaží i ve schodišti na jakýkoliv druh podkladu,</t>
  </si>
  <si>
    <t>612473181R00</t>
  </si>
  <si>
    <t>...hladké</t>
  </si>
  <si>
    <t xml:space="preserve">pod obklady : </t>
  </si>
  <si>
    <t>132 : 0,6*(1,5+0,6)</t>
  </si>
  <si>
    <t>133 : 0,6*(3+0,6*2)</t>
  </si>
  <si>
    <t>134 : 1,5*(0,9+0,6)</t>
  </si>
  <si>
    <t>136 : 2*(2*2+2,5*2-1)</t>
  </si>
  <si>
    <t>137 : 2*(1,8*4-1)</t>
  </si>
  <si>
    <t>138 : 2*(1,2*2+1,8*2-0,8)</t>
  </si>
  <si>
    <t>140 : 0,6*(1,5+0,6*2)</t>
  </si>
  <si>
    <t>142 : 0,6*(2+0,6)</t>
  </si>
  <si>
    <t>143-8 : 1,5*(1,2+0,6)*6</t>
  </si>
  <si>
    <t>163,6 : 2*(1,85*2+1,9*2-0,8)*2</t>
  </si>
  <si>
    <t>220 : 2*(4,95*2+4,05*2-1,2-1,5+0,22*2)-1,75*1,1-1,25*1,1+0,22*(1,1*4)</t>
  </si>
  <si>
    <t xml:space="preserve">oprava : </t>
  </si>
  <si>
    <t>162 : 1,9*1,4+2,6*2,3-1,6*1,5</t>
  </si>
  <si>
    <t>164 : 1,9*1,4</t>
  </si>
  <si>
    <t>612473182R00</t>
  </si>
  <si>
    <t>117 : 2,95*3,45-0,9*2</t>
  </si>
  <si>
    <t>122 : 2,95*3,35-0,9*2</t>
  </si>
  <si>
    <t>116 : 2,95*0,5</t>
  </si>
  <si>
    <t>125 : 1,3*1,5</t>
  </si>
  <si>
    <t>124 : 1,2*1,75*2</t>
  </si>
  <si>
    <t>128 : 2,95*(4,95+4,05*2)-1,35*2-1,25*0,5+0,25*(1,45+2,05+1,25+0,5*2)</t>
  </si>
  <si>
    <t>130 : 3*(2,2*2+3,3*2)-1,75*2,3-1,65*2,3+0,25*(1,75+2,3*2)</t>
  </si>
  <si>
    <t>131 : 3*(20,4*2+10,25*2+0,5*2)-1*2*12-1,65*2,3*2-0,8*2*2-1*2,3-1,3*1,5+0,25*(1,75+2,3*4+1+1,3+1,5*2)</t>
  </si>
  <si>
    <t>132 : 3,2*(3,6*2+3,3*2)-0,6*2,3-1*2+0,25*(0,6+2,3*2)</t>
  </si>
  <si>
    <t>133 : 3,2*(3*2+2,7*2)-0,8*2</t>
  </si>
  <si>
    <t>134 : 3,2*(2,4*2+3*2)-1*2</t>
  </si>
  <si>
    <t>135 : 3,2*(2,15+3,35*2)+3,8*(3,276+2+0,6+0,37+1,68+1,23)-1*2*2</t>
  </si>
  <si>
    <t>136 : 3,2*(2*2+2,5*2)-1*2</t>
  </si>
  <si>
    <t>137 : 3,2*(1,8*4)-1*2</t>
  </si>
  <si>
    <t>138 : 3,2*(1,2*2+1,8*2)-0,8*2</t>
  </si>
  <si>
    <t>139 : 3*39,88-1,65*2,3-1,15*2,3-1*2-0,9*2-1*2-0,9*2+0,25*(1,15+2,3*2+1+2,05*2+1,2+2,05*2)+0,85*(1+2,05*2)</t>
  </si>
  <si>
    <t>140 : 3,2*(0,35*2+3,55*2+4,3*2)-1,5*1,5-1*2+0,25*(1,5*3)</t>
  </si>
  <si>
    <t>141 : 3,2*(5,15*2+6,7*2)-1,8*1,5-1*2+0,25*(1,8+1,5*2)</t>
  </si>
  <si>
    <t>142 : 3,2*(5*2+4,175*2)-1,8*1,5-1*2+0,25*(1,8+1,5*2)</t>
  </si>
  <si>
    <t>143-6 : (3,2*(3*2+5*2)-1*2+0,2*(1,05+2,05*2)-1,65*1,5+0,25*(1,6+1,5*2))*6</t>
  </si>
  <si>
    <t>162 : 3,2*(2+1,95)-0,8*2</t>
  </si>
  <si>
    <t>163 : 1,2*(1,9+1,85)</t>
  </si>
  <si>
    <t>164 : 3,2*3,85-0,8*2</t>
  </si>
  <si>
    <t>165 : 3,2*(1,85+1,8)-0,8*2*2</t>
  </si>
  <si>
    <t>166 : 1,2*(1,85+1,9)</t>
  </si>
  <si>
    <t>220 : 2,95*(4,05*2+4,95)-1,75*1,4-1,5*2,05-1,25*1,4+0,25*(1,5+2,05*2+1,75+1,4*2*2+1,25)</t>
  </si>
  <si>
    <t>217 : 2,75*0,5</t>
  </si>
  <si>
    <t>221 : 2,66*(4,3*2+5*2)-0,9*2-1,2*0,75-0,8*2+0,6*(1,15+2,05*2)+0,25*(1,2+0,75*2+0,9+2,05*2)</t>
  </si>
  <si>
    <t>204 : 1,2*1,2*2</t>
  </si>
  <si>
    <t>odpočet hladké : -120,158</t>
  </si>
  <si>
    <t xml:space="preserve">  132 : 0,6*(1,5+0,6)</t>
  </si>
  <si>
    <t xml:space="preserve">  133 : 0,6*(3+0,6*2)</t>
  </si>
  <si>
    <t xml:space="preserve">  134 : 1,5*(0,9+0,6)</t>
  </si>
  <si>
    <t xml:space="preserve">  136 : 2*(2*2+2,5*2-1)</t>
  </si>
  <si>
    <t xml:space="preserve">  137 : 2*(1,8*4-1)</t>
  </si>
  <si>
    <t xml:space="preserve">  138 : 2*(1,2*2+1,8*2-0,8)</t>
  </si>
  <si>
    <t xml:space="preserve">  140 : 0,6*(1,5+0,6*2)</t>
  </si>
  <si>
    <t xml:space="preserve">  142 : 0,6*(2+0,6)</t>
  </si>
  <si>
    <t xml:space="preserve">  143-8 : 1,5*(1,2+0,6)*6</t>
  </si>
  <si>
    <t xml:space="preserve">  163,6 : 2*(1,85*2+1,9*2-0,8)*2</t>
  </si>
  <si>
    <t xml:space="preserve">  220 : 2*(4,95*2+4,05*2-1,2-1,5+0,22*2)-1,75*1,1-1,25*1,1+0,22*(1,1*4)</t>
  </si>
  <si>
    <t>světlíky : 0,2*0,8*4*10</t>
  </si>
  <si>
    <t>612 47-319 příplatek</t>
  </si>
  <si>
    <t>612473186R00</t>
  </si>
  <si>
    <t>...za zabudované rohovníky</t>
  </si>
  <si>
    <t>1np : 2*46</t>
  </si>
  <si>
    <t>2np : 2*9</t>
  </si>
  <si>
    <t>615 48 Potažení válcovaných nosníků rabicovým pletivem</t>
  </si>
  <si>
    <t>s postřikem cementovou maltou (s dodáním hmot),</t>
  </si>
  <si>
    <t>615481111R00</t>
  </si>
  <si>
    <t>...jakékoliv výšky nosníků</t>
  </si>
  <si>
    <t>1np : 2,2*0,85+1,35*0,8+1,3*0,9</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</si>
  <si>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</si>
  <si>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</si>
  <si>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</si>
  <si>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</si>
  <si>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30 Příprava podkladu</t>
  </si>
  <si>
    <t>622300131R00</t>
  </si>
  <si>
    <t>...vyrovnání podkladu tmelem tl. do 5 mm, včetně dodávky materiálu</t>
  </si>
  <si>
    <t>fasáda a sokl 50% plochy : (11,307+50,4695+244,97875)*0,5</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</si>
  <si>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</si>
  <si>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</si>
  <si>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</si>
  <si>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622311522RU1</t>
  </si>
  <si>
    <t>...extrudovaným polystyrénem, tloušťky 100 mm, kontaktní nátěr a mozaiková omítka</t>
  </si>
  <si>
    <t xml:space="preserve">sokl : </t>
  </si>
  <si>
    <t>jv : 0,34*4,5+0,15*(3,585-2,3-0,6)</t>
  </si>
  <si>
    <t>sv : 0,7+1,82+0,15*(8,8-1,15)</t>
  </si>
  <si>
    <t>sz : 0,15*(25,55-1,15+0,3+3,895)</t>
  </si>
  <si>
    <t>jz : 0,15*11,45</t>
  </si>
  <si>
    <t>622311522RV1</t>
  </si>
  <si>
    <t>...extrudovaným polystyrénem, tloušťky 100 mm, zakončené stěrkou s výztužnou tkaninou</t>
  </si>
  <si>
    <t>zateplení základů po úrovní terénu : 25</t>
  </si>
  <si>
    <t>622 31-3 Zateplení fasády</t>
  </si>
  <si>
    <t>K ochraně hran na rozích budovy je zahrnuto 0,14 m rohových lišt na m2.</t>
  </si>
  <si>
    <t>622311132RT6</t>
  </si>
  <si>
    <t>... , expandovaným polystyrénem, tloušťky 100 mm, kontaktní nátěr a silikátová omítka, 3,2 kg/m2</t>
  </si>
  <si>
    <t>2np : 3,55*(5,6+5+4,39)-0,9*2,05-1,2*0,75</t>
  </si>
  <si>
    <t>622311134RT3</t>
  </si>
  <si>
    <t>... , expandovaným polystyrénem, tloušťky 140 mm, kontaktní nátěr a silikonová omítka, 3,2 kg/m2</t>
  </si>
  <si>
    <t xml:space="preserve">fasáda přístavby : </t>
  </si>
  <si>
    <t>jv : 4,6*4,5+(1,8+2,1)/2*9,7+4,15*3,585-1,25*0,5-1,25*1,4-1,75*2,3-0,6*2,3</t>
  </si>
  <si>
    <t>sv : 4,15*8,8+3,7*5,85+0,9*0,5*2-1,8*1,5-1,15*2,15-1,5*1,5-1,5*2,05</t>
  </si>
  <si>
    <t>sz : 115,991-4,28-1,8*1,5-1,15*2,15-1,65*1,5*6</t>
  </si>
  <si>
    <t>jz : 0,95*5,6+52,12-1,71-1,3*1,5</t>
  </si>
  <si>
    <t xml:space="preserve">podhledy : </t>
  </si>
  <si>
    <t>0,3*4,9+0,15*5,2+0,3*6,6</t>
  </si>
  <si>
    <t>622 31-7 Povrchová úprava ostění zateplovacího systému</t>
  </si>
  <si>
    <t>okenní a rohové lišty, výztužná stěrka</t>
  </si>
  <si>
    <t>622311150RT3</t>
  </si>
  <si>
    <t>... , kontaktní nátěr a omítka silikonová</t>
  </si>
  <si>
    <t>Položka obsahuje: okenní a rohové lišty, výztužnou stěrku, kontaktní nátěr a povrchovou úpravu omítkou.</t>
  </si>
  <si>
    <t xml:space="preserve">fasáda : </t>
  </si>
  <si>
    <t>jv : 0,15*(1,25+2*0,5+1,25+2*1,4+1,75+4*2,3+0,6*2)</t>
  </si>
  <si>
    <t>sv : 0,15*(1,8+2*1,5+1,15+2*2,15+1,5*3+1,5+2*2,05)</t>
  </si>
  <si>
    <t>sz : 0,15*(1,8+2*1,5+1,15+2*2,15+1,65*2+1,5*12)</t>
  </si>
  <si>
    <t>jz : 0,15*(1,3+2*1,5)</t>
  </si>
  <si>
    <t>622311150RV1</t>
  </si>
  <si>
    <t>... , stěrka s výztužnou tkaninou</t>
  </si>
  <si>
    <t>Položka obsahuje okenní a rohové lišty a výztužnou stěrku.</t>
  </si>
  <si>
    <t>jv : 0,15*0,1*2</t>
  </si>
  <si>
    <t>sv : 0,15*0,1*2</t>
  </si>
  <si>
    <t>sz : 0,15*0,1*2</t>
  </si>
  <si>
    <t>622 31-9 Příplatky, slevy</t>
  </si>
  <si>
    <t>622391001R00</t>
  </si>
  <si>
    <t>...za montáž KZS podhledu, bez dodávky materiálu</t>
  </si>
  <si>
    <t>Bez dodávky materiálu.</t>
  </si>
  <si>
    <t>622 33 Profily zakládací</t>
  </si>
  <si>
    <t>622311012R00</t>
  </si>
  <si>
    <t>...hliníkové, pro izolaci tl. 100 mm</t>
  </si>
  <si>
    <t>sokl : 3,585+11,45+25,55+8,8+3,895+5,85+4,5</t>
  </si>
  <si>
    <t>622311014R00</t>
  </si>
  <si>
    <t>...hliníkové, pro izolaci tl. 140 mm</t>
  </si>
  <si>
    <t>3,585+11,45+25,55+8,8+3,895+5,85+4,5-0,6-1,75-1,15*2</t>
  </si>
  <si>
    <t>622 42-11 Omítky vnější stěn vápenné nebo vápenocementové</t>
  </si>
  <si>
    <t>622421143R00</t>
  </si>
  <si>
    <t>...štukové, složitost 1÷ 2</t>
  </si>
  <si>
    <t>administrativa : 2,5*2,6-1,6*1,5+0,15*(1,05+2,3*2+1,6+1,5*2)+0,25*(1,9+1,5*2+1,05+2,05*2)</t>
  </si>
  <si>
    <t>622 43 Omítky vnější stěn z umělého kamene v přírodní barvě drtí</t>
  </si>
  <si>
    <t>622432111R00</t>
  </si>
  <si>
    <t>...dekorativní jemnozrnné, akrylátové</t>
  </si>
  <si>
    <t>622 47-13 Nátěry a nástřiky vnějších stěn a pilířů základním a krycím nátěrem (nebo přestřikem povrchu)</t>
  </si>
  <si>
    <t>622471317RU4</t>
  </si>
  <si>
    <t>...hmota silikonová, složitost 1 ÷ 2</t>
  </si>
  <si>
    <t>administrativa : 30</t>
  </si>
  <si>
    <t>622 48-12 Vyztužení vnějších omítek stěn sklotextilní síťovinou</t>
  </si>
  <si>
    <t>622481291R00</t>
  </si>
  <si>
    <t>...montáž výztužné lišty rohové a dilatační- bez dodávky materiálu</t>
  </si>
  <si>
    <t>rohy přístavby : 4,25+5,75+3,5*2+4,9+5,5+0,9*2+4,3</t>
  </si>
  <si>
    <t>553429431R</t>
  </si>
  <si>
    <t>lišta rohová; síťovina 100x100 mm; l = 2 500 mm</t>
  </si>
  <si>
    <t>rohy přístavby : (4,25+5,75+3,5*2+4,9+5,5+0,9*2+4,3)*1,05</t>
  </si>
  <si>
    <t>631 31 Mazanina z betonu prostého</t>
  </si>
  <si>
    <t>(z kameniva) hlazená dřevěným hladítkem</t>
  </si>
  <si>
    <t>631 31-2 tl. přes 50 do 80 mm</t>
  </si>
  <si>
    <t>631312611R00</t>
  </si>
  <si>
    <t>Včetně vytvoření dilatačních spár, bez zaplnění.</t>
  </si>
  <si>
    <t>S3 : 19,7*0,08</t>
  </si>
  <si>
    <t>S6 : 20,1*0,08</t>
  </si>
  <si>
    <t>631 31-5 tl. přes 120 do 240 mm</t>
  </si>
  <si>
    <t>631315511R00</t>
  </si>
  <si>
    <t xml:space="preserve">...z betonu C -/12,5 </t>
  </si>
  <si>
    <t xml:space="preserve">S1 S6 podkladní beton : </t>
  </si>
  <si>
    <t>-2,600 : 321,2808*0,15</t>
  </si>
  <si>
    <t>-2,750 zesílení pod příčky : (0,15+0,45)/2*0,15*(4,4*7+11,45+1,65+2,75+0,6+1,7+2,45+2,95+2,55*3+4,4+2,25)</t>
  </si>
  <si>
    <t>-3,250 : (13,75)*0,15</t>
  </si>
  <si>
    <t>631 31-917 Příplatek za stržení povrchu</t>
  </si>
  <si>
    <t>spodní vrstvy mazaniny latí před vložením výztuže nebo pletiva pro tloušťku obou vrstev mazaniny</t>
  </si>
  <si>
    <t>631319171R00</t>
  </si>
  <si>
    <t xml:space="preserve">...tloušťka mazaniny do 80 mm </t>
  </si>
  <si>
    <t>631319175R00</t>
  </si>
  <si>
    <t>...tloušťka mazaniny od 120 mm do 240 mm</t>
  </si>
  <si>
    <t>631 35 Bednění stěn, rýh a otvorů v podlahách</t>
  </si>
  <si>
    <t>631351101R00</t>
  </si>
  <si>
    <t xml:space="preserve">S6 podkladní beton : </t>
  </si>
  <si>
    <t>-2,600 : 103,9975*0,15</t>
  </si>
  <si>
    <t>S3 : 0,9*0,08</t>
  </si>
  <si>
    <t>S6 : 1,45*0,08</t>
  </si>
  <si>
    <t>631351102R00</t>
  </si>
  <si>
    <t>631 36 Výztuž mazanin z betonů a z lehkých betonů</t>
  </si>
  <si>
    <t>631 36-2 ze svařovaných sítí</t>
  </si>
  <si>
    <t>631361921RT1</t>
  </si>
  <si>
    <t>...průměr drátu 4 mm, velikost oka 100/100 mm</t>
  </si>
  <si>
    <t>S6 : 20,1*1,999*1,1/1000</t>
  </si>
  <si>
    <t>S3 : 19,7*1,999*1,1/1000</t>
  </si>
  <si>
    <t>631361921RT5</t>
  </si>
  <si>
    <t>...průměr drátu 6 mm, velikost oka 150/150 mm</t>
  </si>
  <si>
    <t>S1 S6 podkladní beton : 403,6808*4,4*1,1/1000</t>
  </si>
  <si>
    <t xml:space="preserve">  -2,600 : 321,2808</t>
  </si>
  <si>
    <t xml:space="preserve">  -2,750 zesílení pod příčky : 1*(4,4*7+11,45+1,65+2,75+0,6+1,7+2,45+2,95+2,55*3+4,4+2,25)</t>
  </si>
  <si>
    <t xml:space="preserve">  -3,250 : (13,75)</t>
  </si>
  <si>
    <t>631 57 Násyp pod podlahy z kameniva</t>
  </si>
  <si>
    <t>pod mazaniny a dlažby, popř. na plochých střechách, vodorovný nebo ve spádu, s udusáním a urovnáním povrchu,</t>
  </si>
  <si>
    <t>631 57-1 z kameniva</t>
  </si>
  <si>
    <t>631571004R00</t>
  </si>
  <si>
    <t>...ze štěrkopísku 0-32 tř. I</t>
  </si>
  <si>
    <t xml:space="preserve">mezi základové pasy S6 : </t>
  </si>
  <si>
    <t>-2,750 : (24,275*4,75+24,275*4,65-1*2,8+0,4*5,6+0,1*3+1,75*4,9+0,125*0,5+2,58*0,9+7*4,7+1,75*2,75+2,3*1)*0,15</t>
  </si>
  <si>
    <t>-2,750 zesílení pod příčky : -(0,15+0,45)/2*0,15*(4,4*7+11,45+1,65+2,75+0,6+1,7+2,45+2,95+2,55*3+4,4+2,25)</t>
  </si>
  <si>
    <t>-3,400 : (13,75)*0,15</t>
  </si>
  <si>
    <t>632 41-1 Potěr ze suchých směsí</t>
  </si>
  <si>
    <t>s rozprostřením a uhlazením</t>
  </si>
  <si>
    <t>632415106RT2</t>
  </si>
  <si>
    <t>...potěr cementový samonivelační vyrovnávací, tloušťky 6 mm, ruční zpracování</t>
  </si>
  <si>
    <t>117,122 : 13,9/2+122</t>
  </si>
  <si>
    <t>128 : 20,1</t>
  </si>
  <si>
    <t>163,5,6 : (3,5+3,4+3,5)</t>
  </si>
  <si>
    <t>162,4 : (15,9+11,8)</t>
  </si>
  <si>
    <t>632 44-1 Potěr litý anhydritový</t>
  </si>
  <si>
    <t>dovoz směsi, doprava pomocí šnekového čerpadla, lití hadicí na plochu, dvojí (křížem vedené) rozvlnění hrazdami</t>
  </si>
  <si>
    <t>632441043R00</t>
  </si>
  <si>
    <t>...anhydritový, pevnost v tlaku 20 MPa, pokládaná plocha do 500 m2, tloušťka 40 mm</t>
  </si>
  <si>
    <t>S1 : (7,3+51,9+11,9+8,1+7,2+16,3+5+3,2+2,1+35,3+15,3+31,8+20,9+15*6)</t>
  </si>
  <si>
    <t>S7 : 20,3</t>
  </si>
  <si>
    <t>632 45-102 Vyrovnávací potěr z cementové malty v pásu</t>
  </si>
  <si>
    <t>na zdivu jako podklad např. pod izolaci, na parapetech z prefabrikovaných dílců, pod oplechování apod., vodorovný nebo ve spádu do 15°, hlazený dřevěným hladítkem,</t>
  </si>
  <si>
    <t>632451021R00</t>
  </si>
  <si>
    <t>...o průměrné (střední) tloušťce od 10 do 20 mm</t>
  </si>
  <si>
    <t>P1-14 : (1,25+1,75+1,2+1,65*6+1,8*2+1,3+1,5+1,25+1,6+0,6)*0,3</t>
  </si>
  <si>
    <t>639 57 Okapový chodník podél budovy z kačírku</t>
  </si>
  <si>
    <t>bez obrubníku a bez textílie</t>
  </si>
  <si>
    <t>639571115R00</t>
  </si>
  <si>
    <t>...podklad ze štěrkopísku, tloušťky 150 mm</t>
  </si>
  <si>
    <t>639571210R00</t>
  </si>
  <si>
    <t>...z kačírku, tloušťky 100 mm</t>
  </si>
  <si>
    <t>915 49-12 Osazení vodicího proužku z betonových prefa desek</t>
  </si>
  <si>
    <t>tl. do 12 cm, do lože z cementové malty tl. do 2 cm, s vyplněním a zatřením spár cementovou maltou s podkladní vrstvou z betonu prostého C 12/15 tl. 5 až 10 cm</t>
  </si>
  <si>
    <t>915491211R00</t>
  </si>
  <si>
    <t>...šířky proužku 250 mm</t>
  </si>
  <si>
    <t>přídlažba : 17,5</t>
  </si>
  <si>
    <t>915 71 Vodorovné značení krytů</t>
  </si>
  <si>
    <t>915711111R00</t>
  </si>
  <si>
    <t>...stříkané barvou, dělicích čar šířky 120 mm</t>
  </si>
  <si>
    <t>parkovací stání : 16+5*5</t>
  </si>
  <si>
    <t>915721121R00</t>
  </si>
  <si>
    <t>...plastem nehlučné, stopčar, zeber, stínů, šipek, nápisů, přechodů apod.</t>
  </si>
  <si>
    <t>invalida : 2</t>
  </si>
  <si>
    <t>915 79 Předznačení pro vodorovné značení</t>
  </si>
  <si>
    <t>stříkané barvou nebo prováděné z nátěrových hmot</t>
  </si>
  <si>
    <t>915791111R00</t>
  </si>
  <si>
    <t>...pro dělící čáry, vodící proužky</t>
  </si>
  <si>
    <t>915791112R00</t>
  </si>
  <si>
    <t xml:space="preserve">...pro stopčáry, zebry,stíny, šipky, nápisy, přechody </t>
  </si>
  <si>
    <t>916 5 Osazení záhonového nebo parkového obrubníku betonového</t>
  </si>
  <si>
    <t>se zřízením lože z betonu prostého C 12/15 tl. 50-100 mm se zalitím a zatřením spár cementovou maltou</t>
  </si>
  <si>
    <t>916561111R00</t>
  </si>
  <si>
    <t>...do lože z betonu prostého C 12/15, s boční opěrou z betonu prostého</t>
  </si>
  <si>
    <t>zahradní : 19</t>
  </si>
  <si>
    <t>917 71 Osazení silničního nebo chodníkového obrubníku</t>
  </si>
  <si>
    <t>se zatřením lože, s vyplněním a zatřením spár cementovou maltou. S dodáním hmot pro lože tl. 80-100 mm.</t>
  </si>
  <si>
    <t>917862111R00</t>
  </si>
  <si>
    <t>...stojatého, s boční opěrou z betonu prostého, do lože z betonu prostého C 12/15</t>
  </si>
  <si>
    <t>silniční : 42</t>
  </si>
  <si>
    <t>přechodový : 6</t>
  </si>
  <si>
    <t>nájezdový : 53</t>
  </si>
  <si>
    <t>chodníkové : 30</t>
  </si>
  <si>
    <t>592162116R</t>
  </si>
  <si>
    <t>přídlažba silniční; beton; l = 500 mm; š = 250 mm; h = 80 mm; přírodní</t>
  </si>
  <si>
    <t>přídlažba : 17,5/0,5*1,01</t>
  </si>
  <si>
    <t>59217337R</t>
  </si>
  <si>
    <t>obrubník zahradní materiál beton; l = 500 mm; š = 50 mm; h = 250,0 mm; barva šedá</t>
  </si>
  <si>
    <t>zahradní : 19/0,5*1,01</t>
  </si>
  <si>
    <t>59217421R</t>
  </si>
  <si>
    <t>obrubník chodníkový materiál beton; l = 1 000 mm; š = 100 mm; h = 250,0 mm; barva šedá</t>
  </si>
  <si>
    <t>chodníkové : 30*1,01</t>
  </si>
  <si>
    <t>59217472R</t>
  </si>
  <si>
    <t>obrubník silniční materiál beton; l = 1 000 mm; š = 150 mm; h = 250,0 mm; barva šedá</t>
  </si>
  <si>
    <t>silniční : 42*1,01</t>
  </si>
  <si>
    <t>59217476R</t>
  </si>
  <si>
    <t>obrubník silniční nájezdový; materiál beton; l = 1 000 mm; š = 150 mm; h = 150,0 mm; barva šedá</t>
  </si>
  <si>
    <t>nájezdový : 53*1,01</t>
  </si>
  <si>
    <t>59217480R</t>
  </si>
  <si>
    <t>obrubník silniční přechodový levý; materiál beton; l = 1 000 mm; š = 150 mm; výškový rozsah h = 150 až 250 mm; barva šedá</t>
  </si>
  <si>
    <t>přechodový : 3*1,01</t>
  </si>
  <si>
    <t>59217481R</t>
  </si>
  <si>
    <t>obrubník silniční přechodový pravý; materiál beton; l = 1 000 mm; š = 150 mm; výškový rozsah h = 150 až 250 mm; barva šedá</t>
  </si>
  <si>
    <t>931 96 Vložky do dilat. spár svislé z miner. plsti a PPS</t>
  </si>
  <si>
    <t>včetně dodání a osazení v jakémkoliv zdivu, včetně jednostranného zajištění polohy vložek proti sesmeknutí (např. přibitím, maltovými terči).</t>
  </si>
  <si>
    <t>931961115R00</t>
  </si>
  <si>
    <t>...z polystyrenu, tloušťky 30 mm</t>
  </si>
  <si>
    <t>zdivo : 3,5*(7,15+2,3+2,65+0,3*4+9,95+0,4)</t>
  </si>
  <si>
    <t>931 97 Vložky do dilatačních spár z lepenky</t>
  </si>
  <si>
    <t>včetně dodání a osazení, v jakémkoliv zdivu, včetně jednostranného zajištění polohy vložek proti sesmeknutí (např. přibitím, maltovými terči).</t>
  </si>
  <si>
    <t>931971111R00</t>
  </si>
  <si>
    <t>...jednoduché</t>
  </si>
  <si>
    <t>základy : 1,35*(1,435+1,45+4,05+3,8+0,4+6,15)+1,8*2,3+1,75*2,58+1,25*(0,9+5,7)+1,7*3,5</t>
  </si>
  <si>
    <t>941 94-1 Montáž lešení lehkého pracovního řadového s podlahami</t>
  </si>
  <si>
    <t>941941041R00</t>
  </si>
  <si>
    <t>...šířky od 1,00 do 1,20 m, výšky do 10 m</t>
  </si>
  <si>
    <t>800-3</t>
  </si>
  <si>
    <t>Včetně kotvení lešení.</t>
  </si>
  <si>
    <t>jv : 4,5*(4,5+1,5)+4*(3,585+1,5)+5*5</t>
  </si>
  <si>
    <t>sv : 4*(5,85+1,5*2)+4*(8,8-1,5)</t>
  </si>
  <si>
    <t>sz : 4,5*(25,55+5+1,5)</t>
  </si>
  <si>
    <t>jz : 4,5*(11,45+1,5*2)</t>
  </si>
  <si>
    <t>941 94-19 příplatek za každý další i započatý měsíc použití lešení</t>
  </si>
  <si>
    <t>941941291R00</t>
  </si>
  <si>
    <t>...šířky od 1,00 do 1,20 m a výšky do 10 m</t>
  </si>
  <si>
    <t xml:space="preserve">  jv : 4,5*(4,5+1,5)+4*(3,585+1,5)+5*5</t>
  </si>
  <si>
    <t xml:space="preserve">  sv : 4*(5,85+1,5*2)+4*(8,8-1,5)</t>
  </si>
  <si>
    <t xml:space="preserve">  sz : 4,5*(25,55+5+1,5)</t>
  </si>
  <si>
    <t xml:space="preserve">  jz : 4,5*(11,45+1,5*2)</t>
  </si>
  <si>
    <t>346,19*2</t>
  </si>
  <si>
    <t>941 94-18 Demontáž lešení lehkého řadového s podlahami</t>
  </si>
  <si>
    <t>941941841R00</t>
  </si>
  <si>
    <t>...šířky přes 1 do 1,2 m, výšky do 10 m</t>
  </si>
  <si>
    <t>941 95-5 Lešení lehké pracovní pomocné</t>
  </si>
  <si>
    <t>941955001R00</t>
  </si>
  <si>
    <t>...pomocné, o výšce lešeňové podlahy do 1,2 m</t>
  </si>
  <si>
    <t>1np : 13,9+1,7+5+35,6+21,7+20,1+306,2+59,9</t>
  </si>
  <si>
    <t>1np : 8+19,5+7,8+24,5</t>
  </si>
  <si>
    <t>fasáda 2np : 4,9+5,6+4,3</t>
  </si>
  <si>
    <t>944 94-40 Ochranné sítě</t>
  </si>
  <si>
    <t>944944011R00</t>
  </si>
  <si>
    <t xml:space="preserve">...z umělých vláken </t>
  </si>
  <si>
    <t>944 94-409 příplatek k ceně za každý další i započatý měsíc použití ochranných sítí</t>
  </si>
  <si>
    <t>944944031R00</t>
  </si>
  <si>
    <t>...z umělých vláken</t>
  </si>
  <si>
    <t>944 94-48 Demontáž ochranné sítě</t>
  </si>
  <si>
    <t>944944081R00</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</si>
  <si>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</si>
  <si>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</si>
  <si>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</si>
  <si>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</si>
  <si>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952 90-14 ostatních objektů (např. kanálů, zásobníků, kůlen apod.) - vynesení zbytků stavebního rumu, kropení a 2 x zametení podlah, oprášení stěn a výplní otvorů</t>
  </si>
  <si>
    <t>952901411R00</t>
  </si>
  <si>
    <t>...jakékoliv výšky podlaží</t>
  </si>
  <si>
    <t>1np : 8+19,5+7,8+97,4+24,5</t>
  </si>
  <si>
    <t>961 04 Bourání základů z betonu</t>
  </si>
  <si>
    <t>nebo vybourání otvorů průřezové plochy přes 4 m2 v základech,</t>
  </si>
  <si>
    <t>961044111R00</t>
  </si>
  <si>
    <t>...z betonu prostého</t>
  </si>
  <si>
    <t>801-3</t>
  </si>
  <si>
    <t>B1 : 1*0,6*(2*2+5,85-0,6*2)</t>
  </si>
  <si>
    <t>B8 : 0,4*0,4*(9,8+1,8*2+4,5+4,725+1*4+2,745+3,9)</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</si>
  <si>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</si>
  <si>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</si>
  <si>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</si>
  <si>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</si>
  <si>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B12 : 2,7*(1,6*2+0,1+3,85+0,55+1)-0,7*2-0,6*2-0,8*2</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</si>
  <si>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</si>
  <si>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</si>
  <si>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</si>
  <si>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</si>
  <si>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B15 : 0,45*0,3*(6,8+5,16)</t>
  </si>
  <si>
    <t>962 04-2 Bourání zdiva z betonu prostého</t>
  </si>
  <si>
    <t>nebo vybourání otvorů průřezové plochy přes 4 m2 ve zdivu z betonu prostého, včetně pomocného lešení o výšce podlahy do 1900 mm a pro zatížení do 1,5 kPa  (150 kg/m2),</t>
  </si>
  <si>
    <t>962042321R00</t>
  </si>
  <si>
    <t>...nadzákladového</t>
  </si>
  <si>
    <t>B2 : (5+1,8+0,2+2)*0,2*0,4</t>
  </si>
  <si>
    <t>B3 : 1,5*1,5*0,9/2</t>
  </si>
  <si>
    <t>B5 : 0,3*(0,2+1)/2*11,6+0,3*1*1,6</t>
  </si>
  <si>
    <t>B6 : 0,4*0,2*4,4</t>
  </si>
  <si>
    <t>B8 : 0,3*0,6*(9,8+1,8*2+4,5+4,725+1*4+2,745+3,9)</t>
  </si>
  <si>
    <t>963 04-2 Bourání jakýchkoliv betonových schodišťových stupňů</t>
  </si>
  <si>
    <t>963042819R00</t>
  </si>
  <si>
    <t>...zhotovených na místě</t>
  </si>
  <si>
    <t>B3 : 1,5*6</t>
  </si>
  <si>
    <t>964 01 Vybourání železobetonových prefabrikovaných překladů</t>
  </si>
  <si>
    <t>uložených ve zdivu, včetně pomocného lešení o výšce podlahy do 1900 mm a pro zatížení do 1,5 kPa  (150 kg/m2),</t>
  </si>
  <si>
    <t>964011221R00</t>
  </si>
  <si>
    <t>...délky do 3 mm, hmotnosti do 75 kg/m</t>
  </si>
  <si>
    <t>B10 : 1,5*0,15*0,3</t>
  </si>
  <si>
    <t>965 04 Bourání podkladů pod dlažby nebo litých celistvých dlažeb a mazanin</t>
  </si>
  <si>
    <t>965042141R00</t>
  </si>
  <si>
    <t>...betonových nebo z litého asfaltu, tloušťky do 100 mm, plochy přes 4 m2</t>
  </si>
  <si>
    <t>B15 : 69,1*0,1</t>
  </si>
  <si>
    <t>965042241R00</t>
  </si>
  <si>
    <t>...betonových nebo z litého asfaltu, tloušťky přes 100 mm, plochy přes 4 m2</t>
  </si>
  <si>
    <t>B2 : 13,1*0,12</t>
  </si>
  <si>
    <t>B4 : 1,75*2,92*0,12</t>
  </si>
  <si>
    <t>965 08-1 Bourání dlažeb z dlaždic keramických a z xylolitu litého</t>
  </si>
  <si>
    <t>bez podkladního lože, s jakoukoliv výplní spár</t>
  </si>
  <si>
    <t>965081713R00</t>
  </si>
  <si>
    <t>...z keramických dlaždic nebo xylolitových, plochy přes 1 m2</t>
  </si>
  <si>
    <t>B4 : 1,75*2,92</t>
  </si>
  <si>
    <t>965081813R00</t>
  </si>
  <si>
    <t>...z kameninových, cementových, teracových, čedičových nebo keramických dlaždic tl. přes 10 mm , plochy přes 1 m2</t>
  </si>
  <si>
    <t>B2 : 13,1</t>
  </si>
  <si>
    <t>966 06-7 Rozebrání plotu</t>
  </si>
  <si>
    <t>966067111R00</t>
  </si>
  <si>
    <t>...tyčového laťového prkenného, drátěného, plechového</t>
  </si>
  <si>
    <t>801-5</t>
  </si>
  <si>
    <t>B6 : 2+4,4</t>
  </si>
  <si>
    <t>B7 : 12,48</t>
  </si>
  <si>
    <t>B8 : 1,8+1,5+4,725+1,8+4,5+1,8+9,8</t>
  </si>
  <si>
    <t>967 03-11 Přisekání rovných ostění ve zdivu cihelném</t>
  </si>
  <si>
    <t>bez odstupu, po hrubém vybourání otvorů v jakémkoliv zdivu cihelném, včetně pomocného lešení o výšce podlahy do 1900 mm a pro zatížení do 1,5 kPa  (150 kg/m2),</t>
  </si>
  <si>
    <t>967031132R00</t>
  </si>
  <si>
    <t>...na jakoukoliv maltu vápennou nebo vépenocementovou</t>
  </si>
  <si>
    <t>B10 : 0,302*0,17*2</t>
  </si>
  <si>
    <t>B11 : 0,4*2,05</t>
  </si>
  <si>
    <t>B11 : 2*1,4*0,5+2*2,05*0,5*2+2*2,05*0,6</t>
  </si>
  <si>
    <t>otvor pro hydrant : 0,7*0,25*4</t>
  </si>
  <si>
    <t>967 03-17 Přisekání plošné zdiva cihelného</t>
  </si>
  <si>
    <t>z jakýchkoliv cihel pálených, včetně pomocného lešení o výšce podlahy do 1900 mm a pro zatížení do 1,5 kPa  (150 kg/m2),</t>
  </si>
  <si>
    <t>967031734R00</t>
  </si>
  <si>
    <t>...na jakoukoliv maltu vápennou nebo vépenocementovou, tloušťky do 300 mm</t>
  </si>
  <si>
    <t>otvor pro hydrant : 0,7*0,7</t>
  </si>
  <si>
    <t>967 04-1 Přisekání rovných ostění v betonu</t>
  </si>
  <si>
    <t>bez odstupu, po hrubém vybourání otvorů,</t>
  </si>
  <si>
    <t>967041112R00</t>
  </si>
  <si>
    <t>...bez odstupu, po hrubém vybourání otvorů</t>
  </si>
  <si>
    <t>B15 : 0,8*4*0,2*2</t>
  </si>
  <si>
    <t>968 08-3 Vybourání plastových výplní otvorů</t>
  </si>
  <si>
    <t>968083001R00</t>
  </si>
  <si>
    <t>...oken, do 1 m2</t>
  </si>
  <si>
    <t>B9 : 0,85*1+0,75*0,9*2</t>
  </si>
  <si>
    <t>968083002R00</t>
  </si>
  <si>
    <t>...oken, do 2 m2</t>
  </si>
  <si>
    <t>B9 : 1,3*1,5</t>
  </si>
  <si>
    <t>968083003R00</t>
  </si>
  <si>
    <t>...oken, do 4 m2</t>
  </si>
  <si>
    <t>M9 : 1,9*1,4*2+1,4*1,8+1,4*2,05</t>
  </si>
  <si>
    <t>204 : 1,2*1,8*2</t>
  </si>
  <si>
    <t>968083012R00</t>
  </si>
  <si>
    <t>...prosklených dveří, nad 2 m2</t>
  </si>
  <si>
    <t>B9 : 1,4*2,05+1*2,05+2,6*2,3</t>
  </si>
  <si>
    <t>968083033R00</t>
  </si>
  <si>
    <t>...plastových stěn , nad 4 m2</t>
  </si>
  <si>
    <t>B4 : 5,1*1,1+2,3*(1,75*2+2,92)</t>
  </si>
  <si>
    <t>968 09 Vybourání vnitřních parapetů</t>
  </si>
  <si>
    <t>968096002R00</t>
  </si>
  <si>
    <t xml:space="preserve">...plastových, šířky do 50 cm,  </t>
  </si>
  <si>
    <t>B9 : 1,3+1,2*2+0,85+1,9*2+1,4+0,75*2</t>
  </si>
  <si>
    <t>204 : 1,2*2</t>
  </si>
  <si>
    <t>96-01</t>
  </si>
  <si>
    <t>Demontáž nástupní podesty venkovního schodiště - ocelový rošt, vybášený ocel.profily, U140 včetně slouků cca 2ks dl. 500 mm nad terén, plochy 2m2, odvoz a likvidace suti</t>
  </si>
  <si>
    <t>971 03 Vybourání otvorů ve zdivu cihelném</t>
  </si>
  <si>
    <t>základovém nebo nadzákladovém,</t>
  </si>
  <si>
    <t>971 03-2 z jakýchkoliv cihel pálených</t>
  </si>
  <si>
    <t>971033561R00</t>
  </si>
  <si>
    <t>...na jakoukoliv maltu vápenou nebo vápenocementovou, plochy do 1 m2, tloušťky do 600 mm</t>
  </si>
  <si>
    <t>Včetně pomocného lešení o výšce podlahy do 1900 mm a pro zatížení do 1,5 kPa  (150 kg/m2).</t>
  </si>
  <si>
    <t>B10 : 0,302*0,17*1,45</t>
  </si>
  <si>
    <t>B11 : 0,1*0,4*2,05</t>
  </si>
  <si>
    <t>971033631R00</t>
  </si>
  <si>
    <t>...na jakoukoliv maltu vápenou nebo vápenocementovou, plochy do 4 m2, tloušťky do 150 mm</t>
  </si>
  <si>
    <t>B12 : 2,65*1,15-0,8*2</t>
  </si>
  <si>
    <t>971033651R00</t>
  </si>
  <si>
    <t>...na jakoukoliv maltu vápenou nebo vápenocementovou, plochy do 4 m2, tloušťky do 600 mm</t>
  </si>
  <si>
    <t>B11 : 1,9*1,4*0,5+1,05*2,05*0,5*2+1*2,05*0,6</t>
  </si>
  <si>
    <t>972 05 Vybourání otvorů ve stropech nebo klenbách</t>
  </si>
  <si>
    <t>bez odstranění podlahy a násypu,</t>
  </si>
  <si>
    <t>972 05-1 železobetonových</t>
  </si>
  <si>
    <t>972054491R00</t>
  </si>
  <si>
    <t>...plochy do 1 m2, tloušťky přes 81 mm</t>
  </si>
  <si>
    <t>B15 : 0,8*0,8*0,2*2</t>
  </si>
  <si>
    <t>974 03-1 Vysekání rýh v jakémkoliv zdivu cihelném</t>
  </si>
  <si>
    <t>974 03-15 pro vtahování nosníků do zdí, před vybouráním otvorů</t>
  </si>
  <si>
    <t>974031664R00</t>
  </si>
  <si>
    <t>...do hloubky 150 mm, při výšce nosníku do 150 mm</t>
  </si>
  <si>
    <t>B10 : 1,5*2</t>
  </si>
  <si>
    <t>B11 : 2,2*3+1,35*3*2+1,3*4</t>
  </si>
  <si>
    <t>otvor pro hydrant : 1*2</t>
  </si>
  <si>
    <t>975 02-2 Podchycení nadzákladového zdiva dřevěnou výztuhou</t>
  </si>
  <si>
    <t>975 02-21 do výšky 3 m</t>
  </si>
  <si>
    <t>975022241R00</t>
  </si>
  <si>
    <t>...při tloušťce zdiva do 450 mm, při délce podchycení do 3 m</t>
  </si>
  <si>
    <t>Včetně:</t>
  </si>
  <si>
    <t>- vybourání otvorů pro provlékání vynášecích trámů a kapes pro vzpěry,</t>
  </si>
  <si>
    <t>- oboustranného vynesení podchycené konstrukce.</t>
  </si>
  <si>
    <t>B10 : 1,45</t>
  </si>
  <si>
    <t>975022341R00</t>
  </si>
  <si>
    <t>...při tloušťce zdiva přes 450 do 600 mm, při délce podchycení do 3 m</t>
  </si>
  <si>
    <t>B11 : 2,2+1,35*2+1,3</t>
  </si>
  <si>
    <t>976 07 Vybourání kovových doplňkových konstrukcí</t>
  </si>
  <si>
    <t>976 07-1 madel a zábradlí</t>
  </si>
  <si>
    <t>976071111R00</t>
  </si>
  <si>
    <t>...v jakémkoliv zdivu</t>
  </si>
  <si>
    <t>B2 : 3,5*2</t>
  </si>
  <si>
    <t>B3 : 1,5*1,25</t>
  </si>
  <si>
    <t>981 01-1 Demolice budov prováděné postupným rozebíráním</t>
  </si>
  <si>
    <t>981011111R00</t>
  </si>
  <si>
    <t>Demolice budov rozebráním, dřevěné lehké</t>
  </si>
  <si>
    <t>800-6</t>
  </si>
  <si>
    <t>Budovy výšky do 35 m.</t>
  </si>
  <si>
    <t>B2 : 22,7*3</t>
  </si>
  <si>
    <t>981011314R00</t>
  </si>
  <si>
    <t>Demolice budov, zdivo, podíl konstr. do 25 %, MVC</t>
  </si>
  <si>
    <t>B1 : 70</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</si>
  <si>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</si>
  <si>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</si>
  <si>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</si>
  <si>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...výšky přes 6 do 12 m</t>
  </si>
  <si>
    <t>711 11 Provedení izolace proti zemní vlhkosti natěradly za studena</t>
  </si>
  <si>
    <t>711 11-1 na ploše vodorovné</t>
  </si>
  <si>
    <t>711 11-11 nátěrem</t>
  </si>
  <si>
    <t>711111001RZ1</t>
  </si>
  <si>
    <t>...penetračním, 1 x nátěr, včetně dodávky penetračního laku ALP</t>
  </si>
  <si>
    <t>800-711</t>
  </si>
  <si>
    <t>S2 : 313,5</t>
  </si>
  <si>
    <t>S4 : (4,5*5,75-1,2*1,65)</t>
  </si>
  <si>
    <t>S5 : (6,7*9,95-0,7*2,05)</t>
  </si>
  <si>
    <t>711 14 Provedení izolace proti zemní vlhkosti pásy přitavením</t>
  </si>
  <si>
    <t>711141559RT1</t>
  </si>
  <si>
    <t xml:space="preserve">...vodorovná, 1 vrstva, bez dodávky izolačních pásů,  </t>
  </si>
  <si>
    <t>711 21 Izolace proti netlakové vodě - nátěry a stěrky</t>
  </si>
  <si>
    <t>711 21-2 nátěr hydroizolační</t>
  </si>
  <si>
    <t>711212001RT2</t>
  </si>
  <si>
    <t>...proti vlhkosti</t>
  </si>
  <si>
    <t>136 : 2*(0,9+1,4)</t>
  </si>
  <si>
    <t>163,166 : 2*(1+1,1)*2</t>
  </si>
  <si>
    <t>711 21-3 stěrka hydroizolační</t>
  </si>
  <si>
    <t>711212002RT3</t>
  </si>
  <si>
    <t>jednovrstvá</t>
  </si>
  <si>
    <t>136 : 5+0,2*(2*2+2,5*2)</t>
  </si>
  <si>
    <t>137 : 3,2+0,2*(1,8*4)</t>
  </si>
  <si>
    <t>138 : 2,1+0,2*(1,2*2+1,8*2)</t>
  </si>
  <si>
    <t>163,6 : (3,5+0,2*(1,85*2+1,9*2))*2</t>
  </si>
  <si>
    <t>711 21-6 doplňky</t>
  </si>
  <si>
    <t>711212601RT2</t>
  </si>
  <si>
    <t>...těsnicí pás do spoje podlaha stěna š 100 mm</t>
  </si>
  <si>
    <t>136 : (2*2+2,5*2)</t>
  </si>
  <si>
    <t>137 : (1,8*4)</t>
  </si>
  <si>
    <t>138 : (1,2*2+1,8*2)</t>
  </si>
  <si>
    <t>163,6 : ((1,85*2+1,9*2))*2</t>
  </si>
  <si>
    <t>711212602RT2</t>
  </si>
  <si>
    <t>...těsnicí roh do spoje podlaha stěna</t>
  </si>
  <si>
    <t>136 : 4</t>
  </si>
  <si>
    <t>137 : 4</t>
  </si>
  <si>
    <t>138 : 4</t>
  </si>
  <si>
    <t>163,6 : 4*2</t>
  </si>
  <si>
    <t>711 47 Provedení izolace proti tlakové vodě fóliemi z plastů</t>
  </si>
  <si>
    <t>711471051RT1</t>
  </si>
  <si>
    <t>...vodorovná, bez dodávky fólie</t>
  </si>
  <si>
    <t>S1,S6 : 378,75</t>
  </si>
  <si>
    <t>711472051RT1</t>
  </si>
  <si>
    <t>...svislá, bez dodávky fólie</t>
  </si>
  <si>
    <t>-2,850 : 0,65*(3,45+2,1+2,5+1,3+3,3)</t>
  </si>
  <si>
    <t>711 48 Izolace proti tlakové vodě profilovanými fóliemi</t>
  </si>
  <si>
    <t>včetně dodávky fólie a doplňků,</t>
  </si>
  <si>
    <t>711482020RZ1</t>
  </si>
  <si>
    <t>...svislá, napojení s přesahem, tloušťka s nopy 8 mm</t>
  </si>
  <si>
    <t>opěrná zídka : 0,8*15</t>
  </si>
  <si>
    <t>zdviž : 2,1*(2,2+1,65*2)</t>
  </si>
  <si>
    <t>711 49 Provedení izolace proti tlakové vodě ostatní práce</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</si>
  <si>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</si>
  <si>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</si>
  <si>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</si>
  <si>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</si>
  <si>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</si>
  <si>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</si>
  <si>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</si>
  <si>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</si>
  <si>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711-01</t>
  </si>
  <si>
    <t>D+M napojení hydroizolace spodní stavby na stávající objekt výrobní haly</t>
  </si>
  <si>
    <t>5,9+21,85+0,4+5,1+1,15+3,25</t>
  </si>
  <si>
    <t>28322028R</t>
  </si>
  <si>
    <t>fólie izolační zemní hydroizolační, protiradonová; tloušťka 1,50 mm; plošná hmotnost 1 900 g/m2; PVC-P</t>
  </si>
  <si>
    <t>S1,S6 : 378,75*1,13</t>
  </si>
  <si>
    <t>-2,850 : 0,65*(3,45+2,1+2,5+1,3+3,3)*1,16</t>
  </si>
  <si>
    <t>62852264R</t>
  </si>
  <si>
    <t>pás izolační z modifikovaného asfaltu natavitelný; nosná vložka skelná tkanina; horní strana jemný minerální posyp; spodní strana PE fólie; tl. 4,0 mm</t>
  </si>
  <si>
    <t>S2 : 313,5*1,15</t>
  </si>
  <si>
    <t>S4 : (4,5*5,75-1,2*1,65)*1,15</t>
  </si>
  <si>
    <t>S5 : (6,7*9,95-0,7*2,05)*1,15</t>
  </si>
  <si>
    <t>69366198R</t>
  </si>
  <si>
    <t>geotextilie PP; funkce separační, ochranná, výztužná, filtrační; plošná hmotnost 300 g/m2; zpevněná oboustranně</t>
  </si>
  <si>
    <t>S1,S6 : 378,75*1,055</t>
  </si>
  <si>
    <t>-2,850 : 0,65*(3,45+2,1+2,5+1,3+3,3)*1,055</t>
  </si>
  <si>
    <t>998 71-1 Přesun hmot pro izolace proti vodě</t>
  </si>
  <si>
    <t>50 m vodorovně měřeno od těžiště půdorysné plochy skládky do těžiště půdorysné plochy objektu</t>
  </si>
  <si>
    <t>998711102R00</t>
  </si>
  <si>
    <t>...svisle do 12 m</t>
  </si>
  <si>
    <t>712 30 Odstranění povlakové krytiny a mechu na střechách plochých do 10°</t>
  </si>
  <si>
    <t>712 30-1 povlakové krytiny</t>
  </si>
  <si>
    <t>712300833RT3</t>
  </si>
  <si>
    <t>...třívrstvé, z ploch jednotlivě přes 20 m</t>
  </si>
  <si>
    <t>B15 : 69,1+0,3*(6,8+6,8+9,24)</t>
  </si>
  <si>
    <t>712 37 Povlakové krytiny střech do 10° termoplasty</t>
  </si>
  <si>
    <t>712372111R00</t>
  </si>
  <si>
    <t>...kotvené do betonu, 4 kotvy/m2, tl. izolace do 160 mm, bez dodávky fólie, bez rozlišení tloušťky fólie</t>
  </si>
  <si>
    <t>Položení fólie, ukotvení k podkladu talířovými hmoždinkami, svaření všech spojů, překrytí kotev pásem fólie.</t>
  </si>
  <si>
    <t>atiky nad 1np : (0,5+0,38)*(13,05+11,15+25,275+17,95+0,4+7,3+3,2+0,3)</t>
  </si>
  <si>
    <t>0,35*(4,5+5,75*2)+0,15*(5+5,9*2)</t>
  </si>
  <si>
    <t>0,3*(9,95*2+6,7)</t>
  </si>
  <si>
    <t>světlíky : 1*4*0,3*10</t>
  </si>
  <si>
    <t>712 37-7 Doplňkové konstruce k povlakovým krytinám z fólií</t>
  </si>
  <si>
    <t>712378003R00</t>
  </si>
  <si>
    <t>...atiková okapnice, z pozinkovaného plechu s povrchovou úpravou PVC, RŠ 250 mm</t>
  </si>
  <si>
    <t>Úprava délky a připevnění okapnice natloukacími hmoždinkami včetně dodávky okapnice.</t>
  </si>
  <si>
    <t>S4 : 4,5</t>
  </si>
  <si>
    <t>S5 : 6,7</t>
  </si>
  <si>
    <t>712378004R00</t>
  </si>
  <si>
    <t>...závětrná lišta, z pozinkovaného plechu s povrchovou úpravou PVC, RŠ 250 mm</t>
  </si>
  <si>
    <t>Úprava délky a připevnění závětrné lišty natloukacími hmoždinkami včetně dodávky lišty.</t>
  </si>
  <si>
    <t>atiky nad 1np : (13,05+11,15+25,275+17,95+0,4+7,3+3,2+0,3+0,38*4)</t>
  </si>
  <si>
    <t>S4 : (5+5,9*2)</t>
  </si>
  <si>
    <t>712378006R00</t>
  </si>
  <si>
    <t>...rohová lišta vnější, z pozinkovaného plechu s povrchovou úpravou PVC, RŠ 100 mm</t>
  </si>
  <si>
    <t>Úprava délky a připevnění rohové lišty natloukacími hmoždinkami včetně dodávky lišty.</t>
  </si>
  <si>
    <t>atiky nad 1np : (13,05+11,15+25,275+17,95+0,4+7,3+3,2+0,3)</t>
  </si>
  <si>
    <t>712378007R00</t>
  </si>
  <si>
    <t>...rohová lišta vnitřní, z pozinkovaného plechu s povrchovou úpravou PVC, RŠ 100 mm</t>
  </si>
  <si>
    <t>světlíky : 1*4*10</t>
  </si>
  <si>
    <t>stávající objekt : 5,1+4,4</t>
  </si>
  <si>
    <t>(9,95*2+6,7)</t>
  </si>
  <si>
    <t>712378008R00</t>
  </si>
  <si>
    <t>...pásek, z pozinkovaného plechu s povrchovou úpravou PVC, RŠ 50 mm</t>
  </si>
  <si>
    <t>Úprava délky a připevnění pásku natloukacími hmoždinkami včetně dodávky pásku.</t>
  </si>
  <si>
    <t>stávající objekt : 5,1+4,4+9,3+0,5</t>
  </si>
  <si>
    <t>S4 : 5</t>
  </si>
  <si>
    <t>S5 : (9,95*2+6,7)</t>
  </si>
  <si>
    <t>712 39 Povlakové krytiny střech do 10° ostatní</t>
  </si>
  <si>
    <t>712 39-1 textilie</t>
  </si>
  <si>
    <t>712391171RT1</t>
  </si>
  <si>
    <t>...podkladní, 1 vrstva, bez dodávky textílie</t>
  </si>
  <si>
    <t>28322103.AR</t>
  </si>
  <si>
    <t>fólie izolační střešní hydroizolační; tloušťka 1,50 mm; plošná hmotnost 1 900 g/m2; PVC-P, výztužná mřížka</t>
  </si>
  <si>
    <t xml:space="preserve">  S2 : 313,5</t>
  </si>
  <si>
    <t xml:space="preserve">  atiky nad 1np : (0,5+0,38)*(13,05+11,15+25,275+17,95+0,4+7,3+3,2+0,3)</t>
  </si>
  <si>
    <t xml:space="preserve">  S4 : (4,5*5,75-1,2*1,65)</t>
  </si>
  <si>
    <t xml:space="preserve">  0,35*(4,5+5,75*2)+0,15*(5+5,9*2)</t>
  </si>
  <si>
    <t xml:space="preserve">  S5 : (6,7*9,95-0,7*2,05)</t>
  </si>
  <si>
    <t xml:space="preserve">  0,3*(9,95*2+6,7)</t>
  </si>
  <si>
    <t xml:space="preserve">  světlíky : 1*4*0,3*10</t>
  </si>
  <si>
    <t>499,915*1,13</t>
  </si>
  <si>
    <t>499,915*1,055</t>
  </si>
  <si>
    <t>998 71-2 Přesun hmot pro povlakové krytiny</t>
  </si>
  <si>
    <t>50 m vodorovně</t>
  </si>
  <si>
    <t>998712102R00</t>
  </si>
  <si>
    <t>...v objektech výšky přes 6 do 12 m</t>
  </si>
  <si>
    <t>713 10 Odstranění tepelné izolace z desek</t>
  </si>
  <si>
    <t>713 10-3 minerálních</t>
  </si>
  <si>
    <t>713100832R00</t>
  </si>
  <si>
    <t>...tloušťky do 200 mm</t>
  </si>
  <si>
    <t>800-713</t>
  </si>
  <si>
    <t>volně ložené, bez kotev</t>
  </si>
  <si>
    <t>B15 : 69,1</t>
  </si>
  <si>
    <t>713 12 Montáž tepelné izolace podlah</t>
  </si>
  <si>
    <t>713121111RT1</t>
  </si>
  <si>
    <t>...jednovrstvá, bez dodávky materiálu</t>
  </si>
  <si>
    <t>S3 : 19,7</t>
  </si>
  <si>
    <t>713 12-1 Izolace podlah tepelná</t>
  </si>
  <si>
    <t>713121118RT1</t>
  </si>
  <si>
    <t xml:space="preserve">...obložemí stěn pásky na sucho, materiál ve specifikaci,  </t>
  </si>
  <si>
    <t>130 : 2,2*2+3,3*2</t>
  </si>
  <si>
    <t>131 : 20,4*2+10,25*2</t>
  </si>
  <si>
    <t>132 : 3,6*2+3,3*2</t>
  </si>
  <si>
    <t>133 : 3*2+2,7*2</t>
  </si>
  <si>
    <t>134 : 2,4*2+3*2</t>
  </si>
  <si>
    <t>135 : 2,15*2+2,175*2+3,276+2+0,6+0,37+1,68+1,23+3,18</t>
  </si>
  <si>
    <t>139 : 39,88</t>
  </si>
  <si>
    <t>140 : 0,35*2+3,55*2+4,3*2</t>
  </si>
  <si>
    <t>141 : 5,15*2+6,7*2</t>
  </si>
  <si>
    <t>142 : 5*2+4,175*2</t>
  </si>
  <si>
    <t>143 : (3*2+5*2)*6</t>
  </si>
  <si>
    <t>713 13 Montáž tepelné izolace stěn</t>
  </si>
  <si>
    <t>713131130R00</t>
  </si>
  <si>
    <t>...vložením do nosné rámové konstrukce</t>
  </si>
  <si>
    <t>Včetně pomocného lešení o výšce podlahy do 1900 mm a pro zatížení do 1,5 kPa.</t>
  </si>
  <si>
    <t>základy XPS 50 mm : (0,5*0,8*2+1,35*(0,45+0,9*2+2,15+0,6+2,4+2,5+1,25))</t>
  </si>
  <si>
    <t>125-132 : 3,3*3,8</t>
  </si>
  <si>
    <t>713131131R00</t>
  </si>
  <si>
    <t>...lepením</t>
  </si>
  <si>
    <t>Očištění povrchu stěny od prachu, nařezání izolačních desek na požadovaný rozměr, nanesení lepicího tmelu, osazení desek.</t>
  </si>
  <si>
    <t>atiky nad 1np : (0,5)*(13,05+11,15+25,275+17,95+0,4+7,3+3,2+0,3)</t>
  </si>
  <si>
    <t>S4 : 0,35*(4,5+5,75*2)</t>
  </si>
  <si>
    <t>713 14 Montáž tepelné izolace střech na plný podklad</t>
  </si>
  <si>
    <t>713141123R00</t>
  </si>
  <si>
    <t>...bodově lepená tmelem ,jednovrstvá</t>
  </si>
  <si>
    <t>S2 : 313,5*2</t>
  </si>
  <si>
    <t>S4 : (4,5*5,75-1,2*1,65)*2</t>
  </si>
  <si>
    <t>S5 : (6,7*9,95-0,7*2,05)*2+42,34</t>
  </si>
  <si>
    <t>713 19 Izolace tepelné běžných konstrukcí - doplňky</t>
  </si>
  <si>
    <t>713191100RT9</t>
  </si>
  <si>
    <t>...položení izolační fólie, včetně dodávky materiálu</t>
  </si>
  <si>
    <t>713-01</t>
  </si>
  <si>
    <t>D+M ukončení tepelné izolace u okapu, např. dřevěný trámek s obkladem ZKS, tl. izolace 100 mm</t>
  </si>
  <si>
    <t>713-02</t>
  </si>
  <si>
    <t>D+M ukončení tepelné izolace u okapu, např. dřevěný trámek s obkladem ZKS, tl. izolace 160 mm</t>
  </si>
  <si>
    <t>713-03</t>
  </si>
  <si>
    <t>D+M ukončení tepelné izolace u okapu, např. dřevěný trámek s obkladem ZKS, tl. izolace 240 mm</t>
  </si>
  <si>
    <t>28375768.AR</t>
  </si>
  <si>
    <t>deska izolační EPS 150 S; pěnový polystyren; povrch hladký; součinitel tepelné vodivosti 0,035 W/mK; obj. hmotnost 25,00 kg/m3</t>
  </si>
  <si>
    <t>S2 : 313,5*0,24*1,02</t>
  </si>
  <si>
    <t>S4 : (4,5*5,75-1,2*1,65)*0,16*1,02</t>
  </si>
  <si>
    <t>S5 : (6,7*9,95-0,7*2,05)*0,08*1,02</t>
  </si>
  <si>
    <t>28375868R</t>
  </si>
  <si>
    <t>deska izolační EPS 100 S; pěnový polystyren; povrch hladký; rovná hrana; tl. 50,0 mm; součinitel tepelné vodivosti 0,031 W/mK; R = 1,610 m2K/W; obj. hmotnost 20,00 kg/m3</t>
  </si>
  <si>
    <t>S4 : 0,35*(4,5+5,75*2)*1,02</t>
  </si>
  <si>
    <t>28375870R</t>
  </si>
  <si>
    <t>deska izolační EPS 100 S; pěnový polystyren; povrch hladký; rovná hrana; tl. 80,0 mm; součinitel tepelné vodivosti 0,031 W/mK; R = 2,580 m2K/W; obj. hmotnost 20,00 kg/m3</t>
  </si>
  <si>
    <t>S5 : 42,34*1,02</t>
  </si>
  <si>
    <t>28375871R</t>
  </si>
  <si>
    <t>deska izolační EPS 100 S; pěnový polystyren; povrch hladký; rovná hrana; tl. 100,0 mm; součinitel tepelné vodivosti 0,031 W/mK; R = 3,220 m2K/W; obj. hmotnost 20,00 kg/m3</t>
  </si>
  <si>
    <t>atiky nad 1np : (0,5)*(13,05+11,15+25,275+17,95+0,4+7,3+3,2+0,3)*1,02</t>
  </si>
  <si>
    <t>125-132 : 3,3*3,8*1,02</t>
  </si>
  <si>
    <t>28375872R</t>
  </si>
  <si>
    <t>deska izolační EPS 100 S; pěnový polystyren; povrch hladký; rovná hrana; tl. 120,0 mm; součinitel tepelné vodivosti 0,031 W/mK; R = 3,870 m2K/W; obj. hmotnost 20,00 kg/m3</t>
  </si>
  <si>
    <t>S1 : (7,3+51,9+11,9+8,1+7,2+16,3+5+3,2+2,1+35,3+15,3+31,8+20,9+15*6)*1,02</t>
  </si>
  <si>
    <t>28375873R</t>
  </si>
  <si>
    <t>deska izolační EPS 100 S; pěnový polystyren; povrch hladký; rovná hrana; tl. 140,0 mm; součinitel tepelné vodivosti 0,031 W/mK; R = 4,510 m2K/W; obj. hmotnost 20,00 kg/m3</t>
  </si>
  <si>
    <t>S3 : 19,7*1,02</t>
  </si>
  <si>
    <t>S7 : 20,3*1,02</t>
  </si>
  <si>
    <t>28375941R</t>
  </si>
  <si>
    <t>deska izolační EPS 100 F; pěnový polystyren; povrch hladký; tl. 10,0 mm; součinitel tepelné vodivosti 0,036 W/mK; R = 0,280 m2K/W; U = 3,570 W/m2K; obj. hmotnost 20,00 kg/m3</t>
  </si>
  <si>
    <t xml:space="preserve">  130 : 2,2*2+3,3*2</t>
  </si>
  <si>
    <t xml:space="preserve">  131 : 20,4*2+10,25*2</t>
  </si>
  <si>
    <t xml:space="preserve">  132 : 3,6*2+3,3*2</t>
  </si>
  <si>
    <t xml:space="preserve">  133 : 3*2+2,7*2</t>
  </si>
  <si>
    <t xml:space="preserve">  134 : 2,4*2+3*2</t>
  </si>
  <si>
    <t xml:space="preserve">  135 : 2,15*2+2,175*2+3,276+2+0,6+0,37+1,68+1,23+3,18</t>
  </si>
  <si>
    <t xml:space="preserve">  136 : (2*2+2,5*2)</t>
  </si>
  <si>
    <t xml:space="preserve">  137 : (1,8*4)</t>
  </si>
  <si>
    <t xml:space="preserve">  138 : (1,2*2+1,8*2)</t>
  </si>
  <si>
    <t xml:space="preserve">  139 : 39,88</t>
  </si>
  <si>
    <t xml:space="preserve">  140 : 0,35*2+3,55*2+4,3*2</t>
  </si>
  <si>
    <t xml:space="preserve">  141 : 5,15*2+6,7*2</t>
  </si>
  <si>
    <t xml:space="preserve">  142 : 5*2+4,175*2</t>
  </si>
  <si>
    <t xml:space="preserve">  143 : (3*2+5*2)*6</t>
  </si>
  <si>
    <t>345,816*0,1*1,02</t>
  </si>
  <si>
    <t>28375971R</t>
  </si>
  <si>
    <t>deska spádová, klín EPS 100S; pěnový polystyren; součinitel tepelné vodivosti 0,038 W/mK</t>
  </si>
  <si>
    <t>S2 : 313,5*(0,02+0,1)*2/3*1,02</t>
  </si>
  <si>
    <t>S4 : (4,5*5,75-1,2*1,65)*(0,02+0,1)/2*1,02</t>
  </si>
  <si>
    <t>S5 : (6,7*9,95-0,7*2,05)*(0,02+0,24)/2*1,02</t>
  </si>
  <si>
    <t>28376355.AR</t>
  </si>
  <si>
    <t>deska izolační extrudovaný polystyren; povrch mřížkovaný; rovná hrana; tl. 50,0 mm; součinitel tepelné vodivosti 0,034 W/mK; R = 1,500 m2K/W; obj. hmotnost 30,00 kg/m3</t>
  </si>
  <si>
    <t>základy XPS 50 mm : (0,5*0,8*2+1,35*(0,45+0,9*2+2,15+0,6+2,4+2,5+1,25))*1,02</t>
  </si>
  <si>
    <t>998 71-3 Přesun hmot pro izolace tepelné</t>
  </si>
  <si>
    <t>998713102R00</t>
  </si>
  <si>
    <t>...v objektech výšky do 12 m</t>
  </si>
  <si>
    <t>762 44 Obložení atiky</t>
  </si>
  <si>
    <t>762 44-2 s dodávkou řeziva</t>
  </si>
  <si>
    <t>762441112RT1</t>
  </si>
  <si>
    <t>...1 vrstva, z dřevoštěpkových desek, tloušťky 15 mm, upevněním šroubováním</t>
  </si>
  <si>
    <t>800-762</t>
  </si>
  <si>
    <t>atiky nad 1np : (0,38)*(13,05+11,15+25,275+17,95+0,4+7,3+3,2+0,3+0,38*4)</t>
  </si>
  <si>
    <t>762 49 Spojovací a ochranné prostředky</t>
  </si>
  <si>
    <t>762495000R00</t>
  </si>
  <si>
    <t>...hřebíky, vruty</t>
  </si>
  <si>
    <t>762-01</t>
  </si>
  <si>
    <t>D+M dřevěné konstrukce přístřešku nad místností 150 - sloupky, průvlaky, pásky, krokve, kotvení, hoblování, povrchová úprava</t>
  </si>
  <si>
    <t>762-02</t>
  </si>
  <si>
    <t>D+M dřevěné konstrukce přístřešku nad místností 151 - sloupky, průvlaky, pásky, krokve, kotvení, hoblování, povrchová úprava</t>
  </si>
  <si>
    <t>762-03</t>
  </si>
  <si>
    <t>D+M dřevěné konstrukce přístřešku nad místností 149 - sloupky, průvlaky, pásky, krokve, kotvení, hoblování, povrchová úprava</t>
  </si>
  <si>
    <t>998 76 Přesun hmot pro konstrukce tesařské</t>
  </si>
  <si>
    <t>998762102R00</t>
  </si>
  <si>
    <t>763 61 Opláštění z dřevoštěpkových desek</t>
  </si>
  <si>
    <t>vč. dodávky a montáže spojovacího materiálu</t>
  </si>
  <si>
    <t>763611232R00</t>
  </si>
  <si>
    <t>...bednění střech, z desek tl. nad 18 mm, na P+D, šroubované</t>
  </si>
  <si>
    <t>800-763</t>
  </si>
  <si>
    <t>S8 : (3,07*2,9+8,83*2,97+4,9*1,98)*1,00061</t>
  </si>
  <si>
    <t>61189997RM</t>
  </si>
  <si>
    <t>Palubka podlahová SM tl. 25 mm šíře 146 mm- j. A/B</t>
  </si>
  <si>
    <t>S8 : (3,07*2,9+8,83*2,97+4,9*1,98)*1,00061*1,1</t>
  </si>
  <si>
    <t>998 76-3 Přesun hmot dřevostaveb</t>
  </si>
  <si>
    <t>998763101R00</t>
  </si>
  <si>
    <t>...v objektech výšky do 6 m</t>
  </si>
  <si>
    <t>764 21-12 Demontáž oplechování</t>
  </si>
  <si>
    <t>764323830R00</t>
  </si>
  <si>
    <t xml:space="preserve">...okapů na střechách s živičnou (fóliovou) krytinou, rš 330 mm,  </t>
  </si>
  <si>
    <t>800-764</t>
  </si>
  <si>
    <t>B15 : 9,24</t>
  </si>
  <si>
    <t>764 21-15 Demontáž žlabů</t>
  </si>
  <si>
    <t>764352810R00</t>
  </si>
  <si>
    <t>...podokapních půlkruhových rovných, rš 330 mm, sklonu do 30°</t>
  </si>
  <si>
    <t>764359810R00</t>
  </si>
  <si>
    <t>...kotlíku kónického,  , sklonu do 30°</t>
  </si>
  <si>
    <t>B15 : 1</t>
  </si>
  <si>
    <t>764 21-21 Demontáž oplechování parapetů</t>
  </si>
  <si>
    <t>764410850R00</t>
  </si>
  <si>
    <t>...rš od 100 do 330 mm</t>
  </si>
  <si>
    <t>B9 : 1,35+1,25*2+0,9+1,95*2+1,45+0,8*2</t>
  </si>
  <si>
    <t>204 : 1,25*2</t>
  </si>
  <si>
    <t>764 21-23 Demontáž oplechování zdí a nadezdívek</t>
  </si>
  <si>
    <t>764430840R00</t>
  </si>
  <si>
    <t>...rš od 330 do 500 mm</t>
  </si>
  <si>
    <t>B15 : (6,8+5,16)</t>
  </si>
  <si>
    <t>764 21-25 Demontáž odpadních trub nebo součástí</t>
  </si>
  <si>
    <t>764454801R00</t>
  </si>
  <si>
    <t>...trub kruhových , o průměru 75 a 100 mm</t>
  </si>
  <si>
    <t>B15 : 3</t>
  </si>
  <si>
    <t>764 90 Klempířské prvky z plechu s povrchovou úpravou</t>
  </si>
  <si>
    <t>764 90-2 střech z ocelových lakovaných rovinných plechů, včetně spojovacích prostředků</t>
  </si>
  <si>
    <t>764904010RT3</t>
  </si>
  <si>
    <t>...hladký plech, tl. 0,6 mm, povrchová úprava HB polyester, -, sklon do 30°</t>
  </si>
  <si>
    <t>včetně spojovacích prostředků.</t>
  </si>
  <si>
    <t>K1 - S8 : (3,07*2,9+8,83*2,97+4,9*1,98)*1,00061</t>
  </si>
  <si>
    <t>764 90-5 oplechování vnějších parapetů</t>
  </si>
  <si>
    <t>764908302R00</t>
  </si>
  <si>
    <t>...ocelový pozinkovaný plech s povrchovou úpravou polyester, tl. plechu 0,5 mm, RŠ 250 mm, kotvené mechanicky, v barvě hnědé a cihlově červené</t>
  </si>
  <si>
    <t>včetně spojovacích prostředků a zednických výpomocí.</t>
  </si>
  <si>
    <t xml:space="preserve">K2 : </t>
  </si>
  <si>
    <t>P1-14 : 1,3+1,8+1,25+1,7*6+1,85*2+1,35+1,55+1,3+1,65+0,65</t>
  </si>
  <si>
    <t>764 90-8 okapový systém</t>
  </si>
  <si>
    <t>764908101RT2</t>
  </si>
  <si>
    <t>...žlabový kotlík kónický, ocelový žárově zinkovaný plech s povrchovou úpravou, velikost 125 mm, v ostatních barvách</t>
  </si>
  <si>
    <t>S8 : 2</t>
  </si>
  <si>
    <t>S2 : 1</t>
  </si>
  <si>
    <t>764908102RT2</t>
  </si>
  <si>
    <t>...žlabový kotlík kónický, ocelový žárově zinkovaný plech s povrchovou úpravou, velikost 150 mm, v ostatních barvách</t>
  </si>
  <si>
    <t>S4 : 1</t>
  </si>
  <si>
    <t>S5 : 1</t>
  </si>
  <si>
    <t>764908104RT2</t>
  </si>
  <si>
    <t>...podokapní půlkruhový žlab, ocelový žárově zinkovaný plech s povrchovou úpravou, velikost 125 mm, v ostatních barvách</t>
  </si>
  <si>
    <t>včetně háku, čela a spojky.</t>
  </si>
  <si>
    <t>K3 : 19,05</t>
  </si>
  <si>
    <t>764908105RT2</t>
  </si>
  <si>
    <t>...podokapní půlkruhový žlab, ocelový žárově zinkovaný plech s povrchovou úpravou, velikost 150 mm, v ostatních barvách</t>
  </si>
  <si>
    <t>K5 : 11,5</t>
  </si>
  <si>
    <t>764908108RT2</t>
  </si>
  <si>
    <t>...odpadní trouby kruhové, ocelový žárově zinkovaný plech s povrchovou úpravou, průměr 87 mm, v ostatních barvách</t>
  </si>
  <si>
    <t>včetně kolena, objímky, mezikusu, spojovacího materiálu a zednické výpomoci.</t>
  </si>
  <si>
    <t>K4 : 3,4</t>
  </si>
  <si>
    <t>764908109RT2</t>
  </si>
  <si>
    <t>...odpadní trouby kruhové, ocelový žárově zinkovaný plech s povrchovou úpravou, průměr 100 mm, v ostatních barvách</t>
  </si>
  <si>
    <t>K6 : 10,3</t>
  </si>
  <si>
    <t>764 90-9 doplňky</t>
  </si>
  <si>
    <t>764909401R00</t>
  </si>
  <si>
    <t>...hydroizolační difuzní fólie</t>
  </si>
  <si>
    <t>998 76-4 Přesun hmot pro konstrukce klempířské</t>
  </si>
  <si>
    <t>998764102R00</t>
  </si>
  <si>
    <t>P/01</t>
  </si>
  <si>
    <t>D+M Plastové okno 1kř. O+S 1250/1400 mm, Uw=1,1 W/m2K, bílá barva, venkovní žaluzie na el. pohon, ovládání tlačítkem, vnitřní plastové parapetní desky</t>
  </si>
  <si>
    <t>P/02</t>
  </si>
  <si>
    <t>D+M Plastové dveře 2kř. 1350/1970 mm, Uw=1,1 W/m2K, barva bílá, 1/3 zasklení, zámek FAB bezpečnostní, klika+klika, elektrický vrátný</t>
  </si>
  <si>
    <t>P/03</t>
  </si>
  <si>
    <t>D+M Plastové okno 2kř. O+S 1750/1400 mm, Uw=1,1 W/m2K, bílá barva, venkovní žaluzie na el. pohon, ovládání tlačítkem, vnitřní plastové parapetní desky</t>
  </si>
  <si>
    <t>P/04</t>
  </si>
  <si>
    <t>D+M Plastové okno 2kř. O+S 1200/600 mm, Uw=1,1 W/m2K, bílá barva, vnitřní plastové parapetní desky</t>
  </si>
  <si>
    <t>204 : 2</t>
  </si>
  <si>
    <t>P/05</t>
  </si>
  <si>
    <t>D+M Plastové okno 1kř. S 1200/750 mm, Uw=1,1 W/m2K, bílá barva, vnitřní plastové parapetní desky</t>
  </si>
  <si>
    <t>P/06</t>
  </si>
  <si>
    <t>D+M Plastové okno 2kř. O+S 1650/1500 mm, Uw=1,1 W/m2K, bílá barva, venkovní žaluzie na el. pohon, ovládání tlačítkem, vnitřní plastové parapetní desky</t>
  </si>
  <si>
    <t>P/07a</t>
  </si>
  <si>
    <t>D+M Plastové okno 2kř. O+S 1800/1500 mm, Uw=1,1 W/m2K, bílá barva, venkovní žaluzie na el. pohon, ovládání tlačítkem, vnitřní plastové parapetní desky</t>
  </si>
  <si>
    <t>P/07b</t>
  </si>
  <si>
    <t>D+M Plastové okno 2kř. O+S 1800/1500 mm, Uw=1,1 W/m2K, bílá barva, vnitřní plastové parapetní desky</t>
  </si>
  <si>
    <t>P/08</t>
  </si>
  <si>
    <t>D+M Plastové okno 1kř. O+S 1300/1500 mm, Uw=1,1 W/m2K, bílá barva, venkovní žaluzie na el. pohon, ovládání tlačítkem, vnitřní plastové parapetní desky</t>
  </si>
  <si>
    <t>P/09</t>
  </si>
  <si>
    <t>D+M Plastové okno 2kř. O+S 1500/1500 mm, Uw=1,1 W/m2K, bílá barva, vnitřní plastové parapetní desky</t>
  </si>
  <si>
    <t>P/10</t>
  </si>
  <si>
    <t>D+M Plastové okno 1kř. S 1250/500 mm, Uw=1,1 W/m2K, bílá barva, ovládací mechanismus-táhlo, vnitřní plastové parapetní desky</t>
  </si>
  <si>
    <t>P/11</t>
  </si>
  <si>
    <t>D+M Plastové dveře 1kř. 1000/1970+330 mm, Uw=1,1 W/m2K, barva bílá, 1/3 zasklení, nadsvětlík P, zámek FAB bezpečnostní, klika+klika, panikové kování, přístupy pomocí systému s čipovými kartami</t>
  </si>
  <si>
    <t>P/12</t>
  </si>
  <si>
    <t>D+M Plastové okno 2kř. O+S 1600/1500 mm, Uw=1,1 W/m2K, bílá barva, venkovní žaluzie na el. pohon, ovládání tlačítkem, vnitřní plastové parapetní desky</t>
  </si>
  <si>
    <t>P/13</t>
  </si>
  <si>
    <t>D+M Plastové dveře 1kř. 900/1970 mm, barva bílá, plné bez prahu, zámek FAB bezpečnostní, klika+koule</t>
  </si>
  <si>
    <t>P/14</t>
  </si>
  <si>
    <t>D+M Plastové okno 1kř. S 600/2300 mm, Uw=1,1 W/m2K, bílá barva, vnitřní plastové parapetní desky</t>
  </si>
  <si>
    <t>P/15</t>
  </si>
  <si>
    <t>D+M Plastové dveře 1kř. 1000/1970+330 mm, Uw=1,1 W/m2K, barva bílá, 1/3 zasklení, nadsvětlík P, zámek FAB bezpečnostní, klika+klika, panikové kování</t>
  </si>
  <si>
    <t>T/01</t>
  </si>
  <si>
    <t>D+M 1kř. dřevěné vnitřní dveře hladké plné 1000/1970 mm, zámek, klika+koule, barva jablečná zeleň, padací práh, protihlukové, zárubeň ocelová, podlahový doraz, okopový plech</t>
  </si>
  <si>
    <t>přístupy pomocí systému s čipovými kartami</t>
  </si>
  <si>
    <t>T/02</t>
  </si>
  <si>
    <t>D+M 1kř. dřevěné vnitřní dveře hladké plné 800/1970 mm, zámek, klika+klika, barva jablečná zeleň, padací práh, zárubeň ocelová, podlahový doraz, okopový plech</t>
  </si>
  <si>
    <t>T/03</t>
  </si>
  <si>
    <t>D+M 2kř. dřevěné vnitřní dveře hladké 2/3 sklo 1650/1970 mm, koordinátor zavírání,zámek, klika+klika, barva jablečná zeleň, padací práh, zárubeň ocelová, podlahový doraz, okopový plech</t>
  </si>
  <si>
    <t>T/04</t>
  </si>
  <si>
    <t>D+M 1kř. dřevěné vnitřní dveře hladké plné 800/1970 mm, zámek, klika+klika, barva jablečná zeleň, padací práh, zárubeň ocelová, podlahový doraz, okopový plech, EI 30 Sm-C, samozavírač</t>
  </si>
  <si>
    <t>T/05</t>
  </si>
  <si>
    <t>D+M 1kř. dřevěné vnitřní dveře hladké plné 1000/1970 mm, zámek, klika+klika, barva jablečná zeleň, padací práh, zárubeň ocelová, podlahový doraz, okopový plech, úprava zámku pro WC</t>
  </si>
  <si>
    <t>T/06</t>
  </si>
  <si>
    <t>D+M 1kř. dřevěné vnitřní dveře hladké plné 800/1970 mm, zámek, klika+klika, barva jablečná zeleň, padací práh, zárubeň ocelová, podlahový doraz, okopový plech, úprava zámku pro WC</t>
  </si>
  <si>
    <t>T/07</t>
  </si>
  <si>
    <t>D+M 1kř. dřevěné vnitřní dveře hladké plné 1000/1970 mm, zámek, klika+koule, barva jablečná zeleň, padací práh, protihlukové, zárubeň ocelová, podlahový doraz, okopový plech, EW 15/EW 30 DP3-C</t>
  </si>
  <si>
    <t>přístupy pomocí systému s čipovými kartami, samozavírač</t>
  </si>
  <si>
    <t>T/08</t>
  </si>
  <si>
    <t>D+M 1kř. dřevěné vnitřní dveře hladké plné 900/1970 mm, zámek, klika+koule, barva jablečná zeleň, padací práh, zárubeň ocelová, podlahový doraz, okopový plech, EW 15/EW 30 DP3-C, samozavírač</t>
  </si>
  <si>
    <t>T/09</t>
  </si>
  <si>
    <t>D+M 1kř. dřevěné vnitřní dveře hladké plné 1000/1970 mm, zámek, klika+koule, barva jablečná zeleň, padací práh, protihlukové, zárubeň ocelová, podlahový doraz, okopový plech, EI 30 Sm-C, samozavírač</t>
  </si>
  <si>
    <t>T/10</t>
  </si>
  <si>
    <t>D+M 2kř. dřevěné vnitřní dveře hladké 2/3 sklo 1650/1970 mm, koordinátor zavírání,zámek, klika+klika, barva jablečná zeleň, padací práh, zárubeň ocelová, podlahový doraz, okopový plech, EI 30 Sm-C</t>
  </si>
  <si>
    <t>samozavírač, možnost otevření křídel 180°</t>
  </si>
  <si>
    <t>T/11</t>
  </si>
  <si>
    <t>D+M 1kř. dřevěné vnitřní dveře hladké 1/3 sklo 900/1970 mm, zámek, klika+klika, barva jablečná zeleň, padací práh, zárubeň ocelová, podlahový doraz, okopový plech, EI 30 Sm-C, samozavírač</t>
  </si>
  <si>
    <t>T/12</t>
  </si>
  <si>
    <t>D+M 1kř. dřevěné vnitřní dveře hladké plné 1000/1970 mm, zámek, klika+koule, barva jablečná zeleň, padací práh, zárubeň ocelová, podlahový doraz, okopový plech, EW 15/EW 30 DP3-C, samozavírač</t>
  </si>
  <si>
    <t>protihlukové</t>
  </si>
  <si>
    <t>T/14</t>
  </si>
  <si>
    <t>D+M Spec.kuchyňská linka v místnosti ergoterapie</t>
  </si>
  <si>
    <t>766810010RAM</t>
  </si>
  <si>
    <t>Kuchyňské linky dodávka a montáž, linka 300 cm</t>
  </si>
  <si>
    <t>VČETNĚ HORNÍCH  SKŘÍNĚK Š. 400 mm,</t>
  </si>
  <si>
    <t>SPODNÍ SKŘÍNKY HL. 600 mm, KUCHYŇSKÁ DESKA,DŘEZ, VESTAVĚNÁ CHLADNIČKA, DALŠÍ VYBAVENÍ A POVRCHOVÁ ÚPRAVA BUDOU UPŘESNĚNY</t>
  </si>
  <si>
    <t>133 - T13 : 1</t>
  </si>
  <si>
    <t>767 58-7 Podhledy kazetové minerální včetně roštu</t>
  </si>
  <si>
    <t>z hlavního profilu, příčného profilu, kazet, obvodové lišty včetně spojovacích prostředků,</t>
  </si>
  <si>
    <t>767587001R00</t>
  </si>
  <si>
    <t>...600 mm x 600 mm, hrana kazety v úrovni roštu</t>
  </si>
  <si>
    <t>800-767</t>
  </si>
  <si>
    <t>1np : 7,3+51,9</t>
  </si>
  <si>
    <t>135 : 15,7</t>
  </si>
  <si>
    <t>767 92-8 Demontáž vrat a vrátek k oplocení</t>
  </si>
  <si>
    <t>767920810R00</t>
  </si>
  <si>
    <t>...o ploše jednotlivě do 2 m2</t>
  </si>
  <si>
    <t>B6 : 1</t>
  </si>
  <si>
    <t>767920820R00</t>
  </si>
  <si>
    <t>...o ploše jednotlivě přes 2 do 6 m2</t>
  </si>
  <si>
    <t>767-01</t>
  </si>
  <si>
    <t>D+M střešní světlík 800/800 mm neotevíravý, zateplený podstavec</t>
  </si>
  <si>
    <t>767-02</t>
  </si>
  <si>
    <t>D+M střešní světlík 800/800 mm otevíravý, napojený na EPS, zateplený podstavec</t>
  </si>
  <si>
    <t>767587001R01</t>
  </si>
  <si>
    <t>Podhledy kazetové, rošt, kazety 60 x 60 cm, protipožární, požární odolnosti (v CHÚC „B“ EI 30 DP1)</t>
  </si>
  <si>
    <t>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t>
  </si>
  <si>
    <t>1np : 35,3</t>
  </si>
  <si>
    <t>H/1</t>
  </si>
  <si>
    <t>D+M AL stěna 1600/2300 mm s 2kř. dveřmi 1600/1970 mm, 1/3 sklo, zámek FAB, bezpečnostní kování, koule - klika, nadsvětlík FIX, panikové kování, přístupy pomocí systému s čipovými kartami</t>
  </si>
  <si>
    <t>Z/01</t>
  </si>
  <si>
    <t>D+M ocel. zábradlí s pozink. úpravou, délka 3600+3x3800, výška 900 mm, jackl 50x50x2mm, madlo trubka 40x2mm, kotevní prvky, nátěr</t>
  </si>
  <si>
    <t>Z/02</t>
  </si>
  <si>
    <t>D+M ocel. zábradlí s pozink. úpravou, délka 13660+1550, výška 900 mm, jackl 50x50x2mm, výplň trubka 40x2mm, kotevní prvky, nátěr</t>
  </si>
  <si>
    <t>Z/03A</t>
  </si>
  <si>
    <t>D+M ocel. zábradlí s pozink. úpravou, délka 46100, výška 900 mm, jackl 50x50x2mm, 3x madlo trubka 40x2mm, kotevní prvky, nátěr</t>
  </si>
  <si>
    <t>Z/03B</t>
  </si>
  <si>
    <t>D+M ocel. madlo s pozink. úpravou, délka 22650, 3x madlo trubka 40x2mm, kotevní prvky, nátěr</t>
  </si>
  <si>
    <t>Z/04</t>
  </si>
  <si>
    <t>D+M 2 křídlová příjezdová brána ocelová 2900/2050 mm, ocel. sloupek dl. 2,2 m profil 100/100/4 mm, rám jackl 60x30x2 mm, výplň kulatina 20x2 mm a pozinkovaný plech, nátěr</t>
  </si>
  <si>
    <t>Z/05</t>
  </si>
  <si>
    <t>D+M 1 křídlová vstupní branka ocelová 1000/2050 mm, ocel. sloupek dl. 2,2 m profil 100/100/4 mm, rám jackl 60x30x2 mm, výplň kulatina 20x2 mm a pozinkovaný plech, nátěr</t>
  </si>
  <si>
    <t>Z/06</t>
  </si>
  <si>
    <t>D+M 2 křídlová příjezdová brána ocelová 4500/2050 mm, ocel. sloupek dl. 2,2 m profil 100/100/4 mm, rám jackl 60x30x2 mm, výplň kulatina 20x2 mm a pozinkovaný plech, nátěr</t>
  </si>
  <si>
    <t>Z/07</t>
  </si>
  <si>
    <t>D+M ocel. madlo s pozink. úpravou, délka 2100, madlo trubka 40x2mm, sloupek, kotevní prvky, nátěr</t>
  </si>
  <si>
    <t>Z/08</t>
  </si>
  <si>
    <t>Z/09</t>
  </si>
  <si>
    <t>D+M ocel. madlo s pozink. úpravou, délka 1050, madlo trubka 40x2mm, sloupek, kotevní prvky, nátěr</t>
  </si>
  <si>
    <t>Z/10</t>
  </si>
  <si>
    <t>D+M ocel. L úhelník. profil 150x150 mm, u prahu mezi dveřmi a plošinou zdviže, pozinkovaná povrchová úprava + kotvení do obvodové stěny</t>
  </si>
  <si>
    <t>Z/11</t>
  </si>
  <si>
    <t>D+M kotevní patka tvaru U pro uchycení sloupků stříšek k betonovým patkám, ocel. plech tl. 4 mm, trn pr. 18 mm, galvanicky zinkováno</t>
  </si>
  <si>
    <t>Z/12</t>
  </si>
  <si>
    <t>D+M polykarbonátová stříška nad vstupem 1400/900 mm, nosná kce matný nerez, kotvení</t>
  </si>
  <si>
    <t>153 : 1</t>
  </si>
  <si>
    <t>Z/13</t>
  </si>
  <si>
    <t>D+M ocelové dveře 1kř. 800/1970 mm, barva bílá, plné s prahem, zámek FAB bezpečnostní, EW 15, klika+klika, pozink. tl. 1,2 mm, samozavírač, vypalovaná prášková barva, ocelová zárubeň</t>
  </si>
  <si>
    <t>Z/14a</t>
  </si>
  <si>
    <t>D+M madlo v chodbách z nerez oceli, trubka pr. 25 mm, koteno do zdi</t>
  </si>
  <si>
    <t>Z/14b</t>
  </si>
  <si>
    <t>D+M madlo v chodbách z nerez oceli, trubka pr. 40 mm, koteno do zdi</t>
  </si>
  <si>
    <t>Z/15</t>
  </si>
  <si>
    <t>D+M ochrana stěn u podlahy v chodbách z nerez oceli, trubka pr. 50 mm, koteno do podlahy</t>
  </si>
  <si>
    <t>Z/16</t>
  </si>
  <si>
    <t>D+M ochrana svislých rohů ve všech místnostech, kovový úhelník 50x50 mm, výšky cca 1800 mm</t>
  </si>
  <si>
    <t>ks</t>
  </si>
  <si>
    <t>Z/18</t>
  </si>
  <si>
    <t>D+M nerez zábradlí délka 1260 mm, výška 900 mm, madlo + sloupky (2ks), trubka 40x2 mm, kotvení do podlahy, na straně u zvedací plošiny, místnost šatny bazénu</t>
  </si>
  <si>
    <t>Z/19</t>
  </si>
  <si>
    <t>D+M nerez zábradlí délka 1125 mm, výška 900 mm, madlo + sloupky (2ks), trubka 40x2 mm, kotvení do podlahy, schodišťové madlo délky 1400 mm, chodba místnost č. 139</t>
  </si>
  <si>
    <t>998 76-7 Přesun hmot pro kovové stavební doplňk. konstrukce</t>
  </si>
  <si>
    <t>998767102R00</t>
  </si>
  <si>
    <t>771 27 Montáž obkladů schodišť z dlaždic keramických</t>
  </si>
  <si>
    <t>771275105R00</t>
  </si>
  <si>
    <t>...hladkých, 150 x 150 mm, do flexibilního tmele</t>
  </si>
  <si>
    <t>800-771</t>
  </si>
  <si>
    <t>135 : (1)*(0,15+0,275)*4</t>
  </si>
  <si>
    <t>139 : (1,15+1)*(0,15+0,275)*4</t>
  </si>
  <si>
    <t>221 : 0,9*(0,15+0,3)*2</t>
  </si>
  <si>
    <t>771 47 Montáž soklíků z dlaždic keramických</t>
  </si>
  <si>
    <t>771475014R00</t>
  </si>
  <si>
    <t>...výšky 100 mm, soklíků vodorovných, kladených do flexibilního tmele</t>
  </si>
  <si>
    <t>128 : 4,35*2+5,05*2-0,8+0,5*2</t>
  </si>
  <si>
    <t>130 : 2,2*2+3,3*2-1,75-1,65+0,22*2</t>
  </si>
  <si>
    <t>131 : 20,4*2+10,25*2+0,4*2-1,65*2-1*12-1-0,8+0,22*4</t>
  </si>
  <si>
    <t>132 : 3,6*2+3,3*2-1</t>
  </si>
  <si>
    <t>133 : 3*2+2,7*2-0,8</t>
  </si>
  <si>
    <t>134 : 2,4*2+3*2-1</t>
  </si>
  <si>
    <t>135 : 2,15*2+2,175*2+3,276+2+0,6+0,37+1,68+1,23+3,18-1*3</t>
  </si>
  <si>
    <t>139 : 39,88-1,65-0,9-1,05-0,9-1*2+0,22*2+0,17*2</t>
  </si>
  <si>
    <t>140 : 0,35*2+3,55*2+4,3*2-1</t>
  </si>
  <si>
    <t>771475034R00</t>
  </si>
  <si>
    <t>...výšky 100 mm, soklíků schodišťových stupňovitých, kladených do flexibilního tmele</t>
  </si>
  <si>
    <t>135 : (0,85+0,6)*2</t>
  </si>
  <si>
    <t>139 : (0,85+0,6)*4</t>
  </si>
  <si>
    <t>771 47-8 Montáž lišt</t>
  </si>
  <si>
    <t>771478001RT1</t>
  </si>
  <si>
    <t>...schodišťových</t>
  </si>
  <si>
    <t>771 57-5 Montáž podlah z dlaždic keramických</t>
  </si>
  <si>
    <t>771575109R00</t>
  </si>
  <si>
    <t>...300 x 300 mm, režných nebo glazovaných, hladkých, kladených do flexibilního tmele</t>
  </si>
  <si>
    <t>136-8 : (5+3,2+2,1)</t>
  </si>
  <si>
    <t>771 57-7 Hrany schodů, dilatační, koutové, ukončovací a přechodové profily</t>
  </si>
  <si>
    <t>771 57-74 profily přechodové</t>
  </si>
  <si>
    <t>771577113RS2</t>
  </si>
  <si>
    <t>...eloxovaný hliník, dekorativní spojení dvou podlah stejné výšky, uložení do tmele, výška profilu 10 mm, šířka profilu 10 mm</t>
  </si>
  <si>
    <t>1np : 1,65*2+1*14+0,8*3+0,9*2</t>
  </si>
  <si>
    <t>2np : 0,9+1,65</t>
  </si>
  <si>
    <t>771 57-9 Příplatky k položkám montáže podlah keramických</t>
  </si>
  <si>
    <t>771579791R00</t>
  </si>
  <si>
    <t>...příplatek za plochu podlah keramických do 5 m2 jednotlivě</t>
  </si>
  <si>
    <t>771579793R00</t>
  </si>
  <si>
    <t>...příplatek za spárovací hmotu - plošně</t>
  </si>
  <si>
    <t>771579795R00</t>
  </si>
  <si>
    <t>...příplatek za spárování vodotěsnou hmotou - plošně</t>
  </si>
  <si>
    <t>59760102.AR</t>
  </si>
  <si>
    <t>profil plastový na obklad vnější roh 90°; rozměr 8,0 mm; l = 2 500 mm</t>
  </si>
  <si>
    <t xml:space="preserve">  128 : 4,35*2+5,05*2-0,8+0,5*2</t>
  </si>
  <si>
    <t xml:space="preserve">  130 : 2,2*2+3,3*2-1,75-1,65+0,22*2</t>
  </si>
  <si>
    <t xml:space="preserve">  131 : 20,4*2+10,25*2+0,4*2-1,65*2-1*12-1-0,8+0,22*4</t>
  </si>
  <si>
    <t xml:space="preserve">  132 : 3,6*2+3,3*2-1</t>
  </si>
  <si>
    <t xml:space="preserve">  133 : 3*2+2,7*2-0,8</t>
  </si>
  <si>
    <t xml:space="preserve">  134 : 2,4*2+3*2-1</t>
  </si>
  <si>
    <t xml:space="preserve">  135 : 2,15*2+2,175*2+3,276+2+0,6+0,37+1,68+1,23+3,18-1*3</t>
  </si>
  <si>
    <t xml:space="preserve">  139 : 39,88-1,65-0,9-1,05-0,9-1*2+0,22*2+0,17*2</t>
  </si>
  <si>
    <t xml:space="preserve">  140 : 0,35*2+3,55*2+4,3*2-1</t>
  </si>
  <si>
    <t xml:space="preserve">  135 : (0,85+0,6)*2</t>
  </si>
  <si>
    <t xml:space="preserve">  139 : (0,85+0,6)*4</t>
  </si>
  <si>
    <t>182,366*1,05</t>
  </si>
  <si>
    <t>597642031R</t>
  </si>
  <si>
    <t>dlažba keramická š = 300 mm; l = 300 mm; h = 9,0 mm; protiskluzová úprava; pro interiér i exteriér</t>
  </si>
  <si>
    <t xml:space="preserve">  S3 : 19,7</t>
  </si>
  <si>
    <t xml:space="preserve">  S7 : 20,3</t>
  </si>
  <si>
    <t xml:space="preserve">  128 : 20,1</t>
  </si>
  <si>
    <t xml:space="preserve">  136-8 : (5+3,2+2,1)</t>
  </si>
  <si>
    <t xml:space="preserve">  163,5,6 : (3,5+3,4+3,5)</t>
  </si>
  <si>
    <t>80,8*1,02</t>
  </si>
  <si>
    <t>597642400R</t>
  </si>
  <si>
    <t>dlažba keramická schodovka; š = 300 mm; l = 300 mm; h = 9,0 mm; povrch matný; pro interiér i exteriér</t>
  </si>
  <si>
    <t xml:space="preserve">  135 : (1)*(0,15+0,275)*4</t>
  </si>
  <si>
    <t xml:space="preserve">  139 : (1,15+1)*(0,15+0,275)*4</t>
  </si>
  <si>
    <t xml:space="preserve">  221 : 0,9*(0,15+0,3)*2</t>
  </si>
  <si>
    <t>6,165*1,03</t>
  </si>
  <si>
    <t>597642410R</t>
  </si>
  <si>
    <t>dlažba keramická sokl; š = 80 mm; l = 300 mm; h = 9,0 mm; povrch matný; pro interiér i exteriér</t>
  </si>
  <si>
    <t>182,366/0,3*1,02</t>
  </si>
  <si>
    <t>597642430R</t>
  </si>
  <si>
    <t>dlažba keramická sokl s požlábkem, vnější roh; š = 90 mm; h = 9,0 mm; povrch matný; pro interiér i exteriér</t>
  </si>
  <si>
    <t xml:space="preserve">  128 : 4</t>
  </si>
  <si>
    <t xml:space="preserve">  130 : 1</t>
  </si>
  <si>
    <t xml:space="preserve">  131 : 9</t>
  </si>
  <si>
    <t xml:space="preserve">  132 : 1</t>
  </si>
  <si>
    <t xml:space="preserve">  133 : 0</t>
  </si>
  <si>
    <t xml:space="preserve">  134 : 0</t>
  </si>
  <si>
    <t xml:space="preserve">  135 : 3</t>
  </si>
  <si>
    <t xml:space="preserve">  139 : 8</t>
  </si>
  <si>
    <t xml:space="preserve">  140 : 2</t>
  </si>
  <si>
    <t>28*1,02</t>
  </si>
  <si>
    <t>597642440R</t>
  </si>
  <si>
    <t>dlažba keramická sokl s požlábkem, vnitřní roh; š = 90 mm; h = 9,0 mm; povrch matný; pro interiér i exteriér</t>
  </si>
  <si>
    <t xml:space="preserve">  130 : 4</t>
  </si>
  <si>
    <t xml:space="preserve">  132 : 5</t>
  </si>
  <si>
    <t xml:space="preserve">  133 : 4</t>
  </si>
  <si>
    <t xml:space="preserve">  134 : 4</t>
  </si>
  <si>
    <t xml:space="preserve">  135 : 7</t>
  </si>
  <si>
    <t xml:space="preserve">  139 : 9</t>
  </si>
  <si>
    <t xml:space="preserve">  140 : 6</t>
  </si>
  <si>
    <t>52*1,02</t>
  </si>
  <si>
    <t>998 77-1 Přesun hmot pro podlahy z dlaždic</t>
  </si>
  <si>
    <t>998771102R00</t>
  </si>
  <si>
    <t>775 41 Podlahové soklíky nebo lišty</t>
  </si>
  <si>
    <t>bez základního nátěru</t>
  </si>
  <si>
    <t>775 41-2 montáž - bez dodávky lišt</t>
  </si>
  <si>
    <t>775413040R00</t>
  </si>
  <si>
    <t xml:space="preserve">...lepené,  </t>
  </si>
  <si>
    <t>800-775</t>
  </si>
  <si>
    <t>162 : 5,02*2+3,95*2-0,9-0,8*2+0,42*2</t>
  </si>
  <si>
    <t>164 : 3,07*2+3,85*2-0,8*2+0,35*2</t>
  </si>
  <si>
    <t>775 54 Podlahy lamelové</t>
  </si>
  <si>
    <t>775 54-2 montáž (položení) - lamely ve specifikaci</t>
  </si>
  <si>
    <t>775541400R00</t>
  </si>
  <si>
    <t>...položení podlah lamelových se zámkovým spojem</t>
  </si>
  <si>
    <t>podlah laminátových, vinylových nebo korkových bez podložky.</t>
  </si>
  <si>
    <t>775 54-3 doplňkové práce</t>
  </si>
  <si>
    <t>775542022R00</t>
  </si>
  <si>
    <t>...podložka pod plovoucí podlahy; pěnový polyetylén; tl. 3,0 mm</t>
  </si>
  <si>
    <t>61193645R</t>
  </si>
  <si>
    <t>dílec podlahový 3-lamela; š = 193,0 mm; l = 1 380,0 mm; tl. 7,0 mm; dekor dub; spoj zámkový; nášlap laminát; povrch. úprava UV ochrana, melaminová pryskyřice; pokládka plovoucí způsob</t>
  </si>
  <si>
    <t>162,4 : (15,9+11,8)*1,05</t>
  </si>
  <si>
    <t>61193681R</t>
  </si>
  <si>
    <t>lišta obvodová; materiál dřevo; š = 22,0 mm; h = 40,0 mm; l = 2 500 mm; dub</t>
  </si>
  <si>
    <t xml:space="preserve">  162 : 5,02*2+3,95*2-0,9-0,8*2+0,42*2</t>
  </si>
  <si>
    <t xml:space="preserve">  164 : 3,07*2+3,85*2-0,8*2+0,35*2</t>
  </si>
  <si>
    <t>29,22*1,05</t>
  </si>
  <si>
    <t>998 77-5 Přesun hmot pro podlahy vlysové a parketové</t>
  </si>
  <si>
    <t>998775102R00</t>
  </si>
  <si>
    <t>776 42 Lepení soklíků PVC a napojení krytiny na stěnu</t>
  </si>
  <si>
    <t>776421100RU1</t>
  </si>
  <si>
    <t>...lepení podlahových soklíků z PVC a vinylu včetně dodávky soklíku</t>
  </si>
  <si>
    <t>122 : 1,5*2+3,31*2-0,9</t>
  </si>
  <si>
    <t>141 : 6,7*2+5,15*2-1</t>
  </si>
  <si>
    <t>142 : 4,175*2+5*2-1</t>
  </si>
  <si>
    <t>143-8 : (3*2+5*2-1)*6</t>
  </si>
  <si>
    <t>776 52 Lepení povlakových podlah z plastů</t>
  </si>
  <si>
    <t>776 52-2 Lepení povlakových podlah z plastů - čtverce</t>
  </si>
  <si>
    <t>776521200RU5</t>
  </si>
  <si>
    <t>...z vinylu, montáž včetně dodávky podlahoviny, rozměr 300x300x2,0 mm</t>
  </si>
  <si>
    <t>141-8 : (31,8+20,9+15*6)</t>
  </si>
  <si>
    <t>776 52-4 Lepení povlakových podlah z plastů vodivých - čtverce</t>
  </si>
  <si>
    <t>776521230RU2</t>
  </si>
  <si>
    <t>... , montáž včetně dodávky podlahoviny, tloušťky 2,0 mm</t>
  </si>
  <si>
    <t>776 97 Čisticí zóny a rohože</t>
  </si>
  <si>
    <t>776971509R00</t>
  </si>
  <si>
    <t>...textilní rohož, ze 100% polyamidu, podklad Vinyl, tloušťky 9 mm</t>
  </si>
  <si>
    <t>vstupy : 1,5*0,9*3</t>
  </si>
  <si>
    <t>776972328R00</t>
  </si>
  <si>
    <t>...vstupní rohož, z pružných gumových vlnovek přinýtovaných k hliníkovým páskům, tloušťky 28 nebo 18 mm</t>
  </si>
  <si>
    <t>Z17 : 1*0,5</t>
  </si>
  <si>
    <t>776976101R00</t>
  </si>
  <si>
    <t xml:space="preserve">...rám z profilu L, z hliníku,  </t>
  </si>
  <si>
    <t xml:space="preserve">m     </t>
  </si>
  <si>
    <t>Z17 : 1*2+0,5*2</t>
  </si>
  <si>
    <t>776976420R00</t>
  </si>
  <si>
    <t>...lišta k rohožím, z pryže, šířky 20 mm</t>
  </si>
  <si>
    <t>vstupy : (1,5*2+0,9*2)*3</t>
  </si>
  <si>
    <t>776 99 Ostatní práce</t>
  </si>
  <si>
    <t>776994111RT1</t>
  </si>
  <si>
    <t>...svařování povlakových podlah  z pásů nebo čtverců</t>
  </si>
  <si>
    <t>141-8 : (31,8+20,9+15*6)/1,5*1,1</t>
  </si>
  <si>
    <t>122 : 5/1,5*1,1</t>
  </si>
  <si>
    <t>776996111T00</t>
  </si>
  <si>
    <t>Napuštění povlakových podlah PVC SECURA (ochrana)</t>
  </si>
  <si>
    <t>998 77-6 Přesun hmot pro podlahy povlakové</t>
  </si>
  <si>
    <t>vodorovně do 50 m</t>
  </si>
  <si>
    <t>998776102R00</t>
  </si>
  <si>
    <t>777 11 Podlahy lité epoxidové</t>
  </si>
  <si>
    <t>777 11-1 dvousložkové</t>
  </si>
  <si>
    <t>777116041RT1</t>
  </si>
  <si>
    <t>...tloušťky 3 mm</t>
  </si>
  <si>
    <t>800-773</t>
  </si>
  <si>
    <t>včetně penetračního nátěru s tvrdidlem.</t>
  </si>
  <si>
    <t>130-135, 139,140 : 7,3+51,9+11,9+8,1+7,2+16,3+35,3+15,3</t>
  </si>
  <si>
    <t>998 77-7 Přesun hmot pro podlahy syntetické</t>
  </si>
  <si>
    <t>998777102R00</t>
  </si>
  <si>
    <t>781 41 Montáž obkladů vnitřních z obkládaček pórovinových</t>
  </si>
  <si>
    <t>781415015R00</t>
  </si>
  <si>
    <t>... , 200 x 200, nebo 300 x 150 mm, lepených do flexibilního tmele</t>
  </si>
  <si>
    <t>781 41-9 příplatky k položkám montáže obkladů vnitřních z obkladaček pórovinových</t>
  </si>
  <si>
    <t>781419705R00</t>
  </si>
  <si>
    <t>781419706R00</t>
  </si>
  <si>
    <t>...příplatek za spárovací vodotěsnou hmotu - plošně</t>
  </si>
  <si>
    <t>781419711R00</t>
  </si>
  <si>
    <t>...příplatek k obkladu stěn za plochu do 10 m2 jedntl</t>
  </si>
  <si>
    <t>781 49 Lišty k obkladům</t>
  </si>
  <si>
    <t>781491001R00</t>
  </si>
  <si>
    <t>...bez dodávky materiálu</t>
  </si>
  <si>
    <t xml:space="preserve">rohy a zakončení : </t>
  </si>
  <si>
    <t>132 : 0,6*2+(1,5+0,6)*2</t>
  </si>
  <si>
    <t>133 : 0,6*2+(3+0,6*2)*2</t>
  </si>
  <si>
    <t>134 : 1,5*2+(0,9+0,6)</t>
  </si>
  <si>
    <t>136 : 2*2+(2*2+2,5*2-1)</t>
  </si>
  <si>
    <t>137 : 2*2+(1,8*4-1)</t>
  </si>
  <si>
    <t>138 : 2*2+(1,2*2+1,8*2-0,8)</t>
  </si>
  <si>
    <t>140 : 0,6*2+(1,5+0,6*2)</t>
  </si>
  <si>
    <t>142 : 0,6*2+(2+0,6)</t>
  </si>
  <si>
    <t>143-8 : (1,5*2+(1,2+0,6))*6</t>
  </si>
  <si>
    <t>163,6 : (2*2+(1,85*2+1,9*2-0,8))*2</t>
  </si>
  <si>
    <t>220 : 2*4+(4,95*2+4,05*2-1,2-1,5+0,22*2)+0,22*4+1,1*4</t>
  </si>
  <si>
    <t>Mezisoučet</t>
  </si>
  <si>
    <t xml:space="preserve">kouty : </t>
  </si>
  <si>
    <t>132 : 0,6</t>
  </si>
  <si>
    <t>133 : 0,6*2</t>
  </si>
  <si>
    <t>134 : 1,5</t>
  </si>
  <si>
    <t>136 : 2*4</t>
  </si>
  <si>
    <t>137 : 2*4</t>
  </si>
  <si>
    <t>138 : 2*4</t>
  </si>
  <si>
    <t>140 : 0,6*2</t>
  </si>
  <si>
    <t>142 : 0,6</t>
  </si>
  <si>
    <t>143-8 : 1,5*6</t>
  </si>
  <si>
    <t>163,6 : 2*4*2</t>
  </si>
  <si>
    <t>220 : 2*4</t>
  </si>
  <si>
    <t>137,82*1,05</t>
  </si>
  <si>
    <t>59760111.AR</t>
  </si>
  <si>
    <t>profil plastový na obklad vnitřní kout 90°; rozměr 8,0 mm; l = 2 500 mm</t>
  </si>
  <si>
    <t>62,1*1,05</t>
  </si>
  <si>
    <t>597813602R</t>
  </si>
  <si>
    <t>obklad keramický š = 198 mm; l = 198 mm; h = 6,5 mm; pro interiér; barva světle šedá; mat</t>
  </si>
  <si>
    <t>120,158*1,02</t>
  </si>
  <si>
    <t>998 78 Přesun hmot pro obklady keramické</t>
  </si>
  <si>
    <t>998781102R00</t>
  </si>
  <si>
    <t>783 62 Nátěry truhlářských výrobků syntetické</t>
  </si>
  <si>
    <t>783626310RT1</t>
  </si>
  <si>
    <t>...lazurovací, 3x lakování</t>
  </si>
  <si>
    <t>800-783</t>
  </si>
  <si>
    <t>včetně montáže, dodávkya demontáže lešení.</t>
  </si>
  <si>
    <t>S8 : (3,07*2,9+8,83*2,97+4,9*1,98)*1,00061*1,3</t>
  </si>
  <si>
    <t>784 41 Příprava povrchu</t>
  </si>
  <si>
    <t>784 41-2 Penetrace (napouštění) podkladu</t>
  </si>
  <si>
    <t>784161501R00</t>
  </si>
  <si>
    <t>...disperzní, jednonásobná</t>
  </si>
  <si>
    <t>800-784</t>
  </si>
  <si>
    <t>90,64+310+5,76+1069,6558</t>
  </si>
  <si>
    <t>784161601R00</t>
  </si>
  <si>
    <t>1,28+5+24*0,5</t>
  </si>
  <si>
    <t>784 45 Malby z malířských směsí</t>
  </si>
  <si>
    <t>784165612R00</t>
  </si>
  <si>
    <t>...otěruvzdorné,  , bělost 95 %, dvojnásobné</t>
  </si>
  <si>
    <t>310</t>
  </si>
  <si>
    <t>784165622R00</t>
  </si>
  <si>
    <t>...disperzní,  , barevné, dvojnásobné</t>
  </si>
  <si>
    <t>90,64+5,76+1069,6558</t>
  </si>
  <si>
    <t>784165821R00</t>
  </si>
  <si>
    <t>...omyvatelné, pro sádrokarton,  , barevné, jednonásobné</t>
  </si>
  <si>
    <t>(1,28+5+24*0,5)*2</t>
  </si>
  <si>
    <t>M33-01</t>
  </si>
  <si>
    <t>D+M zdvíhací stůl, nůžkový mechanismus, nosnost 500 kg, zdvih 2950 mm, délka 1600 mm, šířka 1000 mm, včetně dokumentace, šachty a dopravy</t>
  </si>
  <si>
    <t>součástí dodávky zařízení.</t>
  </si>
  <si>
    <t>M33-03</t>
  </si>
  <si>
    <t>D+M Vertikální plošina v místnosti šatny bazénu (č. 135) překonávající rozdíl podlah 600 mm, v průchozím provedení, rozměr cca 900x1250 mm</t>
  </si>
  <si>
    <t>pohon nůžkovým mechanismem variantně s nosným sloupkem a pohonnou jednotkou (dle posouzení cenových nabídek), součástí bude ohrazení výšky 1100 mm, branka na plošině se samozavíračem, systém ovládání s přivolávači, nájezdová rampa atd.</t>
  </si>
  <si>
    <t>979 01 Svislá doprava suti a vybouraných hmot</t>
  </si>
  <si>
    <t>979011111R00</t>
  </si>
  <si>
    <t>...za prvé podlaží nad nebo pod základním podlažím</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</si>
  <si>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</si>
  <si>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</si>
  <si>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</si>
  <si>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</si>
  <si>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</si>
  <si>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</si>
  <si>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</si>
  <si>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</si>
  <si>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</si>
  <si>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979082121R00</t>
  </si>
  <si>
    <t>...příplatek k ceně za každých dalších 5 m</t>
  </si>
  <si>
    <t>979 08-4 Poplatek za skládku</t>
  </si>
  <si>
    <t>979990001R00</t>
  </si>
  <si>
    <t>...stavební suti</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</si>
  <si>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</si>
  <si>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Nařezání izolace na potřebný rouzměr. Vložení izolace do stěny bez dodávky tepelné izolace.</t>
  </si>
  <si>
    <t>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t>
  </si>
  <si>
    <t>210010003</t>
  </si>
  <si>
    <t>trubka oheb.el.inst. typ 23 R=23mm (PO)</t>
  </si>
  <si>
    <t>210010022</t>
  </si>
  <si>
    <t>trubka tuhá el.inst.z PVC typ 1523 R=23mm (PU)</t>
  </si>
  <si>
    <t>210010301</t>
  </si>
  <si>
    <t>krab.přístrojová (1901; KP 68; KZ 3) bez zapojení</t>
  </si>
  <si>
    <t>210010321</t>
  </si>
  <si>
    <t>krab.odboč.s víčkem.svor.(1903;KR 68) kruh.vč.zap.</t>
  </si>
  <si>
    <t>210010322</t>
  </si>
  <si>
    <t>krab.odbočná s víčkem;svor.(KR 97) kruh. vč.zapoj.</t>
  </si>
  <si>
    <t>210010323</t>
  </si>
  <si>
    <t>krab.odboč.s víčkem;svor.(KR 125) čtverc. vč.zap.</t>
  </si>
  <si>
    <t>krab.odboč.s víčkem;svor.(KT 250) čtverc. vč.zap.</t>
  </si>
  <si>
    <t>210010351</t>
  </si>
  <si>
    <t>krab.rozvodka do 4mm2 vč.zapoj.</t>
  </si>
  <si>
    <t>210010501</t>
  </si>
  <si>
    <t>osazení  bezšroubové pružinové svorky</t>
  </si>
  <si>
    <t>210010521</t>
  </si>
  <si>
    <t>odvíčkování nebo zavíčko. víčko na závit</t>
  </si>
  <si>
    <t>210010522</t>
  </si>
  <si>
    <t>odvíčkování nebo zavíčko. víčko na šrouby</t>
  </si>
  <si>
    <t>210020308</t>
  </si>
  <si>
    <t>kab.žlab ocelový drátěný, žár zinek 250/50mm bez víka vč.podpěrek</t>
  </si>
  <si>
    <t>210020653</t>
  </si>
  <si>
    <t>nosné konstr. pro zařízení o váze do 50 kg</t>
  </si>
  <si>
    <t>210020922</t>
  </si>
  <si>
    <t>protipožár.ucpávka průchod stěnou tl. 30cm</t>
  </si>
  <si>
    <t>210020953</t>
  </si>
  <si>
    <t>výstr.a označ.tab.pro koupelny</t>
  </si>
  <si>
    <t>210100001</t>
  </si>
  <si>
    <t>ukonč.vod.v rozv.vč.zap.a konc.do 2.5mm2</t>
  </si>
  <si>
    <t>210100002</t>
  </si>
  <si>
    <t>ukonč.vod.v rozv.vč.zap.a konc.do 6mm2</t>
  </si>
  <si>
    <t>210100003</t>
  </si>
  <si>
    <t>ukonč.vod.v rozv.vč.zap.a konc.do 16mm2</t>
  </si>
  <si>
    <t>210100005</t>
  </si>
  <si>
    <t>ukonč.vod.v rozv.vč.zap.a konc.do 35 mm2</t>
  </si>
  <si>
    <t>210100253</t>
  </si>
  <si>
    <t>ukonč.kab.smršt.zákl.do 4x50 mm2</t>
  </si>
  <si>
    <t>210100258</t>
  </si>
  <si>
    <t>ukonč.kab.smršt.zákl.do 5x4 mm2</t>
  </si>
  <si>
    <t>210100259</t>
  </si>
  <si>
    <t>ukonč.kab.smršt.zákl.do 5x10 mm2</t>
  </si>
  <si>
    <t>210110001</t>
  </si>
  <si>
    <t>spín.nást.prost.obyč. 1-pólový - řazení 1</t>
  </si>
  <si>
    <t>210110003</t>
  </si>
  <si>
    <t>sériový přepínač - řazení 5 nást.prost.obyč.</t>
  </si>
  <si>
    <t>sériový přep. řazení 5 nást. prost.vlhké</t>
  </si>
  <si>
    <t>210110004</t>
  </si>
  <si>
    <t>střídavý přepínač - řazení 6 nást.prost.obyč.</t>
  </si>
  <si>
    <t>210110005</t>
  </si>
  <si>
    <t>křížový přepínač - řazení 7 nást.prost.obyč.</t>
  </si>
  <si>
    <t>210110007</t>
  </si>
  <si>
    <t>Spínač automatický se snímačem pohybu, úhel pokrytí 180°, zpoždění 5s-10min., 10AX, 2300W/V-A, 230AC, , IP 44</t>
  </si>
  <si>
    <t>210110027</t>
  </si>
  <si>
    <t>Žaluziový spínač</t>
  </si>
  <si>
    <t>210110501</t>
  </si>
  <si>
    <t>vačkové spín.typu S 25 V 01 P0-P1 vypínač</t>
  </si>
  <si>
    <t>210111012</t>
  </si>
  <si>
    <t>zás.polozap./zapuštěné 10/16A 250V 2P+Z průb.mont.</t>
  </si>
  <si>
    <t>210111021</t>
  </si>
  <si>
    <t>zás.v krabici prost.vlhké 10/16A 250V 2P+Z</t>
  </si>
  <si>
    <t>210111114</t>
  </si>
  <si>
    <t>zás.CEE do 500V 400V , 3P+N+PE 32A/400V , IP 44</t>
  </si>
  <si>
    <t>210140461</t>
  </si>
  <si>
    <t>tlačítkový domovní ovl. bez signálky</t>
  </si>
  <si>
    <t>210140463</t>
  </si>
  <si>
    <t>tlačítkový domovní ovl. s orient. doutnavkou</t>
  </si>
  <si>
    <t>210190001</t>
  </si>
  <si>
    <t>ZApojení ventilátorů</t>
  </si>
  <si>
    <t>Zapojení sevophonlů klapek  a  okna</t>
  </si>
  <si>
    <t>210190002</t>
  </si>
  <si>
    <t>Osazení  a  zapojení  zásuvek pro osazení  do podlahy  2P+PE , IP 54  s víčkem  a ochr. clonkami.</t>
  </si>
  <si>
    <t>Ventilátorové relé CS</t>
  </si>
  <si>
    <t>Zapojení pohonů žaluzií</t>
  </si>
  <si>
    <t>210190003</t>
  </si>
  <si>
    <t>mont.oceloplech.rozvodnic do 100kg</t>
  </si>
  <si>
    <t>210190004</t>
  </si>
  <si>
    <t>mont.oceloplech.rozvodnic do 150kg</t>
  </si>
  <si>
    <t>210201001</t>
  </si>
  <si>
    <t>svít.zářiv.bytové stropní přisaz. 1x54W , IP 20 svítidlo Č 1 vč. světelného zdroje  a recikl., poplatku.</t>
  </si>
  <si>
    <t>svít.zářiv.bytové stropní přisaz. 1x54W , IP 20 svítidlo Č 1N + nouzový modul  vč. světelného zdroje, a recikl. poplatku.</t>
  </si>
  <si>
    <t>svít.zářiv.bytové stropní přisaz. 2x49W , IP 20 svítidlo Č 2 vč. světelného zdroje  a recikl., poplatku.</t>
  </si>
  <si>
    <t>svít.zářiv.bytové stropní přisaz. 2x49W , IP 20 svítidlo Č 2N + nouzový modul  vč. světelného zdroje, a recikl. poplatku.</t>
  </si>
  <si>
    <t>svít.zářiv.bytové stropní přisaz. 2x35W , IP 20 svítidlo Č 3 vč. světelného zdroje  a recikl., poplatku.</t>
  </si>
  <si>
    <t>svít.zářiv.bytové stropní přisaz. 2x35W , IP 20 svítidlo Č 3N+ nouzový modul  vč. světelného zdroje, a recikl. poplatku.</t>
  </si>
  <si>
    <t>210201002</t>
  </si>
  <si>
    <t>Montáž svítidel a světlených sestav  dle specifikace</t>
  </si>
  <si>
    <t>210220022</t>
  </si>
  <si>
    <t>uzem. v zemi FeZn R=8-10 mm vč.svorek;propoj.aj.</t>
  </si>
  <si>
    <t>210220101</t>
  </si>
  <si>
    <t>svodové vodiče FeZn do R=10mm;Al o10mm;Cu R=8mm</t>
  </si>
  <si>
    <t>210220201</t>
  </si>
  <si>
    <t>jímací tyč do 3m délky vč.upevnění</t>
  </si>
  <si>
    <t>210220301</t>
  </si>
  <si>
    <t>svorky hromosvodové do 2 šroubu (SS;SR 03)</t>
  </si>
  <si>
    <t>210220302</t>
  </si>
  <si>
    <t>svorky hromosv.nad 2 šrouby(ST;SJ;SK;SZ;SR01;02)</t>
  </si>
  <si>
    <t>210220321</t>
  </si>
  <si>
    <t>svorka na potrubí "Bernard" vč.pásku (bez vodič.)</t>
  </si>
  <si>
    <t>210220373</t>
  </si>
  <si>
    <t>ochranný úhelník nebo trubka s držáky do dřeva</t>
  </si>
  <si>
    <t>210220401</t>
  </si>
  <si>
    <t>označení svodu štítky smalt.;umělá hmota</t>
  </si>
  <si>
    <t>210220431</t>
  </si>
  <si>
    <t>tvarováni mont.dílu-jímače;ochran.trubky;úhelníky</t>
  </si>
  <si>
    <t>210800645</t>
  </si>
  <si>
    <t>CYA 4 mm2 zelenožlutý (PU)</t>
  </si>
  <si>
    <t>210800646</t>
  </si>
  <si>
    <t>CYA 6 mm2 zelenožlutý (PU)</t>
  </si>
  <si>
    <t>210800647</t>
  </si>
  <si>
    <t>CYA 10 mm2 zelenožlutý (PU)</t>
  </si>
  <si>
    <t>210810045</t>
  </si>
  <si>
    <t>CYKY-CYKYm 3Cx1.5 mm2 750V (PU)</t>
  </si>
  <si>
    <t>210810046</t>
  </si>
  <si>
    <t>CYKY-CYKYm 3Cx2.5 mm2 750V (PU)</t>
  </si>
  <si>
    <t>Silový  bezhalogenový kabel se zachováním funkční schopnosti 90minut podle DIN 4102-12, splňující vyhlášku 23/2008 Sb. 3x2,5mm2 E90</t>
  </si>
  <si>
    <t>Konstrukce:Cu jádro (RE, RM),Izolace primární (silikonový kaučuk), Izolace sekundární (silikonový kaučuk), žíly jsou stočené do duše kabelu</t>
  </si>
  <si>
    <t>Obal výplňová FRNC guma, Plášť (FRNC polymer oranžový)</t>
  </si>
  <si>
    <t>210810054</t>
  </si>
  <si>
    <t>CYKY-CYKYm 5Cx16 mm2 750V (PU)</t>
  </si>
  <si>
    <t>210810055</t>
  </si>
  <si>
    <t>CYKY-CYKYm 5Cx1.5 mm2 750V (PU)</t>
  </si>
  <si>
    <t>210810056</t>
  </si>
  <si>
    <t>CYKY-CYKYm 5Cx2.5 mm2 750V (PU)</t>
  </si>
  <si>
    <t>Silový  bezhalogenový kabel se zachováním funkční schopnosti 90minut podle DIN 4102-12, splňující vyhlášku 23/2008 Sb. 5x2,5mm2 E90</t>
  </si>
  <si>
    <t>210810057</t>
  </si>
  <si>
    <t>CYKY-CYKYm 5Cx4 mm2 750V (PU)</t>
  </si>
  <si>
    <t>210810061</t>
  </si>
  <si>
    <t>CYKY-CYKYm 12x1.5 mm2 750V (PU)</t>
  </si>
  <si>
    <t>Kabel PRAFLADUR E90 12x1,5mm2</t>
  </si>
  <si>
    <t>210810110</t>
  </si>
  <si>
    <t>Kabel PRAFLADUR E90 5x35mm2</t>
  </si>
  <si>
    <t>210860221</t>
  </si>
  <si>
    <t>JYTY 2x1mm  s Al laminovanou folií (PU)</t>
  </si>
  <si>
    <t>210860222</t>
  </si>
  <si>
    <t>JYTY 4x1mm  s Al laminovanou folií (PU)</t>
  </si>
  <si>
    <t>210950101</t>
  </si>
  <si>
    <t>označovací štítek na kabel(navíc proti ČSN)</t>
  </si>
  <si>
    <t>210950201</t>
  </si>
  <si>
    <t>přípl. za zatahování kab. při váze kab. do 0.75kg</t>
  </si>
  <si>
    <t>211010002</t>
  </si>
  <si>
    <t>osazení hmoždinky do cihlového zdiva HM 8</t>
  </si>
  <si>
    <t>211010008</t>
  </si>
  <si>
    <t>osaz.hmožd.do zdi pál.cihel/stř.tvrd.kamene HM 12</t>
  </si>
  <si>
    <t>211200101</t>
  </si>
  <si>
    <t>Nouzové orientační svítidlo NO</t>
  </si>
  <si>
    <t>215012110</t>
  </si>
  <si>
    <t>lišta vkládací s víčkem 20mm</t>
  </si>
  <si>
    <t>215012130</t>
  </si>
  <si>
    <t>lišta vkládací s víčkem 60mm</t>
  </si>
  <si>
    <t>215121121</t>
  </si>
  <si>
    <t>svít.zářiv.bytové stropní závěs. 1 zdroj  č.6</t>
  </si>
  <si>
    <t>svít.zářiv.bytové stropní závěs. 1 zdroj č.7</t>
  </si>
  <si>
    <t>svít.zářiv.bytové stropní závěs. 1 zdroj č.8</t>
  </si>
  <si>
    <t>215201214</t>
  </si>
  <si>
    <t>svít.zářiv.bytové nást.přisaz. 2 zdroje kompakt. č.4</t>
  </si>
  <si>
    <t>215202114</t>
  </si>
  <si>
    <t>svít.zářiv.prům.stropní přisaz. 2 zdroje+kryt č5</t>
  </si>
  <si>
    <t>svít.zářiv.prům.stropní přisaz. 2 zdroje+kryt č.5N</t>
  </si>
  <si>
    <t>00202</t>
  </si>
  <si>
    <t>trubka ohebná instal. PVC 2323 R=23mm</t>
  </si>
  <si>
    <t>00218</t>
  </si>
  <si>
    <t>trubka tuhá instal. z PVC 1523 R=23mm</t>
  </si>
  <si>
    <t>00303</t>
  </si>
  <si>
    <t>krabice KR 68</t>
  </si>
  <si>
    <t>00305</t>
  </si>
  <si>
    <t>krabice KR 97</t>
  </si>
  <si>
    <t>00308</t>
  </si>
  <si>
    <t>krabice KR 125/1</t>
  </si>
  <si>
    <t>krabice KT 250</t>
  </si>
  <si>
    <t>00313</t>
  </si>
  <si>
    <t>krabice KP 67 x 67</t>
  </si>
  <si>
    <t>00320</t>
  </si>
  <si>
    <t>krab.rozvodka do 4mm2   IP 54</t>
  </si>
  <si>
    <t>00367</t>
  </si>
  <si>
    <t>svorka bezšroubová pružinová  více násobná</t>
  </si>
  <si>
    <t>00404</t>
  </si>
  <si>
    <t>kabel.žlab ocelový drátěnný , žár zinek 200/50 mm , vč. příslušenství  a mat.</t>
  </si>
  <si>
    <t>00601</t>
  </si>
  <si>
    <t>00611</t>
  </si>
  <si>
    <t>00621</t>
  </si>
  <si>
    <t>vačkový spínač  v plastové skříni , uzamykatelný , 400V , 25A , IP 54</t>
  </si>
  <si>
    <t>00712</t>
  </si>
  <si>
    <t>00766</t>
  </si>
  <si>
    <t>Zásuvka dvojnásobná s ochrannými kolíky, s clonkami, s natočenou dutinou; IP 40, 16 A, 250 V AC;, barva bílá, Upevnění šrouby. Bezšroubové svorky (pro vodiče 1,5-2,5 mm^(2) Cu).- slonová kost</t>
  </si>
  <si>
    <t>00768</t>
  </si>
  <si>
    <t>Zásuvka jednonásobná IP 44, s ochranným kolíkem, s clonkami, s víčkem, 16 A, 250 V AC  Barva bílá, AQVA</t>
  </si>
  <si>
    <t>00801</t>
  </si>
  <si>
    <t>zás,  do 500V 400V , 3P+N+PE 32A/400V , IP 44</t>
  </si>
  <si>
    <t>01403</t>
  </si>
  <si>
    <t>FeZn 30x4mm</t>
  </si>
  <si>
    <t>FeZn R=10mm</t>
  </si>
  <si>
    <t>ALMGSI R=8mm</t>
  </si>
  <si>
    <t>01411</t>
  </si>
  <si>
    <t>jímací tyč JT 3000 , AL  , 16mm</t>
  </si>
  <si>
    <t>01427</t>
  </si>
  <si>
    <t>svorka SO k připojení okapových žlabů</t>
  </si>
  <si>
    <t>01428</t>
  </si>
  <si>
    <t>svorka zkušební SZ</t>
  </si>
  <si>
    <t>01435</t>
  </si>
  <si>
    <t>svorka na roury okapové ST 10 50-150mm</t>
  </si>
  <si>
    <t>01436</t>
  </si>
  <si>
    <t>svorka SR 02</t>
  </si>
  <si>
    <t>01437</t>
  </si>
  <si>
    <t>svorka SR 03 s páskem</t>
  </si>
  <si>
    <t>01466</t>
  </si>
  <si>
    <t>ochranný úhelník OU</t>
  </si>
  <si>
    <t>01468</t>
  </si>
  <si>
    <t>držák DUd do dřeva</t>
  </si>
  <si>
    <t>01473</t>
  </si>
  <si>
    <t>připojovací svorka SS spojovací pro lana</t>
  </si>
  <si>
    <t>01487</t>
  </si>
  <si>
    <t>svorka na potrubí "Bernard" + pásek</t>
  </si>
  <si>
    <t>01488</t>
  </si>
  <si>
    <t>označovací štítek</t>
  </si>
  <si>
    <t>01723</t>
  </si>
  <si>
    <t>Zásuvka dvojnásobná s ochrannými kolíky, s clonkami, s natočenou dutinou; IP 40, 16 A, 250 V AC;, barva bílá, Upevnění šrouby. Bezšroubové svorky (pro vodiče 1,5-2,5 mm^(2) Cu).</t>
  </si>
  <si>
    <t>01747</t>
  </si>
  <si>
    <t>Tlačítkový ovladač zapínací 1/0So s orientační kontrolkou, 10AX, 250V, IP 20</t>
  </si>
  <si>
    <t>01793</t>
  </si>
  <si>
    <t>Zásuvka jednonásobná s ochrannými kolíky, s clonkami,  IP 40, 16 A, 250 V AC;  barva bílá + kryt ,, rámeček</t>
  </si>
  <si>
    <t>02803</t>
  </si>
  <si>
    <t>CY  1.5mm2 černý</t>
  </si>
  <si>
    <t>02947</t>
  </si>
  <si>
    <t>Silový  bezhalogenový kabel se zachováním funkční schopnosti 90minut podle DIN 4102-12, splňující vyhlášku 23/2008 Sb. 5x35mm2 E90</t>
  </si>
  <si>
    <t>02960</t>
  </si>
  <si>
    <t>CYKY 5Cx1.5mm2</t>
  </si>
  <si>
    <t>02961</t>
  </si>
  <si>
    <t>CYKY 5Cx2.5mm2</t>
  </si>
  <si>
    <t>02962</t>
  </si>
  <si>
    <t>CYKY 5Cx4mm2</t>
  </si>
  <si>
    <t>02980</t>
  </si>
  <si>
    <t>CYKY 12x1.5mm2</t>
  </si>
  <si>
    <t>Silový  bezhalogenový kabel se zachováním funkční schopnosti 90minut podle DIN 4102-12, splňující vyhlášku 23/2008 Sb. 12x1,5mm2 E90</t>
  </si>
  <si>
    <t>04100</t>
  </si>
  <si>
    <t>Fe profil U 40</t>
  </si>
  <si>
    <t>kg</t>
  </si>
  <si>
    <t>04104</t>
  </si>
  <si>
    <t>Fe pásek 5x40mm</t>
  </si>
  <si>
    <t>04135</t>
  </si>
  <si>
    <t>protipožár.ucpávka průchodu stěnou tl. 15-50cm</t>
  </si>
  <si>
    <t>04421</t>
  </si>
  <si>
    <t>Tlačítkový ovladač zapínací 1/0S, 10AX, 250V, IP 20</t>
  </si>
  <si>
    <t>05151</t>
  </si>
  <si>
    <t>hmoždinka HM8</t>
  </si>
  <si>
    <t>05153</t>
  </si>
  <si>
    <t>hmoždinka HM12</t>
  </si>
  <si>
    <t>06012</t>
  </si>
  <si>
    <t>výstraž.tab.pro koupelny</t>
  </si>
  <si>
    <t>11501</t>
  </si>
  <si>
    <t>Podpěra PV 21c</t>
  </si>
  <si>
    <t>13458</t>
  </si>
  <si>
    <t>podpěra vedení PV 17</t>
  </si>
  <si>
    <t>13480</t>
  </si>
  <si>
    <t>podpěra vedení PV 32</t>
  </si>
  <si>
    <t>15057</t>
  </si>
  <si>
    <t>Zásuvka dvojnásobná s ochrannými kolíky, s clonkami, s natočenou dutinou, s ochranou před přepětím;, Akustická signalizace poruchy., IP 40; 16A, 230 V AC; darva bílá,Upevnění šrouby. Bezšroubové svorky</t>
  </si>
  <si>
    <t>(pro vodiče 1,5-2,5 mm^(2) Cu). slonová kost</t>
  </si>
  <si>
    <t>30018</t>
  </si>
  <si>
    <t>lišta vkládací 40x40mm</t>
  </si>
  <si>
    <t>lišta vkládací 60x40mmmm</t>
  </si>
  <si>
    <t>33826</t>
  </si>
  <si>
    <t>CYA   4mm2 zelenožlutý</t>
  </si>
  <si>
    <t>33836</t>
  </si>
  <si>
    <t>CYA   6mm2 zelenožlutý</t>
  </si>
  <si>
    <t>33846</t>
  </si>
  <si>
    <t>CYA  10mm2 zelenožlutý</t>
  </si>
  <si>
    <t>33914</t>
  </si>
  <si>
    <t>CYKY 3Cx1.5mm2</t>
  </si>
  <si>
    <t>33918</t>
  </si>
  <si>
    <t>CYKY 3Cx2.5mm2</t>
  </si>
  <si>
    <t>Kabel PRAFLADUR E90 3x2,5mm2</t>
  </si>
  <si>
    <t>33974</t>
  </si>
  <si>
    <t>CYKY-J 5x16mm2</t>
  </si>
  <si>
    <t>34628</t>
  </si>
  <si>
    <t>Přístroj spínače jednopólového,10 AX, 250 V AC; Upevnění šrouby.; Bezšroubové svorky , (pro vodiče, 1-2,5 mm^(2)).  -    barva  bílá + kryt , rámeček</t>
  </si>
  <si>
    <t>34636</t>
  </si>
  <si>
    <t>Přístroj spínače sériového,10 AX, 250 V AC; Upevnění šrouby.; Bezšroubové svorky , (pro vodiče 1-2,5, mm^(2)).  -    barva  bílá + kryt , rámeček</t>
  </si>
  <si>
    <t>34640</t>
  </si>
  <si>
    <t>Přístroj spínače střídavého,10 AX, 250 V AC; Upevnění šrouby.; Bezšroubové svorky , (pro vodiče 1-2,, 5 mm^(2)).  -    barva  bílá + kryt , rámeček</t>
  </si>
  <si>
    <t>34644</t>
  </si>
  <si>
    <t>Přístroj spínače křížového ,10 AX, 250 V AC; Upevnění šrouby.; Bezšroubové svorky , (pro vodiče 1-2,, 5 mm^(2)).  -    barva  bílá + kryt , rámeček</t>
  </si>
  <si>
    <t>42232</t>
  </si>
  <si>
    <t>JYTY 2Ax1mm2</t>
  </si>
  <si>
    <t>42242</t>
  </si>
  <si>
    <t>JYTY 4Bx1mm2</t>
  </si>
  <si>
    <t>43094</t>
  </si>
  <si>
    <t>Kotevní  dílec  pro tyčový  jímač , vč. závaží</t>
  </si>
  <si>
    <t>43098</t>
  </si>
  <si>
    <t>Izolovaný distanční držák   jímacítyče 500mm</t>
  </si>
  <si>
    <t>05179</t>
  </si>
  <si>
    <t>nouzové svítidlo NO 2x LED 1W + piktogram</t>
  </si>
  <si>
    <t>32188</t>
  </si>
  <si>
    <t>svít.zářiv.bytové stropní přisaz. 2x35W , IP 20 svítidlo Č 3N + nouzový modul vč. světelného zdroje, a recikl. poplatku.</t>
  </si>
  <si>
    <t>32198</t>
  </si>
  <si>
    <t>svít.zářiv. vestavné  1x26W , IP 54 , vč. boxu  a světelného zdroje + recikl. popl.  č.6</t>
  </si>
  <si>
    <t>svít.zářiv. nástěnné   1x18W , IP 54 , vč.  světelného zdroje + recikl. popl č. 7</t>
  </si>
  <si>
    <t>svít.zářiv. 1x24W , IP 20 , nástěnné , 600mm, vč. svět. zdroje , recilkl poplatku - nad  umyvadlo, č.8</t>
  </si>
  <si>
    <t>32222</t>
  </si>
  <si>
    <t>svít.zářiv.bytové stropní přisaz. 2x26W , IP 20 svítidlo Č 4 vč. světelného zdroje  a recikl., poplatku.</t>
  </si>
  <si>
    <t>32230</t>
  </si>
  <si>
    <t>svít.zářiv.bytové stropní přisaz. 2x54W , IP 65 svítidlo Č 5 vč. světelného zdroje  a recikl., poplatku.</t>
  </si>
  <si>
    <t>svít.zářiv.bytové stropní přisaz. 2x54W , IP 65 svítidlo Č 5N + nouzový zdroj vč. světelného zdroje, a recikl. poplatku.</t>
  </si>
  <si>
    <t>41463</t>
  </si>
  <si>
    <t>Zásuvka pro osazení  do podlahy  2P+PE , IP 54  s víčkem  a ochr. clonkami.</t>
  </si>
  <si>
    <t>47310</t>
  </si>
  <si>
    <t>SeStava   LED pásku  v hlíníkovém profilu  45° + trafo - délka sstavy  dle  kuchyňské linky  ( 3 x, 3m)</t>
  </si>
  <si>
    <t>Rozvodnice - RSM</t>
  </si>
  <si>
    <t>1	Rozváděč, PODOM, šedá, požár.klasifikace EI30DP1-S, ŠxV=826x1554,IP40 - 1 ks</t>
  </si>
  <si>
    <t>2	Bočnice, V=1450 - 1 ks</t>
  </si>
  <si>
    <t>3	DIN lišta hliníková, Š=800 - 9 ks</t>
  </si>
  <si>
    <t>4	Upevňovací úchytka s vodivým propojení (zelená) - 5 ks</t>
  </si>
  <si>
    <t>5	Upevňovací úchytka celoplastová (bílá) - 5 ks</t>
  </si>
  <si>
    <t>6	Krycí deska, s výřezem 45mm, plechová, šedá, Š=800, V=150 - 9 ks</t>
  </si>
  <si>
    <t>7	Krycí deska, bez výřezu, plechová, šedá, Š=800, V=100 - 1 ks</t>
  </si>
  <si>
    <t>8	Záslepka pro výřezy 45mm (6TE) bílá, lámatelná - 29 ks</t>
  </si>
  <si>
    <t>9	Hlavní vypínač, 3-pól, In=100A		100/3 - 1 ks</t>
  </si>
  <si>
    <t>10	Jistič  char B, 1-pólový, Icn=10kA, In=10A		B10/1 - 15 ks</t>
  </si>
  <si>
    <t>11	Jistič  char B, 1-pólový, Icn=10kA, In=16A		B16/1 - 18 ks</t>
  </si>
  <si>
    <t>12	Chránič s nadproudovou ochranou, Ir=250A, AC, 1+N pól, char.B, Idn=0.03A, In=10A		10/1N/B/003 - 3 ks</t>
  </si>
  <si>
    <t>13	Chránič s nadproudovou ochranou, Ir=250A, AC, 1+N pól, char.B, Idn=0.03A, In=16A		16/1N/B/003 - 30 ks</t>
  </si>
  <si>
    <t>14	Jistič  char B, 3-pólový, Icn=10kA, In=16A		B16/3 - 3 ks</t>
  </si>
  <si>
    <t>15	Jističchar B, 3-pólový, Icn=10kA, In=20A		B20/3 - 4 ks</t>
  </si>
  <si>
    <t>16	Otočný spínač, přepínač 2-pól, 1-0-2 - 2 ks</t>
  </si>
  <si>
    <t>17	Impulsní relé, tlačítko, 230 V~, 1zap. kont. - 2 ks</t>
  </si>
  <si>
    <t>18	Instalační stykač, 230V~, 25A, 4zap. kont. - 2 ks</t>
  </si>
  <si>
    <t>19	Spínací hodiny digitální s astronomickým programem,1kanál,týdenní,1přep.kont - 2 ks</t>
  </si>
  <si>
    <t>20	Schodišťový spínač STOP/alarm/centrál.ovládání		TLK - 2 ks</t>
  </si>
  <si>
    <t>21	Chránič Ir=250A, typ AC, 4-pól, Idn=0.03A, In=40A		40/4/003 - 2 ks</t>
  </si>
  <si>
    <t>22	Svodič přepětí stupeň B/C		FLPB+C MAXI/3 - 1 ks</t>
  </si>
  <si>
    <t>23	Zapojení rozvodnice  skříňové , podružnýmat. , svorky .... - 1 ks</t>
  </si>
  <si>
    <t>02</t>
  </si>
  <si>
    <t>Rozvodnice RB</t>
  </si>
  <si>
    <t>1	Rozvodnice Global-Line, PODOM, ocel.dveře		1/14-F - 1 ks</t>
  </si>
  <si>
    <t>2	Záslepka pro výřezy 45mm (6TE) bílá, lámatelná -  1 ks</t>
  </si>
  <si>
    <t>3	Chránič s nadproudovou ochranou, Ir=250A, AC, 1+N pól, char.B, Idn=0.03A, In=10A		10/1N/B/003 - 1 ks</t>
  </si>
  <si>
    <t>4	Chránič s nadproudovou ochranou, Ir=250A, AC, 1+N pól, char.B, Idn=0.03A, In=16A		16/1N/B/003 - 3 ks</t>
  </si>
  <si>
    <t>5	Svodič C  vntřní		275V/4 - 1 ks</t>
  </si>
  <si>
    <t>6	Zapojení  rozvodnice , drobný mat. -		Typ … - 1 ks</t>
  </si>
  <si>
    <t>03</t>
  </si>
  <si>
    <t>Rozvodnice kotelna</t>
  </si>
  <si>
    <t>1	Rozvodnice NA omítku, bez dveří, bez zad.stěny		3/39 - 1 ks</t>
  </si>
  <si>
    <t>2	Záslepka pro výřezy 45mm (6TE) bílá, lámatelná - 	3 ks</t>
  </si>
  <si>
    <t>4	Chránič s nadproudovou ochranou, Ir=250A, AC, 1+N pól, char.B, Idn=0.03A, In=16A		16/1N/B/003 - 1 ks</t>
  </si>
  <si>
    <t>5	Jistič , char B, 1-pólový, Icn=10kA, In=10A		PL7-B10/1 - 2 ks</t>
  </si>
  <si>
    <t>6	Jistič , char B, 1-pólový, Icn=10kA, In=16A		B16/1 - 1 ks</t>
  </si>
  <si>
    <t>7	Jistič , char B, 3-pólový, Icn=10kA, In=20A		B20/3 - 1 ks</t>
  </si>
  <si>
    <t>8	Chránič Ir=250A, typ AC, 4-pól, Idn=0.30A, In=40A		40/4/03 - 1 ks</t>
  </si>
  <si>
    <t>9	Jistič , char B, 3-pólový, Icn=10kA, In=16A		B16/3 - 2 ks</t>
  </si>
  <si>
    <t>10	Svodič C  vntřní		275V/4 - 1 ks</t>
  </si>
  <si>
    <t>11	Zapojení  rozvodnice , drobný mat. -		Typ … - 1 ks</t>
  </si>
  <si>
    <t>04</t>
  </si>
  <si>
    <t>Doplnění rozvodnice DA</t>
  </si>
  <si>
    <t>1	Spínač motorů 3-pól, Ir=1.60-2.50A		2,5/3 - 1 ks</t>
  </si>
  <si>
    <t>2	Jistič  char B, 1-pólový, Icn=10kA, In=10A		B10/1 - 6 ks</t>
  </si>
  <si>
    <t>3	Instalační relé 24V DC, 2 zap. 2 vyp. kont. - 4 ks</t>
  </si>
  <si>
    <t>05</t>
  </si>
  <si>
    <t>Doplnění rozvodnice HR - stávající budova</t>
  </si>
  <si>
    <t>1	Chránič s nadproudovou ochranou, Ir=250A, AC, 1+N pól, char.B, Idn=0.03A, In=10A		10/1N/B/003 - 1 ks</t>
  </si>
  <si>
    <t>2	Chránič s nadproudovou ochranou, Ir=250A, AC, 1+N pól, char.B, Idn=0.03A, In=16A		16/1N/B/003 - 4 ks</t>
  </si>
  <si>
    <t>3	Jistič char B, 3-pólový, Icn=10kA, In=20A		B20/3 - 1 ks</t>
  </si>
  <si>
    <t>4	Jistič  char B, 3-pólový, Icn=10kA, In=63A		B63/3 - 1 ks</t>
  </si>
  <si>
    <t>06</t>
  </si>
  <si>
    <t>Pojízdné lešení</t>
  </si>
  <si>
    <t>sada</t>
  </si>
  <si>
    <t>07</t>
  </si>
  <si>
    <t>Přemístění stávajícího DA -  odpojení  , opětovná  montáž  v nové poloze   zapojení , odzkoušení ,, výchozí revize - pan  Štěrba 602180398 POWERGRIDGE</t>
  </si>
  <si>
    <t>KOMPLET</t>
  </si>
  <si>
    <t>08</t>
  </si>
  <si>
    <t>Svodič  bleskových proudů  , jednofázový   v  krabici - klima jednotka střecha</t>
  </si>
  <si>
    <t>09</t>
  </si>
  <si>
    <t>Řídídcí jednotka  žaluzií vč. povětrnodstního čidla a deš´tového čidla ( meteostanice )</t>
  </si>
  <si>
    <t>10</t>
  </si>
  <si>
    <t>Motorvá jednotka  pro žaluzie  CD 1x1N , - do rozvodnice 2Mod</t>
  </si>
  <si>
    <t>Zapojení a oživení systému ovládání žaluzií.</t>
  </si>
  <si>
    <t>komplet</t>
  </si>
  <si>
    <t>Pol__1</t>
  </si>
  <si>
    <t>Úprava rozvaděče  HR ,DA</t>
  </si>
  <si>
    <t>hod.</t>
  </si>
  <si>
    <t>Pol__2</t>
  </si>
  <si>
    <t>Úklid pracoviště</t>
  </si>
  <si>
    <t>Pol__3</t>
  </si>
  <si>
    <t>Revize elektro</t>
  </si>
  <si>
    <t>Pol__4</t>
  </si>
  <si>
    <t>Zhotovení projektové dokumentace zaměření skut prov.</t>
  </si>
  <si>
    <t>Pol__5</t>
  </si>
  <si>
    <t>Účat ved montéra při revizi</t>
  </si>
  <si>
    <t>Pol__6</t>
  </si>
  <si>
    <t>Demontáž stávajícíh rozvodů , přepojení  a zabezpečení</t>
  </si>
  <si>
    <t>Pol__7</t>
  </si>
  <si>
    <t>Bourací a zednické práce</t>
  </si>
  <si>
    <t>Pol__8</t>
  </si>
  <si>
    <t>Elektromontáže</t>
  </si>
  <si>
    <t>Pol__9</t>
  </si>
  <si>
    <t>Přepojení rozvodů</t>
  </si>
  <si>
    <t>Pol__10</t>
  </si>
  <si>
    <t>Koordinace s ostatními profesemi</t>
  </si>
  <si>
    <t>Pol__11</t>
  </si>
  <si>
    <t>Zabezpečení pracoviště</t>
  </si>
  <si>
    <t>ON-01</t>
  </si>
  <si>
    <t>Podružný materiál</t>
  </si>
  <si>
    <t>ON-02</t>
  </si>
  <si>
    <t>Podíl přidružených výkonů z C21M a navázaného materiálu</t>
  </si>
  <si>
    <t>ON-04</t>
  </si>
  <si>
    <t>Doprava dodávek</t>
  </si>
  <si>
    <t>ON-03</t>
  </si>
  <si>
    <t>Přesun dodávek</t>
  </si>
  <si>
    <t>2 MPx kamera IP kompaktní exteriérová barevná Day/Night s mechanickým IR filtrem, IR dosvit min 30m,, rozsah teplot -20°C až +60°C, 1/3" progressive scan Exmor CMOS, maximální rozlišení 1920x1080 px @</t>
  </si>
  <si>
    <t>25fps, citlivost barevná 0.1LUX/F1.2, 0.01LUX/F1.2 (B/W), 0Lux (IR LED), varifokální objektiv 3.3-12mm, úhel záběru 87,5°-31°, komprese H264 / MJPEG, duální kódování,  DWDR, 3DNR, BLC, ONVIF,napájení PoE/7,5W, IEEE802.3af, RJ45 port (10/100Base-T)</t>
  </si>
  <si>
    <t>2 Mpx kamera IP dome interiérová barevná, 1/3" CMOS čip, maximální rozlišení 1920 x 1080 px 25fps,, citlivost barevná 0.1LUX/F1.6, 0Lux (IR LED) , objektiv 2,8 mm, úhel záběru 90°, DWDR, 2DNR, BLC,</t>
  </si>
  <si>
    <t>ONVIF, video komprese H.264/MJPEG, duální kódování, napájení PoE/3W, IEEE802.3af, RJ45 port (10/100Base-T)</t>
  </si>
  <si>
    <t>sada pro upevnění kamery na sloup</t>
  </si>
  <si>
    <t>14</t>
  </si>
  <si>
    <t>záložní zdroj UPS, 1000VA/5min, 230V/230V,50Hz, rack mount, funkce shut down</t>
  </si>
  <si>
    <t>15</t>
  </si>
  <si>
    <t>NVR Videorekordér - IP síťový 16-kanálový, Dual-core processor, přední ovládací panel,, podporované formáty H.264, MJPEG, záznam 200Mbps, maximální rozlišení 5MPx na kameru,  možnost až 4</t>
  </si>
  <si>
    <t>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t>
  </si>
  <si>
    <t>přídavný 3.5" HDD, 4TB, SATA</t>
  </si>
  <si>
    <t>SW pro vzdálený dohled s licencí pro až 5-ti klientských PC, s plnohodnotným ovládáním veškerých, funkcí, kpl vč. instalace</t>
  </si>
  <si>
    <t>přepěťová ochrana napájecího přívodu 230V do UPS, typ 3, In=16A, vč. filtru pro jemné odrušení</t>
  </si>
  <si>
    <t>19</t>
  </si>
  <si>
    <t>přepěťová ochrana k ochraně linky ETHERNET Cat5e  nebo vyšší, provozní napětí uzpůsobené pro PoE, (60V), určená mezi zóny 0B a 1, vstup a výstup RJ-45</t>
  </si>
  <si>
    <t>110</t>
  </si>
  <si>
    <t>Sadový bezpaticový pozinkovaný stožár v=3m, protažení kabeláže vnitřkem stožáru, přístupová dvířka,, žárový zinek</t>
  </si>
  <si>
    <t>111</t>
  </si>
  <si>
    <t>základ pro zapozdřený stožár vč. výkopu a zabetonování, 600x600x1200mm</t>
  </si>
  <si>
    <t>112</t>
  </si>
  <si>
    <t>MIS1b-zápustná skříňka prázdná</t>
  </si>
  <si>
    <t>113</t>
  </si>
  <si>
    <t>Oživení a nastavení CCTV</t>
  </si>
  <si>
    <t>114</t>
  </si>
  <si>
    <t>nastavení kamery, odzkoušení</t>
  </si>
  <si>
    <t>patchcordy jsou součástí str kabeláže</t>
  </si>
  <si>
    <t>B4-DAI2 - rozšiřujicí karta pro dvě kruhové linky ke stávající ústředně EPS Integral-C, v.č.ústředny, 40061308</t>
  </si>
  <si>
    <t>22</t>
  </si>
  <si>
    <t>multisenzorový hlásič MTD 533X</t>
  </si>
  <si>
    <t>23</t>
  </si>
  <si>
    <t>sokl USB 501-6, bez loop kontaktu</t>
  </si>
  <si>
    <t>24</t>
  </si>
  <si>
    <t>popisný štítek pro USB501</t>
  </si>
  <si>
    <t>25</t>
  </si>
  <si>
    <t>tlačítkový hlásič MCP535X - červený kryt, IP52 vč. štítku</t>
  </si>
  <si>
    <t>26</t>
  </si>
  <si>
    <t>paralelní signalizace BX-UPI</t>
  </si>
  <si>
    <t>reléový a vstupní modul BX-O2I4, vč. zkrat. izolátoru</t>
  </si>
  <si>
    <t>28</t>
  </si>
  <si>
    <t>reléový modul REL4, vč. zkrat. izolátoru</t>
  </si>
  <si>
    <t>29</t>
  </si>
  <si>
    <t>krabice pro moduly O2I4 nebo REL4, IP66, 130x94x57 mm</t>
  </si>
  <si>
    <t>210</t>
  </si>
  <si>
    <t>šroubovací průchodka M16</t>
  </si>
  <si>
    <t>211</t>
  </si>
  <si>
    <t>kontramatka  PG16</t>
  </si>
  <si>
    <t>212</t>
  </si>
  <si>
    <t>výkonové relé s přepínacím kontaktem na 10A, cívka 24VDC, vč. patice (ovádání uzávěru plynu)</t>
  </si>
  <si>
    <t>213</t>
  </si>
  <si>
    <t>siréna CS 200 červená, 32 tónů, IP 21c</t>
  </si>
  <si>
    <t>214</t>
  </si>
  <si>
    <t>Pomocný napájecí zdroj s CPD certifikátem, 27,6V/10A, prostor pro AKU 2x17Ah</t>
  </si>
  <si>
    <t>215</t>
  </si>
  <si>
    <t>Aku 12 V / 17 Ah, CPD</t>
  </si>
  <si>
    <t>216</t>
  </si>
  <si>
    <t>přídržný elektromagnet s kloubem, konzolkou a vybavovacím tlačítkem, 24VDC, 40kg</t>
  </si>
  <si>
    <t>217</t>
  </si>
  <si>
    <t>Dvoustupňový detektor výskytu hořlavých plynů a par (detekce bude prováděna na výskyt zemního plynu)</t>
  </si>
  <si>
    <t>218</t>
  </si>
  <si>
    <t>Dvoustupňový detektor výskytu CO</t>
  </si>
  <si>
    <t>219</t>
  </si>
  <si>
    <t>Vyhodnocovací jednotka s napájecím zdroje pro detektory výsktyu plynu. Signalizace dvou úrovní, výskytu plynu pomocí releové, vstup pro deblokační tlačítko. Kompletní vč. krytu.</t>
  </si>
  <si>
    <t>220</t>
  </si>
  <si>
    <t>Modré deblokační tlačítko s přepínacím kontaktem</t>
  </si>
  <si>
    <t>221</t>
  </si>
  <si>
    <t>vnitřní siréna s nastavitelnými tóny se stroboskopickým majákem</t>
  </si>
  <si>
    <t>222</t>
  </si>
  <si>
    <t>Připojení havarijního uzavření přívodu plynu (24VDC)</t>
  </si>
  <si>
    <t>223</t>
  </si>
  <si>
    <t>krabicová rozvodka pro spojování kabelů s  funkční schopnosti kabelových rozvodů při požáru, min., P30-R podle ZP27/2008, min. 6 svorek pro vodiče 0,8 až 1,5mm2, min. 4 průchodky.</t>
  </si>
  <si>
    <t>224</t>
  </si>
  <si>
    <t>Kabel JY-(st)-Y 1x2x0,8 s rudým pláštěm (hlásičová linka), veden v trubce, liště nebo v příchytkách, pod stropem</t>
  </si>
  <si>
    <t>225</t>
  </si>
  <si>
    <t>Kabel JY-(st)-Y 2x2x0,8 s rudým pláštěm (hlásičová linka), veden v trubce, liště nebo v příchytkách, pod stropem</t>
  </si>
  <si>
    <t>226</t>
  </si>
  <si>
    <t>Kabel 1x2x0,8 mm2. Funkční schopnost při požáru podle ČSN EN 60331. Spolu s trasou musí vytvořit, integrovaný kabelový systém  s certifikací podle ZP27/2008 na min. P30-R. Měděné jádro, stínění.</t>
  </si>
  <si>
    <t>Barva izolace rudá nebo oranžová. Pevně uložený do příchytek</t>
  </si>
  <si>
    <t>227</t>
  </si>
  <si>
    <t>Kabel 2x2x0,8 mm2. Funkční schopnost při požáru podle ČSN EN 60331. Spolu s trasou musí vytvořit, integrovaný kabelový systém  s certifikací podle ZP27/2008 na min. P30-R. Měděné jádro, stínění.</t>
  </si>
  <si>
    <t>228</t>
  </si>
  <si>
    <t>Kabel 1x2x0,8 mm2 bez funkční schopnosti při požáru, ale s třídou reakce na oheň B2cas1d0</t>
  </si>
  <si>
    <t>229</t>
  </si>
  <si>
    <t>Kabel 4x2x0,8 mm2 bez funkční schopnosti při požáru</t>
  </si>
  <si>
    <t>230</t>
  </si>
  <si>
    <t>Kabel 2x1,5 mm2. Funkční schopnost při požáru podle ČSN EN 60331. Spolu s trasou musí vytvořit, integrovaný kabelový systém s certifikací podle ZP27/2008 na min. P30-R. Měděné jádro, stínění.</t>
  </si>
  <si>
    <t>231</t>
  </si>
  <si>
    <t>Silový kabel CYKY-J 3x1,5</t>
  </si>
  <si>
    <t>232</t>
  </si>
  <si>
    <t>Zemní kabel TCEPKPFLE 1x4x0,8</t>
  </si>
  <si>
    <t>233</t>
  </si>
  <si>
    <t>MIS1b-zápustná skříňka vybavená jednou zařezávací svorkovnicí a držákem svorkovnic</t>
  </si>
  <si>
    <t>234</t>
  </si>
  <si>
    <t>MRK10-zápustná skříňka vybavená jednou zařzávací svorkovnicí a držákem svorkovnic</t>
  </si>
  <si>
    <t>235</t>
  </si>
  <si>
    <t>nastřelovací úchytka pro kabely s funkční schopností při požáru s průměrem 8mm, kompletní vč. hřebu,, ZP27/2008 na min. P30-R</t>
  </si>
  <si>
    <t>236</t>
  </si>
  <si>
    <t>nastřelovací úchytka pro dva kabely s funkční schopností při požáru s průměrem 8mm, kompletní vč., hřebu. ZP27/2008 na min. P30-R</t>
  </si>
  <si>
    <t>237</t>
  </si>
  <si>
    <t>nastřelovací úchytka pro kabely s funkční schopností při požáru s průměrem 11mm, kompletní vč., hřebu. ZP27/2008 na min. P30-R</t>
  </si>
  <si>
    <t>238</t>
  </si>
  <si>
    <t>obklad kabelové trasy - vnitřní rozměr min.120x80mm, kompletní vč. montáže, zatmelení, vybroušení a, malby</t>
  </si>
  <si>
    <t>bm</t>
  </si>
  <si>
    <t>239</t>
  </si>
  <si>
    <t>Přídavný plyn pro nastřelovací úchytky</t>
  </si>
  <si>
    <t>240</t>
  </si>
  <si>
    <t>přepěťová ochrana napájecího vstupu 230V do  nap. zdroje, typ 3, In=10A, vč. filtru pro jemné, odrušení</t>
  </si>
  <si>
    <t>241</t>
  </si>
  <si>
    <t>Měření kontinuity smyčky</t>
  </si>
  <si>
    <t>242</t>
  </si>
  <si>
    <t>Uvedení nových dvou linek do trvalého provozu</t>
  </si>
  <si>
    <t>243</t>
  </si>
  <si>
    <t>Programování ústředny v rozsahu dle této PD</t>
  </si>
  <si>
    <t>244</t>
  </si>
  <si>
    <t>Zapojení ovládacího kabelu ke svorkám ovládaného zařízení</t>
  </si>
  <si>
    <t>245</t>
  </si>
  <si>
    <t>Uvedení hlásiče do trvalého provozu</t>
  </si>
  <si>
    <t>246</t>
  </si>
  <si>
    <t>zkušební přípravky</t>
  </si>
  <si>
    <t>247</t>
  </si>
  <si>
    <t>Revize bodového hlásiče</t>
  </si>
  <si>
    <t>248</t>
  </si>
  <si>
    <t>Výchozí revize EPS</t>
  </si>
  <si>
    <t>Venkovní analogový dveřní interkom připojitelný k libovolné pobočkové tel. ústředně, 3x2 tlačítka,, IP53, kompletní vč. povětrnostního krytu a montážní krabice</t>
  </si>
  <si>
    <t>32</t>
  </si>
  <si>
    <t>Venkovní analogový dveřní interkom připojitelný k libovolné pobočkové tel. ústředně, 3x2, tlačítka+alfanumerická klávesnice, IP53, kompletní vč. povětrnostního krytu a montážní krabice</t>
  </si>
  <si>
    <t>33</t>
  </si>
  <si>
    <t>přídavný informační panel ke dveřnímu interkomu</t>
  </si>
  <si>
    <t>přídavný releový výstup do interkomu pro ovládání druhého zámku</t>
  </si>
  <si>
    <t>35</t>
  </si>
  <si>
    <t>napájecí zdroj pro podsvětlení dveřních interkomů</t>
  </si>
  <si>
    <t>36</t>
  </si>
  <si>
    <t>PbÚ 48modulů, modul 32 vnitřních linek, GSM modul pro 1xSIM, zaslepující čelíčka, modul ISDN, síťový, modul, včetně veškerého příslušenství</t>
  </si>
  <si>
    <t>37</t>
  </si>
  <si>
    <t>datová zásuvka pro 1x RJ45 - do přístrojové krabice, kompletní vč. třmenu, masky a rámečku</t>
  </si>
  <si>
    <t>38</t>
  </si>
  <si>
    <t>datová zásuvka pro 2x RJ45 - do přístrojové krabice, kompletní vč. třmenu, masky a rámečku</t>
  </si>
  <si>
    <t>39</t>
  </si>
  <si>
    <t>datová zásuvka pro 1x RJ45 - přisazená na povrch, kompletní vč. masky, třmenu a vč. instalační, krabice</t>
  </si>
  <si>
    <t>Osazení konektoru 8p8c s převlečnou krytkou na vývodu pro el. vrátník nebo CCTV IP kameru,, vč.konektoru</t>
  </si>
  <si>
    <t>311</t>
  </si>
  <si>
    <t>venkovní UTP kabel cat.5E 4x2x0,5mm, izolace PE, uložení v trubce nebo žlabu</t>
  </si>
  <si>
    <t>312</t>
  </si>
  <si>
    <t>keystone UTP cat5E</t>
  </si>
  <si>
    <t>313</t>
  </si>
  <si>
    <t>UTP kabel cat.5E 4x2x0,5mm, izolace LSOH, uložení v trubce, liště nebo žlabu</t>
  </si>
  <si>
    <t>314</t>
  </si>
  <si>
    <t>Datový rozvaděč 45U, 800x1000 mm, prosklené dveře</t>
  </si>
  <si>
    <t>315</t>
  </si>
  <si>
    <t>sokl s perforací a filtrem, 800x1000</t>
  </si>
  <si>
    <t>316</t>
  </si>
  <si>
    <t>smart UPS - Záložní napájecí zdroj, výkon 1000 W/1500 VA/10min, vzdálená správa, 4x IEC 320 C13, LCD, displej, inteligentní správa baterií, rozhraní sériové, USB, funkce shut down, rack mount</t>
  </si>
  <si>
    <t>317</t>
  </si>
  <si>
    <t>montážní sada M5 pro 19" komponenty</t>
  </si>
  <si>
    <t>318</t>
  </si>
  <si>
    <t>Ventilační jednotka se 6-ti ventilátory a termostatem</t>
  </si>
  <si>
    <t>319</t>
  </si>
  <si>
    <t>320</t>
  </si>
  <si>
    <t>MRK10-zápustná skříňka vybavená jednou zařezávací svorkovnicí a držákem svorkovnic</t>
  </si>
  <si>
    <t>321</t>
  </si>
  <si>
    <t>Patch panel pro 24 modulů, osazený RJ45, UTP Cat.5E</t>
  </si>
  <si>
    <t>322</t>
  </si>
  <si>
    <t>vyvazovací panel, 1U</t>
  </si>
  <si>
    <t>323</t>
  </si>
  <si>
    <t>Telefonní panel cat.3, 25xRJ45</t>
  </si>
  <si>
    <t>324</t>
  </si>
  <si>
    <t>Telefonní panel cat.3, 50xRJ45</t>
  </si>
  <si>
    <t>325</t>
  </si>
  <si>
    <t>nástěnný analogový telefonní přístroj s alfanumetickou klávesnicí</t>
  </si>
  <si>
    <t>326</t>
  </si>
  <si>
    <t>3m prodlužovací přívod s přepěť. ochranou 6x zásuvka 230V, vypínač, upevnění do 19"</t>
  </si>
  <si>
    <t>327</t>
  </si>
  <si>
    <t>Police 450 mm pro zatížení 20 kg, 1U</t>
  </si>
  <si>
    <t>328</t>
  </si>
  <si>
    <t>Vodič H07 V-K6mm2,  zelenožlutý, uložený v trubce nebo liště</t>
  </si>
  <si>
    <t>329</t>
  </si>
  <si>
    <t>Propojovací šňůra UTP, 2xRJ45 – kat.5E, 0,5m-šedá</t>
  </si>
  <si>
    <t>330</t>
  </si>
  <si>
    <t>Propojovací šňůra UTP, 2xRJ45 – kat.5E, 1m-šedá</t>
  </si>
  <si>
    <t>331</t>
  </si>
  <si>
    <t>Propojovací šňůra UTP, 2xRJ45 – kat.5E, 2m-šedá</t>
  </si>
  <si>
    <t>332</t>
  </si>
  <si>
    <t>Propojovací šňůra UTP, 2xRJ45 – kat.5E, 0,5m-zelená (CCTV)</t>
  </si>
  <si>
    <t>333</t>
  </si>
  <si>
    <t>Propojovací šňůra UTP, 2xRJ45 – kat.5E, 1m-zelená (CCTV)</t>
  </si>
  <si>
    <t>334</t>
  </si>
  <si>
    <t>Propojovací šňůra UTP, 2xRJ45 – kat.5E, 0,5m-žlutá (EKV)</t>
  </si>
  <si>
    <t>335</t>
  </si>
  <si>
    <t>Propojovací šňůra UTP, 2xRJ45 – kat.5E, 1m--žlutá (EKV)</t>
  </si>
  <si>
    <t>336</t>
  </si>
  <si>
    <t>Optická vana, výsuvná s čelem pro 24vl. SC duplex kompl. vč. managementu (12vl.propoj mezi mezi, RACKy) SM</t>
  </si>
  <si>
    <t>337</t>
  </si>
  <si>
    <t>Pigtail 9/125um, SC včetně sváru</t>
  </si>
  <si>
    <t>338</t>
  </si>
  <si>
    <t>Spojka SC-SC</t>
  </si>
  <si>
    <t>339</t>
  </si>
  <si>
    <t>Patch kabel duplexní SC-SC, SM, 1,5m</t>
  </si>
  <si>
    <t>340</t>
  </si>
  <si>
    <t>Patch kabel duplexní SC-SC, SM, 2,5m</t>
  </si>
  <si>
    <t>341</t>
  </si>
  <si>
    <t>Univerzální optický kabel 12vl 9/125, 3,6mm, černý, G.657A2</t>
  </si>
  <si>
    <t>SYKFY 25x2x0,5 v trubce, žlabu nebo liště</t>
  </si>
  <si>
    <t>343</t>
  </si>
  <si>
    <t>SS měření na telekomunikačním kabelu (25 párů) + protokol</t>
  </si>
  <si>
    <t>344</t>
  </si>
  <si>
    <t>Vyhledání stávajících tras ve stávající budově</t>
  </si>
  <si>
    <t>hod</t>
  </si>
  <si>
    <t>345</t>
  </si>
  <si>
    <t>Měření opt. vlákna + protokol</t>
  </si>
  <si>
    <t>346</t>
  </si>
  <si>
    <t>Měření metalických datových segmentů + protokol</t>
  </si>
  <si>
    <t>347</t>
  </si>
  <si>
    <t>Certifikace systému</t>
  </si>
  <si>
    <t>348</t>
  </si>
  <si>
    <t>Přeložka zařízení Maxprogres - odpojení a demontáž stáv.závěsného opt.kabelu, přeložení zařízení do, nové skříně v serverovně (vedení bude zkráceno)</t>
  </si>
  <si>
    <t>přepěťová ochrana napájecího vstupu 230V do ústředny, typ 3, In=10A, vč. filtru pro jemné odrušení a, převlečného krytu</t>
  </si>
  <si>
    <t>42</t>
  </si>
  <si>
    <t>Ústředna s GSM a LAN komunikátorem a mdulem pro připojení RF prvků v plastové skříni bez AKU 18Ah</t>
  </si>
  <si>
    <t>Sběrnicová  LCD kláv. a prvním ovládacím segmentem</t>
  </si>
  <si>
    <t>44</t>
  </si>
  <si>
    <t>Přídavný ovládací segment k sběrnicovým klávesnicím</t>
  </si>
  <si>
    <t>45</t>
  </si>
  <si>
    <t>Posilovač a izolátor sběrnice</t>
  </si>
  <si>
    <t>46</t>
  </si>
  <si>
    <t>montážní krabice pro expander pro přisazenou montáž, osazená ochranným kontaktem</t>
  </si>
  <si>
    <t>47</t>
  </si>
  <si>
    <t>Plošný spoj sběrnicového expandéru pro 16 vstupů</t>
  </si>
  <si>
    <t>48</t>
  </si>
  <si>
    <t>Sběrnicový modul pro připojení drátového detektoru</t>
  </si>
  <si>
    <t>49</t>
  </si>
  <si>
    <t>Závrtný magnetický detektor otevření dveří nebo oken, třída zabezpečení 2, 4-vodičový, kabel 3m</t>
  </si>
  <si>
    <t>410</t>
  </si>
  <si>
    <t>Sběrnicový LED indikátor stavu sekce/grupy nebo stavu PGM výstupu</t>
  </si>
  <si>
    <t>411</t>
  </si>
  <si>
    <t>montážní krabice</t>
  </si>
  <si>
    <t>412</t>
  </si>
  <si>
    <t>Sběrnicový duální PIR a MW detektor pohybu s dosahem 12m</t>
  </si>
  <si>
    <t>413</t>
  </si>
  <si>
    <t>Sběrnicový PIR detektor pohybu ECO s dosahem 12m</t>
  </si>
  <si>
    <t>414</t>
  </si>
  <si>
    <t>4-násobný rozbočovač sběrnice</t>
  </si>
  <si>
    <t>415</t>
  </si>
  <si>
    <t>416</t>
  </si>
  <si>
    <t>napájecí zdroj s dobíječem, jištěný  výstup min. 1,5A, signalizační výstupy porucha sítě a porucha, baterie prostřednitvím releových výstupů. Kompletní vč. krytu pro AKU do 7Ah a ochranného kontaktu.</t>
  </si>
  <si>
    <t>417</t>
  </si>
  <si>
    <t>napájecí zdroj s dobíječem, jištěný  výstup min. 5A, signalizační výstupy porucha sítě a porucha, baterie prostřednitvím releových výstupů. Kompletní vč. krytu pro AKU do 24Ah a ochranného kontaktu.</t>
  </si>
  <si>
    <t>418</t>
  </si>
  <si>
    <t>akumulátor 13,7V/18Ah</t>
  </si>
  <si>
    <t>419</t>
  </si>
  <si>
    <t>akumulátor 13,7V/7Ah</t>
  </si>
  <si>
    <t>420</t>
  </si>
  <si>
    <t>FI-H06 - NF kabel 6x0,5mm, měděné jádro, stíněný, izolace PVC v trubce nebo žlabu (čtečky)</t>
  </si>
  <si>
    <t>421</t>
  </si>
  <si>
    <t>komunikační a napájecí kabel CC-01 v trubce nebo žlabu</t>
  </si>
  <si>
    <t>422</t>
  </si>
  <si>
    <t>demontáž stávající ústředny ORBIT a přepojení prvků na nový systém vč. změny vyvážení smyček, v, rozsahu 12-ti prvků</t>
  </si>
  <si>
    <t>423</t>
  </si>
  <si>
    <t>Demontáž stávající ústředny JA-101 a přesměrování stávajícíh RF prvků na nový systém, v rozsahu, 15-ti prvků</t>
  </si>
  <si>
    <t>424</t>
  </si>
  <si>
    <t>Oživení a naprogramování ústředny PTZS vč. přenosu přes GSM v rozsahu dle této PD</t>
  </si>
  <si>
    <t>51</t>
  </si>
  <si>
    <t>Vnitřní bezkontaktní čtečka RFID karet Mifare, čtecí dosah min 8 cm, vysoká bezpečnost přenosu dat, mezi kartou a čtečkou, 13,56 MHz, zvuková a a vícebarevná optická signalizace</t>
  </si>
  <si>
    <t>52</t>
  </si>
  <si>
    <t>Venkovní (min. IPx4) bezkontaktní čtečka RFID karet Mifare, čtecí dosah min 8 cm, vysoká bezpečnost, přenosu dat mezi kartou a čtečkou, 13,56 MHz, zvuková a vícebarevná optická signalizace</t>
  </si>
  <si>
    <t>53</t>
  </si>
  <si>
    <t>IP kontroler pro připojeni 2xRFID čteček s rozhranním wiegand 26/34), ovládání až 4 dveří, jednosměrně, výstupy pro ovl. zámků, vstupy pro magnet. kontakty a odchodvá tlačítka, napájení 10V</t>
  </si>
  <si>
    <t>až 14,4V, paměť pro 30 000 uživatelů, 100 000 událostí, komunikace přes TCP/IP nebo RS232/RS485 vč. krytu, bez nap. zdroje</t>
  </si>
  <si>
    <t>54</t>
  </si>
  <si>
    <t>IP kontroler pro připojeni 4xRFID čteček s rozhranním wiegand 26/34), ovládání až 4 dveří, jednosměrně, výstupy pro ovl. zámků, vstupy pro magnet. kontakty a odchodvá tlačítka, napájení 10V</t>
  </si>
  <si>
    <t>55</t>
  </si>
  <si>
    <t>USB stolní čtečka  RFID karet Mifare, 13,56 MHz pro administrátorskou správu přístupového systému</t>
  </si>
  <si>
    <t>Identifikační médium (MIFARE 13,56kHz) - přívěšek</t>
  </si>
  <si>
    <t>57</t>
  </si>
  <si>
    <t>Software pro nastavení a obsluhu dveřních kontrolérů, webové uživatelské prostředí, omezení, oprávnění jednotlivých operátorů, monitoring v reálném čase, nastavení přístupových funkcí, možnost</t>
  </si>
  <si>
    <t>definice časových zón a oprávnění ve spolupráci s dveřními kontrolery, licence min. pro 50 připojených kontrolerů, min. pro 150 přístupových uživatelů a min. 5  klientů (operátorů) pro administraci systému</t>
  </si>
  <si>
    <t>58</t>
  </si>
  <si>
    <t>Switch pro připojení dveřních kontrolérů, 12x port. 10/100MB</t>
  </si>
  <si>
    <t>Odchodové tlačítko (otevření brány), bílé, plastové s popisem, min. IPx4.</t>
  </si>
  <si>
    <t>510</t>
  </si>
  <si>
    <t>elektrický otevírač s nastavitelnou sřelkou, vč. lišty, 12VDC, nízkoodběrový vč. ochranné diody</t>
  </si>
  <si>
    <t>511</t>
  </si>
  <si>
    <t>elektromechanický úzký samozamykací zámek s panikovou funkcí (klika ve směru úniku trvale funkční)</t>
  </si>
  <si>
    <t>512</t>
  </si>
  <si>
    <t>Bezpečnostní kování k elektromechanickému zámku</t>
  </si>
  <si>
    <t>513</t>
  </si>
  <si>
    <t>systémový kabel pro samozamykací zámek</t>
  </si>
  <si>
    <t>514</t>
  </si>
  <si>
    <t>čtyřhran pro samozamykací zámek</t>
  </si>
  <si>
    <t>515</t>
  </si>
  <si>
    <t>protiplech k elektromechanickému zámku</t>
  </si>
  <si>
    <t>516</t>
  </si>
  <si>
    <t>napájecí zdroj s dobíječem, jištěný  výstup min. 5A, signalizační výstupy porucha sítě a porucha, baterie prostřednitvím releových výstupů. Kompletní vč. krytu a ochranného kontaktu.</t>
  </si>
  <si>
    <t>517</t>
  </si>
  <si>
    <t>518</t>
  </si>
  <si>
    <t>kabel CYKY 4x1.5 v trubce, žlabu nebo liště(napájení)</t>
  </si>
  <si>
    <t>519</t>
  </si>
  <si>
    <t>Kabel 4x1.5mm2,  třída reakce na oheň B2cad0s1 v trubce nebo žlabu (napájení)</t>
  </si>
  <si>
    <t>520</t>
  </si>
  <si>
    <t>NF stíněný kabel 6x0,5mm, měděné jádro, stíněný, izolace PVC v trubce nebo žlabu (čtečky)</t>
  </si>
  <si>
    <t>521</t>
  </si>
  <si>
    <t>JY-(St)-Y 2x2x0,8 v trubce nebo žlabu (zámky,1x nap. 1x ovl. 1x stav dveří)</t>
  </si>
  <si>
    <t>522</t>
  </si>
  <si>
    <t>NF stíněný kabel 6x0,5mm, měděné jádro, stíněný, třída reakce na oheň B2cad0s1 v trubce nebo žlabu, (čtečky)</t>
  </si>
  <si>
    <t>523</t>
  </si>
  <si>
    <t>Kabel 2x2x0,8 třída reakce na oheň B2cad0s1, v trubce nebo žlabu (zámky,1x nap. 1x ovl. 1x stav, dveří)</t>
  </si>
  <si>
    <t>524</t>
  </si>
  <si>
    <t>Oživení a naprogramování ústředny EKV v rozsahu dle této PD</t>
  </si>
  <si>
    <t>Linkový zesilovač, 1 vstup, 1 výstup, napájení 230V,50z</t>
  </si>
  <si>
    <t>TV rozbočovač - 2 výstupy, 3,8dB</t>
  </si>
  <si>
    <t>TV rozbočovač - 8 výstupů, 11dB</t>
  </si>
  <si>
    <t>64</t>
  </si>
  <si>
    <t>Plastová skříňka pro umístění rozbočovače 460x380x120mm</t>
  </si>
  <si>
    <t>65</t>
  </si>
  <si>
    <t>Plastová skříňka pro umístění linkového zesilovače a napájecí zásuvky. 460x380x120mm</t>
  </si>
  <si>
    <t>66</t>
  </si>
  <si>
    <t>F konektor lisovací</t>
  </si>
  <si>
    <t>67</t>
  </si>
  <si>
    <t>Koaxiální kabel vnitřní s pevným dielektrikem a Cu opletením, vhodný pro rozvody STA - např. H125PVC, , instalace do trubky nebo lišty</t>
  </si>
  <si>
    <t>68</t>
  </si>
  <si>
    <t>účastnická zásuvka TV+R koncová pro instalaci do přístrojové krabice, kompletní vč. masky a rámečku</t>
  </si>
  <si>
    <t>69</t>
  </si>
  <si>
    <t>přepojení stávajících kabelů v rozvaděči ve 3.NP na nový rozbočovač</t>
  </si>
  <si>
    <t>610</t>
  </si>
  <si>
    <t>Měření na hlavním rozvodu</t>
  </si>
  <si>
    <t>611</t>
  </si>
  <si>
    <t>Měření na účastnické zásuvce</t>
  </si>
  <si>
    <t>612</t>
  </si>
  <si>
    <t>Vyvážení a nastavení systému, uvedení do provozu</t>
  </si>
  <si>
    <t>71</t>
  </si>
  <si>
    <t>Celoplechový žlab 120x100mm, vč. víka, prostorová montáž na závitových tyčích M8 a C profilu, vč., závěsů, tvarovek, spojovacího a úchytového materiálu</t>
  </si>
  <si>
    <t>72</t>
  </si>
  <si>
    <t>KP68-1901 přístrojová krabice universální</t>
  </si>
  <si>
    <t>73</t>
  </si>
  <si>
    <t>KU68-1901 přístrojová krabice universální vč.víka</t>
  </si>
  <si>
    <t>74</t>
  </si>
  <si>
    <t>Krabice KO125 s víkem</t>
  </si>
  <si>
    <t>75</t>
  </si>
  <si>
    <t>1416E ohebná elektroinstalační trubka pr. 16mm, vč. drážky do zdiva</t>
  </si>
  <si>
    <t>76</t>
  </si>
  <si>
    <t>1425 ohebná elektroinstalační trubka pr. 25mm, vč. drážky do zdiva</t>
  </si>
  <si>
    <t>77</t>
  </si>
  <si>
    <t>1432 ohebná elektroinstalační trubka pr. 32mm, vč. drážky do zdiva</t>
  </si>
  <si>
    <t>78</t>
  </si>
  <si>
    <t>1436 ohebná elektroinstalační trubka pr. 36mm, vč. drážky do zdiva</t>
  </si>
  <si>
    <t>79</t>
  </si>
  <si>
    <t>1516 tuhá elektroinstalační trubka pr. 16mm</t>
  </si>
  <si>
    <t>710</t>
  </si>
  <si>
    <t>1525 tuhá elektroinstalační trubka pr. 25mm</t>
  </si>
  <si>
    <t>1225 ohebná elektroinstalační trubka pr. 25mm</t>
  </si>
  <si>
    <t>Vkládací elektroinstalační lišta 18x13mm, bílá</t>
  </si>
  <si>
    <t>Vkládací elektroinstalační lišta 40x20mm, bílá</t>
  </si>
  <si>
    <t>714</t>
  </si>
  <si>
    <t>Chránička pr.40mm vč. uložení do výkopu</t>
  </si>
  <si>
    <t>715</t>
  </si>
  <si>
    <t>uzavírací zátka chráničky pr. 40mm</t>
  </si>
  <si>
    <t>716</t>
  </si>
  <si>
    <t>HDPE chránička 40/32 vč. uložení do výkopu</t>
  </si>
  <si>
    <t>717</t>
  </si>
  <si>
    <t>Výkop 350x700mm, zem.tř.3, včetně pískového lože, tl.15cm, výstr.fólie a záhozu</t>
  </si>
  <si>
    <t>718</t>
  </si>
  <si>
    <t>Překop chodníku z povrchu asfalt včetně zpětného zapravení povrchu</t>
  </si>
  <si>
    <t>719</t>
  </si>
  <si>
    <t>8135 krabicová rozvodka z izolantu, IP54, vč. bezšroubových svorek</t>
  </si>
  <si>
    <t>720</t>
  </si>
  <si>
    <t>Utěsnění prostupů proti vniknutí vody (zaústění chrábiček do budovy)</t>
  </si>
  <si>
    <t>nastřelovací nebo šroubovací úchytka pro elektroinstalační trubku pr.16mm</t>
  </si>
  <si>
    <t>nastřelovací nebo šroubovací úchytka pro elektroinstalační trubku pr.25mm</t>
  </si>
  <si>
    <t>Nastřelovací úchytka stahovací pásky vč.stah.pásky a hřebu</t>
  </si>
  <si>
    <t>724</t>
  </si>
  <si>
    <t>Protipožární kabelový kanál s víkem, EI-30, zavěšený za závitových tyčích s C-profilem, 200x100mm</t>
  </si>
  <si>
    <t>protipožární ucpávky, max. EI-60, zpěňovací hmoty a minerální desky s protipožárním povlakem,, označovací štítky. Systémové řešení</t>
  </si>
  <si>
    <t>726</t>
  </si>
  <si>
    <t>pomocný montážní a drobný materiál</t>
  </si>
  <si>
    <t>81</t>
  </si>
  <si>
    <t>mateční hodiny určené k řízení připojených podružných hodin. Synchronizace přes DCF (externí, anténa).Minutová linka 24V, Vysoká variabilita délky (1÷3sec.) a mezery (0÷3sec.) minutových impulsů</t>
  </si>
  <si>
    <t>, cyklus dokroku 12/24. Elektronická pojistka proti přetížení na minutové lince. Sériový kanál 12V/250mA, přenosová rychlost 1200Bd pro možnost připojení digitálních podružných hodin, RS 232 – přenos dat do PC.</t>
  </si>
  <si>
    <t>82</t>
  </si>
  <si>
    <t>Přijímač pro příjem DCF signálu vč.antény</t>
  </si>
  <si>
    <t>83</t>
  </si>
  <si>
    <t>Jednostrané podružné analogové hodiny, kulaté, průměr 30cm. Nástěnná montáž.  Řízeny jsou, polarizovanými minutovými impulsy (24V/6mA na ciferník) z minutové linky</t>
  </si>
  <si>
    <t>84</t>
  </si>
  <si>
    <t>Oboustranné podružné analogové hodiny, kulaté, průměr 30cm. stropní montáž, vč. konzoly.  Řízeny, jsou polarizovanými minutovými impulsy (24V/6mA na ciferník) z minutové linky</t>
  </si>
  <si>
    <t>85</t>
  </si>
  <si>
    <t>Kabel 2x2x0,8, v trubce nebo liště (anténa DCF)</t>
  </si>
  <si>
    <t>86</t>
  </si>
  <si>
    <t>Kabel CYKY-O 2x1,5 (minutová linka)</t>
  </si>
  <si>
    <t>87</t>
  </si>
  <si>
    <t>Kabel 2x1,5 s třídou reakce na oheň B2cas1d0  (minutová linka v CHÚC)</t>
  </si>
  <si>
    <t>Výchozí revize</t>
  </si>
  <si>
    <t>92</t>
  </si>
  <si>
    <t>Zaškolení obsluhy</t>
  </si>
  <si>
    <t>Zkušební provoz</t>
  </si>
  <si>
    <t>Demontáže ostatní</t>
  </si>
  <si>
    <t>koordinace prací s ostatními profesemi</t>
  </si>
  <si>
    <t>Vedlejší rozpočtové náhlady</t>
  </si>
  <si>
    <t>Dopravné</t>
  </si>
  <si>
    <t>dokumentace skutečného provedení</t>
  </si>
  <si>
    <t>stavební přípomoce, průrazy</t>
  </si>
  <si>
    <t>101</t>
  </si>
  <si>
    <t>VZT jednotka bazénová ve vnitřním stojatém provedení standard parametry skříně, TB2/T2/L1/D1, složení:</t>
  </si>
  <si>
    <t>ventilátor přívod 2300 m3/hod 280 Pa včetně frekvenčního měniče (EC motor, volné o kolo)</t>
  </si>
  <si>
    <t>ventilátor odvod 2350 m3/hod 280 Pa včetně frekvenčního měniče (EC motor, volné o kolo)</t>
  </si>
  <si>
    <t>jednostupňová filtrace EU 6, ZZT deskový výměník, ohřívač - topná voda 75/55oC,</t>
  </si>
  <si>
    <t>antikorozní úprava pláště a vestavěných komponentů, sifon na potrubí odvodu kondenzátu</t>
  </si>
  <si>
    <t>včetně regulačního uzle na ohřívači, včetně pružných manžet, rámu s nastavitelnými nohami</t>
  </si>
  <si>
    <t>kompletní systém MaR-rozvaděč, kabeláže, periferie, dálkové ovládání, oživení a uvedení do provozu, zaškolení obsluhy</t>
  </si>
  <si>
    <t>101a</t>
  </si>
  <si>
    <t>Autorizovaná šéfmontáž a uvedení do provozu</t>
  </si>
  <si>
    <t>102</t>
  </si>
  <si>
    <t>Tlumič hluku buňkový JTH 300/500/1000</t>
  </si>
  <si>
    <t>103</t>
  </si>
  <si>
    <t>Obdélníková vyústka komfortní NOVA-A-1-1-525x225-R2 přívod</t>
  </si>
  <si>
    <t>104</t>
  </si>
  <si>
    <t>Obdélníková vyústka komfortní NOVA-A-1-1-525x225-R1 odvod</t>
  </si>
  <si>
    <t>105</t>
  </si>
  <si>
    <t>Obdélníková vyústka komfortní NOVA-A-1-1-225x125-R2 přívod</t>
  </si>
  <si>
    <t>106</t>
  </si>
  <si>
    <t>Obdélníková vyústka komfortní NOVA-A-1-1-225x125-R1 odvod</t>
  </si>
  <si>
    <t>107</t>
  </si>
  <si>
    <t>Požární klapka PKTM 90  /500 x 250/.11, ruční a teplotní spouštění, signalizace polohy</t>
  </si>
  <si>
    <t>108</t>
  </si>
  <si>
    <t>Protidešťová žaluzie pozinkovaná se sítem 800 x 500 - RAL…...</t>
  </si>
  <si>
    <t>109</t>
  </si>
  <si>
    <t>Protidešťová žaluzie protihluková se sítem 800 x 500 - RAL</t>
  </si>
  <si>
    <t>0:00:00</t>
  </si>
  <si>
    <t>Čtyřhranné ocel. potrubí sk. I rovné strana do 750mm</t>
  </si>
  <si>
    <t>Čtyřhranné ocel. potrubí sk. I tvarovky strana do 750mm</t>
  </si>
  <si>
    <t>Tep a protihluk.izol.tl. 4 cm - iz. deskami nebo pásy interiér</t>
  </si>
  <si>
    <t>201</t>
  </si>
  <si>
    <t>Remak podstropní sestava standard  RP 50-30/24-4D</t>
  </si>
  <si>
    <t>202</t>
  </si>
  <si>
    <t>ventilátor odvod 1400 m3/hod 260 Pa</t>
  </si>
  <si>
    <t>jednostupňová filtrace EU 4</t>
  </si>
  <si>
    <t>ohřívač - topná voda 75/55oC,</t>
  </si>
  <si>
    <t>včetně regulačního uzle na ohřívači, včetně pružných manžet, rámu</t>
  </si>
  <si>
    <t>kompletní systém MaR-rozvaděč, kabeláže, periferie, dálkové ovládání oživení a uvedení do provozu, zaškolení obsluhy</t>
  </si>
  <si>
    <t>202a</t>
  </si>
  <si>
    <t>203</t>
  </si>
  <si>
    <t>Tlumič hluku buňkový JTH 250/500/1000</t>
  </si>
  <si>
    <t>204</t>
  </si>
  <si>
    <t>Obdélníková vyústka komfortní NOVA-A-1-1-425x125-R2 přívod</t>
  </si>
  <si>
    <t>205</t>
  </si>
  <si>
    <t>206</t>
  </si>
  <si>
    <t>207</t>
  </si>
  <si>
    <t>208</t>
  </si>
  <si>
    <t>Vířivá vyúsť VVM 300x8 C H nastavitelné lamely přívod</t>
  </si>
  <si>
    <t>209</t>
  </si>
  <si>
    <t>Vířivá vyúsť VVM 300x8 C H nastavitelné lamely odvod</t>
  </si>
  <si>
    <t>Požární klapka PKTM 90  /315 x 250/.11, ruční a teplotní spouštění, signalizace polohy</t>
  </si>
  <si>
    <t>Požární klapka PKTM 90  /200 x 200/.40, ruční a teplotní spouštění, servopohon 230V</t>
  </si>
  <si>
    <t>Ohebná hadice  45 - 160</t>
  </si>
  <si>
    <t>Tep a protihluk.izol.tl. 4 cm - iz. deskami nebo pásy, interier</t>
  </si>
  <si>
    <t>301</t>
  </si>
  <si>
    <t>Ventilátor čtyřhranný, kanálový RP 50-30/22-4D</t>
  </si>
  <si>
    <t>301a</t>
  </si>
  <si>
    <t>Tlumící manžeta 500x300mm</t>
  </si>
  <si>
    <t>302</t>
  </si>
  <si>
    <t>Regulační klapka ovl. S 630x400mm  vč. Servopohonu 230V</t>
  </si>
  <si>
    <t>303</t>
  </si>
  <si>
    <t>Protidešťová žaluzie pozinkovaná se sítem 630 x 400 - RAL…...</t>
  </si>
  <si>
    <t>304</t>
  </si>
  <si>
    <t>Obdélníková vyústka komfortní NOVA-A-1-1-1025x325-R1</t>
  </si>
  <si>
    <t>305</t>
  </si>
  <si>
    <t>306</t>
  </si>
  <si>
    <t>307</t>
  </si>
  <si>
    <t>401</t>
  </si>
  <si>
    <t>Venkovní kondenzátorová jednotka VRv Standard  RXYSQ6 P8 Qch/Qt 15,5/18 kW</t>
  </si>
  <si>
    <t>402a</t>
  </si>
  <si>
    <t>vnitřní nástěnná jednotka standard FXAQ Qch 2,2kW včertně kabelového ovladače</t>
  </si>
  <si>
    <t>402b</t>
  </si>
  <si>
    <t>vnitřní nástěnná jednotka standard FXAQ Qch 2,8kW včertně kabelového ovladače</t>
  </si>
  <si>
    <t>402c</t>
  </si>
  <si>
    <t>vnitřní nástěnná jednotka standard FXAQ Qch 3,6kW včertně kabelového ovladače</t>
  </si>
  <si>
    <t>432015</t>
  </si>
  <si>
    <t>Cu potrubí chladiva do profilu 6,35mm s izolací a kabelem</t>
  </si>
  <si>
    <t>442015</t>
  </si>
  <si>
    <t>Cu potrubí chladiva do profilu 9,5 mm s izolací a kabelem</t>
  </si>
  <si>
    <t>452015</t>
  </si>
  <si>
    <t>Cu potrubí chladiva do profilu 12,7 mm s izolací a kabelem</t>
  </si>
  <si>
    <t>462015</t>
  </si>
  <si>
    <t>Cu potrubí chladiva do profilu 15,8mm s izolací a kabelem</t>
  </si>
  <si>
    <t>472015</t>
  </si>
  <si>
    <t>Cu potrubí chladiva do profilu 19,2mm s izolací a kabelem</t>
  </si>
  <si>
    <t>482015</t>
  </si>
  <si>
    <t>Rozdělovač - odbočka z páteře cu potrubí chladiva</t>
  </si>
  <si>
    <t>492015</t>
  </si>
  <si>
    <t>Příslušenství, ventilové vybavení, náplň chladiva 4,5 kg</t>
  </si>
  <si>
    <t>4102015</t>
  </si>
  <si>
    <t>Autorizovaná šéfmontáž a zprovoznění chladícího systému</t>
  </si>
  <si>
    <t>501</t>
  </si>
  <si>
    <t>Ventilátor EBB 170 NT</t>
  </si>
  <si>
    <t>501a</t>
  </si>
  <si>
    <t>Plastová žaluzie PER 125 s okapničkou</t>
  </si>
  <si>
    <t>502</t>
  </si>
  <si>
    <t>Stěnová mřížka NOVA-L-1-1-300x100-20,0</t>
  </si>
  <si>
    <t>503</t>
  </si>
  <si>
    <t>Trouba SPIR. - 100 - včetně tvarovek</t>
  </si>
  <si>
    <t>504</t>
  </si>
  <si>
    <t>Trouba SPIR. - 125 - včetně tvarovek</t>
  </si>
  <si>
    <t>601</t>
  </si>
  <si>
    <t>602</t>
  </si>
  <si>
    <t>603</t>
  </si>
  <si>
    <t>604</t>
  </si>
  <si>
    <t>Trouba SPIR. - 160 - včetně tvarovek</t>
  </si>
  <si>
    <t>605</t>
  </si>
  <si>
    <t>Tep a protihluk.izol.tl. 4 cm - iz. deskami nebo pásy, venkovní s oplechováním</t>
  </si>
  <si>
    <t>701</t>
  </si>
  <si>
    <t>Ventilátor TD Silent 500 / 160</t>
  </si>
  <si>
    <t>701a</t>
  </si>
  <si>
    <t>Zpětná klapka RSK 160</t>
  </si>
  <si>
    <t>701b</t>
  </si>
  <si>
    <t>Spojovací manžeta VBM 160</t>
  </si>
  <si>
    <t>702</t>
  </si>
  <si>
    <t>Tlumič hluku kruhový MAA 160/600</t>
  </si>
  <si>
    <t>703</t>
  </si>
  <si>
    <t>Talířový ventil DAVBR 125</t>
  </si>
  <si>
    <t>704</t>
  </si>
  <si>
    <t>705</t>
  </si>
  <si>
    <t>706</t>
  </si>
  <si>
    <t>707</t>
  </si>
  <si>
    <t>Ventilátor EBB 100 NT</t>
  </si>
  <si>
    <t>802</t>
  </si>
  <si>
    <t>803</t>
  </si>
  <si>
    <t>901</t>
  </si>
  <si>
    <t>902</t>
  </si>
  <si>
    <t>Trouba SPIRO - 100 - včetně tvarovek</t>
  </si>
  <si>
    <t>903</t>
  </si>
  <si>
    <t>1001</t>
  </si>
  <si>
    <t>Venkovní jednotka standard RXS 20K 2.1 kW sx kabelovým ovladačem inverter vnitřní nástěnná, jednotka  FTX 20K</t>
  </si>
  <si>
    <t>1002</t>
  </si>
  <si>
    <t>Předizolované Cu potrubí 6,35/12,7mm včetně prodrátování</t>
  </si>
  <si>
    <t>1101</t>
  </si>
  <si>
    <t>Ventilátor Silent 300 CHZ</t>
  </si>
  <si>
    <t>1102</t>
  </si>
  <si>
    <t>Trouba SPIR. - 150 - včetně tvarovek</t>
  </si>
  <si>
    <t>1103</t>
  </si>
  <si>
    <t>Plastová žaluzie PER 150 s okapničkou</t>
  </si>
  <si>
    <t>1212015</t>
  </si>
  <si>
    <t>Materiál pro spoje, montáž, závěsy, atd.</t>
  </si>
  <si>
    <t>ON01</t>
  </si>
  <si>
    <t>Doprava</t>
  </si>
  <si>
    <t>ON02</t>
  </si>
  <si>
    <t>Přesuny</t>
  </si>
  <si>
    <t>ON03</t>
  </si>
  <si>
    <t>Zaregulování, vyzkoušení, předávací řízení</t>
  </si>
  <si>
    <t>ON04</t>
  </si>
  <si>
    <t>Inženýrská a koordinační činnost</t>
  </si>
  <si>
    <t>ON05</t>
  </si>
  <si>
    <t>Těžké mechanizmy</t>
  </si>
  <si>
    <t>ON06</t>
  </si>
  <si>
    <t>Dokumentace konečného provedení, návody, atesty, prohlášení o shodě</t>
  </si>
  <si>
    <t>132201211R00</t>
  </si>
  <si>
    <t xml:space="preserve">Hloubení rýh š.do 200 cm hor.3 do 100 m3,STROJNĚ </t>
  </si>
  <si>
    <t>132201209R00</t>
  </si>
  <si>
    <t xml:space="preserve">Příplatek za lepivost - hloubení rýh 200cm v hor.3 </t>
  </si>
  <si>
    <t xml:space="preserve">Svislé přemístění výkopku z hor.1-4 do 2,5 m </t>
  </si>
  <si>
    <t>174101101R00</t>
  </si>
  <si>
    <t xml:space="preserve">Zásyp jam, rýh, šachet se zhutněním </t>
  </si>
  <si>
    <t>175101109R00</t>
  </si>
  <si>
    <t xml:space="preserve">Příplatek za prohození sypaniny pro obsyp potrubí </t>
  </si>
  <si>
    <t>175101101RT2</t>
  </si>
  <si>
    <t>Obsyp potrubí bez prohození sypaniny s dodáním štěrkopísku frakce 0 - 22 mm</t>
  </si>
  <si>
    <t>151101101R00</t>
  </si>
  <si>
    <t xml:space="preserve">Pažení a rozepření stěn rýh - příložné - hl. do 2m </t>
  </si>
  <si>
    <t>151101111R00</t>
  </si>
  <si>
    <t xml:space="preserve">Odstranění pažení stěn rýh - příložné - hl. do 2 m </t>
  </si>
  <si>
    <t>PC</t>
  </si>
  <si>
    <t xml:space="preserve">Vsakovací zařízení počáteční díl </t>
  </si>
  <si>
    <t xml:space="preserve">Vsakovací zařízení koncový díl </t>
  </si>
  <si>
    <t xml:space="preserve">Vsakovací zařízení střední díl </t>
  </si>
  <si>
    <t>213151111R00</t>
  </si>
  <si>
    <t xml:space="preserve">Montáž vsakovacího bloku nebo tunelu do V 450l </t>
  </si>
  <si>
    <t>151101102R00</t>
  </si>
  <si>
    <t xml:space="preserve">Pažení a rozepření stěn rýh - příložné - hl. do 4m </t>
  </si>
  <si>
    <t>151101211R00</t>
  </si>
  <si>
    <t xml:space="preserve">Odstranění pažení stěn - příložné - hl. do 4 m </t>
  </si>
  <si>
    <t>131100010RA0</t>
  </si>
  <si>
    <t xml:space="preserve">Hloubení nezapažených jam v hornině1-4 </t>
  </si>
  <si>
    <t>174100010RA0</t>
  </si>
  <si>
    <t xml:space="preserve">Zásyp jam, rýh a šachet sypaninou </t>
  </si>
  <si>
    <t>213151121R00</t>
  </si>
  <si>
    <t xml:space="preserve">Montáž geotextílie </t>
  </si>
  <si>
    <t>673-52040</t>
  </si>
  <si>
    <t xml:space="preserve">Geotextilie PK-Tex PET 100/50 340 g/m2 </t>
  </si>
  <si>
    <t>451573111R00</t>
  </si>
  <si>
    <t xml:space="preserve">Lože pod potrubí ze štěrkopísku do 63 mm </t>
  </si>
  <si>
    <t>894432112R00</t>
  </si>
  <si>
    <t xml:space="preserve">Osazení plastové šachty revizní prům.425 mm </t>
  </si>
  <si>
    <t>894431311RA0</t>
  </si>
  <si>
    <t xml:space="preserve">Šachta, DN 425 mm, dl.šach.roury 1,50 m, přímá </t>
  </si>
  <si>
    <t>894431391RAA</t>
  </si>
  <si>
    <t>Vpusť se sifonem, DN 425 vyústění 160  dešť. mříž, šedá litina, čtverc. 40t</t>
  </si>
  <si>
    <t>894431543RAA</t>
  </si>
  <si>
    <t>Šachta, DN 1000, dl.šach.skruže 2,0 m, 1 přítok dno KG DN 200-výkyvné, poklop litina 12,5t</t>
  </si>
  <si>
    <t>286-97151.A</t>
  </si>
  <si>
    <t>Skruž šachtová PR. 1000 jednohrdl. DN1000/750 mm</t>
  </si>
  <si>
    <t>894431111R00</t>
  </si>
  <si>
    <t xml:space="preserve">Osazení plastové šachty z dílů prům.1000 mm </t>
  </si>
  <si>
    <t>721176212R00</t>
  </si>
  <si>
    <t xml:space="preserve">Potrubí KG odpadní svislé DN 100 x 3,2 mm </t>
  </si>
  <si>
    <t>721176222R00</t>
  </si>
  <si>
    <t xml:space="preserve">Potrubí KG svodné (ležaté) v zemi DN 100 x 3,2 mm </t>
  </si>
  <si>
    <t>721176115R00</t>
  </si>
  <si>
    <t xml:space="preserve">Potrubí HT odpadní svislé DN 100 x 2,7 mm </t>
  </si>
  <si>
    <t>721176223R00</t>
  </si>
  <si>
    <t xml:space="preserve">Potrubí KG svodné (ležaté) v zemi DN 125 x 3,2 mm </t>
  </si>
  <si>
    <t>721176114R00</t>
  </si>
  <si>
    <t xml:space="preserve">Potrubí HT odpadní svislé DN 70 x 1,9 mm </t>
  </si>
  <si>
    <t>721176102R00</t>
  </si>
  <si>
    <t xml:space="preserve">Potrubí HT připojovací DN 40 x 1,8 mm </t>
  </si>
  <si>
    <t>721176103R00</t>
  </si>
  <si>
    <t xml:space="preserve">Potrubí HT připojovací DN 50 x 1,8 mm </t>
  </si>
  <si>
    <t>721176101R00</t>
  </si>
  <si>
    <t xml:space="preserve">Potrubí HT připojovací DN 32 x 1,8 mm </t>
  </si>
  <si>
    <t>721273200RT3</t>
  </si>
  <si>
    <t>Ventilační střešní souprava souprava větrací hlavice PP   DN 100</t>
  </si>
  <si>
    <t>721290111R00</t>
  </si>
  <si>
    <t xml:space="preserve">Zkouška těsnosti kanalizace vodou DN 125 </t>
  </si>
  <si>
    <t>721290112R00</t>
  </si>
  <si>
    <t xml:space="preserve">Zkouška těsnosti kanalizace vodou DN 200 </t>
  </si>
  <si>
    <t>721194104R00</t>
  </si>
  <si>
    <t xml:space="preserve">Vyvedení odpadních výpustek D 40 x 1,8 </t>
  </si>
  <si>
    <t>721194109R00</t>
  </si>
  <si>
    <t xml:space="preserve">Vyvedení odpadních výpustek D 110 x 2,3 </t>
  </si>
  <si>
    <t>721194105R00</t>
  </si>
  <si>
    <t xml:space="preserve">Vyvedení odpadních výpustek D 50 x 1,8 </t>
  </si>
  <si>
    <t>721176224R00</t>
  </si>
  <si>
    <t xml:space="preserve">Potrubí KG svodné (ležaté) v zemi DN 150 x 4,0 mm </t>
  </si>
  <si>
    <t>721176225R00</t>
  </si>
  <si>
    <t xml:space="preserve">Potrubí KG svodné (ležaté) v zemi DN 200 x 4,9 mm </t>
  </si>
  <si>
    <t>721223423R00</t>
  </si>
  <si>
    <t xml:space="preserve">Vpusť podlahová se zápachovou uzávěrkou </t>
  </si>
  <si>
    <t>998721202R00</t>
  </si>
  <si>
    <t xml:space="preserve">Přesun hmot pro vnitřní kanalizaci, výšky do 12 m </t>
  </si>
  <si>
    <t>722172311R00</t>
  </si>
  <si>
    <t xml:space="preserve">Potrubí z PPR , D 20/2,8 mm </t>
  </si>
  <si>
    <t>722172312R00</t>
  </si>
  <si>
    <t xml:space="preserve">Potrubí z PPR, D 25/3,5 mm </t>
  </si>
  <si>
    <t>722172313R00</t>
  </si>
  <si>
    <t xml:space="preserve">Potrubí z PPR, D 32/4,4 mm </t>
  </si>
  <si>
    <t>722172314R00</t>
  </si>
  <si>
    <t xml:space="preserve">Potrubí z PPR , D 40/5,5 mm </t>
  </si>
  <si>
    <t>722280106R00</t>
  </si>
  <si>
    <t xml:space="preserve">Tlaková zkouška vodovodního potrubí DN 32 </t>
  </si>
  <si>
    <t>722280107R00</t>
  </si>
  <si>
    <t xml:space="preserve">Tlaková zkouška vodovodního potrubí DN 40 </t>
  </si>
  <si>
    <t>Čerpadlo oběhové cirkulační pro TUV  Z25/1-5 230 V, 97 W</t>
  </si>
  <si>
    <t>722239103R00</t>
  </si>
  <si>
    <t xml:space="preserve">Montáž vodovodních armatur 2závity, G 1 </t>
  </si>
  <si>
    <t>722236513R00</t>
  </si>
  <si>
    <t xml:space="preserve">Filtr,velikost oka 0,4mm,vnitřní závity  DN 25 </t>
  </si>
  <si>
    <t>722239104R00</t>
  </si>
  <si>
    <t xml:space="preserve">Montáž vodovodních armatur 2závity, G 5/4 </t>
  </si>
  <si>
    <t>722254114RM1</t>
  </si>
  <si>
    <t>Skříň hydrantová s výzbrojí 25 (konopné hadice) systém l  A25/20</t>
  </si>
  <si>
    <t>soubor</t>
  </si>
  <si>
    <t>722131918R00</t>
  </si>
  <si>
    <t xml:space="preserve">Oprava-potrubí závitové,vsazení odbočky DN 80 </t>
  </si>
  <si>
    <t>722131933R00</t>
  </si>
  <si>
    <t xml:space="preserve">Oprava-propojení dosavadního potrubí závit. DN 25 </t>
  </si>
  <si>
    <t>722290234R00</t>
  </si>
  <si>
    <t xml:space="preserve">Proplach a dezinfekce vodovod.potrubí DN 80 </t>
  </si>
  <si>
    <t>722229101R00</t>
  </si>
  <si>
    <t xml:space="preserve">Montáž vodovodních armatur,1závit, G 1/2 </t>
  </si>
  <si>
    <t>722190401R00</t>
  </si>
  <si>
    <t xml:space="preserve">Vyvedení a upevnění výpustek DN 15 </t>
  </si>
  <si>
    <t>722224111R00</t>
  </si>
  <si>
    <t xml:space="preserve">Kohouty plnicí a vypouštěcí DN 15 </t>
  </si>
  <si>
    <t>722231163R00</t>
  </si>
  <si>
    <t xml:space="preserve">Ventil pojistný pružinový P10-237-616, G 1 </t>
  </si>
  <si>
    <t>722235643R00</t>
  </si>
  <si>
    <t xml:space="preserve">Klapka zpětná vodorovná  DN 25 </t>
  </si>
  <si>
    <t>722235114R00</t>
  </si>
  <si>
    <t xml:space="preserve">Kohout kulový, vnitř.-vnitř.z. DN 32 </t>
  </si>
  <si>
    <t>722235113R00</t>
  </si>
  <si>
    <t xml:space="preserve">Kohout kulový, vnitř.-vnitř.z.  DN 25 </t>
  </si>
  <si>
    <t>722181214RT7</t>
  </si>
  <si>
    <t>Izolace návleková  tl. stěny 20 mm vnitřní průměr 22 mm</t>
  </si>
  <si>
    <t>722181214RT8</t>
  </si>
  <si>
    <t>Izolace návleková  tl. stěny 20 mm vnitřní průměr 25 mm</t>
  </si>
  <si>
    <t>722181214RU1</t>
  </si>
  <si>
    <t>Izolace návleková  tl. stěny 20 mm vnitřní průměr 32 mm</t>
  </si>
  <si>
    <t>722100002RA0</t>
  </si>
  <si>
    <t xml:space="preserve">Vodovod, potrubí ocelové pozinkované DN 32 </t>
  </si>
  <si>
    <t>722181214RU4</t>
  </si>
  <si>
    <t>Izolace návleková  tl. stěny 20 mm vnitřní průměr 42 mm</t>
  </si>
  <si>
    <t>484-66200</t>
  </si>
  <si>
    <t xml:space="preserve">Nádoba expanzní membránová  8 l </t>
  </si>
  <si>
    <t>732410920R00</t>
  </si>
  <si>
    <t xml:space="preserve">Montáž čerpadla  G 1 </t>
  </si>
  <si>
    <t>551-13404.A</t>
  </si>
  <si>
    <t>Kohout kulový rohový R780 1/2'' plnoprůt.</t>
  </si>
  <si>
    <t>998722202R00</t>
  </si>
  <si>
    <t xml:space="preserve">Přesun hmot pro vnitřní vodovod, výšky do 12 m </t>
  </si>
  <si>
    <t>725017122R00</t>
  </si>
  <si>
    <t xml:space="preserve">Umyvadlo na šrouby </t>
  </si>
  <si>
    <t>552-30721</t>
  </si>
  <si>
    <t xml:space="preserve">Dvojdřez nerez + SLU 10 </t>
  </si>
  <si>
    <t>725212370R00</t>
  </si>
  <si>
    <t xml:space="preserve">Umyvadlo pro invalidy, se zápachovou uzávěrkou </t>
  </si>
  <si>
    <t>642-21350</t>
  </si>
  <si>
    <t xml:space="preserve">Umývátko bílé s otvorem pro bater. 45x34 cm </t>
  </si>
  <si>
    <t>725014131R00</t>
  </si>
  <si>
    <t xml:space="preserve">Klozet závěsný </t>
  </si>
  <si>
    <t>725219401R00</t>
  </si>
  <si>
    <t xml:space="preserve">Montáž umyvadel na šrouby do zdiva </t>
  </si>
  <si>
    <t>725119306R00</t>
  </si>
  <si>
    <t xml:space="preserve">Montáž klozetu závěsného </t>
  </si>
  <si>
    <t>725829301R00</t>
  </si>
  <si>
    <t xml:space="preserve">Montáž baterie umyv.a dřezové stojánkové </t>
  </si>
  <si>
    <t>725829201R00</t>
  </si>
  <si>
    <t xml:space="preserve">Montáž baterie umyv.a dřezové nástěnné chromové </t>
  </si>
  <si>
    <t>725849200R00</t>
  </si>
  <si>
    <t xml:space="preserve">Montáž baterií sprchových </t>
  </si>
  <si>
    <t>725823111RT1</t>
  </si>
  <si>
    <t xml:space="preserve">Baterie umyvadlová stoján. ruční </t>
  </si>
  <si>
    <t>725823114RT1</t>
  </si>
  <si>
    <t>Baterie dřezová stojánková ruční, bez otvír.odpadu standardní</t>
  </si>
  <si>
    <t>725845111RT1</t>
  </si>
  <si>
    <t>Baterie sprchová nástěnná ruční, bez příslušenství standardní</t>
  </si>
  <si>
    <t>725823813RT1</t>
  </si>
  <si>
    <t>Baterie termostatická umyvadlová stojánková pro invalidy</t>
  </si>
  <si>
    <t>725823134R00</t>
  </si>
  <si>
    <t>Baterie dřezová stojánková ruční pro invalidy</t>
  </si>
  <si>
    <t>Klozet  pro invalidy výškově stavitelný</t>
  </si>
  <si>
    <t>725314290R00</t>
  </si>
  <si>
    <t xml:space="preserve">Příslušenství k dřezu v kuchyňské sestavě </t>
  </si>
  <si>
    <t>725015272R00</t>
  </si>
  <si>
    <t xml:space="preserve">Bidet závěsný lelektr. pro ivalidy </t>
  </si>
  <si>
    <t>551-44120</t>
  </si>
  <si>
    <t xml:space="preserve">Baterie bidetová </t>
  </si>
  <si>
    <t>725319101R00</t>
  </si>
  <si>
    <t xml:space="preserve">Montáž dřezů jednoduchých </t>
  </si>
  <si>
    <t>725311927R00</t>
  </si>
  <si>
    <t xml:space="preserve">Montáž dřezu ocelového nerez.dvojitého T 501 </t>
  </si>
  <si>
    <t>725239103R00</t>
  </si>
  <si>
    <t xml:space="preserve">Montáž bidetu závěsného </t>
  </si>
  <si>
    <t>725230913R00</t>
  </si>
  <si>
    <t xml:space="preserve">Montáž bidetové baterie </t>
  </si>
  <si>
    <t xml:space="preserve">Dřez jednoduchý </t>
  </si>
  <si>
    <t>725829301RT2</t>
  </si>
  <si>
    <t>Baterie umyvadlová nástěnná páková pro invalidy</t>
  </si>
  <si>
    <t>998725202R00</t>
  </si>
  <si>
    <t xml:space="preserve">Přesun hmot pro zařizovací předměty, výšky do 12 m </t>
  </si>
  <si>
    <t>734421130R00</t>
  </si>
  <si>
    <t xml:space="preserve">Tlakoměr deformační 0-10 MPa č. 03313, D 160 </t>
  </si>
  <si>
    <t>734429101R00</t>
  </si>
  <si>
    <t xml:space="preserve">Montáž tlakoměru deformačního 0-10 MPa </t>
  </si>
  <si>
    <t>998734203R00</t>
  </si>
  <si>
    <t xml:space="preserve">Přesun hmot pro armatury, výšky do 24 m </t>
  </si>
  <si>
    <t>722220946</t>
  </si>
  <si>
    <t>Přetěsnění šroubení G 2</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</si>
  <si>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</si>
  <si>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</si>
  <si>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</si>
  <si>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</si>
  <si>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</si>
  <si>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</si>
  <si>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723111206</t>
  </si>
  <si>
    <t>Potrubí ocelové závitové černé bezešvé svařované běžné DN 40</t>
  </si>
  <si>
    <t>723120809</t>
  </si>
  <si>
    <t>Odborné zaslepení demont. plynovodu</t>
  </si>
  <si>
    <t>723150305</t>
  </si>
  <si>
    <t>Potrubí ocelové hladké černé bezešvé spojované svařováním tvářené za tepla D 38x2,6 mm (přepojení)</t>
  </si>
  <si>
    <t>723150341</t>
  </si>
  <si>
    <t>Redukce zhotovená kováním přes 1 DN DN 32/20</t>
  </si>
  <si>
    <t>723150342</t>
  </si>
  <si>
    <t>Redukce zhotovená kováním přes 1 DN DN 40/25</t>
  </si>
  <si>
    <t>723150367</t>
  </si>
  <si>
    <t>Chránička D 57x2,9 mm</t>
  </si>
  <si>
    <t>723150802</t>
  </si>
  <si>
    <t>Demontáž potrubí ocelové hladké svařované do D 44,5</t>
  </si>
  <si>
    <t>723160207</t>
  </si>
  <si>
    <t>Přípojka k plynoměru spojované na závit bez ochozu G 2</t>
  </si>
  <si>
    <t>723160337</t>
  </si>
  <si>
    <t>Rozpěrka přípojek plynoměru G 2</t>
  </si>
  <si>
    <t>723190203</t>
  </si>
  <si>
    <t>Přípojka plynovodní ocelová závitová černá bezešvá spojovaná na závit běžná DN 20</t>
  </si>
  <si>
    <t>723190204</t>
  </si>
  <si>
    <t>Přípojka plynovodní ocelová závitová černá bezešvá spojovaná na závit běžná DN 25</t>
  </si>
  <si>
    <t>723190206</t>
  </si>
  <si>
    <t>Přípojka plynovodní ocelová závitová černá bezešvá spojovaná na závit běžná DN 40</t>
  </si>
  <si>
    <t>723190253</t>
  </si>
  <si>
    <t>Výpustky plynovodní vedení a upevnění DN 25</t>
  </si>
  <si>
    <t>723190901</t>
  </si>
  <si>
    <t>Uzavření,otevření plynovodního potrubí při opravě</t>
  </si>
  <si>
    <t>723190907</t>
  </si>
  <si>
    <t>Odvzdušnění nebo napuštění plynovodního potrubí</t>
  </si>
  <si>
    <t>723190909</t>
  </si>
  <si>
    <t>Zkouška těsnosti potrubí plynovodního</t>
  </si>
  <si>
    <t>723190917</t>
  </si>
  <si>
    <t>Navaření odbočky na potrubí plynovodní DN 50</t>
  </si>
  <si>
    <t>723214114</t>
  </si>
  <si>
    <t>Filtr přírubový plynový G 40</t>
  </si>
  <si>
    <t>723220911</t>
  </si>
  <si>
    <t>Vyčištění a promazání kužele kohoutu plynovodního</t>
  </si>
  <si>
    <t>723220912</t>
  </si>
  <si>
    <t>Zabroušení kužele kohoutu plynovodního</t>
  </si>
  <si>
    <t>723231163</t>
  </si>
  <si>
    <t>Kohout přímý G 3/4 se 2 závity s páčkou</t>
  </si>
  <si>
    <t>723231164</t>
  </si>
  <si>
    <t>Kohout přímý G 1 se 2 závity s páčkou</t>
  </si>
  <si>
    <t>723231166</t>
  </si>
  <si>
    <t>Kohout přímý G 1 1/2 se 2 závity s páčkou</t>
  </si>
  <si>
    <t>723231167</t>
  </si>
  <si>
    <t>Kohout přímý G 2 se 2 závity s páčkou</t>
  </si>
  <si>
    <t>723233154</t>
  </si>
  <si>
    <t>Ventil BEZPEČNOSTNÍ G 40 BAP</t>
  </si>
  <si>
    <t>723234351</t>
  </si>
  <si>
    <t>Skříňka pro kohout</t>
  </si>
  <si>
    <t>723260802</t>
  </si>
  <si>
    <t>Demontáž plynoměrů</t>
  </si>
  <si>
    <t>723261912</t>
  </si>
  <si>
    <t>Montáž plynoměrů</t>
  </si>
  <si>
    <t>723290822</t>
  </si>
  <si>
    <t>Přemístění vnitrostaveništní demontovaných hmot pro vnitřní plynovod v objektech výšky do 12 m</t>
  </si>
  <si>
    <t>7231</t>
  </si>
  <si>
    <t>Nátěry potrubí proti korozi email, základní nátěr do DN50</t>
  </si>
  <si>
    <t>733223311v</t>
  </si>
  <si>
    <t>HZS - MONTÁŽE vedení v drážkách, prostupy potrubí stěnou, úprava stáv. plynovodu</t>
  </si>
  <si>
    <t>580505117</t>
  </si>
  <si>
    <t>Revize plynovodu - zkouška těsnosti a pevnosti</t>
  </si>
  <si>
    <t>580506319</t>
  </si>
  <si>
    <t>Provedení tlakové zkoušky plynovodu</t>
  </si>
  <si>
    <t>úsek</t>
  </si>
  <si>
    <t>580506321</t>
  </si>
  <si>
    <t>Odvzdušnění plynovodu DN do 80 dl do 20 m</t>
  </si>
  <si>
    <t>725861312</t>
  </si>
  <si>
    <t>Zápachové uzávěrky pro zařizovací předměty DN 40 G-TA</t>
  </si>
  <si>
    <t>Regulace - Regulační přístroj kotlů 4323</t>
  </si>
  <si>
    <t>7311</t>
  </si>
  <si>
    <t>Rychlomontážní systém top. okruhu RK 3/32/32 THR5000m3/h, rozdělovač HKV, připoj trubky k THR, upev., na stěnu</t>
  </si>
  <si>
    <t>73110</t>
  </si>
  <si>
    <t>Rozšíření rámu kotle</t>
  </si>
  <si>
    <t>73111</t>
  </si>
  <si>
    <t>Základní stav. sada odkouření DO 80/125</t>
  </si>
  <si>
    <t>73112</t>
  </si>
  <si>
    <t>průchodka střechou - odvod spalin</t>
  </si>
  <si>
    <t>73113</t>
  </si>
  <si>
    <t>Odvod spalin - Trubka DN 80/125, 500 mm</t>
  </si>
  <si>
    <t>73114</t>
  </si>
  <si>
    <t>Odvod spalin - trubka DN 80/125, 1000mm</t>
  </si>
  <si>
    <t>73115</t>
  </si>
  <si>
    <t>Montážní práce topenářské - prostupy, drážky, součinnost s ostat. profesemi</t>
  </si>
  <si>
    <t>73116</t>
  </si>
  <si>
    <t>Vyregulování soustavy ÚT, uvedení do provozu, topná zkouška</t>
  </si>
  <si>
    <t>73117</t>
  </si>
  <si>
    <t>Zapojení regulace kaskády kotlů a ostatních topných větví systému ÚT a VZT a TUV, odborný servisní, technik</t>
  </si>
  <si>
    <t>7312</t>
  </si>
  <si>
    <t>Regulace - modul FM pro 2 TO</t>
  </si>
  <si>
    <t>7313</t>
  </si>
  <si>
    <t>Regulace - Modul pro 1 TO se směšováním a TUV</t>
  </si>
  <si>
    <t>7314</t>
  </si>
  <si>
    <t>Regulace - kaskádová pro 2 kotle (kaskádový modul)</t>
  </si>
  <si>
    <t>7315</t>
  </si>
  <si>
    <t>Rychlomont. sada pro 1 TO bez směš. DN32 s čerpadlem</t>
  </si>
  <si>
    <t>7316</t>
  </si>
  <si>
    <t>Rychlomont. sada pro 1 TO se směš. DN32 s čerpadlem</t>
  </si>
  <si>
    <t>7317</t>
  </si>
  <si>
    <t>Sada čidla pro TV AS-E</t>
  </si>
  <si>
    <t>7318</t>
  </si>
  <si>
    <t>Zásobník TV 200 L 25 kW</t>
  </si>
  <si>
    <t>7319</t>
  </si>
  <si>
    <t>Rám na kotel</t>
  </si>
  <si>
    <t>731190934</t>
  </si>
  <si>
    <t>Přetěsnění sběrače s odpojením a opětovnou montáží na kotel</t>
  </si>
  <si>
    <t>731190962</t>
  </si>
  <si>
    <t>Montáž kouřových tahů kotlů výkonu do 50 kW nad střechu</t>
  </si>
  <si>
    <t>731242113</t>
  </si>
  <si>
    <t>Kotel ocelový nástěnný na plyn kondenzační  35 kW bez TUV provedení turbo</t>
  </si>
  <si>
    <t>731242143</t>
  </si>
  <si>
    <t>Montáž ocelové konstrukce kotlů  - bezpečnost kotle proti vytrhnutí ze stěny</t>
  </si>
  <si>
    <t>731321111</t>
  </si>
  <si>
    <t>Zabezpečovací zařízení pro úpravu topné vody (patrona), digit. měřič vodivosti a první naplnění, systému</t>
  </si>
  <si>
    <t>731341140</t>
  </si>
  <si>
    <t>Hadice napouštěcí pryžové D 20/28</t>
  </si>
  <si>
    <t>732111125</t>
  </si>
  <si>
    <t>Montáž rozdělovače a sběrače tělesa do DN 80</t>
  </si>
  <si>
    <t>732111225</t>
  </si>
  <si>
    <t>Příplatek k rozdělovačům a sběračům za každých dalších 0,5 m tělesa do DN 80</t>
  </si>
  <si>
    <t>732111315</t>
  </si>
  <si>
    <t>Trubková hrdla rozdělovačů a sběračů bez přírub DN 32</t>
  </si>
  <si>
    <t>732199100</t>
  </si>
  <si>
    <t>Montáž orientačních štítků</t>
  </si>
  <si>
    <t>732219301</t>
  </si>
  <si>
    <t>Montáž ohříváku vody stojatého kombinovaného do 200 litrů</t>
  </si>
  <si>
    <t>732311111</t>
  </si>
  <si>
    <t>Nádrž na kondenzát beztlaká čtyřhranná Nxk-211 o obsahu 60 litrů</t>
  </si>
  <si>
    <t>732331515</t>
  </si>
  <si>
    <t>Nádoba tlaková expanzní s membránou typ Expanzomat pro ÚT o obsahu 50 litrů</t>
  </si>
  <si>
    <t>732331911</t>
  </si>
  <si>
    <t>Příslušenství k expanzním nádobám konzole mosazná</t>
  </si>
  <si>
    <t>732421461</t>
  </si>
  <si>
    <t>Čerpadlo oběhové teplovodní mokroběžné závitové 25-40 rozteč 130 mm do 2 m3/h nabíjecí TV</t>
  </si>
  <si>
    <t>732421463</t>
  </si>
  <si>
    <t>Čerpadlo oběhové elektronické teplovodní mokroběžné závitové 25-40 rozteč 180 mm do 3 m3/h s, odvdušňovačem (VZT)</t>
  </si>
  <si>
    <t>732421757</t>
  </si>
  <si>
    <t>Čerpadlo oběhové elektronické teplovodní mokroběžné závitové 32-80 rozteč 180 mm do 3,5 m3/h (ÚT)</t>
  </si>
  <si>
    <t>732429112</t>
  </si>
  <si>
    <t>Montáž čerpadla oběhového spirálního DN 40 do potrubí</t>
  </si>
  <si>
    <t>732481231</t>
  </si>
  <si>
    <t>Vodoměr šroubový vertikální na horkou vodu do 130°C PN16 WS  20</t>
  </si>
  <si>
    <t>733110806</t>
  </si>
  <si>
    <t>Demontáž potrubí ocelového závitového do DN 32 k otop. tělesům</t>
  </si>
  <si>
    <t>733111215</t>
  </si>
  <si>
    <t>Potrubí ocelové závitové bezešvé zesílené v kotelnách nebo strojovnách DN 25</t>
  </si>
  <si>
    <t>733111216</t>
  </si>
  <si>
    <t>Potrubí ocelové závitové bezešvé zesílené v kotelnách nebo strojovnách DN 32</t>
  </si>
  <si>
    <t>733111218</t>
  </si>
  <si>
    <t>Potrubí ocelové závitové bezešvé zesílené v kotelnách nebo strojovnách DN 50</t>
  </si>
  <si>
    <t>733111223</t>
  </si>
  <si>
    <t>Potrubí ocelové závitové bezešvé zesílené nízkotlaké nebo středotlaké DN 15 k otop. tělesům</t>
  </si>
  <si>
    <t>733113113</t>
  </si>
  <si>
    <t>Příplatek k porubí z trubek ocelových závitových za zhotovení závitové ocelové přípojky DN 15</t>
  </si>
  <si>
    <t>733113114</t>
  </si>
  <si>
    <t>Příplatek k porubí z trubek ocelových závitových za zhotovení závitové ocelové přípojky DN 20</t>
  </si>
  <si>
    <t>733113115</t>
  </si>
  <si>
    <t>Příplatek k porubí z trubek ocelových závitových za zhotovení závitové ocelové přípojky DN 25</t>
  </si>
  <si>
    <t>733113116</t>
  </si>
  <si>
    <t>Příplatek k porubí z trubek ocelových závitových za zhotovení závitové ocelové přípojky DN 32</t>
  </si>
  <si>
    <t>733113118</t>
  </si>
  <si>
    <t>Příplatek k porubí z trubek ocelových závitových za zhotovení závitové ocelové přípojky DN 50</t>
  </si>
  <si>
    <t>733190108</t>
  </si>
  <si>
    <t>Zkouška těsnosti potrubí ocelové závitové do DN 50</t>
  </si>
  <si>
    <t>733191925</t>
  </si>
  <si>
    <t>Navaření odbočky na potrubí ocelové závitové DN 25</t>
  </si>
  <si>
    <t>733191927</t>
  </si>
  <si>
    <t>Navaření odbočky na potrubí ocelové závitové DN 40</t>
  </si>
  <si>
    <t>733223304</t>
  </si>
  <si>
    <t>Potrubí měděné tvrdé spojované lisováním PR.22 ÚT</t>
  </si>
  <si>
    <t>733223305</t>
  </si>
  <si>
    <t>Potrubí měděné tvrdé spojované lisováním PR. 28 ÚT</t>
  </si>
  <si>
    <t>733223306</t>
  </si>
  <si>
    <t>Potrubí měděné tvrdé spojované lisováním PR. 35 ÚT</t>
  </si>
  <si>
    <t>733223310v</t>
  </si>
  <si>
    <t>Nátěry potrubí do DN50, 1xemailem, 1xzákladní barvou</t>
  </si>
  <si>
    <t>HZS - MONTÁŽE armatur, potrubí, izolací při soustavě ÚT</t>
  </si>
  <si>
    <t>73322335v</t>
  </si>
  <si>
    <t>Izolace potrubí návleková AL tl.20 mm, pr. 22-42 pro strojovnu a přívod k rozdělovačům</t>
  </si>
  <si>
    <t>733224205</t>
  </si>
  <si>
    <t>Příplatek k potrubí měděnému za potrubí vedené v kotelnách nebo strojovnách D 28x1,5</t>
  </si>
  <si>
    <t>733224206</t>
  </si>
  <si>
    <t>Příplatek k potrubí měděnému za potrubí vedené v kotelnách nebo strojovnách D 35x1,5</t>
  </si>
  <si>
    <t>733291101</t>
  </si>
  <si>
    <t>Zkouška těsnosti potrubí měděné do D 35x1,5</t>
  </si>
  <si>
    <t>733293904</t>
  </si>
  <si>
    <t>Vsazení odbočky na potrubí měděné o rozměru D 22x1,5 mm</t>
  </si>
  <si>
    <t>733293905</t>
  </si>
  <si>
    <t>Vsazení odbočky na potrubí měděné o rozměru D 28x1,5 mm</t>
  </si>
  <si>
    <t>733293906</t>
  </si>
  <si>
    <t>Vsazení odbočky na potrubí měděné o rozměru D 35x1,5 mm</t>
  </si>
  <si>
    <t>734212114</t>
  </si>
  <si>
    <t>Ventil závitový odvzušňovač samočinný nízkotlakých vytápěcích soustav PN 1 DN 20</t>
  </si>
  <si>
    <t>734221552</t>
  </si>
  <si>
    <t>Ventil závitový termostatický přímý bez hlavice ovládání dvouregulační R 402P G 1/2</t>
  </si>
  <si>
    <t>734221683</t>
  </si>
  <si>
    <t>Hlavice termostatická kapalinová R 456 k ovládání termostatických ventilů</t>
  </si>
  <si>
    <t>734231615</t>
  </si>
  <si>
    <t>Ventil závitový uzavírací V 10-131-606 PN 6 do 200°C G 1</t>
  </si>
  <si>
    <t>734231616</t>
  </si>
  <si>
    <t>Ventil závitový uzavírací V 10-131-606 PN 6 do 200°C G 5/4</t>
  </si>
  <si>
    <t>734231617</t>
  </si>
  <si>
    <t>Ventil závitový uzavírací V 10-131-606 PN 6 do 200°C G 6/4</t>
  </si>
  <si>
    <t>734242215</t>
  </si>
  <si>
    <t>Ventil závitový zpětný svislý Ve 3038 G 1</t>
  </si>
  <si>
    <t>734242216</t>
  </si>
  <si>
    <t>Ventil závitový zpětný svislý Ve 3038 G 5/4</t>
  </si>
  <si>
    <t>734251115</t>
  </si>
  <si>
    <t>Ventil závitový pojistný P 10-137-606 PN 6 do 120°C nízkozdvižný pružinový G 1</t>
  </si>
  <si>
    <t>734261417</t>
  </si>
  <si>
    <t>Šroubení regulační radiátorové rohové R 714A GIACOMINI G 1/2 chromované s vypouštěním</t>
  </si>
  <si>
    <t>73429111v</t>
  </si>
  <si>
    <t>Redukce CU 42/35</t>
  </si>
  <si>
    <t>734291215</t>
  </si>
  <si>
    <t>Filtr závitový PICAL</t>
  </si>
  <si>
    <t>734295114</t>
  </si>
  <si>
    <t>Směšovací armatura závitová trojcestná Mix AP DN 40 A SERVOPOHON</t>
  </si>
  <si>
    <t>734411111</t>
  </si>
  <si>
    <t>Teploměr přímý s ochranným pouzdrem malý</t>
  </si>
  <si>
    <t>734422110</t>
  </si>
  <si>
    <t>Tlakoměr diferenční č 03360 D 60</t>
  </si>
  <si>
    <t>734424934</t>
  </si>
  <si>
    <t>Přípojka závitová tlakoměrů DN 20 s trubkovým závitem vnějším a metrickým závitem vnitřním</t>
  </si>
  <si>
    <t>734494214</t>
  </si>
  <si>
    <t>Návarek s trubkovým závitem G 3/4</t>
  </si>
  <si>
    <t>734499211</t>
  </si>
  <si>
    <t>Montáž návarku M 20x1,5</t>
  </si>
  <si>
    <t>734890803</t>
  </si>
  <si>
    <t>Přemístění demontovaných armatur vodorovně do 100 m v objektech výšky přes 6 do 24 m</t>
  </si>
  <si>
    <t>735000911</t>
  </si>
  <si>
    <t>Vyregulování ventilu nebo kohoutu dvojregulačního s ručním ovládáním</t>
  </si>
  <si>
    <t>735110912</t>
  </si>
  <si>
    <t>Rozpojení tělesa otopného teplovodního</t>
  </si>
  <si>
    <t>735111810</t>
  </si>
  <si>
    <t>Demontáž otopného tělesa</t>
  </si>
  <si>
    <t>735152232</t>
  </si>
  <si>
    <t>Otopné těleso panelové Ventil Kompakt typ 11 VK výška/délka 400/400 mm</t>
  </si>
  <si>
    <t>735163114</t>
  </si>
  <si>
    <t>Otopné těleso trubkové koupelnové vel. 700.450</t>
  </si>
  <si>
    <t>735191905</t>
  </si>
  <si>
    <t>Odvzdušnění otopných těles</t>
  </si>
  <si>
    <t>735494811</t>
  </si>
  <si>
    <t>Vypuštění vody z otopných těles a potrubí</t>
  </si>
  <si>
    <t>735511039</t>
  </si>
  <si>
    <t>Podlahové vytápění - uchycovací klipy</t>
  </si>
  <si>
    <t>735511201</t>
  </si>
  <si>
    <t>Podlahové vytápění potrubí rozvodné 16x2 mm</t>
  </si>
  <si>
    <t>735511216</t>
  </si>
  <si>
    <t>Podlahové vytápění - vyztužovací pouzdro 16x2 mm</t>
  </si>
  <si>
    <t>735511231</t>
  </si>
  <si>
    <t>Podlahové vytápění - okrajový izolační pruh - dilatace</t>
  </si>
  <si>
    <t>735511232</t>
  </si>
  <si>
    <t>Podlahové vytápění - položení tepelné a zvukové izolace</t>
  </si>
  <si>
    <t>735511233</t>
  </si>
  <si>
    <t>Podlahové vytápění - průchod dilatační spárou pr.23</t>
  </si>
  <si>
    <t>735511234</t>
  </si>
  <si>
    <t>Podlahové vytápění - krycí fólie PE 0,12 mm</t>
  </si>
  <si>
    <t>735511241</t>
  </si>
  <si>
    <t>Podlahové vytápění - upínací lišta pr. 15-17 mm</t>
  </si>
  <si>
    <t>735511253</t>
  </si>
  <si>
    <t>Podlahové vytápění - skříňka rozdělovače typ 8 (700mm) pod omítku</t>
  </si>
  <si>
    <t>735511254</t>
  </si>
  <si>
    <t>Podlahové vytápění - skříňka rozdělovače typ 11 (900mm) pod omítku</t>
  </si>
  <si>
    <t>735511255</t>
  </si>
  <si>
    <t>Podlahové vytápění - skříňka rozdělovače typ 12 (1200mm) pod omítku</t>
  </si>
  <si>
    <t>735511263</t>
  </si>
  <si>
    <t>Podlahové vytápění - skříňový rám pro rozdělovač typ  8</t>
  </si>
  <si>
    <t>735511264</t>
  </si>
  <si>
    <t>Podlahové vytápění - skříňový rám pro rozdělovač typ 11</t>
  </si>
  <si>
    <t>735511265</t>
  </si>
  <si>
    <t>Podlahové vytápění - skříňový rám pro rozdělovač typ 12</t>
  </si>
  <si>
    <t>735511277</t>
  </si>
  <si>
    <t>Podlahové vytápění - rozdělovač sedmiokruhový</t>
  </si>
  <si>
    <t>735511279</t>
  </si>
  <si>
    <t>Podlahové vytápění - rozdělovač devítiokruhový</t>
  </si>
  <si>
    <t>735511282</t>
  </si>
  <si>
    <t>Podlahové vytápění - rozdělovač dvanáctiokruhový</t>
  </si>
  <si>
    <t>735890801</t>
  </si>
  <si>
    <t>Přemístění demontovaného otopného tělesa vodorovně 100 m v objektech výšky do 6 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</si>
</sst>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0.00\ _K_č"/>
    <numFmt numFmtId="172" formatCode="#,##0.00000"/>
    <numFmt numFmtId="173" formatCode="#,##0.00_\_K_č"/>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374">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1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15" fillId="4" borderId="55"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60" xfId="0" applyFont="1" applyFill="1" applyBorder="1" applyAlignment="1">
      <alignment vertical="center"/>
    </xf>
    <xf numFmtId="0" fontId="16" fillId="4" borderId="61" xfId="0" applyFont="1" applyFill="1" applyBorder="1" applyAlignment="1">
      <alignment vertical="center"/>
    </xf>
    <xf numFmtId="4" fontId="13" fillId="4" borderId="62" xfId="0" applyNumberFormat="1" applyFont="1" applyFill="1" applyBorder="1" applyAlignment="1">
      <alignment vertical="center" shrinkToFit="1"/>
    </xf>
    <xf numFmtId="0" fontId="17" fillId="0" borderId="0" xfId="0" applyNumberFormat="1" applyFont="1" applyAlignment="1">
      <alignment wrapText="1"/>
    </xf>
    <xf numFmtId="0" fontId="0" fillId="0" borderId="0" xfId="0" applyNumberFormat="1" applyAlignment="1">
      <alignment wrapText="1"/>
    </xf>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4" fillId="0" borderId="37" xfId="0" applyNumberFormat="1" applyFont="1" applyBorder="1" applyAlignment="1">
      <alignment vertical="center"/>
    </xf>
    <xf numFmtId="4" fontId="14" fillId="0" borderId="44" xfId="0" applyNumberFormat="1" applyFont="1" applyBorder="1" applyAlignment="1">
      <alignment vertical="center"/>
    </xf>
    <xf numFmtId="4" fontId="14" fillId="0" borderId="45" xfId="0" applyNumberFormat="1" applyFont="1" applyBorder="1" applyAlignment="1">
      <alignment vertical="center" wrapText="1"/>
    </xf>
    <xf numFmtId="4" fontId="14" fillId="0" borderId="45" xfId="0" applyNumberFormat="1" applyFont="1" applyBorder="1" applyAlignment="1">
      <alignment horizontal="center" vertical="center" wrapText="1"/>
    </xf>
    <xf numFmtId="4" fontId="14" fillId="0" borderId="45" xfId="0" applyNumberFormat="1" applyFont="1" applyBorder="1" applyAlignment="1">
      <alignment vertical="center" wrapText="1" shrinkToFit="1"/>
    </xf>
    <xf numFmtId="4" fontId="14" fillId="0" borderId="39" xfId="0" applyNumberFormat="1" applyFont="1" applyBorder="1" applyAlignment="1">
      <alignment vertical="center" shrinkToFit="1"/>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42" xfId="0" applyNumberFormat="1" applyFont="1" applyBorder="1" applyAlignment="1">
      <alignment vertical="center" shrinkToFit="1"/>
    </xf>
    <xf numFmtId="4" fontId="14" fillId="0" borderId="40" xfId="0" applyNumberFormat="1" applyFont="1" applyBorder="1" applyAlignment="1">
      <alignment vertical="center"/>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4"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71"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71"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71"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71"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5" fillId="4" borderId="55"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60" xfId="0" applyFont="1" applyFill="1" applyBorder="1" applyAlignment="1">
      <alignment vertical="center"/>
    </xf>
    <xf numFmtId="0" fontId="18" fillId="4" borderId="61" xfId="0" applyFont="1" applyFill="1" applyBorder="1" applyAlignment="1">
      <alignment vertical="center"/>
    </xf>
    <xf numFmtId="4" fontId="13" fillId="4" borderId="62" xfId="0" applyNumberFormat="1" applyFont="1" applyFill="1" applyBorder="1" applyAlignment="1">
      <alignment vertical="center"/>
    </xf>
    <xf numFmtId="0" fontId="0" fillId="0" borderId="0" xfId="0" applyAlignment="1">
      <alignment horizontal="center"/>
    </xf>
    <xf numFmtId="0" fontId="13" fillId="0" borderId="0" xfId="0" applyFont="1"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1" xfId="0" applyFill="1" applyBorder="1" applyAlignment="1">
      <alignment vertical="top"/>
    </xf>
    <xf numFmtId="0" fontId="0" fillId="4" borderId="72" xfId="0" applyFill="1" applyBorder="1" applyAlignment="1">
      <alignment vertical="top"/>
    </xf>
    <xf numFmtId="0" fontId="0" fillId="4" borderId="72" xfId="0" applyFill="1" applyBorder="1" applyAlignment="1">
      <alignment horizontal="center" vertical="top"/>
    </xf>
    <xf numFmtId="49" fontId="0" fillId="4" borderId="72" xfId="0" applyNumberFormat="1" applyFill="1" applyBorder="1" applyAlignment="1">
      <alignment vertical="top"/>
    </xf>
    <xf numFmtId="0" fontId="0" fillId="4" borderId="74" xfId="0" applyFill="1" applyBorder="1" applyAlignment="1">
      <alignment vertical="top"/>
    </xf>
    <xf numFmtId="0" fontId="19" fillId="0" borderId="0" xfId="0" applyFont="1"/>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8" fillId="0" borderId="0" xfId="0" applyNumberFormat="1" applyFont="1" applyAlignment="1">
      <alignment vertical="top"/>
    </xf>
    <xf numFmtId="0" fontId="21" fillId="0" borderId="0" xfId="0" applyNumberFormat="1" applyFont="1" applyAlignment="1">
      <alignment wrapText="1"/>
    </xf>
    <xf numFmtId="0" fontId="13" fillId="0" borderId="0" xfId="0" applyFont="1" applyAlignment="1">
      <alignment horizontal="center"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2" xfId="0" applyNumberFormat="1" applyFill="1" applyBorder="1" applyAlignment="1">
      <alignment vertical="top" wrapText="1"/>
    </xf>
    <xf numFmtId="0" fontId="0" fillId="4" borderId="73"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0" fontId="20" fillId="0" borderId="0" xfId="0" applyNumberFormat="1" applyFont="1" applyBorder="1" applyAlignment="1">
      <alignment vertical="top" wrapText="1" shrinkToFit="1"/>
    </xf>
    <xf numFmtId="172" fontId="0" fillId="4" borderId="43" xfId="0" applyNumberFormat="1" applyFill="1" applyBorder="1" applyAlignment="1">
      <alignment vertical="top" shrinkToFit="1"/>
    </xf>
    <xf numFmtId="172" fontId="19" fillId="0" borderId="42" xfId="0" applyNumberFormat="1" applyFont="1" applyBorder="1" applyAlignment="1">
      <alignment vertical="top" shrinkToFit="1"/>
    </xf>
    <xf numFmtId="172" fontId="20" fillId="0" borderId="0"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40" xfId="0" applyNumberFormat="1" applyFill="1" applyBorder="1" applyAlignment="1">
      <alignment vertical="top" shrinkToFit="1"/>
    </xf>
    <xf numFmtId="4" fontId="19" fillId="5" borderId="42" xfId="0" applyNumberFormat="1" applyFont="1" applyFill="1" applyBorder="1" applyAlignment="1" applyProtection="1">
      <alignment vertical="top" shrinkToFit="1"/>
      <protection locked="0"/>
    </xf>
    <xf numFmtId="4" fontId="19" fillId="0" borderId="42" xfId="0" applyNumberFormat="1" applyFont="1" applyBorder="1" applyAlignment="1">
      <alignment vertical="top" shrinkToFit="1"/>
    </xf>
    <xf numFmtId="4" fontId="19" fillId="0" borderId="37" xfId="0" applyNumberFormat="1" applyFont="1" applyBorder="1" applyAlignment="1">
      <alignment vertical="top"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49" fontId="0" fillId="0" borderId="0" xfId="0" applyNumberFormat="1" applyBorder="1"/>
    <xf numFmtId="0" fontId="0" fillId="4" borderId="43" xfId="0" applyNumberFormat="1" applyFill="1" applyBorder="1" applyAlignment="1">
      <alignment horizontal="left" vertical="top" wrapText="1"/>
    </xf>
    <xf numFmtId="0" fontId="19" fillId="0" borderId="42" xfId="0" applyNumberFormat="1" applyFont="1" applyBorder="1" applyAlignment="1">
      <alignment horizontal="left" vertical="top" wrapText="1"/>
    </xf>
    <xf numFmtId="0" fontId="20" fillId="0" borderId="37" xfId="0" applyNumberFormat="1" applyFont="1" applyBorder="1" applyAlignment="1">
      <alignment horizontal="left" vertical="top" wrapText="1"/>
    </xf>
    <xf numFmtId="49" fontId="0" fillId="0" borderId="38" xfId="0" applyNumberFormat="1" applyBorder="1" applyAlignment="1">
      <alignment horizontal="left" vertical="top"/>
    </xf>
    <xf numFmtId="0" fontId="16" fillId="4" borderId="0" xfId="0" applyFont="1" applyFill="1" applyBorder="1"/>
    <xf numFmtId="49" fontId="16" fillId="4" borderId="0" xfId="0" applyNumberFormat="1" applyFont="1" applyFill="1" applyBorder="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4" fontId="16" fillId="4" borderId="0" xfId="0" applyNumberFormat="1" applyFont="1" applyFill="1" applyBorder="1"/>
    <xf numFmtId="0" fontId="0" fillId="4" borderId="49" xfId="0" applyFill="1" applyBorder="1" applyAlignment="1">
      <alignment vertical="top"/>
    </xf>
    <xf numFmtId="0" fontId="18" fillId="0" borderId="47" xfId="0" applyFont="1" applyBorder="1" applyAlignment="1">
      <alignment vertical="top"/>
    </xf>
    <xf numFmtId="0" fontId="19" fillId="0" borderId="47" xfId="0" applyFont="1" applyBorder="1" applyAlignment="1">
      <alignment vertical="top"/>
    </xf>
    <xf numFmtId="4" fontId="0" fillId="4" borderId="75" xfId="0" applyNumberFormat="1" applyFill="1" applyBorder="1" applyAlignment="1">
      <alignment vertical="top" shrinkToFit="1"/>
    </xf>
    <xf numFmtId="4" fontId="19" fillId="0" borderId="76" xfId="0" applyNumberFormat="1" applyFont="1" applyBorder="1" applyAlignment="1">
      <alignment vertical="top" shrinkToFit="1"/>
    </xf>
    <xf numFmtId="0" fontId="0" fillId="4" borderId="72" xfId="0" applyFill="1" applyBorder="1" applyAlignment="1">
      <alignment vertical="top" wrapText="1"/>
    </xf>
    <xf numFmtId="0" fontId="0" fillId="4" borderId="64" xfId="0" applyFill="1" applyBorder="1" applyAlignment="1">
      <alignment vertical="top"/>
    </xf>
    <xf numFmtId="49" fontId="0" fillId="4" borderId="65" xfId="0" applyNumberFormat="1" applyFill="1" applyBorder="1" applyAlignment="1">
      <alignment vertical="top"/>
    </xf>
    <xf numFmtId="0" fontId="0" fillId="4" borderId="32" xfId="0" applyFill="1" applyBorder="1" applyAlignment="1">
      <alignment vertical="top" wrapText="1"/>
    </xf>
    <xf numFmtId="0" fontId="0" fillId="4" borderId="32" xfId="0" applyFill="1" applyBorder="1" applyAlignment="1">
      <alignment vertical="top"/>
    </xf>
    <xf numFmtId="172" fontId="0" fillId="4" borderId="32" xfId="0" applyNumberFormat="1" applyFill="1" applyBorder="1" applyAlignment="1">
      <alignment vertical="top"/>
    </xf>
    <xf numFmtId="4" fontId="0" fillId="4" borderId="32" xfId="0" applyNumberFormat="1" applyFill="1" applyBorder="1" applyAlignment="1">
      <alignment vertical="top"/>
    </xf>
    <xf numFmtId="4" fontId="0" fillId="0" borderId="77" xfId="0" applyNumberFormat="1" applyBorder="1" applyAlignment="1">
      <alignment vertical="top"/>
    </xf>
    <xf numFmtId="4" fontId="0" fillId="0" borderId="78"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72"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6" xfId="0" applyNumberFormat="1" applyFont="1" applyBorder="1" applyAlignment="1">
      <alignment vertical="top" wrapText="1" shrinkToFit="1"/>
    </xf>
    <xf numFmtId="4" fontId="19" fillId="0" borderId="24" xfId="0" applyNumberFormat="1" applyFont="1" applyBorder="1" applyAlignment="1">
      <alignment vertical="top" shrinkToFit="1"/>
    </xf>
    <xf numFmtId="4" fontId="19" fillId="0" borderId="79" xfId="0" applyNumberFormat="1" applyFont="1" applyBorder="1" applyAlignment="1">
      <alignment vertical="top" shrinkToFit="1"/>
    </xf>
    <xf numFmtId="0" fontId="18" fillId="0" borderId="0" xfId="0" applyNumberFormat="1" applyFont="1" applyAlignment="1">
      <alignment vertical="top" wrapText="1"/>
    </xf>
    <xf numFmtId="173" fontId="7" fillId="0" borderId="29" xfId="0" applyNumberFormat="1" applyFont="1" applyBorder="1"/>
    <xf numFmtId="173" fontId="7" fillId="4" borderId="59" xfId="0" applyNumberFormat="1" applyFont="1" applyFill="1" applyBorder="1"/>
    <xf numFmtId="49" fontId="7" fillId="0" borderId="9" xfId="0" applyNumberFormat="1" applyFont="1" applyBorder="1"/>
    <xf numFmtId="0" fontId="19" fillId="0" borderId="44" xfId="0" applyNumberFormat="1" applyFont="1" applyBorder="1" applyAlignment="1">
      <alignment vertical="top" wrapText="1"/>
    </xf>
    <xf numFmtId="0" fontId="19" fillId="0" borderId="37" xfId="0" applyNumberFormat="1" applyFont="1" applyBorder="1" applyAlignment="1">
      <alignment vertical="top" wrapText="1"/>
    </xf>
    <xf numFmtId="0" fontId="19" fillId="0" borderId="45" xfId="0" applyNumberFormat="1" applyFont="1" applyBorder="1" applyAlignment="1">
      <alignment vertical="top" wrapText="1" shrinkToFit="1"/>
    </xf>
    <xf numFmtId="0" fontId="22" fillId="0" borderId="42" xfId="0" applyNumberFormat="1" applyFont="1" applyBorder="1" applyAlignment="1">
      <alignment horizontal="center" vertical="top" wrapText="1" shrinkToFit="1"/>
    </xf>
    <xf numFmtId="0" fontId="23" fillId="0" borderId="42" xfId="0" applyNumberFormat="1" applyFont="1" applyBorder="1" applyAlignment="1">
      <alignment horizontal="center" vertical="top" wrapText="1" shrinkToFit="1"/>
    </xf>
    <xf numFmtId="0" fontId="24" fillId="0" borderId="42" xfId="0" applyNumberFormat="1" applyFont="1" applyBorder="1" applyAlignment="1">
      <alignment horizontal="center" vertical="top" wrapText="1" shrinkToFit="1"/>
    </xf>
    <xf numFmtId="172" fontId="19" fillId="0" borderId="45" xfId="0" applyNumberFormat="1" applyFont="1" applyBorder="1" applyAlignment="1">
      <alignment vertical="top" wrapText="1" shrinkToFit="1"/>
    </xf>
    <xf numFmtId="172" fontId="22" fillId="0" borderId="42" xfId="0" applyNumberFormat="1" applyFont="1" applyBorder="1" applyAlignment="1">
      <alignment vertical="top" wrapText="1" shrinkToFit="1"/>
    </xf>
    <xf numFmtId="172" fontId="23" fillId="0" borderId="42" xfId="0" applyNumberFormat="1" applyFont="1" applyBorder="1" applyAlignment="1">
      <alignment vertical="top" wrapText="1" shrinkToFit="1"/>
    </xf>
    <xf numFmtId="172" fontId="24" fillId="0" borderId="42"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4"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22" fillId="0" borderId="42" xfId="0" quotePrefix="1" applyNumberFormat="1" applyFont="1" applyBorder="1" applyAlignment="1">
      <alignment horizontal="left" vertical="top" wrapText="1"/>
    </xf>
    <xf numFmtId="0" fontId="23" fillId="0" borderId="42" xfId="0" applyNumberFormat="1" applyFont="1" applyBorder="1" applyAlignment="1">
      <alignment horizontal="left" vertical="top" wrapText="1"/>
    </xf>
    <xf numFmtId="0" fontId="23" fillId="0" borderId="42" xfId="0" quotePrefix="1" applyNumberFormat="1" applyFont="1" applyBorder="1" applyAlignment="1">
      <alignment horizontal="left" vertical="top" wrapText="1"/>
    </xf>
    <xf numFmtId="0" fontId="24" fillId="0" borderId="42" xfId="0" quotePrefix="1" applyNumberFormat="1" applyFont="1" applyBorder="1" applyAlignment="1">
      <alignment horizontal="left" vertical="top" wrapText="1"/>
    </xf>
    <xf numFmtId="0" fontId="19" fillId="0" borderId="0" xfId="0" applyNumberFormat="1" applyFont="1" applyBorder="1" applyAlignment="1">
      <alignment vertical="top" wrapText="1" shrinkToFit="1"/>
    </xf>
    <xf numFmtId="172"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80" xfId="0" applyNumberFormat="1" applyFont="1" applyBorder="1" applyAlignment="1">
      <alignment horizontal="left" vertical="top" wrapText="1"/>
    </xf>
    <xf numFmtId="0" fontId="19" fillId="0" borderId="80" xfId="0" applyFont="1" applyBorder="1" applyAlignment="1">
      <alignment horizontal="center" vertical="top" shrinkToFit="1"/>
    </xf>
    <xf numFmtId="172" fontId="19" fillId="0" borderId="80" xfId="0" applyNumberFormat="1" applyFont="1" applyBorder="1" applyAlignment="1">
      <alignment vertical="top" shrinkToFit="1"/>
    </xf>
    <xf numFmtId="4" fontId="19" fillId="5" borderId="80" xfId="0" applyNumberFormat="1" applyFont="1" applyFill="1" applyBorder="1" applyAlignment="1" applyProtection="1">
      <alignment vertical="top" shrinkToFit="1"/>
      <protection locked="0"/>
    </xf>
    <xf numFmtId="4" fontId="19" fillId="0" borderId="80" xfId="0" applyNumberFormat="1" applyFont="1" applyBorder="1" applyAlignment="1">
      <alignment vertical="top" shrinkToFit="1"/>
    </xf>
    <xf numFmtId="0" fontId="20" fillId="0" borderId="42" xfId="0" applyFont="1" applyBorder="1" applyAlignment="1">
      <alignment horizontal="center" vertical="top" shrinkToFit="1"/>
    </xf>
    <xf numFmtId="172" fontId="20" fillId="0" borderId="42" xfId="0" applyNumberFormat="1" applyFont="1" applyBorder="1" applyAlignment="1">
      <alignment vertical="top" shrinkToFit="1"/>
    </xf>
    <xf numFmtId="4" fontId="20" fillId="0" borderId="42" xfId="0" applyNumberFormat="1" applyFont="1" applyBorder="1" applyAlignment="1">
      <alignment vertical="top" shrinkToFit="1"/>
    </xf>
    <xf numFmtId="0" fontId="20" fillId="0" borderId="42" xfId="0" applyNumberFormat="1" applyFont="1" applyBorder="1" applyAlignment="1">
      <alignment horizontal="left" vertical="top" wrapText="1"/>
    </xf>
    <xf numFmtId="49" fontId="16" fillId="0" borderId="0" xfId="0" applyNumberFormat="1" applyFont="1" applyAlignment="1">
      <alignment vertical="top"/>
    </xf>
    <xf numFmtId="0" fontId="16" fillId="0" borderId="0" xfId="0" applyNumberFormat="1" applyFont="1" applyAlignment="1">
      <alignment vertical="top" wrapText="1"/>
    </xf>
    <xf numFmtId="0" fontId="19" fillId="0" borderId="12" xfId="0" applyFont="1" applyBorder="1"/>
    <xf numFmtId="49" fontId="19" fillId="0" borderId="11" xfId="0" applyNumberFormat="1" applyFont="1" applyBorder="1"/>
    <xf numFmtId="0" fontId="19" fillId="0" borderId="13" xfId="0" applyFont="1" applyBorder="1"/>
    <xf numFmtId="49" fontId="19" fillId="0" borderId="63" xfId="0" applyNumberFormat="1" applyFont="1" applyBorder="1"/>
    <xf numFmtId="173" fontId="19" fillId="0" borderId="29" xfId="0" applyNumberFormat="1" applyFont="1" applyBorder="1"/>
    <xf numFmtId="0" fontId="0" fillId="4" borderId="64" xfId="0" applyFill="1" applyBorder="1"/>
    <xf numFmtId="0" fontId="0" fillId="4" borderId="65" xfId="0" applyFill="1" applyBorder="1"/>
    <xf numFmtId="0" fontId="0" fillId="4" borderId="66" xfId="0" applyFill="1" applyBorder="1"/>
    <xf numFmtId="0" fontId="0" fillId="4" borderId="67" xfId="0" applyFill="1" applyBorder="1"/>
    <xf numFmtId="0" fontId="0" fillId="4" borderId="68" xfId="0" applyFill="1" applyBorder="1"/>
    <xf numFmtId="0" fontId="19" fillId="4" borderId="57" xfId="0" applyFont="1" applyFill="1" applyBorder="1"/>
    <xf numFmtId="0" fontId="19" fillId="4" borderId="69" xfId="0" applyFont="1" applyFill="1" applyBorder="1"/>
    <xf numFmtId="0" fontId="19" fillId="4" borderId="58" xfId="0" applyFont="1" applyFill="1" applyBorder="1"/>
    <xf numFmtId="49" fontId="19" fillId="4" borderId="58" xfId="0" applyNumberFormat="1" applyFont="1" applyFill="1" applyBorder="1"/>
    <xf numFmtId="0" fontId="19" fillId="4" borderId="70" xfId="0" applyFont="1" applyFill="1" applyBorder="1"/>
    <xf numFmtId="173" fontId="19" fillId="4" borderId="59" xfId="0" applyNumberFormat="1" applyFont="1" applyFill="1" applyBorder="1"/>
    <xf numFmtId="0" fontId="0" fillId="4" borderId="41" xfId="0" applyFill="1" applyBorder="1" applyAlignment="1">
      <alignment horizontal="center" vertical="top" shrinkToFit="1"/>
    </xf>
    <xf numFmtId="0" fontId="19" fillId="0" borderId="38" xfId="0" applyFont="1" applyBorder="1" applyAlignment="1">
      <alignment horizontal="center" vertical="top" shrinkToFit="1"/>
    </xf>
    <xf numFmtId="0" fontId="0" fillId="4" borderId="67" xfId="0" applyFill="1" applyBorder="1" applyAlignment="1">
      <alignment vertical="top"/>
    </xf>
    <xf numFmtId="0" fontId="19" fillId="0" borderId="56" xfId="0" applyFont="1" applyBorder="1" applyAlignment="1">
      <alignment horizontal="center"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40</v>
      </c>
      <c r="B17" s="86"/>
      <c r="C17" s="86"/>
      <c r="D17" s="86"/>
      <c r="E17" s="86"/>
      <c r="F17" s="86"/>
      <c r="G17" s="86"/>
      <c r="H17" s="15"/>
    </row>
  </sheetData>
  <sheetProtection algorithmName="SHA-512" hashValue="/EMMm9Q2+tNnMTu3HDpkQ6MF3lmtwHOUiXztWpwGd1U8XsWNvIywrQocUQ5MVXZYR3hX2cK4I0DPSVfm2j2veQ==" saltValue="+JKE1C1Uzs0yQ/MC8d/6Ww=="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205"/>
  <sheetViews>
    <sheetView showGridLines="0" topLeftCell="L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41</v>
      </c>
      <c r="F5" s="10"/>
      <c r="G5" s="11"/>
      <c r="I5" s="11"/>
    </row>
    <row r="6" spans="1:14" ht="13.5" customHeight="1" x14ac:dyDescent="0.25">
      <c r="B6" s="10"/>
      <c r="C6" s="37"/>
      <c r="D6" s="103" t="s">
        <v>42</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43</v>
      </c>
      <c r="H11" s="13" t="s">
        <v>2</v>
      </c>
      <c r="I11" s="106" t="s">
        <v>52</v>
      </c>
      <c r="J11" s="51"/>
    </row>
    <row r="12" spans="1:14" x14ac:dyDescent="0.2">
      <c r="D12" s="104"/>
      <c r="H12" s="13" t="s">
        <v>3</v>
      </c>
      <c r="J12" s="51"/>
    </row>
    <row r="13" spans="1:14" ht="12" customHeight="1" x14ac:dyDescent="0.2">
      <c r="C13" s="105" t="s">
        <v>45</v>
      </c>
      <c r="D13" s="104" t="s">
        <v>44</v>
      </c>
      <c r="J13" s="52"/>
    </row>
    <row r="14" spans="1:14" ht="12" customHeight="1" x14ac:dyDescent="0.2">
      <c r="C14" s="13"/>
      <c r="D14" s="12"/>
      <c r="J14" s="52"/>
    </row>
    <row r="15" spans="1:14" ht="12" customHeight="1" x14ac:dyDescent="0.2">
      <c r="B15" s="44" t="s">
        <v>18</v>
      </c>
      <c r="D15" s="104" t="s">
        <v>46</v>
      </c>
      <c r="H15" s="13" t="s">
        <v>2</v>
      </c>
      <c r="I15" s="106" t="s">
        <v>50</v>
      </c>
      <c r="J15" s="52"/>
    </row>
    <row r="16" spans="1:14" ht="12" customHeight="1" x14ac:dyDescent="0.2">
      <c r="C16" s="13"/>
      <c r="D16" s="104" t="s">
        <v>47</v>
      </c>
      <c r="H16" s="13" t="s">
        <v>3</v>
      </c>
      <c r="I16" s="106" t="s">
        <v>51</v>
      </c>
      <c r="J16" s="52"/>
    </row>
    <row r="17" spans="1:16" ht="12" customHeight="1" x14ac:dyDescent="0.2">
      <c r="C17" s="105" t="s">
        <v>49</v>
      </c>
      <c r="D17" s="104" t="s">
        <v>48</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8" t="s">
        <v>21</v>
      </c>
      <c r="I21" s="119" t="s">
        <v>22</v>
      </c>
      <c r="J21" s="120" t="s">
        <v>23</v>
      </c>
    </row>
    <row r="22" spans="1:16" x14ac:dyDescent="0.2">
      <c r="A22" s="115"/>
      <c r="B22" s="115" t="s">
        <v>53</v>
      </c>
      <c r="C22" s="116"/>
      <c r="D22" s="116"/>
      <c r="E22" s="116"/>
      <c r="F22" s="116"/>
      <c r="G22" s="117"/>
      <c r="H22" s="121"/>
      <c r="I22" s="122">
        <v>1</v>
      </c>
      <c r="J22" s="123"/>
    </row>
    <row r="23" spans="1:16" x14ac:dyDescent="0.2">
      <c r="A23" s="115"/>
      <c r="B23" s="115" t="s">
        <v>54</v>
      </c>
      <c r="C23" s="116" t="s">
        <v>55</v>
      </c>
      <c r="D23" s="116"/>
      <c r="E23" s="116"/>
      <c r="F23" s="116"/>
      <c r="G23" s="117"/>
      <c r="H23" s="121"/>
      <c r="I23" s="122">
        <v>1</v>
      </c>
      <c r="J23" s="123">
        <f>'Rekapitulace Objekt 00'!H19</f>
        <v>0</v>
      </c>
      <c r="O23">
        <f>'Rekapitulace Objekt 00'!O21</f>
        <v>0</v>
      </c>
      <c r="P23">
        <f>'Rekapitulace Objekt 00'!P21</f>
        <v>0</v>
      </c>
    </row>
    <row r="24" spans="1:16" x14ac:dyDescent="0.2">
      <c r="A24" s="115"/>
      <c r="B24" s="115" t="s">
        <v>56</v>
      </c>
      <c r="C24" s="116"/>
      <c r="D24" s="116"/>
      <c r="E24" s="116"/>
      <c r="F24" s="116"/>
      <c r="G24" s="117"/>
      <c r="H24" s="121"/>
      <c r="I24" s="122">
        <v>1</v>
      </c>
      <c r="J24" s="123"/>
    </row>
    <row r="25" spans="1:16" x14ac:dyDescent="0.2">
      <c r="A25" s="115"/>
      <c r="B25" s="115" t="s">
        <v>57</v>
      </c>
      <c r="C25" s="116" t="s">
        <v>58</v>
      </c>
      <c r="D25" s="116"/>
      <c r="E25" s="116"/>
      <c r="F25" s="116"/>
      <c r="G25" s="117"/>
      <c r="H25" s="121" t="s">
        <v>59</v>
      </c>
      <c r="I25" s="122">
        <v>7</v>
      </c>
      <c r="J25" s="123">
        <f>'Rekapitulace Objekt 01'!H28</f>
        <v>0</v>
      </c>
      <c r="O25">
        <f>'Rekapitulace Objekt 01'!O30</f>
        <v>0</v>
      </c>
      <c r="P25">
        <f>'Rekapitulace Objekt 01'!P30</f>
        <v>0</v>
      </c>
    </row>
    <row r="26" spans="1:16" ht="25.5" customHeight="1" x14ac:dyDescent="0.25">
      <c r="A26" s="125"/>
      <c r="B26" s="126" t="s">
        <v>60</v>
      </c>
      <c r="C26" s="127"/>
      <c r="D26" s="127"/>
      <c r="E26" s="127"/>
      <c r="F26" s="128"/>
      <c r="G26" s="129"/>
      <c r="H26" s="130"/>
      <c r="I26" s="131"/>
      <c r="J26" s="124">
        <f>SUM(J22:J25)</f>
        <v>0</v>
      </c>
    </row>
    <row r="27" spans="1:16" ht="13.5" thickBot="1" x14ac:dyDescent="0.25">
      <c r="J27" s="114"/>
    </row>
    <row r="28" spans="1:16" x14ac:dyDescent="0.2">
      <c r="A28" s="143"/>
      <c r="B28" s="144" t="s">
        <v>61</v>
      </c>
      <c r="C28" s="145"/>
      <c r="D28" s="145"/>
      <c r="E28" s="145"/>
      <c r="F28" s="145"/>
      <c r="G28" s="146"/>
      <c r="H28" s="145"/>
      <c r="I28" s="147"/>
      <c r="J28" s="148" t="s">
        <v>23</v>
      </c>
    </row>
    <row r="29" spans="1:16" x14ac:dyDescent="0.2">
      <c r="A29" s="138"/>
      <c r="B29" s="133" t="s">
        <v>62</v>
      </c>
      <c r="C29" s="133"/>
      <c r="D29" s="133"/>
      <c r="E29" s="133">
        <v>15</v>
      </c>
      <c r="F29" s="133" t="s">
        <v>63</v>
      </c>
      <c r="G29" s="135"/>
      <c r="H29" s="133"/>
      <c r="I29" s="134"/>
      <c r="J29" s="141">
        <f>SUM(O23:O26)</f>
        <v>0</v>
      </c>
    </row>
    <row r="30" spans="1:16" x14ac:dyDescent="0.2">
      <c r="A30" s="139"/>
      <c r="B30" s="46" t="s">
        <v>64</v>
      </c>
      <c r="C30" s="46"/>
      <c r="D30" s="46"/>
      <c r="E30" s="46">
        <v>15</v>
      </c>
      <c r="F30" s="46" t="s">
        <v>63</v>
      </c>
      <c r="G30" s="136"/>
      <c r="H30" s="46"/>
      <c r="I30" s="132"/>
      <c r="J30" s="142">
        <f>J29*(E30/100)</f>
        <v>0</v>
      </c>
    </row>
    <row r="31" spans="1:16" x14ac:dyDescent="0.2">
      <c r="A31" s="139"/>
      <c r="B31" s="46" t="s">
        <v>62</v>
      </c>
      <c r="C31" s="46"/>
      <c r="D31" s="46"/>
      <c r="E31" s="46">
        <v>21</v>
      </c>
      <c r="F31" s="46" t="s">
        <v>63</v>
      </c>
      <c r="G31" s="136"/>
      <c r="H31" s="46"/>
      <c r="I31" s="132"/>
      <c r="J31" s="142">
        <f>SUM(P23:P26)</f>
        <v>0</v>
      </c>
    </row>
    <row r="32" spans="1:16" ht="13.5" thickBot="1" x14ac:dyDescent="0.25">
      <c r="A32" s="140"/>
      <c r="B32" s="39" t="s">
        <v>64</v>
      </c>
      <c r="C32" s="39"/>
      <c r="D32" s="39"/>
      <c r="E32" s="39">
        <v>21</v>
      </c>
      <c r="F32" s="39" t="s">
        <v>63</v>
      </c>
      <c r="G32" s="137"/>
      <c r="H32" s="46"/>
      <c r="I32" s="132"/>
      <c r="J32" s="142">
        <f>J31*(E32/100)</f>
        <v>0</v>
      </c>
    </row>
    <row r="33" spans="1:52" ht="16.5" thickBot="1" x14ac:dyDescent="0.25">
      <c r="A33" s="149"/>
      <c r="B33" s="150" t="s">
        <v>65</v>
      </c>
      <c r="C33" s="151"/>
      <c r="D33" s="151"/>
      <c r="E33" s="151"/>
      <c r="F33" s="151"/>
      <c r="G33" s="151"/>
      <c r="H33" s="152"/>
      <c r="I33" s="153"/>
      <c r="J33" s="154">
        <f>SUM(J29:J32)</f>
        <v>0</v>
      </c>
    </row>
    <row r="35" spans="1:52" x14ac:dyDescent="0.2">
      <c r="B35" s="156" t="s">
        <v>66</v>
      </c>
      <c r="C35" s="156"/>
      <c r="D35" s="156"/>
      <c r="E35" s="156"/>
      <c r="F35" s="156"/>
      <c r="G35" s="156"/>
      <c r="H35" s="156"/>
      <c r="I35" s="156"/>
      <c r="J35" s="156"/>
      <c r="AZ35" s="155" t="str">
        <f>B35</f>
        <v>1. PODMÍNKY PRO ZPRACOVÁNÍ NABÍDKOVÉ CENY</v>
      </c>
    </row>
    <row r="37" spans="1:52" x14ac:dyDescent="0.2">
      <c r="B37" s="156" t="s">
        <v>67</v>
      </c>
      <c r="C37" s="156"/>
      <c r="D37" s="156"/>
      <c r="E37" s="156"/>
      <c r="F37" s="156"/>
      <c r="G37" s="156"/>
      <c r="H37" s="156"/>
      <c r="I37" s="156"/>
      <c r="J37" s="156"/>
      <c r="AZ37" s="155" t="str">
        <f>B37</f>
        <v xml:space="preserve">        Preambule</v>
      </c>
    </row>
    <row r="39" spans="1:52" ht="51" x14ac:dyDescent="0.2">
      <c r="B39" s="156" t="s">
        <v>68</v>
      </c>
      <c r="C39" s="156"/>
      <c r="D39" s="156"/>
      <c r="E39" s="156"/>
      <c r="F39" s="156"/>
      <c r="G39" s="156"/>
      <c r="H39" s="156"/>
      <c r="I39" s="156"/>
      <c r="J39" s="156"/>
      <c r="AZ39" s="155" t="str">
        <f>B39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0" spans="1:52" ht="51" x14ac:dyDescent="0.2">
      <c r="B40" s="156" t="s">
        <v>69</v>
      </c>
      <c r="C40" s="156"/>
      <c r="D40" s="156"/>
      <c r="E40" s="156"/>
      <c r="F40" s="156"/>
      <c r="G40" s="156"/>
      <c r="H40" s="156"/>
      <c r="I40" s="156"/>
      <c r="J40" s="156"/>
      <c r="AZ40" s="155" t="str">
        <f>B40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2" spans="1:52" x14ac:dyDescent="0.2">
      <c r="B42" s="156" t="s">
        <v>70</v>
      </c>
      <c r="C42" s="156"/>
      <c r="D42" s="156"/>
      <c r="E42" s="156"/>
      <c r="F42" s="156"/>
      <c r="G42" s="156"/>
      <c r="H42" s="156"/>
      <c r="I42" s="156"/>
      <c r="J42" s="156"/>
      <c r="AZ42" s="155" t="str">
        <f>B42</f>
        <v xml:space="preserve">        Vymezení některých pojmů</v>
      </c>
    </row>
    <row r="45" spans="1:52" x14ac:dyDescent="0.2">
      <c r="B45" s="156" t="s">
        <v>71</v>
      </c>
      <c r="C45" s="156"/>
      <c r="D45" s="156"/>
      <c r="E45" s="156"/>
      <c r="F45" s="156"/>
      <c r="G45" s="156"/>
      <c r="H45" s="156"/>
      <c r="I45" s="156"/>
      <c r="J45" s="156"/>
      <c r="AZ45" s="155" t="str">
        <f>B45</f>
        <v>Pro účely zpracování nabídkové ceny se jsou použity některé pojmy, pod kterými se rozumí:</v>
      </c>
    </row>
    <row r="46" spans="1:52" ht="38.25" x14ac:dyDescent="0.2">
      <c r="B46" s="156" t="s">
        <v>72</v>
      </c>
      <c r="C46" s="156"/>
      <c r="D46" s="156"/>
      <c r="E46" s="156"/>
      <c r="F46" s="156"/>
      <c r="G46" s="156"/>
      <c r="H46" s="156"/>
      <c r="I46" s="156"/>
      <c r="J46" s="156"/>
      <c r="AZ46" s="155" t="str">
        <f>B46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7" spans="1:52" ht="38.25" x14ac:dyDescent="0.2">
      <c r="B47" s="156" t="s">
        <v>73</v>
      </c>
      <c r="C47" s="156"/>
      <c r="D47" s="156"/>
      <c r="E47" s="156"/>
      <c r="F47" s="156"/>
      <c r="G47" s="156"/>
      <c r="H47" s="156"/>
      <c r="I47" s="156"/>
      <c r="J47" s="156"/>
      <c r="AZ47" s="155" t="str">
        <f>B47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8" spans="1:52" ht="51" x14ac:dyDescent="0.2">
      <c r="B48" s="156" t="s">
        <v>74</v>
      </c>
      <c r="C48" s="156"/>
      <c r="D48" s="156"/>
      <c r="E48" s="156"/>
      <c r="F48" s="156"/>
      <c r="G48" s="156"/>
      <c r="H48" s="156"/>
      <c r="I48" s="156"/>
      <c r="J48" s="156"/>
      <c r="AZ48" s="155" t="str">
        <f>B48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9" spans="2:52" ht="63.75" x14ac:dyDescent="0.2">
      <c r="B49" s="156" t="s">
        <v>75</v>
      </c>
      <c r="C49" s="156"/>
      <c r="D49" s="156"/>
      <c r="E49" s="156"/>
      <c r="F49" s="156"/>
      <c r="G49" s="156"/>
      <c r="H49" s="156"/>
      <c r="I49" s="156"/>
      <c r="J49" s="156"/>
      <c r="AZ49" s="155" t="str">
        <f>B49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0" spans="2:52" ht="38.25" x14ac:dyDescent="0.2">
      <c r="B50" s="156" t="s">
        <v>76</v>
      </c>
      <c r="C50" s="156"/>
      <c r="D50" s="156"/>
      <c r="E50" s="156"/>
      <c r="F50" s="156"/>
      <c r="G50" s="156"/>
      <c r="H50" s="156"/>
      <c r="I50" s="156"/>
      <c r="J50" s="156"/>
      <c r="AZ50" s="155" t="str">
        <f>B50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2" spans="2:52" x14ac:dyDescent="0.2">
      <c r="B52" s="156" t="s">
        <v>77</v>
      </c>
      <c r="C52" s="156"/>
      <c r="D52" s="156"/>
      <c r="E52" s="156"/>
      <c r="F52" s="156"/>
      <c r="G52" s="156"/>
      <c r="H52" s="156"/>
      <c r="I52" s="156"/>
      <c r="J52" s="156"/>
      <c r="AZ52" s="155" t="str">
        <f>B52</f>
        <v xml:space="preserve">        Cenová soustava</v>
      </c>
    </row>
    <row r="54" spans="2:52" x14ac:dyDescent="0.2">
      <c r="B54" s="156" t="s">
        <v>78</v>
      </c>
      <c r="C54" s="156"/>
      <c r="D54" s="156"/>
      <c r="E54" s="156"/>
      <c r="F54" s="156"/>
      <c r="G54" s="156"/>
      <c r="H54" s="156"/>
      <c r="I54" s="156"/>
      <c r="J54" s="156"/>
      <c r="AZ54" s="155" t="str">
        <f>B54</f>
        <v xml:space="preserve">        Použitá cenová soustava</v>
      </c>
    </row>
    <row r="55" spans="2:52" ht="25.5" x14ac:dyDescent="0.2">
      <c r="B55" s="156" t="s">
        <v>79</v>
      </c>
      <c r="C55" s="156"/>
      <c r="D55" s="156"/>
      <c r="E55" s="156"/>
      <c r="F55" s="156"/>
      <c r="G55" s="156"/>
      <c r="H55" s="156"/>
      <c r="I55" s="156"/>
      <c r="J55" s="156"/>
      <c r="AZ55" s="155" t="str">
        <f>B55</f>
        <v>Soupisy stavebních prací, dodávek a služeb jsou zpracovány s použitím cenové soustavy zpracované společností RTS, a.s.. Položky z cenové soustavy mají uveden odkaz na cenovou soustavu včetně označení příslušného ceníku.</v>
      </c>
    </row>
    <row r="57" spans="2:52" x14ac:dyDescent="0.2">
      <c r="B57" s="156" t="s">
        <v>80</v>
      </c>
      <c r="C57" s="156"/>
      <c r="D57" s="156"/>
      <c r="E57" s="156"/>
      <c r="F57" s="156"/>
      <c r="G57" s="156"/>
      <c r="H57" s="156"/>
      <c r="I57" s="156"/>
      <c r="J57" s="156"/>
      <c r="AZ57" s="155" t="str">
        <f>B57</f>
        <v xml:space="preserve">        Technické podmínky</v>
      </c>
    </row>
    <row r="58" spans="2:52" ht="38.25" x14ac:dyDescent="0.2">
      <c r="B58" s="156" t="s">
        <v>81</v>
      </c>
      <c r="C58" s="156"/>
      <c r="D58" s="156"/>
      <c r="E58" s="156"/>
      <c r="F58" s="156"/>
      <c r="G58" s="156"/>
      <c r="H58" s="156"/>
      <c r="I58" s="156"/>
      <c r="J58" s="156"/>
      <c r="AZ58" s="155" t="str">
        <f>B58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0" spans="2:52" x14ac:dyDescent="0.2">
      <c r="B60" s="156" t="s">
        <v>82</v>
      </c>
      <c r="C60" s="156"/>
      <c r="D60" s="156"/>
      <c r="E60" s="156"/>
      <c r="F60" s="156"/>
      <c r="G60" s="156"/>
      <c r="H60" s="156"/>
      <c r="I60" s="156"/>
      <c r="J60" s="156"/>
      <c r="AZ60" s="155" t="str">
        <f>B60</f>
        <v>Individuální položky</v>
      </c>
    </row>
    <row r="61" spans="2:52" ht="25.5" x14ac:dyDescent="0.2">
      <c r="B61" s="156" t="s">
        <v>83</v>
      </c>
      <c r="C61" s="156"/>
      <c r="D61" s="156"/>
      <c r="E61" s="156"/>
      <c r="F61" s="156"/>
      <c r="G61" s="156"/>
      <c r="H61" s="156"/>
      <c r="I61" s="156"/>
      <c r="J61" s="156"/>
      <c r="AZ61" s="155" t="str">
        <f>B61</f>
        <v>Položky soupisu prací, které cenová soustava neobsahuje, jsou označeny popisem „vlastní“. Pro tyto položky jsou cenové a technické podmínky definovány jejich popisem, případně odkazem na konkrétní část příslušné dokumentace.</v>
      </c>
    </row>
    <row r="63" spans="2:52" x14ac:dyDescent="0.2">
      <c r="B63" s="156" t="s">
        <v>84</v>
      </c>
      <c r="C63" s="156"/>
      <c r="D63" s="156"/>
      <c r="E63" s="156"/>
      <c r="F63" s="156"/>
      <c r="G63" s="156"/>
      <c r="H63" s="156"/>
      <c r="I63" s="156"/>
      <c r="J63" s="156"/>
      <c r="AZ63" s="155" t="str">
        <f>B63</f>
        <v xml:space="preserve">        Závaznost a změna soupisu</v>
      </c>
    </row>
    <row r="65" spans="2:52" x14ac:dyDescent="0.2">
      <c r="B65" s="156" t="s">
        <v>85</v>
      </c>
      <c r="C65" s="156"/>
      <c r="D65" s="156"/>
      <c r="E65" s="156"/>
      <c r="F65" s="156"/>
      <c r="G65" s="156"/>
      <c r="H65" s="156"/>
      <c r="I65" s="156"/>
      <c r="J65" s="156"/>
      <c r="AZ65" s="155" t="str">
        <f>B65</f>
        <v xml:space="preserve">        Závaznost soupisu</v>
      </c>
    </row>
    <row r="66" spans="2:52" ht="38.25" x14ac:dyDescent="0.2">
      <c r="B66" s="156" t="s">
        <v>86</v>
      </c>
      <c r="C66" s="156"/>
      <c r="D66" s="156"/>
      <c r="E66" s="156"/>
      <c r="F66" s="156"/>
      <c r="G66" s="156"/>
      <c r="H66" s="156"/>
      <c r="I66" s="156"/>
      <c r="J66" s="156"/>
      <c r="AZ66" s="155" t="str">
        <f>B66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8" spans="2:52" x14ac:dyDescent="0.2">
      <c r="B68" s="156" t="s">
        <v>87</v>
      </c>
      <c r="C68" s="156"/>
      <c r="D68" s="156"/>
      <c r="E68" s="156"/>
      <c r="F68" s="156"/>
      <c r="G68" s="156"/>
      <c r="H68" s="156"/>
      <c r="I68" s="156"/>
      <c r="J68" s="156"/>
      <c r="AZ68" s="155" t="str">
        <f>B68</f>
        <v xml:space="preserve">        Zvláštní podmínky pro stanovení nabídkové ceny</v>
      </c>
    </row>
    <row r="70" spans="2:52" x14ac:dyDescent="0.2">
      <c r="B70" s="156" t="s">
        <v>88</v>
      </c>
      <c r="C70" s="156"/>
      <c r="D70" s="156"/>
      <c r="E70" s="156"/>
      <c r="F70" s="156"/>
      <c r="G70" s="156"/>
      <c r="H70" s="156"/>
      <c r="I70" s="156"/>
      <c r="J70" s="156"/>
      <c r="AZ70" s="155" t="str">
        <f>B70</f>
        <v xml:space="preserve">        Přeprava vybouraných hmot, suti a vytěžené zeminy</v>
      </c>
    </row>
    <row r="71" spans="2:52" ht="63.75" x14ac:dyDescent="0.2">
      <c r="B71" s="156" t="s">
        <v>89</v>
      </c>
      <c r="C71" s="156"/>
      <c r="D71" s="156"/>
      <c r="E71" s="156"/>
      <c r="F71" s="156"/>
      <c r="G71" s="156"/>
      <c r="H71" s="156"/>
      <c r="I71" s="156"/>
      <c r="J71" s="156"/>
      <c r="AZ71" s="155" t="str">
        <f>B71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3" spans="2:52" x14ac:dyDescent="0.2">
      <c r="B73" s="156" t="s">
        <v>90</v>
      </c>
      <c r="C73" s="156"/>
      <c r="D73" s="156"/>
      <c r="E73" s="156"/>
      <c r="F73" s="156"/>
      <c r="G73" s="156"/>
      <c r="H73" s="156"/>
      <c r="I73" s="156"/>
      <c r="J73" s="156"/>
      <c r="AZ73" s="155" t="str">
        <f>B73</f>
        <v xml:space="preserve">        Vnitrostaveništní přesun stavebního materiálu</v>
      </c>
    </row>
    <row r="74" spans="2:52" ht="51" x14ac:dyDescent="0.2">
      <c r="B74" s="156" t="s">
        <v>91</v>
      </c>
      <c r="C74" s="156"/>
      <c r="D74" s="156"/>
      <c r="E74" s="156"/>
      <c r="F74" s="156"/>
      <c r="G74" s="156"/>
      <c r="H74" s="156"/>
      <c r="I74" s="156"/>
      <c r="J74" s="156"/>
      <c r="AZ74" s="155" t="str">
        <f>B74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5" spans="2:52" ht="51" x14ac:dyDescent="0.2">
      <c r="B75" s="156" t="s">
        <v>92</v>
      </c>
      <c r="C75" s="156"/>
      <c r="D75" s="156"/>
      <c r="E75" s="156"/>
      <c r="F75" s="156"/>
      <c r="G75" s="156"/>
      <c r="H75" s="156"/>
      <c r="I75" s="156"/>
      <c r="J75" s="156"/>
      <c r="AZ75" s="155" t="str">
        <f>B75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7" spans="2:52" x14ac:dyDescent="0.2">
      <c r="B77" s="156" t="s">
        <v>93</v>
      </c>
      <c r="C77" s="156"/>
      <c r="D77" s="156"/>
      <c r="E77" s="156"/>
      <c r="F77" s="156"/>
      <c r="G77" s="156"/>
      <c r="H77" s="156"/>
      <c r="I77" s="156"/>
      <c r="J77" s="156"/>
      <c r="AZ77" s="155" t="str">
        <f>B77</f>
        <v xml:space="preserve">        Příplatky za ztížené podmínky prací</v>
      </c>
    </row>
    <row r="78" spans="2:52" ht="25.5" x14ac:dyDescent="0.2">
      <c r="B78" s="156" t="s">
        <v>94</v>
      </c>
      <c r="C78" s="156"/>
      <c r="D78" s="156"/>
      <c r="E78" s="156"/>
      <c r="F78" s="156"/>
      <c r="G78" s="156"/>
      <c r="H78" s="156"/>
      <c r="I78" s="156"/>
      <c r="J78" s="156"/>
      <c r="AZ78" s="155" t="str">
        <f>B78</f>
        <v>Pokud soupis položku příplatku za ztížené podmínky obsahuje, je dodavatel povinen ji ocenit bez ohledu na to, že tento příplatek dodavatel standardně neuplatňuje.</v>
      </c>
    </row>
    <row r="80" spans="2:52" x14ac:dyDescent="0.2">
      <c r="B80" s="156" t="s">
        <v>95</v>
      </c>
      <c r="C80" s="156"/>
      <c r="D80" s="156"/>
      <c r="E80" s="156"/>
      <c r="F80" s="156"/>
      <c r="G80" s="156"/>
      <c r="H80" s="156"/>
      <c r="I80" s="156"/>
      <c r="J80" s="156"/>
      <c r="AZ80" s="155" t="str">
        <f>B80</f>
        <v xml:space="preserve">        Vedlejší a ostatní náklady</v>
      </c>
    </row>
    <row r="81" spans="2:52" ht="25.5" x14ac:dyDescent="0.2">
      <c r="B81" s="156" t="s">
        <v>96</v>
      </c>
      <c r="C81" s="156"/>
      <c r="D81" s="156"/>
      <c r="E81" s="156"/>
      <c r="F81" s="156"/>
      <c r="G81" s="156"/>
      <c r="H81" s="156"/>
      <c r="I81" s="156"/>
      <c r="J81" s="156"/>
      <c r="AZ81" s="155" t="str">
        <f>B81</f>
        <v>Tyto náklady jsou popsány v samostatném soupisu stavebních prací, dodávek a služeb s tím, že dodavatel je povinen v rámci těchto nákladů ocenit všechny definované náklady souhrnně pro celou stavbu.</v>
      </c>
    </row>
    <row r="85" spans="2:52" x14ac:dyDescent="0.2">
      <c r="B85" s="156" t="s">
        <v>97</v>
      </c>
      <c r="C85" s="156"/>
      <c r="D85" s="156"/>
      <c r="E85" s="156"/>
      <c r="F85" s="156"/>
      <c r="G85" s="156"/>
      <c r="H85" s="156"/>
      <c r="I85" s="156"/>
      <c r="J85" s="156"/>
      <c r="AZ85" s="155" t="str">
        <f>B85</f>
        <v>2. SPECIFICKÉ PODMÍNKY PRO ZPRACOVÁNÍ NABÍDKOVÉ CENY</v>
      </c>
    </row>
    <row r="87" spans="2:52" x14ac:dyDescent="0.2">
      <c r="B87" s="156" t="s">
        <v>98</v>
      </c>
      <c r="C87" s="156"/>
      <c r="D87" s="156"/>
      <c r="E87" s="156"/>
      <c r="F87" s="156"/>
      <c r="G87" s="156"/>
      <c r="H87" s="156"/>
      <c r="I87" s="156"/>
      <c r="J87" s="156"/>
      <c r="AZ87" s="155" t="str">
        <f>B87</f>
        <v>Zde doplní zpracovatel soupisu  případná specifika týkající se konkrétní zakázky.</v>
      </c>
    </row>
    <row r="90" spans="2:52" x14ac:dyDescent="0.2">
      <c r="B90" s="156" t="s">
        <v>99</v>
      </c>
      <c r="C90" s="156"/>
      <c r="D90" s="156"/>
      <c r="E90" s="156"/>
      <c r="F90" s="156"/>
      <c r="G90" s="156"/>
      <c r="H90" s="156"/>
      <c r="I90" s="156"/>
      <c r="J90" s="156"/>
      <c r="AZ90" s="155" t="str">
        <f>B90</f>
        <v>3. ELEKTRONICKÁ PODOBA SOUPISU</v>
      </c>
    </row>
    <row r="92" spans="2:52" x14ac:dyDescent="0.2">
      <c r="B92" s="156" t="s">
        <v>100</v>
      </c>
      <c r="C92" s="156"/>
      <c r="D92" s="156"/>
      <c r="E92" s="156"/>
      <c r="F92" s="156"/>
      <c r="G92" s="156"/>
      <c r="H92" s="156"/>
      <c r="I92" s="156"/>
      <c r="J92" s="156"/>
      <c r="AZ92" s="155" t="str">
        <f>B92</f>
        <v xml:space="preserve">        Elektronická podoba soupisu</v>
      </c>
    </row>
    <row r="93" spans="2:52" ht="25.5" x14ac:dyDescent="0.2">
      <c r="B93" s="156" t="s">
        <v>101</v>
      </c>
      <c r="C93" s="156"/>
      <c r="D93" s="156"/>
      <c r="E93" s="156"/>
      <c r="F93" s="156"/>
      <c r="G93" s="156"/>
      <c r="H93" s="156"/>
      <c r="I93" s="156"/>
      <c r="J93" s="156"/>
      <c r="AZ93" s="155" t="str">
        <f>B93</f>
        <v>V souladu se zákonem jsou předložené soupisy zpracovány i v elektronické podobě.  Elektronickou podobou soupisu stavebních prací, dodávek a služeb je formát MS EXCEL.</v>
      </c>
    </row>
    <row r="94" spans="2:52" x14ac:dyDescent="0.2">
      <c r="B94" s="156" t="s">
        <v>102</v>
      </c>
      <c r="C94" s="156"/>
      <c r="D94" s="156"/>
      <c r="E94" s="156"/>
      <c r="F94" s="156"/>
      <c r="G94" s="156"/>
      <c r="H94" s="156"/>
      <c r="I94" s="156"/>
      <c r="J94" s="156"/>
      <c r="AZ94" s="155" t="str">
        <f>B94</f>
        <v>Popis formátu soupisu odpovídá svou strukturou vzorovému soupisu volně dostupnému na internetové adrese:</v>
      </c>
    </row>
    <row r="96" spans="2:52" x14ac:dyDescent="0.2">
      <c r="B96" s="156" t="s">
        <v>103</v>
      </c>
      <c r="C96" s="156"/>
      <c r="D96" s="156"/>
      <c r="E96" s="156"/>
      <c r="F96" s="156"/>
      <c r="G96" s="156"/>
      <c r="H96" s="156"/>
      <c r="I96" s="156"/>
      <c r="J96" s="156"/>
      <c r="AZ96" s="155" t="str">
        <f>B96</f>
        <v>www.stavebnionline.cz/soupis</v>
      </c>
    </row>
    <row r="98" spans="2:52" x14ac:dyDescent="0.2">
      <c r="B98" s="156" t="s">
        <v>104</v>
      </c>
      <c r="C98" s="156"/>
      <c r="D98" s="156"/>
      <c r="E98" s="156"/>
      <c r="F98" s="156"/>
      <c r="G98" s="156"/>
      <c r="H98" s="156"/>
      <c r="I98" s="156"/>
      <c r="J98" s="156"/>
      <c r="AZ98" s="155" t="str">
        <f>B98</f>
        <v xml:space="preserve">        Zpracování elektronické podoby soupisu</v>
      </c>
    </row>
    <row r="99" spans="2:52" ht="51" x14ac:dyDescent="0.2">
      <c r="B99" s="156" t="s">
        <v>105</v>
      </c>
      <c r="C99" s="156"/>
      <c r="D99" s="156"/>
      <c r="E99" s="156"/>
      <c r="F99" s="156"/>
      <c r="G99" s="156"/>
      <c r="H99" s="156"/>
      <c r="I99" s="156"/>
      <c r="J99" s="156"/>
      <c r="AZ99" s="155" t="str">
        <f>B99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1" spans="2:52" x14ac:dyDescent="0.2">
      <c r="B101" s="156" t="s">
        <v>106</v>
      </c>
      <c r="C101" s="156"/>
      <c r="D101" s="156"/>
      <c r="E101" s="156"/>
      <c r="F101" s="156"/>
      <c r="G101" s="156"/>
      <c r="H101" s="156"/>
      <c r="I101" s="156"/>
      <c r="J101" s="156"/>
      <c r="AZ101" s="155" t="str">
        <f>B101</f>
        <v xml:space="preserve">        Jiný formát soupisu</v>
      </c>
    </row>
    <row r="102" spans="2:52" ht="38.25" x14ac:dyDescent="0.2">
      <c r="B102" s="156" t="s">
        <v>107</v>
      </c>
      <c r="C102" s="156"/>
      <c r="D102" s="156"/>
      <c r="E102" s="156"/>
      <c r="F102" s="156"/>
      <c r="G102" s="156"/>
      <c r="H102" s="156"/>
      <c r="I102" s="156"/>
      <c r="J102" s="156"/>
      <c r="AZ102" s="155" t="str">
        <f>B102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4" spans="2:52" x14ac:dyDescent="0.2">
      <c r="B104" s="156" t="s">
        <v>108</v>
      </c>
      <c r="C104" s="156"/>
      <c r="D104" s="156"/>
      <c r="E104" s="156"/>
      <c r="F104" s="156"/>
      <c r="G104" s="156"/>
      <c r="H104" s="156"/>
      <c r="I104" s="156"/>
      <c r="J104" s="156"/>
      <c r="AZ104" s="155" t="str">
        <f>B104</f>
        <v xml:space="preserve">        Závěrečné ustanovení</v>
      </c>
    </row>
    <row r="105" spans="2:52" x14ac:dyDescent="0.2">
      <c r="B105" s="156" t="s">
        <v>109</v>
      </c>
      <c r="C105" s="156"/>
      <c r="D105" s="156"/>
      <c r="E105" s="156"/>
      <c r="F105" s="156"/>
      <c r="G105" s="156"/>
      <c r="H105" s="156"/>
      <c r="I105" s="156"/>
      <c r="J105" s="156"/>
      <c r="AZ105" s="155" t="str">
        <f>B105</f>
        <v>Ostatní podmínky vztahující se ke zpracování nabídkové ceny jsou uvedeny v zadávací dokumentaci.</v>
      </c>
    </row>
    <row r="113" spans="1:10" ht="15.75" x14ac:dyDescent="0.25">
      <c r="B113" s="157" t="s">
        <v>110</v>
      </c>
    </row>
    <row r="115" spans="1:10" ht="25.5" customHeight="1" x14ac:dyDescent="0.2">
      <c r="A115" s="158"/>
      <c r="B115" s="159" t="s">
        <v>111</v>
      </c>
      <c r="C115" s="160" t="s">
        <v>112</v>
      </c>
      <c r="D115" s="160"/>
      <c r="E115" s="160"/>
      <c r="F115" s="160"/>
      <c r="G115" s="161"/>
      <c r="H115" s="161"/>
      <c r="I115" s="161"/>
      <c r="J115" s="162" t="s">
        <v>113</v>
      </c>
    </row>
    <row r="116" spans="1:10" ht="25.5" customHeight="1" x14ac:dyDescent="0.2">
      <c r="A116" s="163"/>
      <c r="B116" s="164" t="s">
        <v>114</v>
      </c>
      <c r="C116" s="165" t="s">
        <v>115</v>
      </c>
      <c r="D116" s="165"/>
      <c r="E116" s="165"/>
      <c r="F116" s="166"/>
      <c r="G116" s="167"/>
      <c r="H116" s="167"/>
      <c r="I116" s="167"/>
      <c r="J116" s="168">
        <f>'01 01-E Pol'!F8</f>
        <v>0</v>
      </c>
    </row>
    <row r="117" spans="1:10" ht="25.5" customHeight="1" x14ac:dyDescent="0.2">
      <c r="A117" s="163"/>
      <c r="B117" s="163" t="s">
        <v>116</v>
      </c>
      <c r="C117" s="169" t="s">
        <v>117</v>
      </c>
      <c r="D117" s="169"/>
      <c r="E117" s="169"/>
      <c r="F117" s="170"/>
      <c r="G117" s="171"/>
      <c r="H117" s="171"/>
      <c r="I117" s="171"/>
      <c r="J117" s="172">
        <f>'01 01-A Pol'!F8</f>
        <v>0</v>
      </c>
    </row>
    <row r="118" spans="1:10" ht="25.5" customHeight="1" x14ac:dyDescent="0.2">
      <c r="A118" s="163"/>
      <c r="B118" s="163" t="s">
        <v>118</v>
      </c>
      <c r="C118" s="169" t="s">
        <v>119</v>
      </c>
      <c r="D118" s="169"/>
      <c r="E118" s="169"/>
      <c r="F118" s="170"/>
      <c r="G118" s="171"/>
      <c r="H118" s="171"/>
      <c r="I118" s="171"/>
      <c r="J118" s="172">
        <f>'01 01-A Pol'!F39</f>
        <v>0</v>
      </c>
    </row>
    <row r="119" spans="1:10" ht="25.5" customHeight="1" x14ac:dyDescent="0.2">
      <c r="A119" s="163"/>
      <c r="B119" s="163" t="s">
        <v>120</v>
      </c>
      <c r="C119" s="169" t="s">
        <v>121</v>
      </c>
      <c r="D119" s="169"/>
      <c r="E119" s="169"/>
      <c r="F119" s="170"/>
      <c r="G119" s="171"/>
      <c r="H119" s="171"/>
      <c r="I119" s="171"/>
      <c r="J119" s="172">
        <f>'01 01-A Pol'!F68</f>
        <v>0</v>
      </c>
    </row>
    <row r="120" spans="1:10" ht="25.5" customHeight="1" x14ac:dyDescent="0.2">
      <c r="A120" s="163"/>
      <c r="B120" s="163" t="s">
        <v>122</v>
      </c>
      <c r="C120" s="169" t="s">
        <v>123</v>
      </c>
      <c r="D120" s="169"/>
      <c r="E120" s="169"/>
      <c r="F120" s="170"/>
      <c r="G120" s="171"/>
      <c r="H120" s="171"/>
      <c r="I120" s="171"/>
      <c r="J120" s="172">
        <f>'01 01-A Pol'!F161</f>
        <v>0</v>
      </c>
    </row>
    <row r="121" spans="1:10" ht="25.5" customHeight="1" x14ac:dyDescent="0.2">
      <c r="A121" s="163"/>
      <c r="B121" s="163" t="s">
        <v>124</v>
      </c>
      <c r="C121" s="169" t="s">
        <v>125</v>
      </c>
      <c r="D121" s="169"/>
      <c r="E121" s="169"/>
      <c r="F121" s="170"/>
      <c r="G121" s="171"/>
      <c r="H121" s="171"/>
      <c r="I121" s="171"/>
      <c r="J121" s="172">
        <f>'01 01-A Pol'!F211</f>
        <v>0</v>
      </c>
    </row>
    <row r="122" spans="1:10" ht="25.5" customHeight="1" x14ac:dyDescent="0.2">
      <c r="A122" s="163"/>
      <c r="B122" s="163" t="s">
        <v>126</v>
      </c>
      <c r="C122" s="169" t="s">
        <v>127</v>
      </c>
      <c r="D122" s="169"/>
      <c r="E122" s="169"/>
      <c r="F122" s="170"/>
      <c r="G122" s="171"/>
      <c r="H122" s="171"/>
      <c r="I122" s="171"/>
      <c r="J122" s="172">
        <f>'01 01-A Pol'!F220</f>
        <v>0</v>
      </c>
    </row>
    <row r="123" spans="1:10" ht="25.5" customHeight="1" x14ac:dyDescent="0.2">
      <c r="A123" s="163"/>
      <c r="B123" s="163" t="s">
        <v>128</v>
      </c>
      <c r="C123" s="169" t="s">
        <v>129</v>
      </c>
      <c r="D123" s="169"/>
      <c r="E123" s="169"/>
      <c r="F123" s="170"/>
      <c r="G123" s="171"/>
      <c r="H123" s="171"/>
      <c r="I123" s="171"/>
      <c r="J123" s="172">
        <f>'01 01-A Pol'!F240</f>
        <v>0</v>
      </c>
    </row>
    <row r="124" spans="1:10" ht="25.5" customHeight="1" x14ac:dyDescent="0.2">
      <c r="A124" s="163"/>
      <c r="B124" s="163" t="s">
        <v>130</v>
      </c>
      <c r="C124" s="169" t="s">
        <v>131</v>
      </c>
      <c r="D124" s="169"/>
      <c r="E124" s="169"/>
      <c r="F124" s="170"/>
      <c r="G124" s="171"/>
      <c r="H124" s="171"/>
      <c r="I124" s="171"/>
      <c r="J124" s="172">
        <f>'01 01-A Pol'!F244</f>
        <v>0</v>
      </c>
    </row>
    <row r="125" spans="1:10" ht="25.5" customHeight="1" x14ac:dyDescent="0.2">
      <c r="A125" s="163"/>
      <c r="B125" s="163" t="s">
        <v>132</v>
      </c>
      <c r="C125" s="169" t="s">
        <v>133</v>
      </c>
      <c r="D125" s="169"/>
      <c r="E125" s="169"/>
      <c r="F125" s="170"/>
      <c r="G125" s="171"/>
      <c r="H125" s="171"/>
      <c r="I125" s="171"/>
      <c r="J125" s="172">
        <f>'01 01-A Pol'!F324</f>
        <v>0</v>
      </c>
    </row>
    <row r="126" spans="1:10" ht="25.5" customHeight="1" x14ac:dyDescent="0.2">
      <c r="A126" s="163"/>
      <c r="B126" s="163" t="s">
        <v>134</v>
      </c>
      <c r="C126" s="169" t="s">
        <v>135</v>
      </c>
      <c r="D126" s="169"/>
      <c r="E126" s="169"/>
      <c r="F126" s="170"/>
      <c r="G126" s="171"/>
      <c r="H126" s="171"/>
      <c r="I126" s="171"/>
      <c r="J126" s="172">
        <f>'01 01-A Pol'!F423</f>
        <v>0</v>
      </c>
    </row>
    <row r="127" spans="1:10" ht="25.5" customHeight="1" x14ac:dyDescent="0.2">
      <c r="A127" s="163"/>
      <c r="B127" s="163" t="s">
        <v>136</v>
      </c>
      <c r="C127" s="169" t="s">
        <v>137</v>
      </c>
      <c r="D127" s="169"/>
      <c r="E127" s="169"/>
      <c r="F127" s="170"/>
      <c r="G127" s="171"/>
      <c r="H127" s="171"/>
      <c r="I127" s="171"/>
      <c r="J127" s="172">
        <f>'01 01-A Pol'!F482</f>
        <v>0</v>
      </c>
    </row>
    <row r="128" spans="1:10" ht="25.5" customHeight="1" x14ac:dyDescent="0.2">
      <c r="A128" s="163"/>
      <c r="B128" s="163" t="s">
        <v>138</v>
      </c>
      <c r="C128" s="169" t="s">
        <v>139</v>
      </c>
      <c r="D128" s="169"/>
      <c r="E128" s="169"/>
      <c r="F128" s="170"/>
      <c r="G128" s="171"/>
      <c r="H128" s="171"/>
      <c r="I128" s="171"/>
      <c r="J128" s="172">
        <f>'01 01-E Pol'!F27</f>
        <v>0</v>
      </c>
    </row>
    <row r="129" spans="1:10" ht="25.5" customHeight="1" x14ac:dyDescent="0.2">
      <c r="A129" s="163"/>
      <c r="B129" s="163" t="s">
        <v>140</v>
      </c>
      <c r="C129" s="169" t="s">
        <v>141</v>
      </c>
      <c r="D129" s="169"/>
      <c r="E129" s="169"/>
      <c r="F129" s="170"/>
      <c r="G129" s="171"/>
      <c r="H129" s="171"/>
      <c r="I129" s="171"/>
      <c r="J129" s="172">
        <f>'01 01-A Pol'!F499</f>
        <v>0</v>
      </c>
    </row>
    <row r="130" spans="1:10" ht="25.5" customHeight="1" x14ac:dyDescent="0.2">
      <c r="A130" s="163"/>
      <c r="B130" s="163" t="s">
        <v>142</v>
      </c>
      <c r="C130" s="169" t="s">
        <v>143</v>
      </c>
      <c r="D130" s="169"/>
      <c r="E130" s="169"/>
      <c r="F130" s="170"/>
      <c r="G130" s="171"/>
      <c r="H130" s="171"/>
      <c r="I130" s="171"/>
      <c r="J130" s="172">
        <f>'01 01-A Pol'!F539</f>
        <v>0</v>
      </c>
    </row>
    <row r="131" spans="1:10" ht="25.5" customHeight="1" x14ac:dyDescent="0.2">
      <c r="A131" s="163"/>
      <c r="B131" s="163" t="s">
        <v>144</v>
      </c>
      <c r="C131" s="169" t="s">
        <v>145</v>
      </c>
      <c r="D131" s="169"/>
      <c r="E131" s="169"/>
      <c r="F131" s="170"/>
      <c r="G131" s="171"/>
      <c r="H131" s="171"/>
      <c r="I131" s="171"/>
      <c r="J131" s="172">
        <f>'01 01-A Pol'!F553</f>
        <v>0</v>
      </c>
    </row>
    <row r="132" spans="1:10" ht="25.5" customHeight="1" x14ac:dyDescent="0.2">
      <c r="A132" s="163"/>
      <c r="B132" s="163" t="s">
        <v>146</v>
      </c>
      <c r="C132" s="169" t="s">
        <v>147</v>
      </c>
      <c r="D132" s="169"/>
      <c r="E132" s="169"/>
      <c r="F132" s="170"/>
      <c r="G132" s="171"/>
      <c r="H132" s="171"/>
      <c r="I132" s="171"/>
      <c r="J132" s="172">
        <f>'01 01-A Pol'!F568</f>
        <v>0</v>
      </c>
    </row>
    <row r="133" spans="1:10" ht="25.5" customHeight="1" x14ac:dyDescent="0.2">
      <c r="A133" s="163"/>
      <c r="B133" s="163" t="s">
        <v>148</v>
      </c>
      <c r="C133" s="169" t="s">
        <v>149</v>
      </c>
      <c r="D133" s="169"/>
      <c r="E133" s="169"/>
      <c r="F133" s="170"/>
      <c r="G133" s="171"/>
      <c r="H133" s="171"/>
      <c r="I133" s="171"/>
      <c r="J133" s="172">
        <f>'01 01-A Pol'!F587</f>
        <v>0</v>
      </c>
    </row>
    <row r="134" spans="1:10" ht="25.5" customHeight="1" x14ac:dyDescent="0.2">
      <c r="A134" s="163"/>
      <c r="B134" s="163" t="s">
        <v>150</v>
      </c>
      <c r="C134" s="169" t="s">
        <v>151</v>
      </c>
      <c r="D134" s="169"/>
      <c r="E134" s="169"/>
      <c r="F134" s="170"/>
      <c r="G134" s="171"/>
      <c r="H134" s="171"/>
      <c r="I134" s="171"/>
      <c r="J134" s="172">
        <f>'01 01-A Pol'!F700</f>
        <v>0</v>
      </c>
    </row>
    <row r="135" spans="1:10" ht="25.5" customHeight="1" x14ac:dyDescent="0.2">
      <c r="A135" s="163"/>
      <c r="B135" s="163" t="s">
        <v>152</v>
      </c>
      <c r="C135" s="169" t="s">
        <v>153</v>
      </c>
      <c r="D135" s="169"/>
      <c r="E135" s="169"/>
      <c r="F135" s="170"/>
      <c r="G135" s="171"/>
      <c r="H135" s="171"/>
      <c r="I135" s="171"/>
      <c r="J135" s="172">
        <f>'01 01-A Pol'!F776</f>
        <v>0</v>
      </c>
    </row>
    <row r="136" spans="1:10" ht="25.5" customHeight="1" x14ac:dyDescent="0.2">
      <c r="A136" s="163"/>
      <c r="B136" s="163" t="s">
        <v>154</v>
      </c>
      <c r="C136" s="169" t="s">
        <v>155</v>
      </c>
      <c r="D136" s="169"/>
      <c r="E136" s="169"/>
      <c r="F136" s="170"/>
      <c r="G136" s="171"/>
      <c r="H136" s="171"/>
      <c r="I136" s="171"/>
      <c r="J136" s="172">
        <f>'01 01-E Pol'!F29</f>
        <v>0</v>
      </c>
    </row>
    <row r="137" spans="1:10" ht="25.5" customHeight="1" x14ac:dyDescent="0.2">
      <c r="A137" s="163"/>
      <c r="B137" s="163" t="s">
        <v>156</v>
      </c>
      <c r="C137" s="169" t="s">
        <v>157</v>
      </c>
      <c r="D137" s="169"/>
      <c r="E137" s="169"/>
      <c r="F137" s="170"/>
      <c r="G137" s="171"/>
      <c r="H137" s="171"/>
      <c r="I137" s="171"/>
      <c r="J137" s="172">
        <f>'01 01-A Pol'!F852</f>
        <v>0</v>
      </c>
    </row>
    <row r="138" spans="1:10" ht="25.5" customHeight="1" x14ac:dyDescent="0.2">
      <c r="A138" s="163"/>
      <c r="B138" s="163" t="s">
        <v>158</v>
      </c>
      <c r="C138" s="169" t="s">
        <v>159</v>
      </c>
      <c r="D138" s="169"/>
      <c r="E138" s="169"/>
      <c r="F138" s="170"/>
      <c r="G138" s="171"/>
      <c r="H138" s="171"/>
      <c r="I138" s="171"/>
      <c r="J138" s="172">
        <f>'01 01-A Pol'!F893</f>
        <v>0</v>
      </c>
    </row>
    <row r="139" spans="1:10" ht="25.5" customHeight="1" x14ac:dyDescent="0.2">
      <c r="A139" s="163"/>
      <c r="B139" s="163" t="s">
        <v>160</v>
      </c>
      <c r="C139" s="169" t="s">
        <v>161</v>
      </c>
      <c r="D139" s="169"/>
      <c r="E139" s="169"/>
      <c r="F139" s="170"/>
      <c r="G139" s="171"/>
      <c r="H139" s="171"/>
      <c r="I139" s="171"/>
      <c r="J139" s="172">
        <f>'01 01-A Pol'!F902</f>
        <v>0</v>
      </c>
    </row>
    <row r="140" spans="1:10" ht="25.5" customHeight="1" x14ac:dyDescent="0.2">
      <c r="A140" s="163"/>
      <c r="B140" s="163" t="s">
        <v>162</v>
      </c>
      <c r="C140" s="169" t="s">
        <v>163</v>
      </c>
      <c r="D140" s="169"/>
      <c r="E140" s="169"/>
      <c r="F140" s="170"/>
      <c r="G140" s="171"/>
      <c r="H140" s="171"/>
      <c r="I140" s="171"/>
      <c r="J140" s="172">
        <f>'01 01-A Pol'!F933</f>
        <v>0</v>
      </c>
    </row>
    <row r="141" spans="1:10" ht="25.5" customHeight="1" x14ac:dyDescent="0.2">
      <c r="A141" s="163"/>
      <c r="B141" s="163" t="s">
        <v>164</v>
      </c>
      <c r="C141" s="169" t="s">
        <v>165</v>
      </c>
      <c r="D141" s="169"/>
      <c r="E141" s="169"/>
      <c r="F141" s="170"/>
      <c r="G141" s="171"/>
      <c r="H141" s="171"/>
      <c r="I141" s="171"/>
      <c r="J141" s="172">
        <f>'01 01-A Pol'!F943</f>
        <v>0</v>
      </c>
    </row>
    <row r="142" spans="1:10" ht="25.5" customHeight="1" x14ac:dyDescent="0.2">
      <c r="A142" s="163"/>
      <c r="B142" s="163" t="s">
        <v>166</v>
      </c>
      <c r="C142" s="169" t="s">
        <v>167</v>
      </c>
      <c r="D142" s="169"/>
      <c r="E142" s="169"/>
      <c r="F142" s="170"/>
      <c r="G142" s="171"/>
      <c r="H142" s="171"/>
      <c r="I142" s="171"/>
      <c r="J142" s="172">
        <f>'01 01-A Pol'!F1021</f>
        <v>0</v>
      </c>
    </row>
    <row r="143" spans="1:10" ht="25.5" customHeight="1" x14ac:dyDescent="0.2">
      <c r="A143" s="163"/>
      <c r="B143" s="163" t="s">
        <v>168</v>
      </c>
      <c r="C143" s="169" t="s">
        <v>169</v>
      </c>
      <c r="D143" s="169"/>
      <c r="E143" s="169"/>
      <c r="F143" s="170"/>
      <c r="G143" s="171"/>
      <c r="H143" s="171"/>
      <c r="I143" s="171"/>
      <c r="J143" s="172">
        <f>'01 01-A Pol'!F1071</f>
        <v>0</v>
      </c>
    </row>
    <row r="144" spans="1:10" ht="25.5" customHeight="1" x14ac:dyDescent="0.2">
      <c r="A144" s="163"/>
      <c r="B144" s="163" t="s">
        <v>170</v>
      </c>
      <c r="C144" s="169" t="s">
        <v>171</v>
      </c>
      <c r="D144" s="169"/>
      <c r="E144" s="169"/>
      <c r="F144" s="170"/>
      <c r="G144" s="171"/>
      <c r="H144" s="171"/>
      <c r="I144" s="171"/>
      <c r="J144" s="172">
        <f>'01 01-A Pol'!F1079</f>
        <v>0</v>
      </c>
    </row>
    <row r="145" spans="1:10" ht="25.5" customHeight="1" x14ac:dyDescent="0.2">
      <c r="A145" s="163"/>
      <c r="B145" s="163" t="s">
        <v>172</v>
      </c>
      <c r="C145" s="169" t="s">
        <v>173</v>
      </c>
      <c r="D145" s="169"/>
      <c r="E145" s="169"/>
      <c r="F145" s="170"/>
      <c r="G145" s="171"/>
      <c r="H145" s="171"/>
      <c r="I145" s="171"/>
      <c r="J145" s="172">
        <f>'01 01-A Pol'!F1083</f>
        <v>0</v>
      </c>
    </row>
    <row r="146" spans="1:10" ht="25.5" customHeight="1" x14ac:dyDescent="0.2">
      <c r="A146" s="163"/>
      <c r="B146" s="163" t="s">
        <v>174</v>
      </c>
      <c r="C146" s="169" t="s">
        <v>175</v>
      </c>
      <c r="D146" s="169"/>
      <c r="E146" s="169"/>
      <c r="F146" s="170"/>
      <c r="G146" s="171"/>
      <c r="H146" s="171"/>
      <c r="I146" s="171"/>
      <c r="J146" s="172">
        <f>'01 01-A Pol'!F1157</f>
        <v>0</v>
      </c>
    </row>
    <row r="147" spans="1:10" ht="25.5" customHeight="1" x14ac:dyDescent="0.2">
      <c r="A147" s="163"/>
      <c r="B147" s="163" t="s">
        <v>176</v>
      </c>
      <c r="C147" s="169" t="s">
        <v>177</v>
      </c>
      <c r="D147" s="169"/>
      <c r="E147" s="169"/>
      <c r="F147" s="170"/>
      <c r="G147" s="171"/>
      <c r="H147" s="171"/>
      <c r="I147" s="171"/>
      <c r="J147" s="172">
        <f>'01 01-A Pol'!F1241</f>
        <v>0</v>
      </c>
    </row>
    <row r="148" spans="1:10" ht="25.5" customHeight="1" x14ac:dyDescent="0.2">
      <c r="A148" s="163"/>
      <c r="B148" s="163" t="s">
        <v>178</v>
      </c>
      <c r="C148" s="169" t="s">
        <v>179</v>
      </c>
      <c r="D148" s="169"/>
      <c r="E148" s="169"/>
      <c r="F148" s="170"/>
      <c r="G148" s="171"/>
      <c r="H148" s="171"/>
      <c r="I148" s="171"/>
      <c r="J148" s="172">
        <f>'01 01-E Pol'!F36</f>
        <v>0</v>
      </c>
    </row>
    <row r="149" spans="1:10" ht="25.5" customHeight="1" x14ac:dyDescent="0.2">
      <c r="A149" s="163"/>
      <c r="B149" s="163" t="s">
        <v>180</v>
      </c>
      <c r="C149" s="169" t="s">
        <v>181</v>
      </c>
      <c r="D149" s="169"/>
      <c r="E149" s="169"/>
      <c r="F149" s="170"/>
      <c r="G149" s="171"/>
      <c r="H149" s="171"/>
      <c r="I149" s="171"/>
      <c r="J149" s="172">
        <f>'01 01-E Pol'!F55</f>
        <v>0</v>
      </c>
    </row>
    <row r="150" spans="1:10" ht="25.5" customHeight="1" x14ac:dyDescent="0.2">
      <c r="A150" s="163"/>
      <c r="B150" s="163" t="s">
        <v>180</v>
      </c>
      <c r="C150" s="169" t="s">
        <v>182</v>
      </c>
      <c r="D150" s="169"/>
      <c r="E150" s="169"/>
      <c r="F150" s="170"/>
      <c r="G150" s="171"/>
      <c r="H150" s="171"/>
      <c r="I150" s="171"/>
      <c r="J150" s="172">
        <f>'01 01-F Pol'!F8</f>
        <v>0</v>
      </c>
    </row>
    <row r="151" spans="1:10" ht="25.5" customHeight="1" x14ac:dyDescent="0.2">
      <c r="A151" s="163"/>
      <c r="B151" s="163" t="s">
        <v>183</v>
      </c>
      <c r="C151" s="169" t="s">
        <v>182</v>
      </c>
      <c r="D151" s="169"/>
      <c r="E151" s="169"/>
      <c r="F151" s="170"/>
      <c r="G151" s="171"/>
      <c r="H151" s="171"/>
      <c r="I151" s="171"/>
      <c r="J151" s="172">
        <f>'01 01-F Pol'!F10</f>
        <v>0</v>
      </c>
    </row>
    <row r="152" spans="1:10" ht="25.5" customHeight="1" x14ac:dyDescent="0.2">
      <c r="A152" s="163"/>
      <c r="B152" s="163" t="s">
        <v>184</v>
      </c>
      <c r="C152" s="169" t="s">
        <v>185</v>
      </c>
      <c r="D152" s="169"/>
      <c r="E152" s="169"/>
      <c r="F152" s="170"/>
      <c r="G152" s="171"/>
      <c r="H152" s="171"/>
      <c r="I152" s="171"/>
      <c r="J152" s="172">
        <f>'01 01-E Pol'!F86</f>
        <v>0</v>
      </c>
    </row>
    <row r="153" spans="1:10" ht="25.5" customHeight="1" x14ac:dyDescent="0.2">
      <c r="A153" s="163"/>
      <c r="B153" s="163" t="s">
        <v>184</v>
      </c>
      <c r="C153" s="169" t="s">
        <v>186</v>
      </c>
      <c r="D153" s="169"/>
      <c r="E153" s="169"/>
      <c r="F153" s="170"/>
      <c r="G153" s="171"/>
      <c r="H153" s="171"/>
      <c r="I153" s="171"/>
      <c r="J153" s="172">
        <f>'01 01-G Pol'!F8</f>
        <v>0</v>
      </c>
    </row>
    <row r="154" spans="1:10" ht="25.5" customHeight="1" x14ac:dyDescent="0.2">
      <c r="A154" s="163"/>
      <c r="B154" s="163" t="s">
        <v>187</v>
      </c>
      <c r="C154" s="169" t="s">
        <v>188</v>
      </c>
      <c r="D154" s="169"/>
      <c r="E154" s="169"/>
      <c r="F154" s="170"/>
      <c r="G154" s="171"/>
      <c r="H154" s="171"/>
      <c r="I154" s="171"/>
      <c r="J154" s="172">
        <f>'01 01-D Pol'!F8</f>
        <v>0</v>
      </c>
    </row>
    <row r="155" spans="1:10" ht="25.5" customHeight="1" x14ac:dyDescent="0.2">
      <c r="A155" s="163"/>
      <c r="B155" s="163" t="s">
        <v>189</v>
      </c>
      <c r="C155" s="169" t="s">
        <v>190</v>
      </c>
      <c r="D155" s="169"/>
      <c r="E155" s="169"/>
      <c r="F155" s="170"/>
      <c r="G155" s="171"/>
      <c r="H155" s="171"/>
      <c r="I155" s="171"/>
      <c r="J155" s="172">
        <f>'01 01-D Pol'!F28</f>
        <v>0</v>
      </c>
    </row>
    <row r="156" spans="1:10" ht="25.5" customHeight="1" x14ac:dyDescent="0.2">
      <c r="A156" s="163"/>
      <c r="B156" s="163" t="s">
        <v>191</v>
      </c>
      <c r="C156" s="169" t="s">
        <v>192</v>
      </c>
      <c r="D156" s="169"/>
      <c r="E156" s="169"/>
      <c r="F156" s="170"/>
      <c r="G156" s="171"/>
      <c r="H156" s="171"/>
      <c r="I156" s="171"/>
      <c r="J156" s="172">
        <f>'01 01-D Pol'!F49</f>
        <v>0</v>
      </c>
    </row>
    <row r="157" spans="1:10" ht="25.5" customHeight="1" x14ac:dyDescent="0.2">
      <c r="A157" s="163"/>
      <c r="B157" s="163" t="s">
        <v>193</v>
      </c>
      <c r="C157" s="169" t="s">
        <v>194</v>
      </c>
      <c r="D157" s="169"/>
      <c r="E157" s="169"/>
      <c r="F157" s="170"/>
      <c r="G157" s="171"/>
      <c r="H157" s="171"/>
      <c r="I157" s="171"/>
      <c r="J157" s="172">
        <f>'01 01-D Pol'!F58</f>
        <v>0</v>
      </c>
    </row>
    <row r="158" spans="1:10" ht="25.5" customHeight="1" x14ac:dyDescent="0.2">
      <c r="A158" s="163"/>
      <c r="B158" s="163" t="s">
        <v>195</v>
      </c>
      <c r="C158" s="169" t="s">
        <v>196</v>
      </c>
      <c r="D158" s="169"/>
      <c r="E158" s="169"/>
      <c r="F158" s="170"/>
      <c r="G158" s="171"/>
      <c r="H158" s="171"/>
      <c r="I158" s="171"/>
      <c r="J158" s="172">
        <f>'01 01-D Pol'!F71</f>
        <v>0</v>
      </c>
    </row>
    <row r="159" spans="1:10" ht="25.5" customHeight="1" x14ac:dyDescent="0.2">
      <c r="A159" s="163"/>
      <c r="B159" s="163" t="s">
        <v>197</v>
      </c>
      <c r="C159" s="169" t="s">
        <v>198</v>
      </c>
      <c r="D159" s="169"/>
      <c r="E159" s="169"/>
      <c r="F159" s="170"/>
      <c r="G159" s="171"/>
      <c r="H159" s="171"/>
      <c r="I159" s="171"/>
      <c r="J159" s="172">
        <f>'01 01-D Pol'!F77</f>
        <v>0</v>
      </c>
    </row>
    <row r="160" spans="1:10" ht="25.5" customHeight="1" x14ac:dyDescent="0.2">
      <c r="A160" s="163"/>
      <c r="B160" s="163" t="s">
        <v>199</v>
      </c>
      <c r="C160" s="169" t="s">
        <v>200</v>
      </c>
      <c r="D160" s="169"/>
      <c r="E160" s="169"/>
      <c r="F160" s="170"/>
      <c r="G160" s="171"/>
      <c r="H160" s="171"/>
      <c r="I160" s="171"/>
      <c r="J160" s="172">
        <f>'01 01-D Pol'!F83</f>
        <v>0</v>
      </c>
    </row>
    <row r="161" spans="1:10" ht="25.5" customHeight="1" x14ac:dyDescent="0.2">
      <c r="A161" s="163"/>
      <c r="B161" s="163" t="s">
        <v>201</v>
      </c>
      <c r="C161" s="169" t="s">
        <v>202</v>
      </c>
      <c r="D161" s="169"/>
      <c r="E161" s="169"/>
      <c r="F161" s="170"/>
      <c r="G161" s="171"/>
      <c r="H161" s="171"/>
      <c r="I161" s="171"/>
      <c r="J161" s="172">
        <f>'01 01-D Pol'!F93</f>
        <v>0</v>
      </c>
    </row>
    <row r="162" spans="1:10" ht="25.5" customHeight="1" x14ac:dyDescent="0.2">
      <c r="A162" s="163"/>
      <c r="B162" s="163" t="s">
        <v>203</v>
      </c>
      <c r="C162" s="169" t="s">
        <v>204</v>
      </c>
      <c r="D162" s="169"/>
      <c r="E162" s="169"/>
      <c r="F162" s="170"/>
      <c r="G162" s="171"/>
      <c r="H162" s="171"/>
      <c r="I162" s="171"/>
      <c r="J162" s="172">
        <f>'01 01-D Pol'!F97</f>
        <v>0</v>
      </c>
    </row>
    <row r="163" spans="1:10" ht="25.5" customHeight="1" x14ac:dyDescent="0.2">
      <c r="A163" s="163"/>
      <c r="B163" s="163" t="s">
        <v>205</v>
      </c>
      <c r="C163" s="169" t="s">
        <v>206</v>
      </c>
      <c r="D163" s="169"/>
      <c r="E163" s="169"/>
      <c r="F163" s="170"/>
      <c r="G163" s="171"/>
      <c r="H163" s="171"/>
      <c r="I163" s="171"/>
      <c r="J163" s="172">
        <f>'01 01-D Pol'!F101</f>
        <v>0</v>
      </c>
    </row>
    <row r="164" spans="1:10" ht="25.5" customHeight="1" x14ac:dyDescent="0.2">
      <c r="A164" s="163"/>
      <c r="B164" s="163" t="s">
        <v>207</v>
      </c>
      <c r="C164" s="169" t="s">
        <v>208</v>
      </c>
      <c r="D164" s="169"/>
      <c r="E164" s="169"/>
      <c r="F164" s="170"/>
      <c r="G164" s="171"/>
      <c r="H164" s="171"/>
      <c r="I164" s="171"/>
      <c r="J164" s="172">
        <f>'01 01-D Pol'!F104</f>
        <v>0</v>
      </c>
    </row>
    <row r="165" spans="1:10" ht="25.5" customHeight="1" x14ac:dyDescent="0.2">
      <c r="A165" s="163"/>
      <c r="B165" s="163" t="s">
        <v>209</v>
      </c>
      <c r="C165" s="169" t="s">
        <v>210</v>
      </c>
      <c r="D165" s="169"/>
      <c r="E165" s="169"/>
      <c r="F165" s="170"/>
      <c r="G165" s="171"/>
      <c r="H165" s="171"/>
      <c r="I165" s="171"/>
      <c r="J165" s="172">
        <f>'01 01-D Pol'!F108</f>
        <v>0</v>
      </c>
    </row>
    <row r="166" spans="1:10" ht="25.5" customHeight="1" x14ac:dyDescent="0.2">
      <c r="A166" s="163"/>
      <c r="B166" s="163" t="s">
        <v>211</v>
      </c>
      <c r="C166" s="169" t="s">
        <v>212</v>
      </c>
      <c r="D166" s="169"/>
      <c r="E166" s="169"/>
      <c r="F166" s="170"/>
      <c r="G166" s="171"/>
      <c r="H166" s="171"/>
      <c r="I166" s="171"/>
      <c r="J166" s="172">
        <f>'01 01-F Pol'!F44+'01 01-G Pol'!F10</f>
        <v>0</v>
      </c>
    </row>
    <row r="167" spans="1:10" ht="25.5" customHeight="1" x14ac:dyDescent="0.2">
      <c r="A167" s="163"/>
      <c r="B167" s="163" t="s">
        <v>213</v>
      </c>
      <c r="C167" s="169" t="s">
        <v>214</v>
      </c>
      <c r="D167" s="169"/>
      <c r="E167" s="169"/>
      <c r="F167" s="170"/>
      <c r="G167" s="171"/>
      <c r="H167" s="171"/>
      <c r="I167" s="171"/>
      <c r="J167" s="172">
        <f>'01 01-G Pol'!F35</f>
        <v>0</v>
      </c>
    </row>
    <row r="168" spans="1:10" ht="25.5" customHeight="1" x14ac:dyDescent="0.2">
      <c r="A168" s="163"/>
      <c r="B168" s="163" t="s">
        <v>215</v>
      </c>
      <c r="C168" s="169" t="s">
        <v>216</v>
      </c>
      <c r="D168" s="169"/>
      <c r="E168" s="169"/>
      <c r="F168" s="170"/>
      <c r="G168" s="171"/>
      <c r="H168" s="171"/>
      <c r="I168" s="171"/>
      <c r="J168" s="172">
        <f>'01 01-F Pol'!F46+'01 01-G Pol'!F49</f>
        <v>0</v>
      </c>
    </row>
    <row r="169" spans="1:10" ht="25.5" customHeight="1" x14ac:dyDescent="0.2">
      <c r="A169" s="163"/>
      <c r="B169" s="163" t="s">
        <v>217</v>
      </c>
      <c r="C169" s="169" t="s">
        <v>218</v>
      </c>
      <c r="D169" s="169"/>
      <c r="E169" s="169"/>
      <c r="F169" s="170"/>
      <c r="G169" s="171"/>
      <c r="H169" s="171"/>
      <c r="I169" s="171"/>
      <c r="J169" s="172">
        <f>'01 01-E Pol'!F113</f>
        <v>0</v>
      </c>
    </row>
    <row r="170" spans="1:10" ht="25.5" customHeight="1" x14ac:dyDescent="0.2">
      <c r="A170" s="163"/>
      <c r="B170" s="163" t="s">
        <v>217</v>
      </c>
      <c r="C170" s="169" t="s">
        <v>219</v>
      </c>
      <c r="D170" s="169"/>
      <c r="E170" s="169"/>
      <c r="F170" s="170"/>
      <c r="G170" s="171"/>
      <c r="H170" s="171"/>
      <c r="I170" s="171"/>
      <c r="J170" s="172">
        <f>'01 01-G Pol'!F75</f>
        <v>0</v>
      </c>
    </row>
    <row r="171" spans="1:10" ht="25.5" customHeight="1" x14ac:dyDescent="0.2">
      <c r="A171" s="163"/>
      <c r="B171" s="163" t="s">
        <v>220</v>
      </c>
      <c r="C171" s="169" t="s">
        <v>221</v>
      </c>
      <c r="D171" s="169"/>
      <c r="E171" s="169"/>
      <c r="F171" s="170"/>
      <c r="G171" s="171"/>
      <c r="H171" s="171"/>
      <c r="I171" s="171"/>
      <c r="J171" s="172">
        <f>'01 01-G Pol'!F95</f>
        <v>0</v>
      </c>
    </row>
    <row r="172" spans="1:10" ht="25.5" customHeight="1" x14ac:dyDescent="0.2">
      <c r="A172" s="163"/>
      <c r="B172" s="163" t="s">
        <v>222</v>
      </c>
      <c r="C172" s="169" t="s">
        <v>223</v>
      </c>
      <c r="D172" s="169"/>
      <c r="E172" s="169"/>
      <c r="F172" s="170"/>
      <c r="G172" s="171"/>
      <c r="H172" s="171"/>
      <c r="I172" s="171"/>
      <c r="J172" s="172">
        <f>'01 01-A Pol'!F1334</f>
        <v>0</v>
      </c>
    </row>
    <row r="173" spans="1:10" ht="25.5" customHeight="1" x14ac:dyDescent="0.2">
      <c r="A173" s="163"/>
      <c r="B173" s="163" t="s">
        <v>224</v>
      </c>
      <c r="C173" s="169" t="s">
        <v>225</v>
      </c>
      <c r="D173" s="169"/>
      <c r="E173" s="169"/>
      <c r="F173" s="170"/>
      <c r="G173" s="171"/>
      <c r="H173" s="171"/>
      <c r="I173" s="171"/>
      <c r="J173" s="172">
        <f>'01 01-A Pol'!F1348</f>
        <v>0</v>
      </c>
    </row>
    <row r="174" spans="1:10" ht="25.5" customHeight="1" x14ac:dyDescent="0.2">
      <c r="A174" s="163"/>
      <c r="B174" s="163" t="s">
        <v>226</v>
      </c>
      <c r="C174" s="169" t="s">
        <v>227</v>
      </c>
      <c r="D174" s="169"/>
      <c r="E174" s="169"/>
      <c r="F174" s="170"/>
      <c r="G174" s="171"/>
      <c r="H174" s="171"/>
      <c r="I174" s="171"/>
      <c r="J174" s="172">
        <f>'01 01-A Pol'!F1358</f>
        <v>0</v>
      </c>
    </row>
    <row r="175" spans="1:10" ht="25.5" customHeight="1" x14ac:dyDescent="0.2">
      <c r="A175" s="163"/>
      <c r="B175" s="163" t="s">
        <v>228</v>
      </c>
      <c r="C175" s="169" t="s">
        <v>229</v>
      </c>
      <c r="D175" s="169"/>
      <c r="E175" s="169"/>
      <c r="F175" s="170"/>
      <c r="G175" s="171"/>
      <c r="H175" s="171"/>
      <c r="I175" s="171"/>
      <c r="J175" s="172">
        <f>'01 01-A Pol'!F1426</f>
        <v>0</v>
      </c>
    </row>
    <row r="176" spans="1:10" ht="25.5" customHeight="1" x14ac:dyDescent="0.2">
      <c r="A176" s="163"/>
      <c r="B176" s="163" t="s">
        <v>230</v>
      </c>
      <c r="C176" s="169" t="s">
        <v>231</v>
      </c>
      <c r="D176" s="169"/>
      <c r="E176" s="169"/>
      <c r="F176" s="170"/>
      <c r="G176" s="171"/>
      <c r="H176" s="171"/>
      <c r="I176" s="171"/>
      <c r="J176" s="172">
        <f>'01 01-A Pol'!F1466</f>
        <v>0</v>
      </c>
    </row>
    <row r="177" spans="1:10" ht="25.5" customHeight="1" x14ac:dyDescent="0.2">
      <c r="A177" s="163"/>
      <c r="B177" s="163" t="s">
        <v>232</v>
      </c>
      <c r="C177" s="169" t="s">
        <v>233</v>
      </c>
      <c r="D177" s="169"/>
      <c r="E177" s="169"/>
      <c r="F177" s="170"/>
      <c r="G177" s="171"/>
      <c r="H177" s="171"/>
      <c r="I177" s="171"/>
      <c r="J177" s="172">
        <f>'01 01-A Pol'!F1507</f>
        <v>0</v>
      </c>
    </row>
    <row r="178" spans="1:10" ht="25.5" customHeight="1" x14ac:dyDescent="0.2">
      <c r="A178" s="163"/>
      <c r="B178" s="163" t="s">
        <v>234</v>
      </c>
      <c r="C178" s="169" t="s">
        <v>235</v>
      </c>
      <c r="D178" s="169"/>
      <c r="E178" s="169"/>
      <c r="F178" s="170"/>
      <c r="G178" s="171"/>
      <c r="H178" s="171"/>
      <c r="I178" s="171"/>
      <c r="J178" s="172">
        <f>'01 01-A Pol'!F1638</f>
        <v>0</v>
      </c>
    </row>
    <row r="179" spans="1:10" ht="25.5" customHeight="1" x14ac:dyDescent="0.2">
      <c r="A179" s="163"/>
      <c r="B179" s="163" t="s">
        <v>236</v>
      </c>
      <c r="C179" s="169" t="s">
        <v>237</v>
      </c>
      <c r="D179" s="169"/>
      <c r="E179" s="169"/>
      <c r="F179" s="170"/>
      <c r="G179" s="171"/>
      <c r="H179" s="171"/>
      <c r="I179" s="171"/>
      <c r="J179" s="172">
        <f>'01 01-A Pol'!F1665</f>
        <v>0</v>
      </c>
    </row>
    <row r="180" spans="1:10" ht="25.5" customHeight="1" x14ac:dyDescent="0.2">
      <c r="A180" s="163"/>
      <c r="B180" s="163" t="s">
        <v>238</v>
      </c>
      <c r="C180" s="169" t="s">
        <v>239</v>
      </c>
      <c r="D180" s="169"/>
      <c r="E180" s="169"/>
      <c r="F180" s="170"/>
      <c r="G180" s="171"/>
      <c r="H180" s="171"/>
      <c r="I180" s="171"/>
      <c r="J180" s="172">
        <f>'01 01-A Pol'!F1700</f>
        <v>0</v>
      </c>
    </row>
    <row r="181" spans="1:10" ht="25.5" customHeight="1" x14ac:dyDescent="0.2">
      <c r="A181" s="163"/>
      <c r="B181" s="163" t="s">
        <v>240</v>
      </c>
      <c r="C181" s="169" t="s">
        <v>241</v>
      </c>
      <c r="D181" s="169"/>
      <c r="E181" s="169"/>
      <c r="F181" s="170"/>
      <c r="G181" s="171"/>
      <c r="H181" s="171"/>
      <c r="I181" s="171"/>
      <c r="J181" s="172">
        <f>'01 01-A Pol'!F1709</f>
        <v>0</v>
      </c>
    </row>
    <row r="182" spans="1:10" ht="25.5" customHeight="1" x14ac:dyDescent="0.2">
      <c r="A182" s="163"/>
      <c r="B182" s="163" t="s">
        <v>242</v>
      </c>
      <c r="C182" s="169" t="s">
        <v>243</v>
      </c>
      <c r="D182" s="169"/>
      <c r="E182" s="169"/>
      <c r="F182" s="170"/>
      <c r="G182" s="171"/>
      <c r="H182" s="171"/>
      <c r="I182" s="171"/>
      <c r="J182" s="172">
        <f>'01 01-A Pol'!F1789</f>
        <v>0</v>
      </c>
    </row>
    <row r="183" spans="1:10" ht="25.5" customHeight="1" x14ac:dyDescent="0.2">
      <c r="A183" s="163"/>
      <c r="B183" s="163" t="s">
        <v>244</v>
      </c>
      <c r="C183" s="169" t="s">
        <v>245</v>
      </c>
      <c r="D183" s="169"/>
      <c r="E183" s="169"/>
      <c r="F183" s="170"/>
      <c r="G183" s="171"/>
      <c r="H183" s="171"/>
      <c r="I183" s="171"/>
      <c r="J183" s="172">
        <f>'01 01-A Pol'!F1794</f>
        <v>0</v>
      </c>
    </row>
    <row r="184" spans="1:10" ht="25.5" customHeight="1" x14ac:dyDescent="0.2">
      <c r="A184" s="163"/>
      <c r="B184" s="163" t="s">
        <v>114</v>
      </c>
      <c r="C184" s="169" t="s">
        <v>246</v>
      </c>
      <c r="D184" s="169"/>
      <c r="E184" s="169"/>
      <c r="F184" s="170"/>
      <c r="G184" s="171"/>
      <c r="H184" s="171"/>
      <c r="I184" s="171"/>
      <c r="J184" s="172">
        <f>'01 01-C Pol'!F8</f>
        <v>0</v>
      </c>
    </row>
    <row r="185" spans="1:10" ht="25.5" customHeight="1" x14ac:dyDescent="0.2">
      <c r="A185" s="163"/>
      <c r="B185" s="163" t="s">
        <v>247</v>
      </c>
      <c r="C185" s="169" t="s">
        <v>248</v>
      </c>
      <c r="D185" s="169"/>
      <c r="E185" s="169"/>
      <c r="F185" s="170"/>
      <c r="G185" s="171"/>
      <c r="H185" s="171"/>
      <c r="I185" s="171"/>
      <c r="J185" s="172">
        <f>'01 01-C Pol'!F27</f>
        <v>0</v>
      </c>
    </row>
    <row r="186" spans="1:10" ht="25.5" customHeight="1" x14ac:dyDescent="0.2">
      <c r="A186" s="163"/>
      <c r="B186" s="163" t="s">
        <v>249</v>
      </c>
      <c r="C186" s="169" t="s">
        <v>250</v>
      </c>
      <c r="D186" s="169"/>
      <c r="E186" s="169"/>
      <c r="F186" s="170"/>
      <c r="G186" s="171"/>
      <c r="H186" s="171"/>
      <c r="I186" s="171"/>
      <c r="J186" s="172">
        <f>'01 01-C Pol'!F79</f>
        <v>0</v>
      </c>
    </row>
    <row r="187" spans="1:10" ht="25.5" customHeight="1" x14ac:dyDescent="0.2">
      <c r="A187" s="163"/>
      <c r="B187" s="163" t="s">
        <v>138</v>
      </c>
      <c r="C187" s="169" t="s">
        <v>251</v>
      </c>
      <c r="D187" s="169"/>
      <c r="E187" s="169"/>
      <c r="F187" s="170"/>
      <c r="G187" s="171"/>
      <c r="H187" s="171"/>
      <c r="I187" s="171"/>
      <c r="J187" s="172">
        <f>'01 01-C Pol'!F128</f>
        <v>0</v>
      </c>
    </row>
    <row r="188" spans="1:10" ht="25.5" customHeight="1" x14ac:dyDescent="0.2">
      <c r="A188" s="163"/>
      <c r="B188" s="163" t="s">
        <v>252</v>
      </c>
      <c r="C188" s="169" t="s">
        <v>253</v>
      </c>
      <c r="D188" s="169"/>
      <c r="E188" s="169"/>
      <c r="F188" s="170"/>
      <c r="G188" s="171"/>
      <c r="H188" s="171"/>
      <c r="I188" s="171"/>
      <c r="J188" s="172">
        <f>'01 01-C Pol'!F153</f>
        <v>0</v>
      </c>
    </row>
    <row r="189" spans="1:10" ht="25.5" customHeight="1" x14ac:dyDescent="0.2">
      <c r="A189" s="163"/>
      <c r="B189" s="163" t="s">
        <v>254</v>
      </c>
      <c r="C189" s="169" t="s">
        <v>255</v>
      </c>
      <c r="D189" s="169"/>
      <c r="E189" s="169"/>
      <c r="F189" s="170"/>
      <c r="G189" s="171"/>
      <c r="H189" s="171"/>
      <c r="I189" s="171"/>
      <c r="J189" s="172">
        <f>'01 01-F Pol'!F48</f>
        <v>0</v>
      </c>
    </row>
    <row r="190" spans="1:10" ht="25.5" customHeight="1" x14ac:dyDescent="0.2">
      <c r="A190" s="163"/>
      <c r="B190" s="163" t="s">
        <v>256</v>
      </c>
      <c r="C190" s="169" t="s">
        <v>257</v>
      </c>
      <c r="D190" s="169"/>
      <c r="E190" s="169"/>
      <c r="F190" s="170"/>
      <c r="G190" s="171"/>
      <c r="H190" s="171"/>
      <c r="I190" s="171"/>
      <c r="J190" s="172">
        <f>'01 01-C Pol'!F181</f>
        <v>0</v>
      </c>
    </row>
    <row r="191" spans="1:10" ht="25.5" customHeight="1" x14ac:dyDescent="0.2">
      <c r="A191" s="163"/>
      <c r="B191" s="163" t="s">
        <v>258</v>
      </c>
      <c r="C191" s="169" t="s">
        <v>259</v>
      </c>
      <c r="D191" s="169"/>
      <c r="E191" s="169"/>
      <c r="F191" s="170"/>
      <c r="G191" s="171"/>
      <c r="H191" s="171"/>
      <c r="I191" s="171"/>
      <c r="J191" s="172">
        <f>'01 01-C Pol'!F194</f>
        <v>0</v>
      </c>
    </row>
    <row r="192" spans="1:10" ht="25.5" customHeight="1" x14ac:dyDescent="0.2">
      <c r="A192" s="163"/>
      <c r="B192" s="163" t="s">
        <v>154</v>
      </c>
      <c r="C192" s="169" t="s">
        <v>260</v>
      </c>
      <c r="D192" s="169"/>
      <c r="E192" s="169"/>
      <c r="F192" s="170"/>
      <c r="G192" s="171"/>
      <c r="H192" s="171"/>
      <c r="I192" s="171"/>
      <c r="J192" s="172">
        <f>'01 01-C Pol'!F221</f>
        <v>0</v>
      </c>
    </row>
    <row r="193" spans="1:10" ht="25.5" customHeight="1" x14ac:dyDescent="0.2">
      <c r="A193" s="163"/>
      <c r="B193" s="163" t="s">
        <v>261</v>
      </c>
      <c r="C193" s="169" t="s">
        <v>262</v>
      </c>
      <c r="D193" s="169"/>
      <c r="E193" s="169"/>
      <c r="F193" s="170"/>
      <c r="G193" s="171"/>
      <c r="H193" s="171"/>
      <c r="I193" s="171"/>
      <c r="J193" s="172">
        <f>'01 01-C Pol'!F230</f>
        <v>0</v>
      </c>
    </row>
    <row r="194" spans="1:10" ht="25.5" customHeight="1" x14ac:dyDescent="0.2">
      <c r="A194" s="163"/>
      <c r="B194" s="163" t="s">
        <v>263</v>
      </c>
      <c r="C194" s="169" t="s">
        <v>264</v>
      </c>
      <c r="D194" s="169"/>
      <c r="E194" s="169"/>
      <c r="F194" s="170"/>
      <c r="G194" s="171"/>
      <c r="H194" s="171"/>
      <c r="I194" s="171"/>
      <c r="J194" s="172">
        <f>'01 01-B Pol'!F8</f>
        <v>0</v>
      </c>
    </row>
    <row r="195" spans="1:10" ht="25.5" customHeight="1" x14ac:dyDescent="0.2">
      <c r="A195" s="163"/>
      <c r="B195" s="163" t="s">
        <v>265</v>
      </c>
      <c r="C195" s="169" t="s">
        <v>266</v>
      </c>
      <c r="D195" s="169"/>
      <c r="E195" s="169"/>
      <c r="F195" s="170"/>
      <c r="G195" s="171"/>
      <c r="H195" s="171"/>
      <c r="I195" s="171"/>
      <c r="J195" s="172">
        <f>'01 01-B Pol'!F111</f>
        <v>0</v>
      </c>
    </row>
    <row r="196" spans="1:10" ht="25.5" customHeight="1" x14ac:dyDescent="0.2">
      <c r="A196" s="163"/>
      <c r="B196" s="163" t="s">
        <v>267</v>
      </c>
      <c r="C196" s="169" t="s">
        <v>268</v>
      </c>
      <c r="D196" s="169"/>
      <c r="E196" s="169"/>
      <c r="F196" s="170"/>
      <c r="G196" s="171"/>
      <c r="H196" s="171"/>
      <c r="I196" s="171"/>
      <c r="J196" s="172">
        <f>'01 01-B Pol'!F205</f>
        <v>0</v>
      </c>
    </row>
    <row r="197" spans="1:10" ht="25.5" customHeight="1" x14ac:dyDescent="0.2">
      <c r="A197" s="163"/>
      <c r="B197" s="163" t="s">
        <v>269</v>
      </c>
      <c r="C197" s="169" t="s">
        <v>270</v>
      </c>
      <c r="D197" s="169"/>
      <c r="E197" s="169"/>
      <c r="F197" s="170"/>
      <c r="G197" s="171"/>
      <c r="H197" s="171"/>
      <c r="I197" s="171"/>
      <c r="J197" s="172">
        <f>'01 01-B Pol'!F264</f>
        <v>0</v>
      </c>
    </row>
    <row r="198" spans="1:10" ht="25.5" customHeight="1" x14ac:dyDescent="0.2">
      <c r="A198" s="163"/>
      <c r="B198" s="163" t="s">
        <v>271</v>
      </c>
      <c r="C198" s="169" t="s">
        <v>272</v>
      </c>
      <c r="D198" s="169"/>
      <c r="E198" s="169"/>
      <c r="F198" s="170"/>
      <c r="G198" s="171"/>
      <c r="H198" s="171"/>
      <c r="I198" s="171"/>
      <c r="J198" s="172">
        <f>'01 01-A Pol'!F1810</f>
        <v>0</v>
      </c>
    </row>
    <row r="199" spans="1:10" ht="25.5" customHeight="1" x14ac:dyDescent="0.2">
      <c r="A199" s="163"/>
      <c r="B199" s="163" t="s">
        <v>273</v>
      </c>
      <c r="C199" s="169" t="s">
        <v>274</v>
      </c>
      <c r="D199" s="169"/>
      <c r="E199" s="169"/>
      <c r="F199" s="170"/>
      <c r="G199" s="171"/>
      <c r="H199" s="171"/>
      <c r="I199" s="171"/>
      <c r="J199" s="172">
        <f>'01 01-A Pol'!F1816</f>
        <v>0</v>
      </c>
    </row>
    <row r="200" spans="1:10" ht="25.5" customHeight="1" x14ac:dyDescent="0.2">
      <c r="A200" s="163"/>
      <c r="B200" s="163" t="s">
        <v>275</v>
      </c>
      <c r="C200" s="169" t="s">
        <v>276</v>
      </c>
      <c r="D200" s="169"/>
      <c r="E200" s="169"/>
      <c r="F200" s="170"/>
      <c r="G200" s="171"/>
      <c r="H200" s="171"/>
      <c r="I200" s="171"/>
      <c r="J200" s="172">
        <f>'00 00 Naklady'!F8</f>
        <v>0</v>
      </c>
    </row>
    <row r="201" spans="1:10" ht="25.5" customHeight="1" x14ac:dyDescent="0.2">
      <c r="A201" s="163"/>
      <c r="B201" s="173" t="s">
        <v>277</v>
      </c>
      <c r="C201" s="174" t="s">
        <v>278</v>
      </c>
      <c r="D201" s="174"/>
      <c r="E201" s="174"/>
      <c r="F201" s="175"/>
      <c r="G201" s="176"/>
      <c r="H201" s="176"/>
      <c r="I201" s="176"/>
      <c r="J201" s="177">
        <f>'00 00 Naklady'!F19+'01 01-B Pol'!F276+'01 01-D Pol'!F110</f>
        <v>0</v>
      </c>
    </row>
    <row r="202" spans="1:10" ht="25.5" customHeight="1" x14ac:dyDescent="0.2">
      <c r="A202" s="178"/>
      <c r="B202" s="179" t="s">
        <v>279</v>
      </c>
      <c r="C202" s="180"/>
      <c r="D202" s="180"/>
      <c r="E202" s="180"/>
      <c r="F202" s="181"/>
      <c r="G202" s="182"/>
      <c r="H202" s="182"/>
      <c r="I202" s="182"/>
      <c r="J202" s="183">
        <f>SUM(J116:J201)</f>
        <v>0</v>
      </c>
    </row>
    <row r="203" spans="1:10" x14ac:dyDescent="0.2">
      <c r="A203" s="112"/>
      <c r="B203" s="112"/>
      <c r="C203" s="112"/>
      <c r="D203" s="112"/>
      <c r="E203" s="112"/>
      <c r="F203" s="112"/>
      <c r="G203" s="113"/>
      <c r="H203" s="112"/>
      <c r="I203" s="113"/>
      <c r="J203" s="114"/>
    </row>
    <row r="204" spans="1:10" x14ac:dyDescent="0.2">
      <c r="A204" s="112"/>
      <c r="B204" s="112"/>
      <c r="C204" s="112"/>
      <c r="D204" s="112"/>
      <c r="E204" s="112"/>
      <c r="F204" s="112"/>
      <c r="G204" s="113"/>
      <c r="H204" s="112"/>
      <c r="I204" s="113"/>
      <c r="J204" s="114"/>
    </row>
    <row r="205" spans="1:10" x14ac:dyDescent="0.2">
      <c r="A205" s="112"/>
      <c r="B205" s="112"/>
      <c r="C205" s="112"/>
      <c r="D205" s="112"/>
      <c r="E205" s="112"/>
      <c r="F205" s="112"/>
      <c r="G205" s="113"/>
      <c r="H205" s="112"/>
      <c r="I205" s="113"/>
      <c r="J205" s="114"/>
    </row>
  </sheetData>
  <sheetProtection algorithmName="SHA-512" hashValue="Lw9FVJVjaSdsojGyl66qdUX7S0wk52ePjY3KZzxSHra5v+/q9R70cx1I3y5q1kxbw3Ob7d6IHewjv/RCfFXm2Q==" saltValue="FhxipdGCpQthHhnDnsteBQ=="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131">
    <mergeCell ref="C197:I197"/>
    <mergeCell ref="C198:I198"/>
    <mergeCell ref="C199:I199"/>
    <mergeCell ref="C200:I200"/>
    <mergeCell ref="C201:I201"/>
    <mergeCell ref="C191:I191"/>
    <mergeCell ref="C192:I192"/>
    <mergeCell ref="C193:I193"/>
    <mergeCell ref="C194:I194"/>
    <mergeCell ref="C195:I195"/>
    <mergeCell ref="C196:I196"/>
    <mergeCell ref="C185:I185"/>
    <mergeCell ref="C186:I186"/>
    <mergeCell ref="C187:I187"/>
    <mergeCell ref="C188:I188"/>
    <mergeCell ref="C189:I189"/>
    <mergeCell ref="C190:I190"/>
    <mergeCell ref="C179:I179"/>
    <mergeCell ref="C180:I180"/>
    <mergeCell ref="C181:I181"/>
    <mergeCell ref="C182:I182"/>
    <mergeCell ref="C183:I183"/>
    <mergeCell ref="C184:I184"/>
    <mergeCell ref="C173:I173"/>
    <mergeCell ref="C174:I174"/>
    <mergeCell ref="C175:I175"/>
    <mergeCell ref="C176:I176"/>
    <mergeCell ref="C177:I177"/>
    <mergeCell ref="C178:I178"/>
    <mergeCell ref="C167:I167"/>
    <mergeCell ref="C168:I168"/>
    <mergeCell ref="C169:I169"/>
    <mergeCell ref="C170:I170"/>
    <mergeCell ref="C171:I171"/>
    <mergeCell ref="C172:I172"/>
    <mergeCell ref="C161:I161"/>
    <mergeCell ref="C162:I162"/>
    <mergeCell ref="C163:I163"/>
    <mergeCell ref="C164:I164"/>
    <mergeCell ref="C165:I165"/>
    <mergeCell ref="C166:I166"/>
    <mergeCell ref="C155:I155"/>
    <mergeCell ref="C156:I156"/>
    <mergeCell ref="C157:I157"/>
    <mergeCell ref="C158:I158"/>
    <mergeCell ref="C159:I159"/>
    <mergeCell ref="C160:I160"/>
    <mergeCell ref="C149:I149"/>
    <mergeCell ref="C150:I150"/>
    <mergeCell ref="C151:I151"/>
    <mergeCell ref="C152:I152"/>
    <mergeCell ref="C153:I153"/>
    <mergeCell ref="C154:I154"/>
    <mergeCell ref="C143:I143"/>
    <mergeCell ref="C144:I144"/>
    <mergeCell ref="C145:I145"/>
    <mergeCell ref="C146:I146"/>
    <mergeCell ref="C147:I147"/>
    <mergeCell ref="C148:I148"/>
    <mergeCell ref="C137:I137"/>
    <mergeCell ref="C138:I138"/>
    <mergeCell ref="C139:I139"/>
    <mergeCell ref="C140:I140"/>
    <mergeCell ref="C141:I141"/>
    <mergeCell ref="C142:I142"/>
    <mergeCell ref="C131:I131"/>
    <mergeCell ref="C132:I132"/>
    <mergeCell ref="C133:I133"/>
    <mergeCell ref="C134:I134"/>
    <mergeCell ref="C135:I135"/>
    <mergeCell ref="C136:I136"/>
    <mergeCell ref="C125:I125"/>
    <mergeCell ref="C126:I126"/>
    <mergeCell ref="C127:I127"/>
    <mergeCell ref="C128:I128"/>
    <mergeCell ref="C129:I129"/>
    <mergeCell ref="C130:I130"/>
    <mergeCell ref="C119:I119"/>
    <mergeCell ref="C120:I120"/>
    <mergeCell ref="C121:I121"/>
    <mergeCell ref="C122:I122"/>
    <mergeCell ref="C123:I123"/>
    <mergeCell ref="C124:I124"/>
    <mergeCell ref="B102:J102"/>
    <mergeCell ref="B104:J104"/>
    <mergeCell ref="B105:J105"/>
    <mergeCell ref="C116:I116"/>
    <mergeCell ref="C117:I117"/>
    <mergeCell ref="C118:I118"/>
    <mergeCell ref="B93:J93"/>
    <mergeCell ref="B94:J94"/>
    <mergeCell ref="B96:J96"/>
    <mergeCell ref="B98:J98"/>
    <mergeCell ref="B99:J99"/>
    <mergeCell ref="B101:J101"/>
    <mergeCell ref="B80:J80"/>
    <mergeCell ref="B81:J81"/>
    <mergeCell ref="B85:J85"/>
    <mergeCell ref="B87:J87"/>
    <mergeCell ref="B90:J90"/>
    <mergeCell ref="B92:J92"/>
    <mergeCell ref="B71:J71"/>
    <mergeCell ref="B73:J73"/>
    <mergeCell ref="B74:J74"/>
    <mergeCell ref="B75:J75"/>
    <mergeCell ref="B77:J77"/>
    <mergeCell ref="B78:J78"/>
    <mergeCell ref="B61:J61"/>
    <mergeCell ref="B63:J63"/>
    <mergeCell ref="B65:J65"/>
    <mergeCell ref="B66:J66"/>
    <mergeCell ref="B68:J68"/>
    <mergeCell ref="B70:J70"/>
    <mergeCell ref="B52:J52"/>
    <mergeCell ref="B54:J54"/>
    <mergeCell ref="B55:J55"/>
    <mergeCell ref="B57:J57"/>
    <mergeCell ref="B58:J58"/>
    <mergeCell ref="B60:J60"/>
    <mergeCell ref="B45:J45"/>
    <mergeCell ref="B46:J46"/>
    <mergeCell ref="B47:J47"/>
    <mergeCell ref="B48:J48"/>
    <mergeCell ref="B49:J49"/>
    <mergeCell ref="B50:J50"/>
    <mergeCell ref="B26:E26"/>
    <mergeCell ref="B35:J35"/>
    <mergeCell ref="B37:J37"/>
    <mergeCell ref="B39:J39"/>
    <mergeCell ref="B40:J40"/>
    <mergeCell ref="B42:J42"/>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8" ht="13.5" thickBot="1" x14ac:dyDescent="0.25">
      <c r="A2" s="25" t="s">
        <v>28</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27</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gix/QFxCxDPG39wrclzKu5E4cJ30cu3Lrgz4sCIwPZLGoAbygurOF05LPvcSWGy+5n03eCsI2APvMiu1FC1a4A==" saltValue="/BVpDxFyDW4nT1CNq+UPZQ=="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29</v>
      </c>
      <c r="B1" s="95"/>
      <c r="C1" s="96"/>
      <c r="D1" s="95"/>
      <c r="E1" s="95"/>
      <c r="F1" s="95"/>
      <c r="G1" s="95"/>
    </row>
    <row r="2" spans="1:7" ht="13.5" thickTop="1" x14ac:dyDescent="0.2">
      <c r="A2" s="55" t="s">
        <v>30</v>
      </c>
      <c r="B2" s="56"/>
      <c r="C2" s="97"/>
      <c r="D2" s="97"/>
      <c r="E2" s="97"/>
      <c r="F2" s="97"/>
      <c r="G2" s="98"/>
    </row>
    <row r="3" spans="1:7" x14ac:dyDescent="0.2">
      <c r="A3" s="57" t="s">
        <v>31</v>
      </c>
      <c r="B3" s="58"/>
      <c r="C3" s="99"/>
      <c r="D3" s="99"/>
      <c r="E3" s="99"/>
      <c r="F3" s="99"/>
      <c r="G3" s="100"/>
    </row>
    <row r="4" spans="1:7" ht="13.5" thickBot="1" x14ac:dyDescent="0.25">
      <c r="A4" s="59" t="s">
        <v>32</v>
      </c>
      <c r="B4" s="60"/>
      <c r="C4" s="101"/>
      <c r="D4" s="101"/>
      <c r="E4" s="101"/>
      <c r="F4" s="101"/>
      <c r="G4" s="102"/>
    </row>
    <row r="5" spans="1:7" ht="14.25" thickTop="1" thickBot="1" x14ac:dyDescent="0.25">
      <c r="B5" s="61"/>
      <c r="C5" s="62"/>
      <c r="D5" s="63"/>
    </row>
    <row r="6" spans="1:7" ht="13.5" thickBot="1" x14ac:dyDescent="0.25">
      <c r="A6" s="64" t="s">
        <v>33</v>
      </c>
      <c r="B6" s="65" t="s">
        <v>34</v>
      </c>
      <c r="C6" s="66" t="s">
        <v>35</v>
      </c>
      <c r="D6" s="67" t="s">
        <v>36</v>
      </c>
      <c r="E6" s="68" t="s">
        <v>37</v>
      </c>
      <c r="F6" s="69" t="s">
        <v>38</v>
      </c>
      <c r="G6" s="70" t="s">
        <v>39</v>
      </c>
    </row>
    <row r="7" spans="1:7" ht="14.25" thickTop="1" thickBot="1" x14ac:dyDescent="0.25">
      <c r="A7" s="71"/>
      <c r="B7" s="72"/>
      <c r="C7" s="73"/>
      <c r="D7" s="74"/>
      <c r="E7" s="75"/>
      <c r="F7" s="76"/>
      <c r="G7" s="77"/>
    </row>
  </sheetData>
  <sheetProtection algorithmName="SHA-512" hashValue="IAhHh8v4TWmb3qKO6FZZEWskLChQhNv2cCi7LAGOS3H1c1SN1HCMIy+9S4wEcRK0uZPl2wparArx3fdOxKMjWA==" saltValue="obeZ5A6nJLNI1ZKPq32EGQ=="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54</v>
      </c>
      <c r="C2" s="185" t="s">
        <v>55</v>
      </c>
      <c r="D2" s="92"/>
      <c r="E2" s="92"/>
      <c r="F2" s="92"/>
      <c r="G2" s="26" t="s">
        <v>15</v>
      </c>
      <c r="H2" s="34" t="s">
        <v>16</v>
      </c>
      <c r="O2" s="8" t="s">
        <v>280</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00</v>
      </c>
      <c r="H6" s="35"/>
    </row>
    <row r="7" spans="1:15" ht="15.75" customHeight="1" x14ac:dyDescent="0.25">
      <c r="B7" s="93" t="str">
        <f>C2</f>
        <v>Vedlejší a ostatní náklady</v>
      </c>
      <c r="C7" s="94"/>
      <c r="D7" s="94"/>
      <c r="E7" s="94"/>
      <c r="F7" s="94"/>
      <c r="G7" s="94"/>
      <c r="H7" s="35"/>
    </row>
    <row r="8" spans="1:15" ht="12.75" customHeight="1" x14ac:dyDescent="0.2">
      <c r="H8" s="35"/>
    </row>
    <row r="9" spans="1:15" ht="12.75" customHeight="1" x14ac:dyDescent="0.2">
      <c r="A9" s="32" t="s">
        <v>27</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281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86" t="s">
        <v>282</v>
      </c>
      <c r="B16" s="187"/>
      <c r="C16" s="187"/>
      <c r="D16" s="187"/>
      <c r="E16" s="187"/>
      <c r="F16" s="187"/>
      <c r="G16" s="187"/>
      <c r="H16" s="188"/>
      <c r="I16" s="32"/>
      <c r="J16" s="32"/>
    </row>
    <row r="17" spans="1:55" ht="12.75" customHeight="1" x14ac:dyDescent="0.2">
      <c r="A17" s="197" t="s">
        <v>283</v>
      </c>
      <c r="B17" s="198"/>
      <c r="C17" s="199"/>
      <c r="D17" s="199"/>
      <c r="E17" s="199"/>
      <c r="F17" s="199"/>
      <c r="G17" s="200"/>
      <c r="H17" s="201" t="s">
        <v>284</v>
      </c>
      <c r="I17" s="32"/>
      <c r="J17" s="32"/>
    </row>
    <row r="18" spans="1:55" ht="12.75" customHeight="1" x14ac:dyDescent="0.2">
      <c r="A18" s="195" t="s">
        <v>54</v>
      </c>
      <c r="B18" s="193" t="s">
        <v>55</v>
      </c>
      <c r="C18" s="192"/>
      <c r="D18" s="192"/>
      <c r="E18" s="192"/>
      <c r="F18" s="192"/>
      <c r="G18" s="194"/>
      <c r="H18" s="196">
        <f>'00 00 Naklady'!G33</f>
        <v>0</v>
      </c>
      <c r="I18" s="32"/>
      <c r="J18" s="32"/>
      <c r="O18">
        <f>'00 00 Naklady'!AN34</f>
        <v>0</v>
      </c>
      <c r="P18">
        <f>'00 00 Naklady'!AO34</f>
        <v>0</v>
      </c>
    </row>
    <row r="19" spans="1:55" ht="12.75" customHeight="1" thickBot="1" x14ac:dyDescent="0.25">
      <c r="A19" s="202"/>
      <c r="B19" s="203" t="s">
        <v>285</v>
      </c>
      <c r="C19" s="204"/>
      <c r="D19" s="205" t="str">
        <f>B2</f>
        <v>00</v>
      </c>
      <c r="E19" s="204"/>
      <c r="F19" s="204"/>
      <c r="G19" s="206"/>
      <c r="H19" s="207">
        <f>SUM(H18:H18)</f>
        <v>0</v>
      </c>
      <c r="I19" s="32"/>
      <c r="J19" s="32"/>
    </row>
    <row r="20" spans="1:55" ht="12.75" customHeight="1" thickBot="1" x14ac:dyDescent="0.25">
      <c r="A20" s="32"/>
      <c r="B20" s="32"/>
      <c r="C20" s="32"/>
      <c r="D20" s="32"/>
      <c r="E20" s="32"/>
      <c r="F20" s="32"/>
      <c r="G20" s="32"/>
      <c r="H20" s="208"/>
      <c r="I20" s="32"/>
      <c r="J20" s="32"/>
    </row>
    <row r="21" spans="1:55" ht="12.75" customHeight="1" x14ac:dyDescent="0.2">
      <c r="A21" s="218"/>
      <c r="B21" s="219"/>
      <c r="C21" s="219"/>
      <c r="D21" s="219"/>
      <c r="E21" s="220"/>
      <c r="F21" s="219"/>
      <c r="G21" s="219"/>
      <c r="H21" s="221" t="s">
        <v>61</v>
      </c>
      <c r="I21" s="32"/>
      <c r="J21" s="32"/>
      <c r="O21" s="35">
        <f>H22</f>
        <v>0</v>
      </c>
      <c r="P21" s="35">
        <f>H24</f>
        <v>0</v>
      </c>
    </row>
    <row r="22" spans="1:55" ht="12.75" customHeight="1" x14ac:dyDescent="0.2">
      <c r="A22" s="213" t="s">
        <v>62</v>
      </c>
      <c r="B22" s="209"/>
      <c r="C22" s="209"/>
      <c r="D22" s="209">
        <v>15</v>
      </c>
      <c r="E22" s="210" t="s">
        <v>63</v>
      </c>
      <c r="F22" s="209"/>
      <c r="G22" s="209"/>
      <c r="H22" s="216">
        <f>SUM(O18:O19)</f>
        <v>0</v>
      </c>
      <c r="I22" s="32"/>
      <c r="J22" s="32"/>
    </row>
    <row r="23" spans="1:55" ht="12.75" customHeight="1" x14ac:dyDescent="0.2">
      <c r="A23" s="214" t="s">
        <v>64</v>
      </c>
      <c r="B23" s="190"/>
      <c r="C23" s="190"/>
      <c r="D23" s="190">
        <v>15</v>
      </c>
      <c r="E23" s="211" t="s">
        <v>63</v>
      </c>
      <c r="F23" s="190"/>
      <c r="G23" s="190"/>
      <c r="H23" s="217">
        <f>H22*(D23/100)</f>
        <v>0</v>
      </c>
      <c r="I23" s="32"/>
      <c r="J23" s="32"/>
    </row>
    <row r="24" spans="1:55" ht="12.75" customHeight="1" x14ac:dyDescent="0.2">
      <c r="A24" s="214" t="s">
        <v>62</v>
      </c>
      <c r="B24" s="190"/>
      <c r="C24" s="190"/>
      <c r="D24" s="190">
        <v>21</v>
      </c>
      <c r="E24" s="211" t="s">
        <v>63</v>
      </c>
      <c r="F24" s="190"/>
      <c r="G24" s="190"/>
      <c r="H24" s="217">
        <f>SUM(P18:P19)</f>
        <v>0</v>
      </c>
      <c r="I24" s="32"/>
      <c r="J24" s="32"/>
    </row>
    <row r="25" spans="1:55" ht="12.75" customHeight="1" thickBot="1" x14ac:dyDescent="0.25">
      <c r="A25" s="215" t="s">
        <v>64</v>
      </c>
      <c r="B25" s="191"/>
      <c r="C25" s="191"/>
      <c r="D25" s="191">
        <v>21</v>
      </c>
      <c r="E25" s="212" t="s">
        <v>63</v>
      </c>
      <c r="F25" s="190"/>
      <c r="G25" s="190"/>
      <c r="H25" s="217">
        <f>H24*(D25/100)</f>
        <v>0</v>
      </c>
      <c r="I25" s="32"/>
      <c r="J25" s="32"/>
    </row>
    <row r="26" spans="1:55" ht="12.75" customHeight="1" thickBot="1" x14ac:dyDescent="0.25">
      <c r="A26" s="222" t="s">
        <v>286</v>
      </c>
      <c r="B26" s="223"/>
      <c r="C26" s="223"/>
      <c r="D26" s="223"/>
      <c r="E26" s="223"/>
      <c r="F26" s="224"/>
      <c r="G26" s="225"/>
      <c r="H26" s="226">
        <f>SUM(H22:H25)</f>
        <v>0</v>
      </c>
      <c r="I26" s="32"/>
      <c r="J26" s="32"/>
    </row>
    <row r="27" spans="1:55" ht="12.75" customHeight="1" x14ac:dyDescent="0.2">
      <c r="A27" s="32"/>
      <c r="B27" s="32"/>
      <c r="C27" s="32"/>
      <c r="D27" s="32"/>
      <c r="E27" s="32"/>
      <c r="F27" s="32"/>
      <c r="G27" s="32"/>
      <c r="H27" s="36"/>
      <c r="I27" s="32"/>
      <c r="J27" s="32"/>
    </row>
    <row r="28" spans="1:55" ht="13.5" thickBot="1" x14ac:dyDescent="0.25">
      <c r="A28" s="186" t="s">
        <v>333</v>
      </c>
      <c r="B28" s="187"/>
      <c r="C28" s="187"/>
      <c r="D28" s="254" t="s">
        <v>54</v>
      </c>
      <c r="E28" s="315" t="s">
        <v>55</v>
      </c>
      <c r="F28" s="315"/>
      <c r="G28" s="315"/>
      <c r="H28" s="315"/>
      <c r="I28" s="32"/>
      <c r="J28" s="32"/>
      <c r="BC28" s="155" t="str">
        <f>E28</f>
        <v>Vedlejší a ostatní náklady</v>
      </c>
    </row>
    <row r="29" spans="1:55" ht="12.75" customHeight="1" x14ac:dyDescent="0.2">
      <c r="A29" s="197" t="s">
        <v>334</v>
      </c>
      <c r="B29" s="198"/>
      <c r="C29" s="199"/>
      <c r="D29" s="199"/>
      <c r="E29" s="199"/>
      <c r="F29" s="199"/>
      <c r="G29" s="200"/>
      <c r="H29" s="201" t="s">
        <v>284</v>
      </c>
      <c r="I29" s="32"/>
      <c r="J29" s="32"/>
    </row>
    <row r="30" spans="1:55" ht="12.75" customHeight="1" x14ac:dyDescent="0.2">
      <c r="A30" s="195" t="s">
        <v>275</v>
      </c>
      <c r="B30" s="193" t="s">
        <v>276</v>
      </c>
      <c r="C30" s="192"/>
      <c r="D30" s="192"/>
      <c r="E30" s="192"/>
      <c r="F30" s="192"/>
      <c r="G30" s="194"/>
      <c r="H30" s="316">
        <f>'00 00 Naklady'!F8</f>
        <v>0</v>
      </c>
      <c r="I30" s="32"/>
      <c r="J30" s="32"/>
    </row>
    <row r="31" spans="1:55" ht="12.75" customHeight="1" x14ac:dyDescent="0.2">
      <c r="A31" s="195" t="s">
        <v>277</v>
      </c>
      <c r="B31" s="193" t="s">
        <v>278</v>
      </c>
      <c r="C31" s="192"/>
      <c r="D31" s="192"/>
      <c r="E31" s="192"/>
      <c r="F31" s="192"/>
      <c r="G31" s="194"/>
      <c r="H31" s="316">
        <f>'00 00 Naklady'!F19</f>
        <v>0</v>
      </c>
      <c r="I31" s="32"/>
      <c r="J31" s="32"/>
    </row>
    <row r="32" spans="1:55" ht="12.75" customHeight="1" thickBot="1" x14ac:dyDescent="0.25">
      <c r="A32" s="202"/>
      <c r="B32" s="203" t="s">
        <v>335</v>
      </c>
      <c r="C32" s="204"/>
      <c r="D32" s="205" t="str">
        <f>D28</f>
        <v>00</v>
      </c>
      <c r="E32" s="204"/>
      <c r="F32" s="204"/>
      <c r="G32" s="206"/>
      <c r="H32" s="317">
        <f>SUM(H30:H31)</f>
        <v>0</v>
      </c>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TyBwouLAlN6S5KxayjPxxw2nd2YLgtNnyqEitWXPpNo3awUfePru0K0EjPQFPMSStvwnDV9tWioKN4c9deX71A==" saltValue="APD62lIC0brd/iILF+VJRA==" spinCount="100000" sheet="1"/>
  <mergeCells count="4">
    <mergeCell ref="C2:F2"/>
    <mergeCell ref="A4:H4"/>
    <mergeCell ref="B7:G7"/>
    <mergeCell ref="E28:H28"/>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287</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54</v>
      </c>
      <c r="C3" s="258" t="s">
        <v>55</v>
      </c>
      <c r="D3" s="231"/>
      <c r="E3" s="230"/>
      <c r="F3" s="230"/>
      <c r="G3" s="233"/>
      <c r="AC3" s="8" t="s">
        <v>280</v>
      </c>
    </row>
    <row r="4" spans="1:60" ht="13.5" thickBot="1" x14ac:dyDescent="0.25">
      <c r="A4" s="240" t="s">
        <v>32</v>
      </c>
      <c r="B4" s="241" t="s">
        <v>54</v>
      </c>
      <c r="C4" s="259" t="s">
        <v>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275</v>
      </c>
      <c r="C8" s="283" t="s">
        <v>276</v>
      </c>
      <c r="D8" s="266"/>
      <c r="E8" s="269"/>
      <c r="F8" s="272">
        <f>SUM(G9:G18)</f>
        <v>0</v>
      </c>
      <c r="G8" s="273"/>
      <c r="H8" s="274"/>
      <c r="I8" s="295"/>
      <c r="AE8" t="s">
        <v>294</v>
      </c>
    </row>
    <row r="9" spans="1:60" outlineLevel="1" x14ac:dyDescent="0.2">
      <c r="A9" s="293">
        <v>1</v>
      </c>
      <c r="B9" s="264" t="s">
        <v>295</v>
      </c>
      <c r="C9" s="284" t="s">
        <v>296</v>
      </c>
      <c r="D9" s="267" t="s">
        <v>297</v>
      </c>
      <c r="E9" s="270">
        <v>1</v>
      </c>
      <c r="F9" s="275"/>
      <c r="G9" s="276">
        <f>ROUND(E9*F9,2)</f>
        <v>0</v>
      </c>
      <c r="H9" s="277"/>
      <c r="I9" s="296" t="s">
        <v>298</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300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Náklady dodavatele vyplývající z povinností dodavatele stanovených obchodními podmínkami před zahájením stavebních prací. Tato skupina zahrnuje zejména náklady na přípravné činnosti.</v>
      </c>
      <c r="BB10" s="250"/>
      <c r="BC10" s="250"/>
      <c r="BD10" s="250"/>
      <c r="BE10" s="250"/>
      <c r="BF10" s="250"/>
      <c r="BG10" s="250"/>
      <c r="BH10" s="250"/>
    </row>
    <row r="11" spans="1:60" outlineLevel="1" x14ac:dyDescent="0.2">
      <c r="A11" s="293">
        <v>2</v>
      </c>
      <c r="B11" s="264" t="s">
        <v>301</v>
      </c>
      <c r="C11" s="284" t="s">
        <v>302</v>
      </c>
      <c r="D11" s="267" t="s">
        <v>297</v>
      </c>
      <c r="E11" s="270">
        <v>1</v>
      </c>
      <c r="F11" s="275"/>
      <c r="G11" s="276">
        <f>ROUND(E11*F11,2)</f>
        <v>0</v>
      </c>
      <c r="H11" s="277"/>
      <c r="I11" s="296" t="s">
        <v>298</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303</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Zaměření a vytýčení stávajících inženýrských sítí v místě stavby z hlediska jejich ochrany při provádění stavby.</v>
      </c>
      <c r="BB12" s="250"/>
      <c r="BC12" s="250"/>
      <c r="BD12" s="250"/>
      <c r="BE12" s="250"/>
      <c r="BF12" s="250"/>
      <c r="BG12" s="250"/>
      <c r="BH12" s="250"/>
    </row>
    <row r="13" spans="1:60" outlineLevel="1" x14ac:dyDescent="0.2">
      <c r="A13" s="293">
        <v>3</v>
      </c>
      <c r="B13" s="264" t="s">
        <v>304</v>
      </c>
      <c r="C13" s="284" t="s">
        <v>305</v>
      </c>
      <c r="D13" s="267" t="s">
        <v>297</v>
      </c>
      <c r="E13" s="270">
        <v>1</v>
      </c>
      <c r="F13" s="275"/>
      <c r="G13" s="276">
        <f>ROUND(E13*F13,2)</f>
        <v>0</v>
      </c>
      <c r="H13" s="277"/>
      <c r="I13" s="296" t="s">
        <v>298</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265"/>
      <c r="C14" s="285" t="s">
        <v>306</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Veškeré náklady spojené s vybudováním, provozem a odstraněním zařízení staveniště.</v>
      </c>
      <c r="BB14" s="250"/>
      <c r="BC14" s="250"/>
      <c r="BD14" s="250"/>
      <c r="BE14" s="250"/>
      <c r="BF14" s="250"/>
      <c r="BG14" s="250"/>
      <c r="BH14" s="250"/>
    </row>
    <row r="15" spans="1:60" outlineLevel="1" x14ac:dyDescent="0.2">
      <c r="A15" s="293">
        <v>4</v>
      </c>
      <c r="B15" s="264" t="s">
        <v>307</v>
      </c>
      <c r="C15" s="284" t="s">
        <v>308</v>
      </c>
      <c r="D15" s="267" t="s">
        <v>297</v>
      </c>
      <c r="E15" s="270">
        <v>1</v>
      </c>
      <c r="F15" s="275"/>
      <c r="G15" s="276">
        <f>ROUND(E15*F15,2)</f>
        <v>0</v>
      </c>
      <c r="H15" s="277"/>
      <c r="I15" s="296" t="s">
        <v>298</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309</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 s="250"/>
      <c r="BC16" s="250"/>
      <c r="BD16" s="250"/>
      <c r="BE16" s="250"/>
      <c r="BF16" s="250"/>
      <c r="BG16" s="250"/>
      <c r="BH16" s="250"/>
    </row>
    <row r="17" spans="1:60" outlineLevel="1" x14ac:dyDescent="0.2">
      <c r="A17" s="293">
        <v>5</v>
      </c>
      <c r="B17" s="264" t="s">
        <v>310</v>
      </c>
      <c r="C17" s="284" t="s">
        <v>311</v>
      </c>
      <c r="D17" s="267" t="s">
        <v>297</v>
      </c>
      <c r="E17" s="270">
        <v>1</v>
      </c>
      <c r="F17" s="275"/>
      <c r="G17" s="276">
        <f>ROUND(E17*F17,2)</f>
        <v>0</v>
      </c>
      <c r="H17" s="277"/>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285" t="s">
        <v>312</v>
      </c>
      <c r="D18" s="268"/>
      <c r="E18" s="271"/>
      <c r="F18" s="278"/>
      <c r="G18" s="279"/>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5" t="str">
        <f>C18</f>
        <v>Koordinace stavebních a technologických dodávek stavby.</v>
      </c>
      <c r="BB18" s="250"/>
      <c r="BC18" s="250"/>
      <c r="BD18" s="250"/>
      <c r="BE18" s="250"/>
      <c r="BF18" s="250"/>
      <c r="BG18" s="250"/>
      <c r="BH18" s="250"/>
    </row>
    <row r="19" spans="1:60" x14ac:dyDescent="0.2">
      <c r="A19" s="292" t="s">
        <v>293</v>
      </c>
      <c r="B19" s="263" t="s">
        <v>277</v>
      </c>
      <c r="C19" s="283" t="s">
        <v>278</v>
      </c>
      <c r="D19" s="266"/>
      <c r="E19" s="269"/>
      <c r="F19" s="280">
        <f>SUM(G20:G31)</f>
        <v>0</v>
      </c>
      <c r="G19" s="281"/>
      <c r="H19" s="274"/>
      <c r="I19" s="295"/>
      <c r="AE19" t="s">
        <v>294</v>
      </c>
    </row>
    <row r="20" spans="1:60" outlineLevel="1" x14ac:dyDescent="0.2">
      <c r="A20" s="293">
        <v>6</v>
      </c>
      <c r="B20" s="264" t="s">
        <v>313</v>
      </c>
      <c r="C20" s="284" t="s">
        <v>314</v>
      </c>
      <c r="D20" s="267" t="s">
        <v>297</v>
      </c>
      <c r="E20" s="270">
        <v>1</v>
      </c>
      <c r="F20" s="275"/>
      <c r="G20" s="276">
        <f>ROUND(E20*F20,2)</f>
        <v>0</v>
      </c>
      <c r="H20" s="277"/>
      <c r="I20" s="296" t="s">
        <v>298</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265"/>
      <c r="C21" s="285" t="s">
        <v>315</v>
      </c>
      <c r="D21" s="268"/>
      <c r="E21" s="271"/>
      <c r="F21" s="278"/>
      <c r="G21" s="279"/>
      <c r="H21" s="277"/>
      <c r="I21" s="296"/>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5" t="str">
        <f>C21</f>
        <v>Náklady spojené s účastí zhotovitele na předání a převzetí staveniště.</v>
      </c>
      <c r="BB21" s="250"/>
      <c r="BC21" s="250"/>
      <c r="BD21" s="250"/>
      <c r="BE21" s="250"/>
      <c r="BF21" s="250"/>
      <c r="BG21" s="250"/>
      <c r="BH21" s="250"/>
    </row>
    <row r="22" spans="1:60" outlineLevel="1" x14ac:dyDescent="0.2">
      <c r="A22" s="293">
        <v>7</v>
      </c>
      <c r="B22" s="264" t="s">
        <v>316</v>
      </c>
      <c r="C22" s="284" t="s">
        <v>317</v>
      </c>
      <c r="D22" s="267" t="s">
        <v>297</v>
      </c>
      <c r="E22" s="270">
        <v>1</v>
      </c>
      <c r="F22" s="275"/>
      <c r="G22" s="276">
        <f>ROUND(E22*F22,2)</f>
        <v>0</v>
      </c>
      <c r="H22" s="277"/>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ht="33.75" outlineLevel="1" x14ac:dyDescent="0.2">
      <c r="A23" s="294"/>
      <c r="B23" s="265"/>
      <c r="C23" s="285" t="s">
        <v>318</v>
      </c>
      <c r="D23" s="268"/>
      <c r="E23" s="271"/>
      <c r="F23" s="278"/>
      <c r="G23" s="279"/>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5" t="str">
        <f>C23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3" s="250"/>
      <c r="BC23" s="250"/>
      <c r="BD23" s="250"/>
      <c r="BE23" s="250"/>
      <c r="BF23" s="250"/>
      <c r="BG23" s="250"/>
      <c r="BH23" s="250"/>
    </row>
    <row r="24" spans="1:60" outlineLevel="1" x14ac:dyDescent="0.2">
      <c r="A24" s="293">
        <v>8</v>
      </c>
      <c r="B24" s="264" t="s">
        <v>319</v>
      </c>
      <c r="C24" s="284" t="s">
        <v>320</v>
      </c>
      <c r="D24" s="267" t="s">
        <v>297</v>
      </c>
      <c r="E24" s="270">
        <v>1</v>
      </c>
      <c r="F24" s="275"/>
      <c r="G24" s="276">
        <f>ROUND(E24*F24,2)</f>
        <v>0</v>
      </c>
      <c r="H24" s="277"/>
      <c r="I24" s="296" t="s">
        <v>298</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ht="33.75" outlineLevel="1" x14ac:dyDescent="0.2">
      <c r="A25" s="294"/>
      <c r="B25" s="265"/>
      <c r="C25" s="285" t="s">
        <v>321</v>
      </c>
      <c r="D25" s="268"/>
      <c r="E25" s="271"/>
      <c r="F25" s="278"/>
      <c r="G25" s="279"/>
      <c r="H25" s="277"/>
      <c r="I25" s="29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5" t="str">
        <f>C25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5" s="250"/>
      <c r="BC25" s="250"/>
      <c r="BD25" s="250"/>
      <c r="BE25" s="250"/>
      <c r="BF25" s="250"/>
      <c r="BG25" s="250"/>
      <c r="BH25" s="250"/>
    </row>
    <row r="26" spans="1:60" outlineLevel="1" x14ac:dyDescent="0.2">
      <c r="A26" s="293">
        <v>9</v>
      </c>
      <c r="B26" s="264" t="s">
        <v>322</v>
      </c>
      <c r="C26" s="284" t="s">
        <v>323</v>
      </c>
      <c r="D26" s="267" t="s">
        <v>297</v>
      </c>
      <c r="E26" s="270">
        <v>1</v>
      </c>
      <c r="F26" s="275"/>
      <c r="G26" s="276">
        <f>ROUND(E26*F26,2)</f>
        <v>0</v>
      </c>
      <c r="H26" s="277"/>
      <c r="I26" s="296" t="s">
        <v>298</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285" t="s">
        <v>324</v>
      </c>
      <c r="D27" s="268"/>
      <c r="E27" s="271"/>
      <c r="F27" s="278"/>
      <c r="G27" s="279"/>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5" t="str">
        <f>C27</f>
        <v>Náklady zhotovitele, které vzniknou v souvislosti s povinnostmi zhotovitele při předání a převzetí díla.</v>
      </c>
      <c r="BB27" s="250"/>
      <c r="BC27" s="250"/>
      <c r="BD27" s="250"/>
      <c r="BE27" s="250"/>
      <c r="BF27" s="250"/>
      <c r="BG27" s="250"/>
      <c r="BH27" s="250"/>
    </row>
    <row r="28" spans="1:60" outlineLevel="1" x14ac:dyDescent="0.2">
      <c r="A28" s="293">
        <v>10</v>
      </c>
      <c r="B28" s="264" t="s">
        <v>325</v>
      </c>
      <c r="C28" s="284" t="s">
        <v>326</v>
      </c>
      <c r="D28" s="267" t="s">
        <v>297</v>
      </c>
      <c r="E28" s="270">
        <v>1</v>
      </c>
      <c r="F28" s="275"/>
      <c r="G28" s="276">
        <f>ROUND(E28*F28,2)</f>
        <v>0</v>
      </c>
      <c r="H28" s="277"/>
      <c r="I28" s="296" t="s">
        <v>298</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4"/>
      <c r="B29" s="265"/>
      <c r="C29" s="285" t="s">
        <v>327</v>
      </c>
      <c r="D29" s="268"/>
      <c r="E29" s="271"/>
      <c r="F29" s="278"/>
      <c r="G29" s="279"/>
      <c r="H29" s="277"/>
      <c r="I29" s="296"/>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5" t="str">
        <f>C29</f>
        <v>Náklady na provedení skutečného zaměření stavby v rozsahu nezbytném pro zápis změny do katastru nemovitostí.</v>
      </c>
      <c r="BB29" s="250"/>
      <c r="BC29" s="250"/>
      <c r="BD29" s="250"/>
      <c r="BE29" s="250"/>
      <c r="BF29" s="250"/>
      <c r="BG29" s="250"/>
      <c r="BH29" s="250"/>
    </row>
    <row r="30" spans="1:60" outlineLevel="1" x14ac:dyDescent="0.2">
      <c r="A30" s="293">
        <v>11</v>
      </c>
      <c r="B30" s="264" t="s">
        <v>328</v>
      </c>
      <c r="C30" s="284" t="s">
        <v>329</v>
      </c>
      <c r="D30" s="267" t="s">
        <v>297</v>
      </c>
      <c r="E30" s="270">
        <v>1</v>
      </c>
      <c r="F30" s="275"/>
      <c r="G30" s="276">
        <f>ROUND(E30*F30,2)</f>
        <v>0</v>
      </c>
      <c r="H30" s="277"/>
      <c r="I30" s="296" t="s">
        <v>298</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ht="23.25" outlineLevel="1" thickBot="1" x14ac:dyDescent="0.25">
      <c r="A31" s="306"/>
      <c r="B31" s="307"/>
      <c r="C31" s="308" t="s">
        <v>330</v>
      </c>
      <c r="D31" s="309"/>
      <c r="E31" s="310"/>
      <c r="F31" s="311"/>
      <c r="G31" s="312"/>
      <c r="H31" s="313"/>
      <c r="I31" s="314"/>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Náklady spojené s povinnou publicitou, pokud ji objednatel požaduje. Zahrnuje zejména náklady na propagační a informační billboardy, tabule, internetovou propagaci, tiskoviny apod.</v>
      </c>
      <c r="BB31" s="250"/>
      <c r="BC31" s="250"/>
      <c r="BD31" s="250"/>
      <c r="BE31" s="250"/>
      <c r="BF31" s="250"/>
      <c r="BG31" s="250"/>
      <c r="BH31" s="250"/>
    </row>
    <row r="32" spans="1:60" hidden="1" x14ac:dyDescent="0.2">
      <c r="A32" s="54"/>
      <c r="B32" s="61" t="s">
        <v>332</v>
      </c>
      <c r="C32" s="286" t="s">
        <v>332</v>
      </c>
      <c r="D32" s="253"/>
      <c r="E32" s="251"/>
      <c r="F32" s="251"/>
      <c r="G32" s="251"/>
      <c r="H32" s="251"/>
      <c r="I32" s="252"/>
    </row>
    <row r="33" spans="1:41" hidden="1" x14ac:dyDescent="0.2">
      <c r="A33" s="287"/>
      <c r="B33" s="288" t="s">
        <v>331</v>
      </c>
      <c r="C33" s="289"/>
      <c r="D33" s="290"/>
      <c r="E33" s="287"/>
      <c r="F33" s="287"/>
      <c r="G33" s="291">
        <f>F8+F19</f>
        <v>0</v>
      </c>
      <c r="H33" s="46"/>
      <c r="I33" s="46"/>
      <c r="AN33">
        <v>15</v>
      </c>
      <c r="AO33">
        <v>21</v>
      </c>
    </row>
    <row r="34" spans="1:41" x14ac:dyDescent="0.2">
      <c r="A34" s="46"/>
      <c r="B34" s="282"/>
      <c r="C34" s="282"/>
      <c r="D34" s="229"/>
      <c r="E34" s="46"/>
      <c r="F34" s="46"/>
      <c r="G34" s="46"/>
      <c r="H34" s="46"/>
      <c r="I34" s="46"/>
      <c r="AN34">
        <f>SUMIF(AM8:AM33,AN33,G8:G33)</f>
        <v>0</v>
      </c>
      <c r="AO34">
        <f>SUMIF(AM8:AM33,AO33,G8:G33)</f>
        <v>0</v>
      </c>
    </row>
    <row r="35" spans="1:41" x14ac:dyDescent="0.2">
      <c r="D35" s="227"/>
    </row>
    <row r="36" spans="1:41" x14ac:dyDescent="0.2">
      <c r="D36" s="227"/>
    </row>
    <row r="37" spans="1:41" x14ac:dyDescent="0.2">
      <c r="D37" s="227"/>
    </row>
    <row r="38" spans="1:41" x14ac:dyDescent="0.2">
      <c r="D38" s="227"/>
    </row>
    <row r="39" spans="1:41" x14ac:dyDescent="0.2">
      <c r="D39" s="227"/>
    </row>
    <row r="40" spans="1:41" x14ac:dyDescent="0.2">
      <c r="D40" s="227"/>
    </row>
    <row r="41" spans="1:41" x14ac:dyDescent="0.2">
      <c r="D41" s="227"/>
    </row>
    <row r="42" spans="1:41" x14ac:dyDescent="0.2">
      <c r="D42" s="227"/>
    </row>
    <row r="43" spans="1:41" x14ac:dyDescent="0.2">
      <c r="D43" s="227"/>
    </row>
    <row r="44" spans="1:41" x14ac:dyDescent="0.2">
      <c r="D44" s="227"/>
    </row>
    <row r="45" spans="1:41" x14ac:dyDescent="0.2">
      <c r="D45" s="227"/>
    </row>
    <row r="46" spans="1:41" x14ac:dyDescent="0.2">
      <c r="D46" s="227"/>
    </row>
    <row r="47" spans="1:41" x14ac:dyDescent="0.2">
      <c r="D47" s="227"/>
    </row>
    <row r="48" spans="1:41" x14ac:dyDescent="0.2">
      <c r="D48" s="227"/>
    </row>
    <row r="49" spans="4:4" x14ac:dyDescent="0.2">
      <c r="D49" s="227"/>
    </row>
    <row r="50" spans="4:4" x14ac:dyDescent="0.2">
      <c r="D50" s="227"/>
    </row>
    <row r="51" spans="4:4" x14ac:dyDescent="0.2">
      <c r="D51" s="227"/>
    </row>
    <row r="52" spans="4:4" x14ac:dyDescent="0.2">
      <c r="D52" s="227"/>
    </row>
    <row r="53" spans="4:4" x14ac:dyDescent="0.2">
      <c r="D53" s="227"/>
    </row>
    <row r="54" spans="4:4" x14ac:dyDescent="0.2">
      <c r="D54" s="227"/>
    </row>
    <row r="55" spans="4:4" x14ac:dyDescent="0.2">
      <c r="D55" s="227"/>
    </row>
    <row r="56" spans="4:4" x14ac:dyDescent="0.2">
      <c r="D56" s="227"/>
    </row>
    <row r="57" spans="4:4" x14ac:dyDescent="0.2">
      <c r="D57" s="227"/>
    </row>
    <row r="58" spans="4:4" x14ac:dyDescent="0.2">
      <c r="D58" s="227"/>
    </row>
    <row r="59" spans="4:4" x14ac:dyDescent="0.2">
      <c r="D59" s="227"/>
    </row>
    <row r="60" spans="4:4" x14ac:dyDescent="0.2">
      <c r="D60" s="227"/>
    </row>
    <row r="61" spans="4:4" x14ac:dyDescent="0.2">
      <c r="D61" s="227"/>
    </row>
    <row r="62" spans="4:4" x14ac:dyDescent="0.2">
      <c r="D62" s="227"/>
    </row>
    <row r="63" spans="4:4" x14ac:dyDescent="0.2">
      <c r="D63" s="227"/>
    </row>
    <row r="64" spans="4:4"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frkU2lCg+EDX8q71rJNECYPrwHXfit0Fk4c7XvukO2W4xqwEtgCuHzBHbLnORVj+AAPPJMlzKUK5REdrzcsl7A==" saltValue="b1y/IVMHcQLgG6uG+CtktA==" spinCount="100000" sheet="1"/>
  <mergeCells count="15">
    <mergeCell ref="C27:G27"/>
    <mergeCell ref="C29:G29"/>
    <mergeCell ref="C31:G31"/>
    <mergeCell ref="C16:G16"/>
    <mergeCell ref="C18:G18"/>
    <mergeCell ref="F19:G19"/>
    <mergeCell ref="C21:G21"/>
    <mergeCell ref="C23:G23"/>
    <mergeCell ref="C25:G25"/>
    <mergeCell ref="A1:G1"/>
    <mergeCell ref="C7:G7"/>
    <mergeCell ref="F8:G8"/>
    <mergeCell ref="C10:G10"/>
    <mergeCell ref="C12:G12"/>
    <mergeCell ref="C14:G14"/>
  </mergeCells>
  <pageMargins left="0.59055118110236204" right="0.39370078740157499" top="0.78740157499999996" bottom="0.78740157499999996"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1"/>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57</v>
      </c>
      <c r="C2" s="185" t="s">
        <v>58</v>
      </c>
      <c r="D2" s="92"/>
      <c r="E2" s="92"/>
      <c r="F2" s="92"/>
      <c r="G2" s="26" t="s">
        <v>15</v>
      </c>
      <c r="H2" s="318" t="s">
        <v>59</v>
      </c>
      <c r="O2" s="8" t="s">
        <v>336</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01</v>
      </c>
      <c r="H6" s="35"/>
    </row>
    <row r="7" spans="1:15" ht="15.75" customHeight="1" x14ac:dyDescent="0.25">
      <c r="B7" s="93" t="str">
        <f>C2</f>
        <v>Rehabilitační oddělení</v>
      </c>
      <c r="C7" s="94"/>
      <c r="D7" s="94"/>
      <c r="E7" s="94"/>
      <c r="F7" s="94"/>
      <c r="G7" s="94"/>
      <c r="H7" s="35"/>
    </row>
    <row r="8" spans="1:15" ht="12.75" customHeight="1" x14ac:dyDescent="0.2">
      <c r="H8" s="35"/>
    </row>
    <row r="9" spans="1:15" ht="12.75" customHeight="1" x14ac:dyDescent="0.2">
      <c r="A9" s="32" t="s">
        <v>27</v>
      </c>
      <c r="B9" s="189" t="s">
        <v>337</v>
      </c>
      <c r="C9" s="189" t="s">
        <v>338</v>
      </c>
      <c r="D9" s="32"/>
      <c r="E9" s="32"/>
      <c r="F9" s="32"/>
      <c r="G9" s="32"/>
      <c r="H9" s="36"/>
      <c r="I9" s="32"/>
      <c r="J9" s="32"/>
    </row>
    <row r="10" spans="1:15" ht="12.75" customHeight="1" x14ac:dyDescent="0.2">
      <c r="A10" s="32"/>
      <c r="B10" s="189" t="s">
        <v>339</v>
      </c>
      <c r="C10" s="189" t="s">
        <v>340</v>
      </c>
      <c r="D10" s="32"/>
      <c r="E10" s="32"/>
      <c r="F10" s="32"/>
      <c r="G10" s="32"/>
      <c r="H10" s="36"/>
      <c r="I10" s="32"/>
      <c r="J10" s="32"/>
    </row>
    <row r="11" spans="1:15" ht="12.75" customHeight="1" x14ac:dyDescent="0.2">
      <c r="A11" s="32"/>
      <c r="B11" s="189" t="s">
        <v>341</v>
      </c>
      <c r="C11" s="189" t="s">
        <v>342</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89" t="s">
        <v>343</v>
      </c>
      <c r="C13" s="189" t="s">
        <v>344</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89" t="s">
        <v>59</v>
      </c>
      <c r="C15" s="189" t="s">
        <v>345</v>
      </c>
      <c r="D15" s="32"/>
      <c r="E15" s="32"/>
      <c r="F15" s="32"/>
      <c r="G15" s="32"/>
      <c r="H15" s="36"/>
      <c r="I15" s="32"/>
      <c r="J15" s="32"/>
    </row>
    <row r="16" spans="1:15" ht="12.75" customHeight="1" x14ac:dyDescent="0.2">
      <c r="A16" s="32"/>
      <c r="B16" s="32"/>
      <c r="C16" s="32"/>
      <c r="D16" s="32"/>
      <c r="E16" s="32"/>
      <c r="F16" s="32"/>
      <c r="G16" s="32"/>
      <c r="H16" s="36"/>
      <c r="I16" s="32"/>
      <c r="J16" s="32"/>
    </row>
    <row r="17" spans="1:16" ht="12.75" customHeight="1" x14ac:dyDescent="0.2">
      <c r="A17" s="32" t="s">
        <v>281</v>
      </c>
      <c r="B17" s="32"/>
      <c r="C17" s="189" t="s">
        <v>346</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86" t="s">
        <v>282</v>
      </c>
      <c r="B19" s="187"/>
      <c r="C19" s="187"/>
      <c r="D19" s="187"/>
      <c r="E19" s="187"/>
      <c r="F19" s="187"/>
      <c r="G19" s="187"/>
      <c r="H19" s="188"/>
      <c r="I19" s="32"/>
      <c r="J19" s="32"/>
    </row>
    <row r="20" spans="1:16" ht="12.75" customHeight="1" x14ac:dyDescent="0.2">
      <c r="A20" s="197" t="s">
        <v>283</v>
      </c>
      <c r="B20" s="198"/>
      <c r="C20" s="199"/>
      <c r="D20" s="199"/>
      <c r="E20" s="199"/>
      <c r="F20" s="199"/>
      <c r="G20" s="200"/>
      <c r="H20" s="201" t="s">
        <v>284</v>
      </c>
      <c r="I20" s="32"/>
      <c r="J20" s="32"/>
    </row>
    <row r="21" spans="1:16" ht="12.75" customHeight="1" x14ac:dyDescent="0.2">
      <c r="A21" s="195" t="s">
        <v>347</v>
      </c>
      <c r="B21" s="193" t="s">
        <v>348</v>
      </c>
      <c r="C21" s="192"/>
      <c r="D21" s="192"/>
      <c r="E21" s="192"/>
      <c r="F21" s="192"/>
      <c r="G21" s="194"/>
      <c r="H21" s="196">
        <f>'01 01-A Pol'!G1829</f>
        <v>0</v>
      </c>
      <c r="I21" s="32"/>
      <c r="J21" s="32"/>
      <c r="O21">
        <f>'01 01-A Pol'!AN1830</f>
        <v>0</v>
      </c>
      <c r="P21">
        <f>'01 01-A Pol'!AO1830</f>
        <v>0</v>
      </c>
    </row>
    <row r="22" spans="1:16" ht="12.75" customHeight="1" x14ac:dyDescent="0.2">
      <c r="A22" s="195" t="s">
        <v>349</v>
      </c>
      <c r="B22" s="193" t="s">
        <v>264</v>
      </c>
      <c r="C22" s="192"/>
      <c r="D22" s="192"/>
      <c r="E22" s="192"/>
      <c r="F22" s="192"/>
      <c r="G22" s="194"/>
      <c r="H22" s="196">
        <f>'01 01-B Pol'!G282</f>
        <v>0</v>
      </c>
      <c r="I22" s="32"/>
      <c r="J22" s="32"/>
      <c r="O22">
        <f>'01 01-B Pol'!AN283</f>
        <v>0</v>
      </c>
      <c r="P22">
        <f>'01 01-B Pol'!AO283</f>
        <v>0</v>
      </c>
    </row>
    <row r="23" spans="1:16" ht="12.75" customHeight="1" x14ac:dyDescent="0.2">
      <c r="A23" s="195" t="s">
        <v>350</v>
      </c>
      <c r="B23" s="193" t="s">
        <v>351</v>
      </c>
      <c r="C23" s="192"/>
      <c r="D23" s="192"/>
      <c r="E23" s="192"/>
      <c r="F23" s="192"/>
      <c r="G23" s="194"/>
      <c r="H23" s="196">
        <f>'01 01-C Pol'!G241</f>
        <v>0</v>
      </c>
      <c r="I23" s="32"/>
      <c r="J23" s="32"/>
      <c r="O23">
        <f>'01 01-C Pol'!AN242</f>
        <v>0</v>
      </c>
      <c r="P23">
        <f>'01 01-C Pol'!AO242</f>
        <v>0</v>
      </c>
    </row>
    <row r="24" spans="1:16" ht="12.75" customHeight="1" x14ac:dyDescent="0.2">
      <c r="A24" s="195" t="s">
        <v>352</v>
      </c>
      <c r="B24" s="193" t="s">
        <v>353</v>
      </c>
      <c r="C24" s="192"/>
      <c r="D24" s="192"/>
      <c r="E24" s="192"/>
      <c r="F24" s="192"/>
      <c r="G24" s="194"/>
      <c r="H24" s="196">
        <f>'01 01-D Pol'!G118</f>
        <v>0</v>
      </c>
      <c r="I24" s="32"/>
      <c r="J24" s="32"/>
      <c r="O24">
        <f>'01 01-D Pol'!AN119</f>
        <v>0</v>
      </c>
      <c r="P24">
        <f>'01 01-D Pol'!AO119</f>
        <v>0</v>
      </c>
    </row>
    <row r="25" spans="1:16" ht="12.75" customHeight="1" x14ac:dyDescent="0.2">
      <c r="A25" s="195" t="s">
        <v>354</v>
      </c>
      <c r="B25" s="193" t="s">
        <v>355</v>
      </c>
      <c r="C25" s="192"/>
      <c r="D25" s="192"/>
      <c r="E25" s="192"/>
      <c r="F25" s="192"/>
      <c r="G25" s="194"/>
      <c r="H25" s="196">
        <f>'01 01-E Pol'!G118</f>
        <v>0</v>
      </c>
      <c r="I25" s="32"/>
      <c r="J25" s="32"/>
      <c r="O25">
        <f>'01 01-E Pol'!AN119</f>
        <v>0</v>
      </c>
      <c r="P25">
        <f>'01 01-E Pol'!AO119</f>
        <v>0</v>
      </c>
    </row>
    <row r="26" spans="1:16" ht="12.75" customHeight="1" x14ac:dyDescent="0.2">
      <c r="A26" s="195" t="s">
        <v>356</v>
      </c>
      <c r="B26" s="193" t="s">
        <v>357</v>
      </c>
      <c r="C26" s="192"/>
      <c r="D26" s="192"/>
      <c r="E26" s="192"/>
      <c r="F26" s="192"/>
      <c r="G26" s="194"/>
      <c r="H26" s="196">
        <f>'01 01-F Pol'!G53</f>
        <v>0</v>
      </c>
      <c r="I26" s="32"/>
      <c r="J26" s="32"/>
      <c r="O26">
        <f>'01 01-F Pol'!AN54</f>
        <v>0</v>
      </c>
      <c r="P26">
        <f>'01 01-F Pol'!AO54</f>
        <v>0</v>
      </c>
    </row>
    <row r="27" spans="1:16" ht="12.75" customHeight="1" x14ac:dyDescent="0.2">
      <c r="A27" s="195" t="s">
        <v>358</v>
      </c>
      <c r="B27" s="193" t="s">
        <v>359</v>
      </c>
      <c r="C27" s="192"/>
      <c r="D27" s="192"/>
      <c r="E27" s="192"/>
      <c r="F27" s="192"/>
      <c r="G27" s="194"/>
      <c r="H27" s="196">
        <f>'01 01-G Pol'!G122</f>
        <v>0</v>
      </c>
      <c r="I27" s="32"/>
      <c r="J27" s="32"/>
      <c r="O27">
        <f>'01 01-G Pol'!AN123</f>
        <v>0</v>
      </c>
      <c r="P27">
        <f>'01 01-G Pol'!AO123</f>
        <v>0</v>
      </c>
    </row>
    <row r="28" spans="1:16" ht="12.75" customHeight="1" thickBot="1" x14ac:dyDescent="0.25">
      <c r="A28" s="202"/>
      <c r="B28" s="203" t="s">
        <v>285</v>
      </c>
      <c r="C28" s="204"/>
      <c r="D28" s="205" t="str">
        <f>B2</f>
        <v>01</v>
      </c>
      <c r="E28" s="204"/>
      <c r="F28" s="204"/>
      <c r="G28" s="206"/>
      <c r="H28" s="207">
        <f>SUM(H21:H27)</f>
        <v>0</v>
      </c>
      <c r="I28" s="32"/>
      <c r="J28" s="32"/>
    </row>
    <row r="29" spans="1:16" ht="12.75" customHeight="1" thickBot="1" x14ac:dyDescent="0.25">
      <c r="A29" s="32"/>
      <c r="B29" s="32"/>
      <c r="C29" s="32"/>
      <c r="D29" s="32"/>
      <c r="E29" s="32"/>
      <c r="F29" s="32"/>
      <c r="G29" s="32"/>
      <c r="H29" s="208"/>
      <c r="I29" s="32"/>
      <c r="J29" s="32"/>
    </row>
    <row r="30" spans="1:16" ht="12.75" customHeight="1" x14ac:dyDescent="0.2">
      <c r="A30" s="218"/>
      <c r="B30" s="219"/>
      <c r="C30" s="219"/>
      <c r="D30" s="219"/>
      <c r="E30" s="220"/>
      <c r="F30" s="219"/>
      <c r="G30" s="219"/>
      <c r="H30" s="221" t="s">
        <v>61</v>
      </c>
      <c r="I30" s="32"/>
      <c r="J30" s="32"/>
      <c r="O30" s="35">
        <f>H31</f>
        <v>0</v>
      </c>
      <c r="P30" s="35">
        <f>H33</f>
        <v>0</v>
      </c>
    </row>
    <row r="31" spans="1:16" ht="12.75" customHeight="1" x14ac:dyDescent="0.2">
      <c r="A31" s="213" t="s">
        <v>62</v>
      </c>
      <c r="B31" s="209"/>
      <c r="C31" s="209"/>
      <c r="D31" s="209">
        <v>15</v>
      </c>
      <c r="E31" s="210" t="s">
        <v>63</v>
      </c>
      <c r="F31" s="209"/>
      <c r="G31" s="209"/>
      <c r="H31" s="216">
        <f>SUM(O21:O28)</f>
        <v>0</v>
      </c>
      <c r="I31" s="32"/>
      <c r="J31" s="32"/>
    </row>
    <row r="32" spans="1:16" ht="12.75" customHeight="1" x14ac:dyDescent="0.2">
      <c r="A32" s="214" t="s">
        <v>64</v>
      </c>
      <c r="B32" s="190"/>
      <c r="C32" s="190"/>
      <c r="D32" s="190">
        <v>15</v>
      </c>
      <c r="E32" s="211" t="s">
        <v>63</v>
      </c>
      <c r="F32" s="190"/>
      <c r="G32" s="190"/>
      <c r="H32" s="217">
        <f>H31*(D32/100)</f>
        <v>0</v>
      </c>
      <c r="I32" s="32"/>
      <c r="J32" s="32"/>
    </row>
    <row r="33" spans="1:55" ht="12.75" customHeight="1" x14ac:dyDescent="0.2">
      <c r="A33" s="214" t="s">
        <v>62</v>
      </c>
      <c r="B33" s="190"/>
      <c r="C33" s="190"/>
      <c r="D33" s="190">
        <v>21</v>
      </c>
      <c r="E33" s="211" t="s">
        <v>63</v>
      </c>
      <c r="F33" s="190"/>
      <c r="G33" s="190"/>
      <c r="H33" s="217">
        <f>SUM(P21:P28)</f>
        <v>0</v>
      </c>
      <c r="I33" s="32"/>
      <c r="J33" s="32"/>
    </row>
    <row r="34" spans="1:55" ht="12.75" customHeight="1" thickBot="1" x14ac:dyDescent="0.25">
      <c r="A34" s="215" t="s">
        <v>64</v>
      </c>
      <c r="B34" s="191"/>
      <c r="C34" s="191"/>
      <c r="D34" s="191">
        <v>21</v>
      </c>
      <c r="E34" s="212" t="s">
        <v>63</v>
      </c>
      <c r="F34" s="190"/>
      <c r="G34" s="190"/>
      <c r="H34" s="217">
        <f>H33*(D34/100)</f>
        <v>0</v>
      </c>
      <c r="I34" s="32"/>
      <c r="J34" s="32"/>
    </row>
    <row r="35" spans="1:55" ht="12.75" customHeight="1" thickBot="1" x14ac:dyDescent="0.25">
      <c r="A35" s="222" t="s">
        <v>286</v>
      </c>
      <c r="B35" s="223"/>
      <c r="C35" s="223"/>
      <c r="D35" s="223"/>
      <c r="E35" s="223"/>
      <c r="F35" s="224"/>
      <c r="G35" s="225"/>
      <c r="H35" s="226">
        <f>SUM(H31:H34)</f>
        <v>0</v>
      </c>
      <c r="I35" s="32"/>
      <c r="J35" s="32"/>
    </row>
    <row r="36" spans="1:55" ht="12.75" customHeight="1" x14ac:dyDescent="0.2">
      <c r="A36" s="32"/>
      <c r="B36" s="32"/>
      <c r="C36" s="32"/>
      <c r="D36" s="32"/>
      <c r="E36" s="32"/>
      <c r="F36" s="32"/>
      <c r="G36" s="32"/>
      <c r="H36" s="36"/>
      <c r="I36" s="32"/>
      <c r="J36" s="32"/>
    </row>
    <row r="37" spans="1:55" ht="13.5" thickBot="1" x14ac:dyDescent="0.25">
      <c r="A37" s="186" t="s">
        <v>333</v>
      </c>
      <c r="B37" s="187"/>
      <c r="C37" s="187"/>
      <c r="D37" s="254" t="s">
        <v>347</v>
      </c>
      <c r="E37" s="315" t="s">
        <v>348</v>
      </c>
      <c r="F37" s="315"/>
      <c r="G37" s="315"/>
      <c r="H37" s="315"/>
      <c r="I37" s="32"/>
      <c r="J37" s="32"/>
      <c r="BC37" s="155" t="str">
        <f>E37</f>
        <v>Architektonické a stavební řešení</v>
      </c>
    </row>
    <row r="38" spans="1:55" ht="12.75" customHeight="1" x14ac:dyDescent="0.2">
      <c r="A38" s="197" t="s">
        <v>334</v>
      </c>
      <c r="B38" s="198"/>
      <c r="C38" s="199"/>
      <c r="D38" s="199"/>
      <c r="E38" s="199"/>
      <c r="F38" s="199"/>
      <c r="G38" s="200"/>
      <c r="H38" s="201" t="s">
        <v>284</v>
      </c>
      <c r="I38" s="32"/>
      <c r="J38" s="32"/>
    </row>
    <row r="39" spans="1:55" ht="12.75" customHeight="1" x14ac:dyDescent="0.2">
      <c r="A39" s="195" t="s">
        <v>116</v>
      </c>
      <c r="B39" s="193" t="s">
        <v>117</v>
      </c>
      <c r="C39" s="192"/>
      <c r="D39" s="192"/>
      <c r="E39" s="192"/>
      <c r="F39" s="192"/>
      <c r="G39" s="194"/>
      <c r="H39" s="316">
        <f>'01 01-A Pol'!F8</f>
        <v>0</v>
      </c>
      <c r="I39" s="32"/>
      <c r="J39" s="32"/>
    </row>
    <row r="40" spans="1:55" ht="12.75" customHeight="1" x14ac:dyDescent="0.2">
      <c r="A40" s="195" t="s">
        <v>118</v>
      </c>
      <c r="B40" s="193" t="s">
        <v>119</v>
      </c>
      <c r="C40" s="192"/>
      <c r="D40" s="192"/>
      <c r="E40" s="192"/>
      <c r="F40" s="192"/>
      <c r="G40" s="194"/>
      <c r="H40" s="316">
        <f>'01 01-A Pol'!F39</f>
        <v>0</v>
      </c>
      <c r="I40" s="32"/>
      <c r="J40" s="32"/>
    </row>
    <row r="41" spans="1:55" ht="12.75" customHeight="1" x14ac:dyDescent="0.2">
      <c r="A41" s="195" t="s">
        <v>120</v>
      </c>
      <c r="B41" s="193" t="s">
        <v>121</v>
      </c>
      <c r="C41" s="192"/>
      <c r="D41" s="192"/>
      <c r="E41" s="192"/>
      <c r="F41" s="192"/>
      <c r="G41" s="194"/>
      <c r="H41" s="316">
        <f>'01 01-A Pol'!F68</f>
        <v>0</v>
      </c>
      <c r="I41" s="32"/>
      <c r="J41" s="32"/>
    </row>
    <row r="42" spans="1:55" ht="12.75" customHeight="1" x14ac:dyDescent="0.2">
      <c r="A42" s="195" t="s">
        <v>122</v>
      </c>
      <c r="B42" s="193" t="s">
        <v>123</v>
      </c>
      <c r="C42" s="192"/>
      <c r="D42" s="192"/>
      <c r="E42" s="192"/>
      <c r="F42" s="192"/>
      <c r="G42" s="194"/>
      <c r="H42" s="316">
        <f>'01 01-A Pol'!F161</f>
        <v>0</v>
      </c>
      <c r="I42" s="32"/>
      <c r="J42" s="32"/>
    </row>
    <row r="43" spans="1:55" ht="12.75" customHeight="1" x14ac:dyDescent="0.2">
      <c r="A43" s="195" t="s">
        <v>124</v>
      </c>
      <c r="B43" s="193" t="s">
        <v>125</v>
      </c>
      <c r="C43" s="192"/>
      <c r="D43" s="192"/>
      <c r="E43" s="192"/>
      <c r="F43" s="192"/>
      <c r="G43" s="194"/>
      <c r="H43" s="316">
        <f>'01 01-A Pol'!F211</f>
        <v>0</v>
      </c>
      <c r="I43" s="32"/>
      <c r="J43" s="32"/>
    </row>
    <row r="44" spans="1:55" ht="12.75" customHeight="1" x14ac:dyDescent="0.2">
      <c r="A44" s="195" t="s">
        <v>126</v>
      </c>
      <c r="B44" s="193" t="s">
        <v>127</v>
      </c>
      <c r="C44" s="192"/>
      <c r="D44" s="192"/>
      <c r="E44" s="192"/>
      <c r="F44" s="192"/>
      <c r="G44" s="194"/>
      <c r="H44" s="316">
        <f>'01 01-A Pol'!F220</f>
        <v>0</v>
      </c>
      <c r="I44" s="32"/>
      <c r="J44" s="32"/>
    </row>
    <row r="45" spans="1:55" ht="12.75" customHeight="1" x14ac:dyDescent="0.2">
      <c r="A45" s="195" t="s">
        <v>128</v>
      </c>
      <c r="B45" s="193" t="s">
        <v>129</v>
      </c>
      <c r="C45" s="192"/>
      <c r="D45" s="192"/>
      <c r="E45" s="192"/>
      <c r="F45" s="192"/>
      <c r="G45" s="194"/>
      <c r="H45" s="316">
        <f>'01 01-A Pol'!F240</f>
        <v>0</v>
      </c>
      <c r="I45" s="32"/>
      <c r="J45" s="32"/>
    </row>
    <row r="46" spans="1:55" ht="12.75" customHeight="1" x14ac:dyDescent="0.2">
      <c r="A46" s="195" t="s">
        <v>130</v>
      </c>
      <c r="B46" s="193" t="s">
        <v>131</v>
      </c>
      <c r="C46" s="192"/>
      <c r="D46" s="192"/>
      <c r="E46" s="192"/>
      <c r="F46" s="192"/>
      <c r="G46" s="194"/>
      <c r="H46" s="316">
        <f>'01 01-A Pol'!F244</f>
        <v>0</v>
      </c>
      <c r="I46" s="32"/>
      <c r="J46" s="32"/>
    </row>
    <row r="47" spans="1:55" ht="12.75" customHeight="1" x14ac:dyDescent="0.2">
      <c r="A47" s="195" t="s">
        <v>132</v>
      </c>
      <c r="B47" s="193" t="s">
        <v>133</v>
      </c>
      <c r="C47" s="192"/>
      <c r="D47" s="192"/>
      <c r="E47" s="192"/>
      <c r="F47" s="192"/>
      <c r="G47" s="194"/>
      <c r="H47" s="316">
        <f>'01 01-A Pol'!F324</f>
        <v>0</v>
      </c>
      <c r="I47" s="32"/>
      <c r="J47" s="32"/>
    </row>
    <row r="48" spans="1:55" ht="12.75" customHeight="1" x14ac:dyDescent="0.2">
      <c r="A48" s="195" t="s">
        <v>134</v>
      </c>
      <c r="B48" s="193" t="s">
        <v>135</v>
      </c>
      <c r="C48" s="192"/>
      <c r="D48" s="192"/>
      <c r="E48" s="192"/>
      <c r="F48" s="192"/>
      <c r="G48" s="194"/>
      <c r="H48" s="316">
        <f>'01 01-A Pol'!F423</f>
        <v>0</v>
      </c>
      <c r="I48" s="32"/>
      <c r="J48" s="32"/>
    </row>
    <row r="49" spans="1:10" ht="12.75" customHeight="1" x14ac:dyDescent="0.2">
      <c r="A49" s="195" t="s">
        <v>136</v>
      </c>
      <c r="B49" s="193" t="s">
        <v>137</v>
      </c>
      <c r="C49" s="192"/>
      <c r="D49" s="192"/>
      <c r="E49" s="192"/>
      <c r="F49" s="192"/>
      <c r="G49" s="194"/>
      <c r="H49" s="316">
        <f>'01 01-A Pol'!F482</f>
        <v>0</v>
      </c>
      <c r="I49" s="32"/>
      <c r="J49" s="32"/>
    </row>
    <row r="50" spans="1:10" ht="12.75" customHeight="1" x14ac:dyDescent="0.2">
      <c r="A50" s="195" t="s">
        <v>140</v>
      </c>
      <c r="B50" s="193" t="s">
        <v>141</v>
      </c>
      <c r="C50" s="192"/>
      <c r="D50" s="192"/>
      <c r="E50" s="192"/>
      <c r="F50" s="192"/>
      <c r="G50" s="194"/>
      <c r="H50" s="316">
        <f>'01 01-A Pol'!F499</f>
        <v>0</v>
      </c>
      <c r="I50" s="32"/>
      <c r="J50" s="32"/>
    </row>
    <row r="51" spans="1:10" x14ac:dyDescent="0.2">
      <c r="A51" s="195" t="s">
        <v>142</v>
      </c>
      <c r="B51" s="193" t="s">
        <v>143</v>
      </c>
      <c r="C51" s="192"/>
      <c r="D51" s="192"/>
      <c r="E51" s="192"/>
      <c r="F51" s="192"/>
      <c r="G51" s="194"/>
      <c r="H51" s="316">
        <f>'01 01-A Pol'!F539</f>
        <v>0</v>
      </c>
    </row>
    <row r="52" spans="1:10" x14ac:dyDescent="0.2">
      <c r="A52" s="195" t="s">
        <v>144</v>
      </c>
      <c r="B52" s="193" t="s">
        <v>145</v>
      </c>
      <c r="C52" s="192"/>
      <c r="D52" s="192"/>
      <c r="E52" s="192"/>
      <c r="F52" s="192"/>
      <c r="G52" s="194"/>
      <c r="H52" s="316">
        <f>'01 01-A Pol'!F553</f>
        <v>0</v>
      </c>
    </row>
    <row r="53" spans="1:10" x14ac:dyDescent="0.2">
      <c r="A53" s="195" t="s">
        <v>146</v>
      </c>
      <c r="B53" s="193" t="s">
        <v>147</v>
      </c>
      <c r="C53" s="192"/>
      <c r="D53" s="192"/>
      <c r="E53" s="192"/>
      <c r="F53" s="192"/>
      <c r="G53" s="194"/>
      <c r="H53" s="316">
        <f>'01 01-A Pol'!F568</f>
        <v>0</v>
      </c>
    </row>
    <row r="54" spans="1:10" x14ac:dyDescent="0.2">
      <c r="A54" s="195" t="s">
        <v>148</v>
      </c>
      <c r="B54" s="193" t="s">
        <v>149</v>
      </c>
      <c r="C54" s="192"/>
      <c r="D54" s="192"/>
      <c r="E54" s="192"/>
      <c r="F54" s="192"/>
      <c r="G54" s="194"/>
      <c r="H54" s="316">
        <f>'01 01-A Pol'!F587</f>
        <v>0</v>
      </c>
    </row>
    <row r="55" spans="1:10" x14ac:dyDescent="0.2">
      <c r="A55" s="195" t="s">
        <v>150</v>
      </c>
      <c r="B55" s="193" t="s">
        <v>151</v>
      </c>
      <c r="C55" s="192"/>
      <c r="D55" s="192"/>
      <c r="E55" s="192"/>
      <c r="F55" s="192"/>
      <c r="G55" s="194"/>
      <c r="H55" s="316">
        <f>'01 01-A Pol'!F700</f>
        <v>0</v>
      </c>
    </row>
    <row r="56" spans="1:10" x14ac:dyDescent="0.2">
      <c r="A56" s="195" t="s">
        <v>152</v>
      </c>
      <c r="B56" s="193" t="s">
        <v>153</v>
      </c>
      <c r="C56" s="192"/>
      <c r="D56" s="192"/>
      <c r="E56" s="192"/>
      <c r="F56" s="192"/>
      <c r="G56" s="194"/>
      <c r="H56" s="316">
        <f>'01 01-A Pol'!F776</f>
        <v>0</v>
      </c>
    </row>
    <row r="57" spans="1:10" x14ac:dyDescent="0.2">
      <c r="A57" s="195" t="s">
        <v>156</v>
      </c>
      <c r="B57" s="193" t="s">
        <v>157</v>
      </c>
      <c r="C57" s="192"/>
      <c r="D57" s="192"/>
      <c r="E57" s="192"/>
      <c r="F57" s="192"/>
      <c r="G57" s="194"/>
      <c r="H57" s="316">
        <f>'01 01-A Pol'!F852</f>
        <v>0</v>
      </c>
    </row>
    <row r="58" spans="1:10" x14ac:dyDescent="0.2">
      <c r="A58" s="195" t="s">
        <v>158</v>
      </c>
      <c r="B58" s="193" t="s">
        <v>159</v>
      </c>
      <c r="C58" s="192"/>
      <c r="D58" s="192"/>
      <c r="E58" s="192"/>
      <c r="F58" s="192"/>
      <c r="G58" s="194"/>
      <c r="H58" s="316">
        <f>'01 01-A Pol'!F893</f>
        <v>0</v>
      </c>
    </row>
    <row r="59" spans="1:10" x14ac:dyDescent="0.2">
      <c r="A59" s="195" t="s">
        <v>160</v>
      </c>
      <c r="B59" s="193" t="s">
        <v>161</v>
      </c>
      <c r="C59" s="192"/>
      <c r="D59" s="192"/>
      <c r="E59" s="192"/>
      <c r="F59" s="192"/>
      <c r="G59" s="194"/>
      <c r="H59" s="316">
        <f>'01 01-A Pol'!F902</f>
        <v>0</v>
      </c>
    </row>
    <row r="60" spans="1:10" x14ac:dyDescent="0.2">
      <c r="A60" s="195" t="s">
        <v>162</v>
      </c>
      <c r="B60" s="193" t="s">
        <v>163</v>
      </c>
      <c r="C60" s="192"/>
      <c r="D60" s="192"/>
      <c r="E60" s="192"/>
      <c r="F60" s="192"/>
      <c r="G60" s="194"/>
      <c r="H60" s="316">
        <f>'01 01-A Pol'!F933</f>
        <v>0</v>
      </c>
    </row>
    <row r="61" spans="1:10" x14ac:dyDescent="0.2">
      <c r="A61" s="195" t="s">
        <v>164</v>
      </c>
      <c r="B61" s="193" t="s">
        <v>165</v>
      </c>
      <c r="C61" s="192"/>
      <c r="D61" s="192"/>
      <c r="E61" s="192"/>
      <c r="F61" s="192"/>
      <c r="G61" s="194"/>
      <c r="H61" s="316">
        <f>'01 01-A Pol'!F943</f>
        <v>0</v>
      </c>
    </row>
    <row r="62" spans="1:10" x14ac:dyDescent="0.2">
      <c r="A62" s="195" t="s">
        <v>166</v>
      </c>
      <c r="B62" s="193" t="s">
        <v>167</v>
      </c>
      <c r="C62" s="192"/>
      <c r="D62" s="192"/>
      <c r="E62" s="192"/>
      <c r="F62" s="192"/>
      <c r="G62" s="194"/>
      <c r="H62" s="316">
        <f>'01 01-A Pol'!F1021</f>
        <v>0</v>
      </c>
    </row>
    <row r="63" spans="1:10" x14ac:dyDescent="0.2">
      <c r="A63" s="195" t="s">
        <v>168</v>
      </c>
      <c r="B63" s="193" t="s">
        <v>169</v>
      </c>
      <c r="C63" s="192"/>
      <c r="D63" s="192"/>
      <c r="E63" s="192"/>
      <c r="F63" s="192"/>
      <c r="G63" s="194"/>
      <c r="H63" s="316">
        <f>'01 01-A Pol'!F1071</f>
        <v>0</v>
      </c>
    </row>
    <row r="64" spans="1:10" x14ac:dyDescent="0.2">
      <c r="A64" s="195" t="s">
        <v>170</v>
      </c>
      <c r="B64" s="193" t="s">
        <v>171</v>
      </c>
      <c r="C64" s="192"/>
      <c r="D64" s="192"/>
      <c r="E64" s="192"/>
      <c r="F64" s="192"/>
      <c r="G64" s="194"/>
      <c r="H64" s="316">
        <f>'01 01-A Pol'!F1079</f>
        <v>0</v>
      </c>
    </row>
    <row r="65" spans="1:8" x14ac:dyDescent="0.2">
      <c r="A65" s="195" t="s">
        <v>172</v>
      </c>
      <c r="B65" s="193" t="s">
        <v>173</v>
      </c>
      <c r="C65" s="192"/>
      <c r="D65" s="192"/>
      <c r="E65" s="192"/>
      <c r="F65" s="192"/>
      <c r="G65" s="194"/>
      <c r="H65" s="316">
        <f>'01 01-A Pol'!F1083</f>
        <v>0</v>
      </c>
    </row>
    <row r="66" spans="1:8" x14ac:dyDescent="0.2">
      <c r="A66" s="195" t="s">
        <v>174</v>
      </c>
      <c r="B66" s="193" t="s">
        <v>175</v>
      </c>
      <c r="C66" s="192"/>
      <c r="D66" s="192"/>
      <c r="E66" s="192"/>
      <c r="F66" s="192"/>
      <c r="G66" s="194"/>
      <c r="H66" s="316">
        <f>'01 01-A Pol'!F1157</f>
        <v>0</v>
      </c>
    </row>
    <row r="67" spans="1:8" x14ac:dyDescent="0.2">
      <c r="A67" s="195" t="s">
        <v>176</v>
      </c>
      <c r="B67" s="193" t="s">
        <v>177</v>
      </c>
      <c r="C67" s="192"/>
      <c r="D67" s="192"/>
      <c r="E67" s="192"/>
      <c r="F67" s="192"/>
      <c r="G67" s="194"/>
      <c r="H67" s="316">
        <f>'01 01-A Pol'!F1241</f>
        <v>0</v>
      </c>
    </row>
    <row r="68" spans="1:8" x14ac:dyDescent="0.2">
      <c r="A68" s="195" t="s">
        <v>222</v>
      </c>
      <c r="B68" s="193" t="s">
        <v>223</v>
      </c>
      <c r="C68" s="192"/>
      <c r="D68" s="192"/>
      <c r="E68" s="192"/>
      <c r="F68" s="192"/>
      <c r="G68" s="194"/>
      <c r="H68" s="316">
        <f>'01 01-A Pol'!F1334</f>
        <v>0</v>
      </c>
    </row>
    <row r="69" spans="1:8" x14ac:dyDescent="0.2">
      <c r="A69" s="195" t="s">
        <v>224</v>
      </c>
      <c r="B69" s="193" t="s">
        <v>225</v>
      </c>
      <c r="C69" s="192"/>
      <c r="D69" s="192"/>
      <c r="E69" s="192"/>
      <c r="F69" s="192"/>
      <c r="G69" s="194"/>
      <c r="H69" s="316">
        <f>'01 01-A Pol'!F1348</f>
        <v>0</v>
      </c>
    </row>
    <row r="70" spans="1:8" x14ac:dyDescent="0.2">
      <c r="A70" s="195" t="s">
        <v>226</v>
      </c>
      <c r="B70" s="193" t="s">
        <v>227</v>
      </c>
      <c r="C70" s="192"/>
      <c r="D70" s="192"/>
      <c r="E70" s="192"/>
      <c r="F70" s="192"/>
      <c r="G70" s="194"/>
      <c r="H70" s="316">
        <f>'01 01-A Pol'!F1358</f>
        <v>0</v>
      </c>
    </row>
    <row r="71" spans="1:8" x14ac:dyDescent="0.2">
      <c r="A71" s="195" t="s">
        <v>228</v>
      </c>
      <c r="B71" s="193" t="s">
        <v>229</v>
      </c>
      <c r="C71" s="192"/>
      <c r="D71" s="192"/>
      <c r="E71" s="192"/>
      <c r="F71" s="192"/>
      <c r="G71" s="194"/>
      <c r="H71" s="316">
        <f>'01 01-A Pol'!F1426</f>
        <v>0</v>
      </c>
    </row>
    <row r="72" spans="1:8" x14ac:dyDescent="0.2">
      <c r="A72" s="195" t="s">
        <v>230</v>
      </c>
      <c r="B72" s="193" t="s">
        <v>231</v>
      </c>
      <c r="C72" s="192"/>
      <c r="D72" s="192"/>
      <c r="E72" s="192"/>
      <c r="F72" s="192"/>
      <c r="G72" s="194"/>
      <c r="H72" s="316">
        <f>'01 01-A Pol'!F1466</f>
        <v>0</v>
      </c>
    </row>
    <row r="73" spans="1:8" x14ac:dyDescent="0.2">
      <c r="A73" s="195" t="s">
        <v>232</v>
      </c>
      <c r="B73" s="193" t="s">
        <v>233</v>
      </c>
      <c r="C73" s="192"/>
      <c r="D73" s="192"/>
      <c r="E73" s="192"/>
      <c r="F73" s="192"/>
      <c r="G73" s="194"/>
      <c r="H73" s="316">
        <f>'01 01-A Pol'!F1507</f>
        <v>0</v>
      </c>
    </row>
    <row r="74" spans="1:8" x14ac:dyDescent="0.2">
      <c r="A74" s="195" t="s">
        <v>234</v>
      </c>
      <c r="B74" s="193" t="s">
        <v>235</v>
      </c>
      <c r="C74" s="192"/>
      <c r="D74" s="192"/>
      <c r="E74" s="192"/>
      <c r="F74" s="192"/>
      <c r="G74" s="194"/>
      <c r="H74" s="316">
        <f>'01 01-A Pol'!F1638</f>
        <v>0</v>
      </c>
    </row>
    <row r="75" spans="1:8" x14ac:dyDescent="0.2">
      <c r="A75" s="195" t="s">
        <v>236</v>
      </c>
      <c r="B75" s="193" t="s">
        <v>237</v>
      </c>
      <c r="C75" s="192"/>
      <c r="D75" s="192"/>
      <c r="E75" s="192"/>
      <c r="F75" s="192"/>
      <c r="G75" s="194"/>
      <c r="H75" s="316">
        <f>'01 01-A Pol'!F1665</f>
        <v>0</v>
      </c>
    </row>
    <row r="76" spans="1:8" x14ac:dyDescent="0.2">
      <c r="A76" s="195" t="s">
        <v>238</v>
      </c>
      <c r="B76" s="193" t="s">
        <v>239</v>
      </c>
      <c r="C76" s="192"/>
      <c r="D76" s="192"/>
      <c r="E76" s="192"/>
      <c r="F76" s="192"/>
      <c r="G76" s="194"/>
      <c r="H76" s="316">
        <f>'01 01-A Pol'!F1700</f>
        <v>0</v>
      </c>
    </row>
    <row r="77" spans="1:8" x14ac:dyDescent="0.2">
      <c r="A77" s="195" t="s">
        <v>240</v>
      </c>
      <c r="B77" s="193" t="s">
        <v>241</v>
      </c>
      <c r="C77" s="192"/>
      <c r="D77" s="192"/>
      <c r="E77" s="192"/>
      <c r="F77" s="192"/>
      <c r="G77" s="194"/>
      <c r="H77" s="316">
        <f>'01 01-A Pol'!F1709</f>
        <v>0</v>
      </c>
    </row>
    <row r="78" spans="1:8" x14ac:dyDescent="0.2">
      <c r="A78" s="195" t="s">
        <v>242</v>
      </c>
      <c r="B78" s="193" t="s">
        <v>243</v>
      </c>
      <c r="C78" s="192"/>
      <c r="D78" s="192"/>
      <c r="E78" s="192"/>
      <c r="F78" s="192"/>
      <c r="G78" s="194"/>
      <c r="H78" s="316">
        <f>'01 01-A Pol'!F1789</f>
        <v>0</v>
      </c>
    </row>
    <row r="79" spans="1:8" x14ac:dyDescent="0.2">
      <c r="A79" s="195" t="s">
        <v>244</v>
      </c>
      <c r="B79" s="193" t="s">
        <v>245</v>
      </c>
      <c r="C79" s="192"/>
      <c r="D79" s="192"/>
      <c r="E79" s="192"/>
      <c r="F79" s="192"/>
      <c r="G79" s="194"/>
      <c r="H79" s="316">
        <f>'01 01-A Pol'!F1794</f>
        <v>0</v>
      </c>
    </row>
    <row r="80" spans="1:8" x14ac:dyDescent="0.2">
      <c r="A80" s="195" t="s">
        <v>271</v>
      </c>
      <c r="B80" s="193" t="s">
        <v>272</v>
      </c>
      <c r="C80" s="192"/>
      <c r="D80" s="192"/>
      <c r="E80" s="192"/>
      <c r="F80" s="192"/>
      <c r="G80" s="194"/>
      <c r="H80" s="316">
        <f>'01 01-A Pol'!F1810</f>
        <v>0</v>
      </c>
    </row>
    <row r="81" spans="1:55" x14ac:dyDescent="0.2">
      <c r="A81" s="195" t="s">
        <v>273</v>
      </c>
      <c r="B81" s="193" t="s">
        <v>274</v>
      </c>
      <c r="C81" s="192"/>
      <c r="D81" s="192"/>
      <c r="E81" s="192"/>
      <c r="F81" s="192"/>
      <c r="G81" s="194"/>
      <c r="H81" s="316">
        <f>'01 01-A Pol'!F1816</f>
        <v>0</v>
      </c>
    </row>
    <row r="82" spans="1:55" ht="13.5" thickBot="1" x14ac:dyDescent="0.25">
      <c r="A82" s="202"/>
      <c r="B82" s="203" t="s">
        <v>335</v>
      </c>
      <c r="C82" s="204"/>
      <c r="D82" s="205" t="str">
        <f>D37</f>
        <v>01-A</v>
      </c>
      <c r="E82" s="204"/>
      <c r="F82" s="204"/>
      <c r="G82" s="206"/>
      <c r="H82" s="317">
        <f>SUM(H39:H81)</f>
        <v>0</v>
      </c>
    </row>
    <row r="84" spans="1:55" ht="13.5" thickBot="1" x14ac:dyDescent="0.25">
      <c r="A84" s="186" t="s">
        <v>333</v>
      </c>
      <c r="B84" s="186"/>
      <c r="C84" s="186"/>
      <c r="D84" s="352" t="s">
        <v>349</v>
      </c>
      <c r="E84" s="353" t="s">
        <v>264</v>
      </c>
      <c r="F84" s="353"/>
      <c r="G84" s="353"/>
      <c r="H84" s="353"/>
      <c r="BC84" s="155" t="str">
        <f>E84</f>
        <v>Elektroinstalace</v>
      </c>
    </row>
    <row r="85" spans="1:55" x14ac:dyDescent="0.2">
      <c r="A85" s="359" t="s">
        <v>334</v>
      </c>
      <c r="B85" s="360"/>
      <c r="C85" s="361"/>
      <c r="D85" s="361"/>
      <c r="E85" s="361"/>
      <c r="F85" s="361"/>
      <c r="G85" s="362"/>
      <c r="H85" s="363" t="s">
        <v>284</v>
      </c>
    </row>
    <row r="86" spans="1:55" x14ac:dyDescent="0.2">
      <c r="A86" s="357" t="s">
        <v>263</v>
      </c>
      <c r="B86" s="355" t="s">
        <v>264</v>
      </c>
      <c r="C86" s="354"/>
      <c r="D86" s="354"/>
      <c r="E86" s="354"/>
      <c r="F86" s="354"/>
      <c r="G86" s="356"/>
      <c r="H86" s="358">
        <f>'01 01-B Pol'!F8</f>
        <v>0</v>
      </c>
    </row>
    <row r="87" spans="1:55" x14ac:dyDescent="0.2">
      <c r="A87" s="357" t="s">
        <v>265</v>
      </c>
      <c r="B87" s="355" t="s">
        <v>266</v>
      </c>
      <c r="C87" s="354"/>
      <c r="D87" s="354"/>
      <c r="E87" s="354"/>
      <c r="F87" s="354"/>
      <c r="G87" s="356"/>
      <c r="H87" s="358">
        <f>'01 01-B Pol'!F111</f>
        <v>0</v>
      </c>
    </row>
    <row r="88" spans="1:55" x14ac:dyDescent="0.2">
      <c r="A88" s="357" t="s">
        <v>267</v>
      </c>
      <c r="B88" s="355" t="s">
        <v>268</v>
      </c>
      <c r="C88" s="354"/>
      <c r="D88" s="354"/>
      <c r="E88" s="354"/>
      <c r="F88" s="354"/>
      <c r="G88" s="356"/>
      <c r="H88" s="358">
        <f>'01 01-B Pol'!F205</f>
        <v>0</v>
      </c>
    </row>
    <row r="89" spans="1:55" x14ac:dyDescent="0.2">
      <c r="A89" s="357" t="s">
        <v>269</v>
      </c>
      <c r="B89" s="355" t="s">
        <v>270</v>
      </c>
      <c r="C89" s="354"/>
      <c r="D89" s="354"/>
      <c r="E89" s="354"/>
      <c r="F89" s="354"/>
      <c r="G89" s="356"/>
      <c r="H89" s="358">
        <f>'01 01-B Pol'!F264</f>
        <v>0</v>
      </c>
    </row>
    <row r="90" spans="1:55" x14ac:dyDescent="0.2">
      <c r="A90" s="357" t="s">
        <v>277</v>
      </c>
      <c r="B90" s="355" t="s">
        <v>278</v>
      </c>
      <c r="C90" s="354"/>
      <c r="D90" s="354"/>
      <c r="E90" s="354"/>
      <c r="F90" s="354"/>
      <c r="G90" s="356"/>
      <c r="H90" s="358">
        <f>'01 01-B Pol'!F276</f>
        <v>0</v>
      </c>
    </row>
    <row r="91" spans="1:55" ht="13.5" thickBot="1" x14ac:dyDescent="0.25">
      <c r="A91" s="364"/>
      <c r="B91" s="365" t="s">
        <v>335</v>
      </c>
      <c r="C91" s="366"/>
      <c r="D91" s="367" t="str">
        <f>D84</f>
        <v>01-B</v>
      </c>
      <c r="E91" s="366"/>
      <c r="F91" s="366"/>
      <c r="G91" s="368"/>
      <c r="H91" s="369">
        <f>SUM(H86:H90)</f>
        <v>0</v>
      </c>
    </row>
    <row r="93" spans="1:55" ht="13.5" thickBot="1" x14ac:dyDescent="0.25">
      <c r="A93" s="186" t="s">
        <v>333</v>
      </c>
      <c r="B93" s="186"/>
      <c r="C93" s="186"/>
      <c r="D93" s="352" t="s">
        <v>350</v>
      </c>
      <c r="E93" s="353" t="s">
        <v>351</v>
      </c>
      <c r="F93" s="353"/>
      <c r="G93" s="353"/>
      <c r="H93" s="353"/>
      <c r="BC93" s="155" t="str">
        <f>E93</f>
        <v>Slaboproud</v>
      </c>
    </row>
    <row r="94" spans="1:55" x14ac:dyDescent="0.2">
      <c r="A94" s="359" t="s">
        <v>334</v>
      </c>
      <c r="B94" s="360"/>
      <c r="C94" s="361"/>
      <c r="D94" s="361"/>
      <c r="E94" s="361"/>
      <c r="F94" s="361"/>
      <c r="G94" s="362"/>
      <c r="H94" s="363" t="s">
        <v>284</v>
      </c>
    </row>
    <row r="95" spans="1:55" x14ac:dyDescent="0.2">
      <c r="A95" s="357" t="s">
        <v>114</v>
      </c>
      <c r="B95" s="355" t="s">
        <v>246</v>
      </c>
      <c r="C95" s="354"/>
      <c r="D95" s="354"/>
      <c r="E95" s="354"/>
      <c r="F95" s="354"/>
      <c r="G95" s="356"/>
      <c r="H95" s="358">
        <f>'01 01-C Pol'!F8</f>
        <v>0</v>
      </c>
    </row>
    <row r="96" spans="1:55" x14ac:dyDescent="0.2">
      <c r="A96" s="357" t="s">
        <v>247</v>
      </c>
      <c r="B96" s="355" t="s">
        <v>248</v>
      </c>
      <c r="C96" s="354"/>
      <c r="D96" s="354"/>
      <c r="E96" s="354"/>
      <c r="F96" s="354"/>
      <c r="G96" s="356"/>
      <c r="H96" s="358">
        <f>'01 01-C Pol'!F27</f>
        <v>0</v>
      </c>
    </row>
    <row r="97" spans="1:55" x14ac:dyDescent="0.2">
      <c r="A97" s="357" t="s">
        <v>249</v>
      </c>
      <c r="B97" s="355" t="s">
        <v>250</v>
      </c>
      <c r="C97" s="354"/>
      <c r="D97" s="354"/>
      <c r="E97" s="354"/>
      <c r="F97" s="354"/>
      <c r="G97" s="356"/>
      <c r="H97" s="358">
        <f>'01 01-C Pol'!F79</f>
        <v>0</v>
      </c>
    </row>
    <row r="98" spans="1:55" x14ac:dyDescent="0.2">
      <c r="A98" s="357" t="s">
        <v>138</v>
      </c>
      <c r="B98" s="355" t="s">
        <v>251</v>
      </c>
      <c r="C98" s="354"/>
      <c r="D98" s="354"/>
      <c r="E98" s="354"/>
      <c r="F98" s="354"/>
      <c r="G98" s="356"/>
      <c r="H98" s="358">
        <f>'01 01-C Pol'!F128</f>
        <v>0</v>
      </c>
    </row>
    <row r="99" spans="1:55" x14ac:dyDescent="0.2">
      <c r="A99" s="357" t="s">
        <v>252</v>
      </c>
      <c r="B99" s="355" t="s">
        <v>253</v>
      </c>
      <c r="C99" s="354"/>
      <c r="D99" s="354"/>
      <c r="E99" s="354"/>
      <c r="F99" s="354"/>
      <c r="G99" s="356"/>
      <c r="H99" s="358">
        <f>'01 01-C Pol'!F153</f>
        <v>0</v>
      </c>
    </row>
    <row r="100" spans="1:55" x14ac:dyDescent="0.2">
      <c r="A100" s="357" t="s">
        <v>256</v>
      </c>
      <c r="B100" s="355" t="s">
        <v>257</v>
      </c>
      <c r="C100" s="354"/>
      <c r="D100" s="354"/>
      <c r="E100" s="354"/>
      <c r="F100" s="354"/>
      <c r="G100" s="356"/>
      <c r="H100" s="358">
        <f>'01 01-C Pol'!F181</f>
        <v>0</v>
      </c>
    </row>
    <row r="101" spans="1:55" x14ac:dyDescent="0.2">
      <c r="A101" s="357" t="s">
        <v>258</v>
      </c>
      <c r="B101" s="355" t="s">
        <v>259</v>
      </c>
      <c r="C101" s="354"/>
      <c r="D101" s="354"/>
      <c r="E101" s="354"/>
      <c r="F101" s="354"/>
      <c r="G101" s="356"/>
      <c r="H101" s="358">
        <f>'01 01-C Pol'!F194</f>
        <v>0</v>
      </c>
    </row>
    <row r="102" spans="1:55" x14ac:dyDescent="0.2">
      <c r="A102" s="357" t="s">
        <v>154</v>
      </c>
      <c r="B102" s="355" t="s">
        <v>260</v>
      </c>
      <c r="C102" s="354"/>
      <c r="D102" s="354"/>
      <c r="E102" s="354"/>
      <c r="F102" s="354"/>
      <c r="G102" s="356"/>
      <c r="H102" s="358">
        <f>'01 01-C Pol'!F221</f>
        <v>0</v>
      </c>
    </row>
    <row r="103" spans="1:55" x14ac:dyDescent="0.2">
      <c r="A103" s="357" t="s">
        <v>261</v>
      </c>
      <c r="B103" s="355" t="s">
        <v>262</v>
      </c>
      <c r="C103" s="354"/>
      <c r="D103" s="354"/>
      <c r="E103" s="354"/>
      <c r="F103" s="354"/>
      <c r="G103" s="356"/>
      <c r="H103" s="358">
        <f>'01 01-C Pol'!F230</f>
        <v>0</v>
      </c>
    </row>
    <row r="104" spans="1:55" ht="13.5" thickBot="1" x14ac:dyDescent="0.25">
      <c r="A104" s="364"/>
      <c r="B104" s="365" t="s">
        <v>335</v>
      </c>
      <c r="C104" s="366"/>
      <c r="D104" s="367" t="str">
        <f>D93</f>
        <v>01-C</v>
      </c>
      <c r="E104" s="366"/>
      <c r="F104" s="366"/>
      <c r="G104" s="368"/>
      <c r="H104" s="369">
        <f>SUM(H95:H103)</f>
        <v>0</v>
      </c>
    </row>
    <row r="106" spans="1:55" ht="13.5" thickBot="1" x14ac:dyDescent="0.25">
      <c r="A106" s="186" t="s">
        <v>333</v>
      </c>
      <c r="B106" s="186"/>
      <c r="C106" s="186"/>
      <c r="D106" s="352" t="s">
        <v>352</v>
      </c>
      <c r="E106" s="353" t="s">
        <v>353</v>
      </c>
      <c r="F106" s="353"/>
      <c r="G106" s="353"/>
      <c r="H106" s="353"/>
      <c r="BC106" s="155" t="str">
        <f>E106</f>
        <v>Vzduchotechnika</v>
      </c>
    </row>
    <row r="107" spans="1:55" x14ac:dyDescent="0.2">
      <c r="A107" s="359" t="s">
        <v>334</v>
      </c>
      <c r="B107" s="360"/>
      <c r="C107" s="361"/>
      <c r="D107" s="361"/>
      <c r="E107" s="361"/>
      <c r="F107" s="361"/>
      <c r="G107" s="362"/>
      <c r="H107" s="363" t="s">
        <v>284</v>
      </c>
    </row>
    <row r="108" spans="1:55" x14ac:dyDescent="0.2">
      <c r="A108" s="357" t="s">
        <v>187</v>
      </c>
      <c r="B108" s="355" t="s">
        <v>188</v>
      </c>
      <c r="C108" s="354"/>
      <c r="D108" s="354"/>
      <c r="E108" s="354"/>
      <c r="F108" s="354"/>
      <c r="G108" s="356"/>
      <c r="H108" s="358">
        <f>'01 01-D Pol'!F8</f>
        <v>0</v>
      </c>
    </row>
    <row r="109" spans="1:55" x14ac:dyDescent="0.2">
      <c r="A109" s="357" t="s">
        <v>189</v>
      </c>
      <c r="B109" s="355" t="s">
        <v>190</v>
      </c>
      <c r="C109" s="354"/>
      <c r="D109" s="354"/>
      <c r="E109" s="354"/>
      <c r="F109" s="354"/>
      <c r="G109" s="356"/>
      <c r="H109" s="358">
        <f>'01 01-D Pol'!F28</f>
        <v>0</v>
      </c>
    </row>
    <row r="110" spans="1:55" x14ac:dyDescent="0.2">
      <c r="A110" s="357" t="s">
        <v>191</v>
      </c>
      <c r="B110" s="355" t="s">
        <v>192</v>
      </c>
      <c r="C110" s="354"/>
      <c r="D110" s="354"/>
      <c r="E110" s="354"/>
      <c r="F110" s="354"/>
      <c r="G110" s="356"/>
      <c r="H110" s="358">
        <f>'01 01-D Pol'!F49</f>
        <v>0</v>
      </c>
    </row>
    <row r="111" spans="1:55" x14ac:dyDescent="0.2">
      <c r="A111" s="357" t="s">
        <v>193</v>
      </c>
      <c r="B111" s="355" t="s">
        <v>194</v>
      </c>
      <c r="C111" s="354"/>
      <c r="D111" s="354"/>
      <c r="E111" s="354"/>
      <c r="F111" s="354"/>
      <c r="G111" s="356"/>
      <c r="H111" s="358">
        <f>'01 01-D Pol'!F58</f>
        <v>0</v>
      </c>
    </row>
    <row r="112" spans="1:55" x14ac:dyDescent="0.2">
      <c r="A112" s="357" t="s">
        <v>195</v>
      </c>
      <c r="B112" s="355" t="s">
        <v>196</v>
      </c>
      <c r="C112" s="354"/>
      <c r="D112" s="354"/>
      <c r="E112" s="354"/>
      <c r="F112" s="354"/>
      <c r="G112" s="356"/>
      <c r="H112" s="358">
        <f>'01 01-D Pol'!F71</f>
        <v>0</v>
      </c>
    </row>
    <row r="113" spans="1:55" x14ac:dyDescent="0.2">
      <c r="A113" s="357" t="s">
        <v>197</v>
      </c>
      <c r="B113" s="355" t="s">
        <v>198</v>
      </c>
      <c r="C113" s="354"/>
      <c r="D113" s="354"/>
      <c r="E113" s="354"/>
      <c r="F113" s="354"/>
      <c r="G113" s="356"/>
      <c r="H113" s="358">
        <f>'01 01-D Pol'!F77</f>
        <v>0</v>
      </c>
    </row>
    <row r="114" spans="1:55" x14ac:dyDescent="0.2">
      <c r="A114" s="357" t="s">
        <v>199</v>
      </c>
      <c r="B114" s="355" t="s">
        <v>200</v>
      </c>
      <c r="C114" s="354"/>
      <c r="D114" s="354"/>
      <c r="E114" s="354"/>
      <c r="F114" s="354"/>
      <c r="G114" s="356"/>
      <c r="H114" s="358">
        <f>'01 01-D Pol'!F83</f>
        <v>0</v>
      </c>
    </row>
    <row r="115" spans="1:55" x14ac:dyDescent="0.2">
      <c r="A115" s="357" t="s">
        <v>201</v>
      </c>
      <c r="B115" s="355" t="s">
        <v>202</v>
      </c>
      <c r="C115" s="354"/>
      <c r="D115" s="354"/>
      <c r="E115" s="354"/>
      <c r="F115" s="354"/>
      <c r="G115" s="356"/>
      <c r="H115" s="358">
        <f>'01 01-D Pol'!F93</f>
        <v>0</v>
      </c>
    </row>
    <row r="116" spans="1:55" x14ac:dyDescent="0.2">
      <c r="A116" s="357" t="s">
        <v>203</v>
      </c>
      <c r="B116" s="355" t="s">
        <v>204</v>
      </c>
      <c r="C116" s="354"/>
      <c r="D116" s="354"/>
      <c r="E116" s="354"/>
      <c r="F116" s="354"/>
      <c r="G116" s="356"/>
      <c r="H116" s="358">
        <f>'01 01-D Pol'!F97</f>
        <v>0</v>
      </c>
    </row>
    <row r="117" spans="1:55" x14ac:dyDescent="0.2">
      <c r="A117" s="357" t="s">
        <v>205</v>
      </c>
      <c r="B117" s="355" t="s">
        <v>206</v>
      </c>
      <c r="C117" s="354"/>
      <c r="D117" s="354"/>
      <c r="E117" s="354"/>
      <c r="F117" s="354"/>
      <c r="G117" s="356"/>
      <c r="H117" s="358">
        <f>'01 01-D Pol'!F101</f>
        <v>0</v>
      </c>
    </row>
    <row r="118" spans="1:55" x14ac:dyDescent="0.2">
      <c r="A118" s="357" t="s">
        <v>207</v>
      </c>
      <c r="B118" s="355" t="s">
        <v>208</v>
      </c>
      <c r="C118" s="354"/>
      <c r="D118" s="354"/>
      <c r="E118" s="354"/>
      <c r="F118" s="354"/>
      <c r="G118" s="356"/>
      <c r="H118" s="358">
        <f>'01 01-D Pol'!F104</f>
        <v>0</v>
      </c>
    </row>
    <row r="119" spans="1:55" x14ac:dyDescent="0.2">
      <c r="A119" s="357" t="s">
        <v>209</v>
      </c>
      <c r="B119" s="355" t="s">
        <v>210</v>
      </c>
      <c r="C119" s="354"/>
      <c r="D119" s="354"/>
      <c r="E119" s="354"/>
      <c r="F119" s="354"/>
      <c r="G119" s="356"/>
      <c r="H119" s="358">
        <f>'01 01-D Pol'!F108</f>
        <v>0</v>
      </c>
    </row>
    <row r="120" spans="1:55" x14ac:dyDescent="0.2">
      <c r="A120" s="357" t="s">
        <v>277</v>
      </c>
      <c r="B120" s="355" t="s">
        <v>278</v>
      </c>
      <c r="C120" s="354"/>
      <c r="D120" s="354"/>
      <c r="E120" s="354"/>
      <c r="F120" s="354"/>
      <c r="G120" s="356"/>
      <c r="H120" s="358">
        <f>'01 01-D Pol'!F110</f>
        <v>0</v>
      </c>
    </row>
    <row r="121" spans="1:55" ht="13.5" thickBot="1" x14ac:dyDescent="0.25">
      <c r="A121" s="364"/>
      <c r="B121" s="365" t="s">
        <v>335</v>
      </c>
      <c r="C121" s="366"/>
      <c r="D121" s="367" t="str">
        <f>D106</f>
        <v>01-D</v>
      </c>
      <c r="E121" s="366"/>
      <c r="F121" s="366"/>
      <c r="G121" s="368"/>
      <c r="H121" s="369">
        <f>SUM(H108:H120)</f>
        <v>0</v>
      </c>
    </row>
    <row r="123" spans="1:55" ht="13.5" thickBot="1" x14ac:dyDescent="0.25">
      <c r="A123" s="186" t="s">
        <v>333</v>
      </c>
      <c r="B123" s="186"/>
      <c r="C123" s="186"/>
      <c r="D123" s="352" t="s">
        <v>354</v>
      </c>
      <c r="E123" s="353" t="s">
        <v>355</v>
      </c>
      <c r="F123" s="353"/>
      <c r="G123" s="353"/>
      <c r="H123" s="353"/>
      <c r="BC123" s="155" t="str">
        <f>E123</f>
        <v>Vodovod a kanalizace</v>
      </c>
    </row>
    <row r="124" spans="1:55" x14ac:dyDescent="0.2">
      <c r="A124" s="359" t="s">
        <v>334</v>
      </c>
      <c r="B124" s="360"/>
      <c r="C124" s="361"/>
      <c r="D124" s="361"/>
      <c r="E124" s="361"/>
      <c r="F124" s="361"/>
      <c r="G124" s="362"/>
      <c r="H124" s="363" t="s">
        <v>284</v>
      </c>
    </row>
    <row r="125" spans="1:55" x14ac:dyDescent="0.2">
      <c r="A125" s="357" t="s">
        <v>114</v>
      </c>
      <c r="B125" s="355" t="s">
        <v>115</v>
      </c>
      <c r="C125" s="354"/>
      <c r="D125" s="354"/>
      <c r="E125" s="354"/>
      <c r="F125" s="354"/>
      <c r="G125" s="356"/>
      <c r="H125" s="358">
        <f>'01 01-E Pol'!F8</f>
        <v>0</v>
      </c>
    </row>
    <row r="126" spans="1:55" x14ac:dyDescent="0.2">
      <c r="A126" s="357" t="s">
        <v>138</v>
      </c>
      <c r="B126" s="355" t="s">
        <v>139</v>
      </c>
      <c r="C126" s="354"/>
      <c r="D126" s="354"/>
      <c r="E126" s="354"/>
      <c r="F126" s="354"/>
      <c r="G126" s="356"/>
      <c r="H126" s="358">
        <f>'01 01-E Pol'!F27</f>
        <v>0</v>
      </c>
    </row>
    <row r="127" spans="1:55" x14ac:dyDescent="0.2">
      <c r="A127" s="357" t="s">
        <v>154</v>
      </c>
      <c r="B127" s="355" t="s">
        <v>155</v>
      </c>
      <c r="C127" s="354"/>
      <c r="D127" s="354"/>
      <c r="E127" s="354"/>
      <c r="F127" s="354"/>
      <c r="G127" s="356"/>
      <c r="H127" s="358">
        <f>'01 01-E Pol'!F29</f>
        <v>0</v>
      </c>
    </row>
    <row r="128" spans="1:55" x14ac:dyDescent="0.2">
      <c r="A128" s="357" t="s">
        <v>178</v>
      </c>
      <c r="B128" s="355" t="s">
        <v>179</v>
      </c>
      <c r="C128" s="354"/>
      <c r="D128" s="354"/>
      <c r="E128" s="354"/>
      <c r="F128" s="354"/>
      <c r="G128" s="356"/>
      <c r="H128" s="358">
        <f>'01 01-E Pol'!F36</f>
        <v>0</v>
      </c>
    </row>
    <row r="129" spans="1:55" x14ac:dyDescent="0.2">
      <c r="A129" s="357" t="s">
        <v>180</v>
      </c>
      <c r="B129" s="355" t="s">
        <v>181</v>
      </c>
      <c r="C129" s="354"/>
      <c r="D129" s="354"/>
      <c r="E129" s="354"/>
      <c r="F129" s="354"/>
      <c r="G129" s="356"/>
      <c r="H129" s="358">
        <f>'01 01-E Pol'!F55</f>
        <v>0</v>
      </c>
    </row>
    <row r="130" spans="1:55" x14ac:dyDescent="0.2">
      <c r="A130" s="357" t="s">
        <v>184</v>
      </c>
      <c r="B130" s="355" t="s">
        <v>185</v>
      </c>
      <c r="C130" s="354"/>
      <c r="D130" s="354"/>
      <c r="E130" s="354"/>
      <c r="F130" s="354"/>
      <c r="G130" s="356"/>
      <c r="H130" s="358">
        <f>'01 01-E Pol'!F86</f>
        <v>0</v>
      </c>
    </row>
    <row r="131" spans="1:55" x14ac:dyDescent="0.2">
      <c r="A131" s="357" t="s">
        <v>217</v>
      </c>
      <c r="B131" s="355" t="s">
        <v>218</v>
      </c>
      <c r="C131" s="354"/>
      <c r="D131" s="354"/>
      <c r="E131" s="354"/>
      <c r="F131" s="354"/>
      <c r="G131" s="356"/>
      <c r="H131" s="358">
        <f>'01 01-E Pol'!F113</f>
        <v>0</v>
      </c>
    </row>
    <row r="132" spans="1:55" ht="13.5" thickBot="1" x14ac:dyDescent="0.25">
      <c r="A132" s="364"/>
      <c r="B132" s="365" t="s">
        <v>335</v>
      </c>
      <c r="C132" s="366"/>
      <c r="D132" s="367" t="str">
        <f>D123</f>
        <v>01-E</v>
      </c>
      <c r="E132" s="366"/>
      <c r="F132" s="366"/>
      <c r="G132" s="368"/>
      <c r="H132" s="369">
        <f>SUM(H125:H131)</f>
        <v>0</v>
      </c>
    </row>
    <row r="134" spans="1:55" ht="13.5" thickBot="1" x14ac:dyDescent="0.25">
      <c r="A134" s="186" t="s">
        <v>333</v>
      </c>
      <c r="B134" s="186"/>
      <c r="C134" s="186"/>
      <c r="D134" s="352" t="s">
        <v>356</v>
      </c>
      <c r="E134" s="353" t="s">
        <v>357</v>
      </c>
      <c r="F134" s="353"/>
      <c r="G134" s="353"/>
      <c r="H134" s="353"/>
      <c r="BC134" s="155" t="str">
        <f>E134</f>
        <v>Plynoinstalace</v>
      </c>
    </row>
    <row r="135" spans="1:55" x14ac:dyDescent="0.2">
      <c r="A135" s="359" t="s">
        <v>334</v>
      </c>
      <c r="B135" s="360"/>
      <c r="C135" s="361"/>
      <c r="D135" s="361"/>
      <c r="E135" s="361"/>
      <c r="F135" s="361"/>
      <c r="G135" s="362"/>
      <c r="H135" s="363" t="s">
        <v>284</v>
      </c>
    </row>
    <row r="136" spans="1:55" x14ac:dyDescent="0.2">
      <c r="A136" s="357" t="s">
        <v>180</v>
      </c>
      <c r="B136" s="355" t="s">
        <v>182</v>
      </c>
      <c r="C136" s="354"/>
      <c r="D136" s="354"/>
      <c r="E136" s="354"/>
      <c r="F136" s="354"/>
      <c r="G136" s="356"/>
      <c r="H136" s="358">
        <f>'01 01-F Pol'!F8</f>
        <v>0</v>
      </c>
    </row>
    <row r="137" spans="1:55" x14ac:dyDescent="0.2">
      <c r="A137" s="357" t="s">
        <v>183</v>
      </c>
      <c r="B137" s="355" t="s">
        <v>182</v>
      </c>
      <c r="C137" s="354"/>
      <c r="D137" s="354"/>
      <c r="E137" s="354"/>
      <c r="F137" s="354"/>
      <c r="G137" s="356"/>
      <c r="H137" s="358">
        <f>'01 01-F Pol'!F10</f>
        <v>0</v>
      </c>
    </row>
    <row r="138" spans="1:55" x14ac:dyDescent="0.2">
      <c r="A138" s="357" t="s">
        <v>211</v>
      </c>
      <c r="B138" s="355" t="s">
        <v>212</v>
      </c>
      <c r="C138" s="354"/>
      <c r="D138" s="354"/>
      <c r="E138" s="354"/>
      <c r="F138" s="354"/>
      <c r="G138" s="356"/>
      <c r="H138" s="358">
        <f>'01 01-F Pol'!F44</f>
        <v>0</v>
      </c>
    </row>
    <row r="139" spans="1:55" x14ac:dyDescent="0.2">
      <c r="A139" s="357" t="s">
        <v>215</v>
      </c>
      <c r="B139" s="355" t="s">
        <v>216</v>
      </c>
      <c r="C139" s="354"/>
      <c r="D139" s="354"/>
      <c r="E139" s="354"/>
      <c r="F139" s="354"/>
      <c r="G139" s="356"/>
      <c r="H139" s="358">
        <f>'01 01-F Pol'!F46</f>
        <v>0</v>
      </c>
    </row>
    <row r="140" spans="1:55" x14ac:dyDescent="0.2">
      <c r="A140" s="357" t="s">
        <v>254</v>
      </c>
      <c r="B140" s="355" t="s">
        <v>255</v>
      </c>
      <c r="C140" s="354"/>
      <c r="D140" s="354"/>
      <c r="E140" s="354"/>
      <c r="F140" s="354"/>
      <c r="G140" s="356"/>
      <c r="H140" s="358">
        <f>'01 01-F Pol'!F48</f>
        <v>0</v>
      </c>
    </row>
    <row r="141" spans="1:55" ht="13.5" thickBot="1" x14ac:dyDescent="0.25">
      <c r="A141" s="364"/>
      <c r="B141" s="365" t="s">
        <v>335</v>
      </c>
      <c r="C141" s="366"/>
      <c r="D141" s="367" t="str">
        <f>D134</f>
        <v>01-F</v>
      </c>
      <c r="E141" s="366"/>
      <c r="F141" s="366"/>
      <c r="G141" s="368"/>
      <c r="H141" s="369">
        <f>SUM(H136:H140)</f>
        <v>0</v>
      </c>
    </row>
    <row r="143" spans="1:55" ht="13.5" thickBot="1" x14ac:dyDescent="0.25">
      <c r="A143" s="186" t="s">
        <v>333</v>
      </c>
      <c r="B143" s="186"/>
      <c r="C143" s="186"/>
      <c r="D143" s="352" t="s">
        <v>358</v>
      </c>
      <c r="E143" s="353" t="s">
        <v>359</v>
      </c>
      <c r="F143" s="353"/>
      <c r="G143" s="353"/>
      <c r="H143" s="353"/>
      <c r="BC143" s="155" t="str">
        <f>E143</f>
        <v>Ústřední vytápění</v>
      </c>
    </row>
    <row r="144" spans="1:55" x14ac:dyDescent="0.2">
      <c r="A144" s="359" t="s">
        <v>334</v>
      </c>
      <c r="B144" s="360"/>
      <c r="C144" s="361"/>
      <c r="D144" s="361"/>
      <c r="E144" s="361"/>
      <c r="F144" s="361"/>
      <c r="G144" s="362"/>
      <c r="H144" s="363" t="s">
        <v>284</v>
      </c>
    </row>
    <row r="145" spans="1:8" x14ac:dyDescent="0.2">
      <c r="A145" s="357" t="s">
        <v>184</v>
      </c>
      <c r="B145" s="355" t="s">
        <v>186</v>
      </c>
      <c r="C145" s="354"/>
      <c r="D145" s="354"/>
      <c r="E145" s="354"/>
      <c r="F145" s="354"/>
      <c r="G145" s="356"/>
      <c r="H145" s="358">
        <f>'01 01-G Pol'!F8</f>
        <v>0</v>
      </c>
    </row>
    <row r="146" spans="1:8" x14ac:dyDescent="0.2">
      <c r="A146" s="357" t="s">
        <v>211</v>
      </c>
      <c r="B146" s="355" t="s">
        <v>212</v>
      </c>
      <c r="C146" s="354"/>
      <c r="D146" s="354"/>
      <c r="E146" s="354"/>
      <c r="F146" s="354"/>
      <c r="G146" s="356"/>
      <c r="H146" s="358">
        <f>'01 01-G Pol'!F10</f>
        <v>0</v>
      </c>
    </row>
    <row r="147" spans="1:8" x14ac:dyDescent="0.2">
      <c r="A147" s="357" t="s">
        <v>213</v>
      </c>
      <c r="B147" s="355" t="s">
        <v>214</v>
      </c>
      <c r="C147" s="354"/>
      <c r="D147" s="354"/>
      <c r="E147" s="354"/>
      <c r="F147" s="354"/>
      <c r="G147" s="356"/>
      <c r="H147" s="358">
        <f>'01 01-G Pol'!F35</f>
        <v>0</v>
      </c>
    </row>
    <row r="148" spans="1:8" x14ac:dyDescent="0.2">
      <c r="A148" s="357" t="s">
        <v>215</v>
      </c>
      <c r="B148" s="355" t="s">
        <v>216</v>
      </c>
      <c r="C148" s="354"/>
      <c r="D148" s="354"/>
      <c r="E148" s="354"/>
      <c r="F148" s="354"/>
      <c r="G148" s="356"/>
      <c r="H148" s="358">
        <f>'01 01-G Pol'!F49</f>
        <v>0</v>
      </c>
    </row>
    <row r="149" spans="1:8" x14ac:dyDescent="0.2">
      <c r="A149" s="357" t="s">
        <v>217</v>
      </c>
      <c r="B149" s="355" t="s">
        <v>219</v>
      </c>
      <c r="C149" s="354"/>
      <c r="D149" s="354"/>
      <c r="E149" s="354"/>
      <c r="F149" s="354"/>
      <c r="G149" s="356"/>
      <c r="H149" s="358">
        <f>'01 01-G Pol'!F75</f>
        <v>0</v>
      </c>
    </row>
    <row r="150" spans="1:8" x14ac:dyDescent="0.2">
      <c r="A150" s="357" t="s">
        <v>220</v>
      </c>
      <c r="B150" s="355" t="s">
        <v>221</v>
      </c>
      <c r="C150" s="354"/>
      <c r="D150" s="354"/>
      <c r="E150" s="354"/>
      <c r="F150" s="354"/>
      <c r="G150" s="356"/>
      <c r="H150" s="358">
        <f>'01 01-G Pol'!F95</f>
        <v>0</v>
      </c>
    </row>
    <row r="151" spans="1:8" ht="13.5" thickBot="1" x14ac:dyDescent="0.25">
      <c r="A151" s="364"/>
      <c r="B151" s="365" t="s">
        <v>335</v>
      </c>
      <c r="C151" s="366"/>
      <c r="D151" s="367" t="str">
        <f>D143</f>
        <v>01-G</v>
      </c>
      <c r="E151" s="366"/>
      <c r="F151" s="366"/>
      <c r="G151" s="368"/>
      <c r="H151" s="369">
        <f>SUM(H145:H150)</f>
        <v>0</v>
      </c>
    </row>
  </sheetData>
  <sheetProtection algorithmName="SHA-512" hashValue="enlV4l48VLUknvUT32jbvTZVlAnNG/JmYDdb5CINmHRAUQXWxczp2QHoyyuPTQKncJvg/SCp+KeY0pZUe7gD3A==" saltValue="kq/SfZy/RC3PuGcIDcG3iQ==" spinCount="100000" sheet="1"/>
  <mergeCells count="10">
    <mergeCell ref="E106:H106"/>
    <mergeCell ref="E123:H123"/>
    <mergeCell ref="E134:H134"/>
    <mergeCell ref="E143:H143"/>
    <mergeCell ref="C2:F2"/>
    <mergeCell ref="A4:H4"/>
    <mergeCell ref="B7:G7"/>
    <mergeCell ref="E37:H37"/>
    <mergeCell ref="E84:H84"/>
    <mergeCell ref="E93:H93"/>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347</v>
      </c>
      <c r="C4" s="259" t="s">
        <v>348</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116</v>
      </c>
      <c r="C8" s="283" t="s">
        <v>117</v>
      </c>
      <c r="D8" s="266"/>
      <c r="E8" s="269"/>
      <c r="F8" s="272">
        <f>SUM(G9:G38)</f>
        <v>0</v>
      </c>
      <c r="G8" s="273"/>
      <c r="H8" s="274"/>
      <c r="I8" s="295"/>
      <c r="AE8" t="s">
        <v>294</v>
      </c>
    </row>
    <row r="9" spans="1:60" outlineLevel="1" x14ac:dyDescent="0.2">
      <c r="A9" s="294"/>
      <c r="B9" s="319" t="s">
        <v>361</v>
      </c>
      <c r="C9" s="332"/>
      <c r="D9" s="321"/>
      <c r="E9" s="325"/>
      <c r="F9" s="329"/>
      <c r="G9" s="330"/>
      <c r="H9" s="277"/>
      <c r="I9" s="296"/>
      <c r="J9" s="250"/>
      <c r="K9" s="250"/>
      <c r="L9" s="250"/>
      <c r="M9" s="250"/>
      <c r="N9" s="250"/>
      <c r="O9" s="250"/>
      <c r="P9" s="250"/>
      <c r="Q9" s="250"/>
      <c r="R9" s="250"/>
      <c r="S9" s="250"/>
      <c r="T9" s="250"/>
      <c r="U9" s="250"/>
      <c r="V9" s="250"/>
      <c r="W9" s="250"/>
      <c r="X9" s="250"/>
      <c r="Y9" s="250"/>
      <c r="Z9" s="250"/>
      <c r="AA9" s="250"/>
      <c r="AB9" s="250"/>
      <c r="AC9" s="250">
        <v>0</v>
      </c>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320" t="s">
        <v>362</v>
      </c>
      <c r="C10" s="333"/>
      <c r="D10" s="338"/>
      <c r="E10" s="339"/>
      <c r="F10" s="340"/>
      <c r="G10" s="331"/>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t="s">
        <v>363</v>
      </c>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4"/>
      <c r="B11" s="320" t="s">
        <v>364</v>
      </c>
      <c r="C11" s="333"/>
      <c r="D11" s="338"/>
      <c r="E11" s="339"/>
      <c r="F11" s="340"/>
      <c r="G11" s="331"/>
      <c r="H11" s="277"/>
      <c r="I11" s="296"/>
      <c r="J11" s="250"/>
      <c r="K11" s="250"/>
      <c r="L11" s="250"/>
      <c r="M11" s="250"/>
      <c r="N11" s="250"/>
      <c r="O11" s="250"/>
      <c r="P11" s="250"/>
      <c r="Q11" s="250"/>
      <c r="R11" s="250"/>
      <c r="S11" s="250"/>
      <c r="T11" s="250"/>
      <c r="U11" s="250"/>
      <c r="V11" s="250"/>
      <c r="W11" s="250"/>
      <c r="X11" s="250"/>
      <c r="Y11" s="250"/>
      <c r="Z11" s="250"/>
      <c r="AA11" s="250"/>
      <c r="AB11" s="250"/>
      <c r="AC11" s="250">
        <v>1</v>
      </c>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1</v>
      </c>
      <c r="B12" s="264" t="s">
        <v>365</v>
      </c>
      <c r="C12" s="284" t="s">
        <v>366</v>
      </c>
      <c r="D12" s="267" t="s">
        <v>367</v>
      </c>
      <c r="E12" s="270">
        <v>74.400000000000006</v>
      </c>
      <c r="F12" s="275"/>
      <c r="G12" s="276">
        <f>ROUND(E12*F12,2)</f>
        <v>0</v>
      </c>
      <c r="H12" s="277" t="s">
        <v>368</v>
      </c>
      <c r="I12" s="296" t="s">
        <v>298</v>
      </c>
      <c r="J12" s="250"/>
      <c r="K12" s="250"/>
      <c r="L12" s="250"/>
      <c r="M12" s="250"/>
      <c r="N12" s="250"/>
      <c r="O12" s="250"/>
      <c r="P12" s="250"/>
      <c r="Q12" s="250"/>
      <c r="R12" s="250"/>
      <c r="S12" s="250"/>
      <c r="T12" s="250"/>
      <c r="U12" s="250"/>
      <c r="V12" s="250"/>
      <c r="W12" s="250"/>
      <c r="X12" s="250"/>
      <c r="Y12" s="250"/>
      <c r="Z12" s="250"/>
      <c r="AA12" s="250"/>
      <c r="AB12" s="250"/>
      <c r="AC12" s="250"/>
      <c r="AD12" s="250"/>
      <c r="AE12" s="250" t="s">
        <v>369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4"/>
      <c r="B13" s="265"/>
      <c r="C13" s="334" t="s">
        <v>370</v>
      </c>
      <c r="D13" s="322"/>
      <c r="E13" s="326">
        <v>74.400000000000006</v>
      </c>
      <c r="F13" s="276"/>
      <c r="G13" s="276"/>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320" t="s">
        <v>361</v>
      </c>
      <c r="C14" s="333"/>
      <c r="D14" s="338"/>
      <c r="E14" s="339"/>
      <c r="F14" s="340"/>
      <c r="G14" s="331"/>
      <c r="H14" s="277"/>
      <c r="I14" s="296"/>
      <c r="J14" s="250"/>
      <c r="K14" s="250"/>
      <c r="L14" s="250"/>
      <c r="M14" s="250"/>
      <c r="N14" s="250"/>
      <c r="O14" s="250"/>
      <c r="P14" s="250"/>
      <c r="Q14" s="250"/>
      <c r="R14" s="250"/>
      <c r="S14" s="250"/>
      <c r="T14" s="250"/>
      <c r="U14" s="250"/>
      <c r="V14" s="250"/>
      <c r="W14" s="250"/>
      <c r="X14" s="250"/>
      <c r="Y14" s="250"/>
      <c r="Z14" s="250"/>
      <c r="AA14" s="250"/>
      <c r="AB14" s="250"/>
      <c r="AC14" s="250">
        <v>0</v>
      </c>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4"/>
      <c r="B15" s="320" t="s">
        <v>362</v>
      </c>
      <c r="C15" s="333"/>
      <c r="D15" s="338"/>
      <c r="E15" s="339"/>
      <c r="F15" s="340"/>
      <c r="G15" s="331"/>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t="s">
        <v>363</v>
      </c>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4"/>
      <c r="B16" s="320" t="s">
        <v>371</v>
      </c>
      <c r="C16" s="333"/>
      <c r="D16" s="338"/>
      <c r="E16" s="339"/>
      <c r="F16" s="340"/>
      <c r="G16" s="331"/>
      <c r="H16" s="277"/>
      <c r="I16" s="296"/>
      <c r="J16" s="250"/>
      <c r="K16" s="250"/>
      <c r="L16" s="250"/>
      <c r="M16" s="250"/>
      <c r="N16" s="250"/>
      <c r="O16" s="250"/>
      <c r="P16" s="250"/>
      <c r="Q16" s="250"/>
      <c r="R16" s="250"/>
      <c r="S16" s="250"/>
      <c r="T16" s="250"/>
      <c r="U16" s="250"/>
      <c r="V16" s="250"/>
      <c r="W16" s="250"/>
      <c r="X16" s="250"/>
      <c r="Y16" s="250"/>
      <c r="Z16" s="250"/>
      <c r="AA16" s="250"/>
      <c r="AB16" s="250"/>
      <c r="AC16" s="250">
        <v>1</v>
      </c>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2</v>
      </c>
      <c r="B17" s="264" t="s">
        <v>372</v>
      </c>
      <c r="C17" s="284" t="s">
        <v>373</v>
      </c>
      <c r="D17" s="267" t="s">
        <v>367</v>
      </c>
      <c r="E17" s="270">
        <v>10.5</v>
      </c>
      <c r="F17" s="275"/>
      <c r="G17" s="276">
        <f>ROUND(E17*F17,2)</f>
        <v>0</v>
      </c>
      <c r="H17" s="277" t="s">
        <v>368</v>
      </c>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369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334" t="s">
        <v>374</v>
      </c>
      <c r="D18" s="322"/>
      <c r="E18" s="326">
        <v>10.5</v>
      </c>
      <c r="F18" s="276"/>
      <c r="G18" s="276"/>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4"/>
      <c r="B19" s="320" t="s">
        <v>361</v>
      </c>
      <c r="C19" s="333"/>
      <c r="D19" s="338"/>
      <c r="E19" s="339"/>
      <c r="F19" s="340"/>
      <c r="G19" s="331"/>
      <c r="H19" s="277"/>
      <c r="I19" s="296"/>
      <c r="J19" s="250"/>
      <c r="K19" s="250"/>
      <c r="L19" s="250"/>
      <c r="M19" s="250"/>
      <c r="N19" s="250"/>
      <c r="O19" s="250"/>
      <c r="P19" s="250"/>
      <c r="Q19" s="250"/>
      <c r="R19" s="250"/>
      <c r="S19" s="250"/>
      <c r="T19" s="250"/>
      <c r="U19" s="250"/>
      <c r="V19" s="250"/>
      <c r="W19" s="250"/>
      <c r="X19" s="250"/>
      <c r="Y19" s="250"/>
      <c r="Z19" s="250"/>
      <c r="AA19" s="250"/>
      <c r="AB19" s="250"/>
      <c r="AC19" s="250">
        <v>0</v>
      </c>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4"/>
      <c r="B20" s="320" t="s">
        <v>362</v>
      </c>
      <c r="C20" s="333"/>
      <c r="D20" s="338"/>
      <c r="E20" s="339"/>
      <c r="F20" s="340"/>
      <c r="G20" s="331"/>
      <c r="H20" s="277"/>
      <c r="I20" s="296"/>
      <c r="J20" s="250"/>
      <c r="K20" s="250"/>
      <c r="L20" s="250"/>
      <c r="M20" s="250"/>
      <c r="N20" s="250"/>
      <c r="O20" s="250"/>
      <c r="P20" s="250"/>
      <c r="Q20" s="250"/>
      <c r="R20" s="250"/>
      <c r="S20" s="250"/>
      <c r="T20" s="250"/>
      <c r="U20" s="250"/>
      <c r="V20" s="250"/>
      <c r="W20" s="250"/>
      <c r="X20" s="250"/>
      <c r="Y20" s="250"/>
      <c r="Z20" s="250"/>
      <c r="AA20" s="250"/>
      <c r="AB20" s="250"/>
      <c r="AC20" s="250"/>
      <c r="AD20" s="250"/>
      <c r="AE20" s="250" t="s">
        <v>363</v>
      </c>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320" t="s">
        <v>371</v>
      </c>
      <c r="C21" s="333"/>
      <c r="D21" s="338"/>
      <c r="E21" s="339"/>
      <c r="F21" s="340"/>
      <c r="G21" s="331"/>
      <c r="H21" s="277"/>
      <c r="I21" s="296"/>
      <c r="J21" s="250"/>
      <c r="K21" s="250"/>
      <c r="L21" s="250"/>
      <c r="M21" s="250"/>
      <c r="N21" s="250"/>
      <c r="O21" s="250"/>
      <c r="P21" s="250"/>
      <c r="Q21" s="250"/>
      <c r="R21" s="250"/>
      <c r="S21" s="250"/>
      <c r="T21" s="250"/>
      <c r="U21" s="250"/>
      <c r="V21" s="250"/>
      <c r="W21" s="250"/>
      <c r="X21" s="250"/>
      <c r="Y21" s="250"/>
      <c r="Z21" s="250"/>
      <c r="AA21" s="250"/>
      <c r="AB21" s="250"/>
      <c r="AC21" s="250">
        <v>1</v>
      </c>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3</v>
      </c>
      <c r="B22" s="264" t="s">
        <v>375</v>
      </c>
      <c r="C22" s="284" t="s">
        <v>376</v>
      </c>
      <c r="D22" s="267" t="s">
        <v>367</v>
      </c>
      <c r="E22" s="270">
        <v>126.3</v>
      </c>
      <c r="F22" s="275"/>
      <c r="G22" s="276">
        <f>ROUND(E22*F22,2)</f>
        <v>0</v>
      </c>
      <c r="H22" s="277" t="s">
        <v>368</v>
      </c>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369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4"/>
      <c r="B23" s="265"/>
      <c r="C23" s="334" t="s">
        <v>377</v>
      </c>
      <c r="D23" s="322"/>
      <c r="E23" s="326">
        <v>126.3</v>
      </c>
      <c r="F23" s="276"/>
      <c r="G23" s="276"/>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4"/>
      <c r="B24" s="320" t="s">
        <v>378</v>
      </c>
      <c r="C24" s="333"/>
      <c r="D24" s="338"/>
      <c r="E24" s="339"/>
      <c r="F24" s="340"/>
      <c r="G24" s="331"/>
      <c r="H24" s="277"/>
      <c r="I24" s="296"/>
      <c r="J24" s="250"/>
      <c r="K24" s="250"/>
      <c r="L24" s="250"/>
      <c r="M24" s="250"/>
      <c r="N24" s="250"/>
      <c r="O24" s="250"/>
      <c r="P24" s="250"/>
      <c r="Q24" s="250"/>
      <c r="R24" s="250"/>
      <c r="S24" s="250"/>
      <c r="T24" s="250"/>
      <c r="U24" s="250"/>
      <c r="V24" s="250"/>
      <c r="W24" s="250"/>
      <c r="X24" s="250"/>
      <c r="Y24" s="250"/>
      <c r="Z24" s="250"/>
      <c r="AA24" s="250"/>
      <c r="AB24" s="250"/>
      <c r="AC24" s="250">
        <v>0</v>
      </c>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4</v>
      </c>
      <c r="B25" s="264" t="s">
        <v>379</v>
      </c>
      <c r="C25" s="284" t="s">
        <v>380</v>
      </c>
      <c r="D25" s="267" t="s">
        <v>367</v>
      </c>
      <c r="E25" s="270">
        <v>211.2</v>
      </c>
      <c r="F25" s="275"/>
      <c r="G25" s="276">
        <f>ROUND(E25*F25,2)</f>
        <v>0</v>
      </c>
      <c r="H25" s="277" t="s">
        <v>368</v>
      </c>
      <c r="I25" s="296" t="s">
        <v>298</v>
      </c>
      <c r="J25" s="250"/>
      <c r="K25" s="250"/>
      <c r="L25" s="250"/>
      <c r="M25" s="250"/>
      <c r="N25" s="250"/>
      <c r="O25" s="250"/>
      <c r="P25" s="250"/>
      <c r="Q25" s="250"/>
      <c r="R25" s="250"/>
      <c r="S25" s="250"/>
      <c r="T25" s="250"/>
      <c r="U25" s="250"/>
      <c r="V25" s="250"/>
      <c r="W25" s="250"/>
      <c r="X25" s="250"/>
      <c r="Y25" s="250"/>
      <c r="Z25" s="250"/>
      <c r="AA25" s="250"/>
      <c r="AB25" s="250"/>
      <c r="AC25" s="250"/>
      <c r="AD25" s="250"/>
      <c r="AE25" s="250" t="s">
        <v>369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334" t="s">
        <v>377</v>
      </c>
      <c r="D26" s="322"/>
      <c r="E26" s="326">
        <v>126.3</v>
      </c>
      <c r="F26" s="276"/>
      <c r="G26" s="276"/>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334" t="s">
        <v>370</v>
      </c>
      <c r="D27" s="322"/>
      <c r="E27" s="326">
        <v>74.400000000000006</v>
      </c>
      <c r="F27" s="276"/>
      <c r="G27" s="276"/>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4"/>
      <c r="B28" s="265"/>
      <c r="C28" s="334" t="s">
        <v>374</v>
      </c>
      <c r="D28" s="322"/>
      <c r="E28" s="326">
        <v>10.5</v>
      </c>
      <c r="F28" s="276"/>
      <c r="G28" s="276"/>
      <c r="H28" s="277"/>
      <c r="I28" s="29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5</v>
      </c>
      <c r="B29" s="264" t="s">
        <v>381</v>
      </c>
      <c r="C29" s="284" t="s">
        <v>382</v>
      </c>
      <c r="D29" s="267" t="s">
        <v>367</v>
      </c>
      <c r="E29" s="270">
        <v>253.5</v>
      </c>
      <c r="F29" s="275"/>
      <c r="G29" s="276">
        <f>ROUND(E29*F29,2)</f>
        <v>0</v>
      </c>
      <c r="H29" s="277" t="s">
        <v>368</v>
      </c>
      <c r="I29" s="296" t="s">
        <v>298</v>
      </c>
      <c r="J29" s="250"/>
      <c r="K29" s="250"/>
      <c r="L29" s="250"/>
      <c r="M29" s="250"/>
      <c r="N29" s="250"/>
      <c r="O29" s="250"/>
      <c r="P29" s="250"/>
      <c r="Q29" s="250"/>
      <c r="R29" s="250"/>
      <c r="S29" s="250"/>
      <c r="T29" s="250"/>
      <c r="U29" s="250"/>
      <c r="V29" s="250"/>
      <c r="W29" s="250"/>
      <c r="X29" s="250"/>
      <c r="Y29" s="250"/>
      <c r="Z29" s="250"/>
      <c r="AA29" s="250"/>
      <c r="AB29" s="250"/>
      <c r="AC29" s="250"/>
      <c r="AD29" s="250"/>
      <c r="AE29" s="250" t="s">
        <v>369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4"/>
      <c r="B30" s="265"/>
      <c r="C30" s="334" t="s">
        <v>383</v>
      </c>
      <c r="D30" s="322"/>
      <c r="E30" s="326">
        <v>253.5</v>
      </c>
      <c r="F30" s="276"/>
      <c r="G30" s="276"/>
      <c r="H30" s="277"/>
      <c r="I30" s="296"/>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6</v>
      </c>
      <c r="B31" s="264" t="s">
        <v>384</v>
      </c>
      <c r="C31" s="284" t="s">
        <v>385</v>
      </c>
      <c r="D31" s="267" t="s">
        <v>367</v>
      </c>
      <c r="E31" s="270">
        <v>253.5</v>
      </c>
      <c r="F31" s="275"/>
      <c r="G31" s="276">
        <f>ROUND(E31*F31,2)</f>
        <v>0</v>
      </c>
      <c r="H31" s="277" t="s">
        <v>368</v>
      </c>
      <c r="I31" s="296" t="s">
        <v>298</v>
      </c>
      <c r="J31" s="250"/>
      <c r="K31" s="250"/>
      <c r="L31" s="250"/>
      <c r="M31" s="250"/>
      <c r="N31" s="250"/>
      <c r="O31" s="250"/>
      <c r="P31" s="250"/>
      <c r="Q31" s="250"/>
      <c r="R31" s="250"/>
      <c r="S31" s="250"/>
      <c r="T31" s="250"/>
      <c r="U31" s="250"/>
      <c r="V31" s="250"/>
      <c r="W31" s="250"/>
      <c r="X31" s="250"/>
      <c r="Y31" s="250"/>
      <c r="Z31" s="250"/>
      <c r="AA31" s="250"/>
      <c r="AB31" s="250"/>
      <c r="AC31" s="250"/>
      <c r="AD31" s="250"/>
      <c r="AE31" s="250" t="s">
        <v>369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4"/>
      <c r="B32" s="265"/>
      <c r="C32" s="334" t="s">
        <v>383</v>
      </c>
      <c r="D32" s="322"/>
      <c r="E32" s="326">
        <v>253.5</v>
      </c>
      <c r="F32" s="276"/>
      <c r="G32" s="276"/>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4"/>
      <c r="B33" s="320" t="s">
        <v>386</v>
      </c>
      <c r="C33" s="333"/>
      <c r="D33" s="338"/>
      <c r="E33" s="339"/>
      <c r="F33" s="340"/>
      <c r="G33" s="331"/>
      <c r="H33" s="277"/>
      <c r="I33" s="296"/>
      <c r="J33" s="250"/>
      <c r="K33" s="250"/>
      <c r="L33" s="250"/>
      <c r="M33" s="250"/>
      <c r="N33" s="250"/>
      <c r="O33" s="250"/>
      <c r="P33" s="250"/>
      <c r="Q33" s="250"/>
      <c r="R33" s="250"/>
      <c r="S33" s="250"/>
      <c r="T33" s="250"/>
      <c r="U33" s="250"/>
      <c r="V33" s="250"/>
      <c r="W33" s="250"/>
      <c r="X33" s="250"/>
      <c r="Y33" s="250"/>
      <c r="Z33" s="250"/>
      <c r="AA33" s="250"/>
      <c r="AB33" s="250"/>
      <c r="AC33" s="250">
        <v>0</v>
      </c>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4"/>
      <c r="B34" s="320" t="s">
        <v>387</v>
      </c>
      <c r="C34" s="333"/>
      <c r="D34" s="338"/>
      <c r="E34" s="339"/>
      <c r="F34" s="340"/>
      <c r="G34" s="331"/>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t="s">
        <v>363</v>
      </c>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7</v>
      </c>
      <c r="B35" s="264" t="s">
        <v>388</v>
      </c>
      <c r="C35" s="284" t="s">
        <v>389</v>
      </c>
      <c r="D35" s="267" t="s">
        <v>390</v>
      </c>
      <c r="E35" s="270">
        <v>146.88</v>
      </c>
      <c r="F35" s="275"/>
      <c r="G35" s="276">
        <f>ROUND(E35*F35,2)</f>
        <v>0</v>
      </c>
      <c r="H35" s="277" t="s">
        <v>368</v>
      </c>
      <c r="I35" s="296" t="s">
        <v>298</v>
      </c>
      <c r="J35" s="250"/>
      <c r="K35" s="250"/>
      <c r="L35" s="250"/>
      <c r="M35" s="250"/>
      <c r="N35" s="250"/>
      <c r="O35" s="250"/>
      <c r="P35" s="250"/>
      <c r="Q35" s="250"/>
      <c r="R35" s="250"/>
      <c r="S35" s="250"/>
      <c r="T35" s="250"/>
      <c r="U35" s="250"/>
      <c r="V35" s="250"/>
      <c r="W35" s="250"/>
      <c r="X35" s="250"/>
      <c r="Y35" s="250"/>
      <c r="Z35" s="250"/>
      <c r="AA35" s="250"/>
      <c r="AB35" s="250"/>
      <c r="AC35" s="250"/>
      <c r="AD35" s="250"/>
      <c r="AE35" s="250" t="s">
        <v>369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4"/>
      <c r="B36" s="265"/>
      <c r="C36" s="334" t="s">
        <v>391</v>
      </c>
      <c r="D36" s="322"/>
      <c r="E36" s="326">
        <v>97.9</v>
      </c>
      <c r="F36" s="276"/>
      <c r="G36" s="276"/>
      <c r="H36" s="277"/>
      <c r="I36" s="296"/>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4"/>
      <c r="B37" s="265"/>
      <c r="C37" s="334" t="s">
        <v>392</v>
      </c>
      <c r="D37" s="322"/>
      <c r="E37" s="326">
        <v>40.5</v>
      </c>
      <c r="F37" s="276"/>
      <c r="G37" s="276"/>
      <c r="H37" s="277"/>
      <c r="I37" s="296"/>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4"/>
      <c r="B38" s="265"/>
      <c r="C38" s="334" t="s">
        <v>393</v>
      </c>
      <c r="D38" s="322"/>
      <c r="E38" s="326">
        <v>8.48</v>
      </c>
      <c r="F38" s="276"/>
      <c r="G38" s="276"/>
      <c r="H38" s="277"/>
      <c r="I38" s="296"/>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x14ac:dyDescent="0.2">
      <c r="A39" s="292" t="s">
        <v>293</v>
      </c>
      <c r="B39" s="263" t="s">
        <v>118</v>
      </c>
      <c r="C39" s="283" t="s">
        <v>119</v>
      </c>
      <c r="D39" s="266"/>
      <c r="E39" s="269"/>
      <c r="F39" s="280">
        <f>SUM(G40:G67)</f>
        <v>0</v>
      </c>
      <c r="G39" s="281"/>
      <c r="H39" s="274"/>
      <c r="I39" s="295"/>
      <c r="AE39" t="s">
        <v>294</v>
      </c>
    </row>
    <row r="40" spans="1:60" outlineLevel="1" x14ac:dyDescent="0.2">
      <c r="A40" s="294"/>
      <c r="B40" s="319" t="s">
        <v>394</v>
      </c>
      <c r="C40" s="332"/>
      <c r="D40" s="321"/>
      <c r="E40" s="325"/>
      <c r="F40" s="329"/>
      <c r="G40" s="330"/>
      <c r="H40" s="277"/>
      <c r="I40" s="296"/>
      <c r="J40" s="250"/>
      <c r="K40" s="250"/>
      <c r="L40" s="250"/>
      <c r="M40" s="250"/>
      <c r="N40" s="250"/>
      <c r="O40" s="250"/>
      <c r="P40" s="250"/>
      <c r="Q40" s="250"/>
      <c r="R40" s="250"/>
      <c r="S40" s="250"/>
      <c r="T40" s="250"/>
      <c r="U40" s="250"/>
      <c r="V40" s="250"/>
      <c r="W40" s="250"/>
      <c r="X40" s="250"/>
      <c r="Y40" s="250"/>
      <c r="Z40" s="250"/>
      <c r="AA40" s="250"/>
      <c r="AB40" s="250"/>
      <c r="AC40" s="250">
        <v>0</v>
      </c>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4"/>
      <c r="B41" s="320" t="s">
        <v>395</v>
      </c>
      <c r="C41" s="333"/>
      <c r="D41" s="338"/>
      <c r="E41" s="339"/>
      <c r="F41" s="340"/>
      <c r="G41" s="331"/>
      <c r="H41" s="277"/>
      <c r="I41" s="296"/>
      <c r="J41" s="250"/>
      <c r="K41" s="250"/>
      <c r="L41" s="250"/>
      <c r="M41" s="250"/>
      <c r="N41" s="250"/>
      <c r="O41" s="250"/>
      <c r="P41" s="250"/>
      <c r="Q41" s="250"/>
      <c r="R41" s="250"/>
      <c r="S41" s="250"/>
      <c r="T41" s="250"/>
      <c r="U41" s="250"/>
      <c r="V41" s="250"/>
      <c r="W41" s="250"/>
      <c r="X41" s="250"/>
      <c r="Y41" s="250"/>
      <c r="Z41" s="250"/>
      <c r="AA41" s="250"/>
      <c r="AB41" s="250"/>
      <c r="AC41" s="250"/>
      <c r="AD41" s="250"/>
      <c r="AE41" s="250" t="s">
        <v>363</v>
      </c>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4"/>
      <c r="B42" s="320" t="s">
        <v>396</v>
      </c>
      <c r="C42" s="333"/>
      <c r="D42" s="338"/>
      <c r="E42" s="339"/>
      <c r="F42" s="340"/>
      <c r="G42" s="331"/>
      <c r="H42" s="277"/>
      <c r="I42" s="296"/>
      <c r="J42" s="250"/>
      <c r="K42" s="250"/>
      <c r="L42" s="250"/>
      <c r="M42" s="250"/>
      <c r="N42" s="250"/>
      <c r="O42" s="250"/>
      <c r="P42" s="250"/>
      <c r="Q42" s="250"/>
      <c r="R42" s="250"/>
      <c r="S42" s="250"/>
      <c r="T42" s="250"/>
      <c r="U42" s="250"/>
      <c r="V42" s="250"/>
      <c r="W42" s="250"/>
      <c r="X42" s="250"/>
      <c r="Y42" s="250"/>
      <c r="Z42" s="250"/>
      <c r="AA42" s="250"/>
      <c r="AB42" s="250"/>
      <c r="AC42" s="250">
        <v>1</v>
      </c>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8</v>
      </c>
      <c r="B43" s="264" t="s">
        <v>397</v>
      </c>
      <c r="C43" s="284" t="s">
        <v>398</v>
      </c>
      <c r="D43" s="267" t="s">
        <v>346</v>
      </c>
      <c r="E43" s="270">
        <v>177.15525</v>
      </c>
      <c r="F43" s="275"/>
      <c r="G43" s="276">
        <f>ROUND(E43*F43,2)</f>
        <v>0</v>
      </c>
      <c r="H43" s="277" t="s">
        <v>399</v>
      </c>
      <c r="I43" s="296" t="s">
        <v>298</v>
      </c>
      <c r="J43" s="250"/>
      <c r="K43" s="250"/>
      <c r="L43" s="250"/>
      <c r="M43" s="250"/>
      <c r="N43" s="250"/>
      <c r="O43" s="250"/>
      <c r="P43" s="250"/>
      <c r="Q43" s="250"/>
      <c r="R43" s="250"/>
      <c r="S43" s="250"/>
      <c r="T43" s="250"/>
      <c r="U43" s="250"/>
      <c r="V43" s="250"/>
      <c r="W43" s="250"/>
      <c r="X43" s="250"/>
      <c r="Y43" s="250"/>
      <c r="Z43" s="250"/>
      <c r="AA43" s="250"/>
      <c r="AB43" s="250"/>
      <c r="AC43" s="250"/>
      <c r="AD43" s="250"/>
      <c r="AE43" s="250" t="s">
        <v>369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4"/>
      <c r="B44" s="265"/>
      <c r="C44" s="334" t="s">
        <v>400</v>
      </c>
      <c r="D44" s="322"/>
      <c r="E44" s="326">
        <v>141.94</v>
      </c>
      <c r="F44" s="276"/>
      <c r="G44" s="276"/>
      <c r="H44" s="277"/>
      <c r="I44" s="296"/>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4"/>
      <c r="B45" s="265"/>
      <c r="C45" s="334" t="s">
        <v>401</v>
      </c>
      <c r="D45" s="322"/>
      <c r="E45" s="326">
        <v>21.074999999999999</v>
      </c>
      <c r="F45" s="276"/>
      <c r="G45" s="276"/>
      <c r="H45" s="277"/>
      <c r="I45" s="296"/>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4"/>
      <c r="B46" s="265"/>
      <c r="C46" s="334" t="s">
        <v>402</v>
      </c>
      <c r="D46" s="322"/>
      <c r="E46" s="326">
        <v>2.0562499999999999</v>
      </c>
      <c r="F46" s="276"/>
      <c r="G46" s="276"/>
      <c r="H46" s="277"/>
      <c r="I46" s="296"/>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4"/>
      <c r="B47" s="265"/>
      <c r="C47" s="334" t="s">
        <v>403</v>
      </c>
      <c r="D47" s="322"/>
      <c r="E47" s="326">
        <v>0.47499999999999998</v>
      </c>
      <c r="F47" s="276"/>
      <c r="G47" s="276"/>
      <c r="H47" s="277"/>
      <c r="I47" s="296"/>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4"/>
      <c r="B48" s="265"/>
      <c r="C48" s="334" t="s">
        <v>404</v>
      </c>
      <c r="D48" s="322"/>
      <c r="E48" s="326">
        <v>3.948</v>
      </c>
      <c r="F48" s="276"/>
      <c r="G48" s="276"/>
      <c r="H48" s="277"/>
      <c r="I48" s="296"/>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4"/>
      <c r="B49" s="265"/>
      <c r="C49" s="334" t="s">
        <v>405</v>
      </c>
      <c r="D49" s="322"/>
      <c r="E49" s="326">
        <v>0.56399999999999995</v>
      </c>
      <c r="F49" s="276"/>
      <c r="G49" s="276"/>
      <c r="H49" s="277"/>
      <c r="I49" s="29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4"/>
      <c r="B50" s="265"/>
      <c r="C50" s="334" t="s">
        <v>406</v>
      </c>
      <c r="D50" s="322"/>
      <c r="E50" s="326">
        <v>4.9820000000000002</v>
      </c>
      <c r="F50" s="276"/>
      <c r="G50" s="276"/>
      <c r="H50" s="277"/>
      <c r="I50" s="296"/>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4"/>
      <c r="B51" s="265"/>
      <c r="C51" s="334" t="s">
        <v>407</v>
      </c>
      <c r="D51" s="322"/>
      <c r="E51" s="326">
        <v>2.1150000000000002</v>
      </c>
      <c r="F51" s="276"/>
      <c r="G51" s="276"/>
      <c r="H51" s="277"/>
      <c r="I51" s="296"/>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4"/>
      <c r="B52" s="320" t="s">
        <v>394</v>
      </c>
      <c r="C52" s="333"/>
      <c r="D52" s="338"/>
      <c r="E52" s="339"/>
      <c r="F52" s="340"/>
      <c r="G52" s="331"/>
      <c r="H52" s="277"/>
      <c r="I52" s="296"/>
      <c r="J52" s="250"/>
      <c r="K52" s="250"/>
      <c r="L52" s="250"/>
      <c r="M52" s="250"/>
      <c r="N52" s="250"/>
      <c r="O52" s="250"/>
      <c r="P52" s="250"/>
      <c r="Q52" s="250"/>
      <c r="R52" s="250"/>
      <c r="S52" s="250"/>
      <c r="T52" s="250"/>
      <c r="U52" s="250"/>
      <c r="V52" s="250"/>
      <c r="W52" s="250"/>
      <c r="X52" s="250"/>
      <c r="Y52" s="250"/>
      <c r="Z52" s="250"/>
      <c r="AA52" s="250"/>
      <c r="AB52" s="250"/>
      <c r="AC52" s="250">
        <v>0</v>
      </c>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4"/>
      <c r="B53" s="320" t="s">
        <v>395</v>
      </c>
      <c r="C53" s="333"/>
      <c r="D53" s="338"/>
      <c r="E53" s="339"/>
      <c r="F53" s="340"/>
      <c r="G53" s="331"/>
      <c r="H53" s="277"/>
      <c r="I53" s="296"/>
      <c r="J53" s="250"/>
      <c r="K53" s="250"/>
      <c r="L53" s="250"/>
      <c r="M53" s="250"/>
      <c r="N53" s="250"/>
      <c r="O53" s="250"/>
      <c r="P53" s="250"/>
      <c r="Q53" s="250"/>
      <c r="R53" s="250"/>
      <c r="S53" s="250"/>
      <c r="T53" s="250"/>
      <c r="U53" s="250"/>
      <c r="V53" s="250"/>
      <c r="W53" s="250"/>
      <c r="X53" s="250"/>
      <c r="Y53" s="250"/>
      <c r="Z53" s="250"/>
      <c r="AA53" s="250"/>
      <c r="AB53" s="250"/>
      <c r="AC53" s="250"/>
      <c r="AD53" s="250"/>
      <c r="AE53" s="250" t="s">
        <v>363</v>
      </c>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320" t="s">
        <v>396</v>
      </c>
      <c r="C54" s="333"/>
      <c r="D54" s="338"/>
      <c r="E54" s="339"/>
      <c r="F54" s="340"/>
      <c r="G54" s="331"/>
      <c r="H54" s="277"/>
      <c r="I54" s="296"/>
      <c r="J54" s="250"/>
      <c r="K54" s="250"/>
      <c r="L54" s="250"/>
      <c r="M54" s="250"/>
      <c r="N54" s="250"/>
      <c r="O54" s="250"/>
      <c r="P54" s="250"/>
      <c r="Q54" s="250"/>
      <c r="R54" s="250"/>
      <c r="S54" s="250"/>
      <c r="T54" s="250"/>
      <c r="U54" s="250"/>
      <c r="V54" s="250"/>
      <c r="W54" s="250"/>
      <c r="X54" s="250"/>
      <c r="Y54" s="250"/>
      <c r="Z54" s="250"/>
      <c r="AA54" s="250"/>
      <c r="AB54" s="250"/>
      <c r="AC54" s="250">
        <v>1</v>
      </c>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4"/>
      <c r="B55" s="320" t="s">
        <v>408</v>
      </c>
      <c r="C55" s="333"/>
      <c r="D55" s="338"/>
      <c r="E55" s="339"/>
      <c r="F55" s="340"/>
      <c r="G55" s="331"/>
      <c r="H55" s="277"/>
      <c r="I55" s="296"/>
      <c r="J55" s="250"/>
      <c r="K55" s="250"/>
      <c r="L55" s="250"/>
      <c r="M55" s="250"/>
      <c r="N55" s="250"/>
      <c r="O55" s="250"/>
      <c r="P55" s="250"/>
      <c r="Q55" s="250"/>
      <c r="R55" s="250"/>
      <c r="S55" s="250"/>
      <c r="T55" s="250"/>
      <c r="U55" s="250"/>
      <c r="V55" s="250"/>
      <c r="W55" s="250"/>
      <c r="X55" s="250"/>
      <c r="Y55" s="250"/>
      <c r="Z55" s="250"/>
      <c r="AA55" s="250"/>
      <c r="AB55" s="250"/>
      <c r="AC55" s="250">
        <v>2</v>
      </c>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9</v>
      </c>
      <c r="B56" s="264" t="s">
        <v>409</v>
      </c>
      <c r="C56" s="284" t="s">
        <v>410</v>
      </c>
      <c r="D56" s="267" t="s">
        <v>346</v>
      </c>
      <c r="E56" s="270">
        <v>53.14658</v>
      </c>
      <c r="F56" s="275"/>
      <c r="G56" s="276">
        <f>ROUND(E56*F56,2)</f>
        <v>0</v>
      </c>
      <c r="H56" s="277" t="s">
        <v>399</v>
      </c>
      <c r="I56" s="296" t="s">
        <v>298</v>
      </c>
      <c r="J56" s="250"/>
      <c r="K56" s="250"/>
      <c r="L56" s="250"/>
      <c r="M56" s="250"/>
      <c r="N56" s="250"/>
      <c r="O56" s="250"/>
      <c r="P56" s="250"/>
      <c r="Q56" s="250"/>
      <c r="R56" s="250"/>
      <c r="S56" s="250"/>
      <c r="T56" s="250"/>
      <c r="U56" s="250"/>
      <c r="V56" s="250"/>
      <c r="W56" s="250"/>
      <c r="X56" s="250"/>
      <c r="Y56" s="250"/>
      <c r="Z56" s="250"/>
      <c r="AA56" s="250"/>
      <c r="AB56" s="250"/>
      <c r="AC56" s="250"/>
      <c r="AD56" s="250"/>
      <c r="AE56" s="250" t="s">
        <v>369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4"/>
      <c r="B57" s="265"/>
      <c r="C57" s="335" t="s">
        <v>411</v>
      </c>
      <c r="D57" s="323"/>
      <c r="E57" s="327"/>
      <c r="F57" s="276"/>
      <c r="G57" s="276"/>
      <c r="H57" s="277"/>
      <c r="I57" s="296"/>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4"/>
      <c r="B58" s="265"/>
      <c r="C58" s="336" t="s">
        <v>412</v>
      </c>
      <c r="D58" s="323"/>
      <c r="E58" s="327">
        <v>141.94</v>
      </c>
      <c r="F58" s="276"/>
      <c r="G58" s="276"/>
      <c r="H58" s="277"/>
      <c r="I58" s="296"/>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4"/>
      <c r="B59" s="265"/>
      <c r="C59" s="336" t="s">
        <v>413</v>
      </c>
      <c r="D59" s="323"/>
      <c r="E59" s="327">
        <v>21.074999999999999</v>
      </c>
      <c r="F59" s="276"/>
      <c r="G59" s="276"/>
      <c r="H59" s="277"/>
      <c r="I59" s="29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336" t="s">
        <v>414</v>
      </c>
      <c r="D60" s="323"/>
      <c r="E60" s="327">
        <v>2.0562499999999999</v>
      </c>
      <c r="F60" s="276"/>
      <c r="G60" s="276"/>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4"/>
      <c r="B61" s="265"/>
      <c r="C61" s="336" t="s">
        <v>415</v>
      </c>
      <c r="D61" s="323"/>
      <c r="E61" s="327">
        <v>0.47499999999999998</v>
      </c>
      <c r="F61" s="276"/>
      <c r="G61" s="276"/>
      <c r="H61" s="277"/>
      <c r="I61" s="296"/>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4"/>
      <c r="B62" s="265"/>
      <c r="C62" s="336" t="s">
        <v>416</v>
      </c>
      <c r="D62" s="323"/>
      <c r="E62" s="327">
        <v>3.948</v>
      </c>
      <c r="F62" s="276"/>
      <c r="G62" s="276"/>
      <c r="H62" s="277"/>
      <c r="I62" s="296"/>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4"/>
      <c r="B63" s="265"/>
      <c r="C63" s="336" t="s">
        <v>417</v>
      </c>
      <c r="D63" s="323"/>
      <c r="E63" s="327">
        <v>0.56399999999999995</v>
      </c>
      <c r="F63" s="276"/>
      <c r="G63" s="276"/>
      <c r="H63" s="277"/>
      <c r="I63" s="296"/>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4"/>
      <c r="B64" s="265"/>
      <c r="C64" s="336" t="s">
        <v>418</v>
      </c>
      <c r="D64" s="323"/>
      <c r="E64" s="327">
        <v>4.9820000000000002</v>
      </c>
      <c r="F64" s="276"/>
      <c r="G64" s="276"/>
      <c r="H64" s="277"/>
      <c r="I64" s="296"/>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4"/>
      <c r="B65" s="265"/>
      <c r="C65" s="336" t="s">
        <v>419</v>
      </c>
      <c r="D65" s="323"/>
      <c r="E65" s="327">
        <v>2.1150000000000002</v>
      </c>
      <c r="F65" s="276"/>
      <c r="G65" s="276"/>
      <c r="H65" s="277"/>
      <c r="I65" s="296"/>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4"/>
      <c r="B66" s="265"/>
      <c r="C66" s="335" t="s">
        <v>420</v>
      </c>
      <c r="D66" s="323"/>
      <c r="E66" s="327"/>
      <c r="F66" s="276"/>
      <c r="G66" s="276"/>
      <c r="H66" s="277"/>
      <c r="I66" s="296"/>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4"/>
      <c r="B67" s="265"/>
      <c r="C67" s="334" t="s">
        <v>421</v>
      </c>
      <c r="D67" s="322"/>
      <c r="E67" s="326">
        <v>53.14658</v>
      </c>
      <c r="F67" s="276"/>
      <c r="G67" s="276"/>
      <c r="H67" s="277"/>
      <c r="I67" s="296"/>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x14ac:dyDescent="0.2">
      <c r="A68" s="292" t="s">
        <v>293</v>
      </c>
      <c r="B68" s="263" t="s">
        <v>120</v>
      </c>
      <c r="C68" s="283" t="s">
        <v>121</v>
      </c>
      <c r="D68" s="266"/>
      <c r="E68" s="269"/>
      <c r="F68" s="280">
        <f>SUM(G69:G160)</f>
        <v>0</v>
      </c>
      <c r="G68" s="281"/>
      <c r="H68" s="274"/>
      <c r="I68" s="295"/>
      <c r="AE68" t="s">
        <v>294</v>
      </c>
    </row>
    <row r="69" spans="1:60" outlineLevel="1" x14ac:dyDescent="0.2">
      <c r="A69" s="294"/>
      <c r="B69" s="319" t="s">
        <v>422</v>
      </c>
      <c r="C69" s="332"/>
      <c r="D69" s="321"/>
      <c r="E69" s="325"/>
      <c r="F69" s="329"/>
      <c r="G69" s="330"/>
      <c r="H69" s="277"/>
      <c r="I69" s="296"/>
      <c r="J69" s="250"/>
      <c r="K69" s="250"/>
      <c r="L69" s="250"/>
      <c r="M69" s="250"/>
      <c r="N69" s="250"/>
      <c r="O69" s="250"/>
      <c r="P69" s="250"/>
      <c r="Q69" s="250"/>
      <c r="R69" s="250"/>
      <c r="S69" s="250"/>
      <c r="T69" s="250"/>
      <c r="U69" s="250"/>
      <c r="V69" s="250"/>
      <c r="W69" s="250"/>
      <c r="X69" s="250"/>
      <c r="Y69" s="250"/>
      <c r="Z69" s="250"/>
      <c r="AA69" s="250"/>
      <c r="AB69" s="250"/>
      <c r="AC69" s="250">
        <v>0</v>
      </c>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4"/>
      <c r="B70" s="320" t="s">
        <v>423</v>
      </c>
      <c r="C70" s="333"/>
      <c r="D70" s="338"/>
      <c r="E70" s="339"/>
      <c r="F70" s="340"/>
      <c r="G70" s="331"/>
      <c r="H70" s="277"/>
      <c r="I70" s="296"/>
      <c r="J70" s="250"/>
      <c r="K70" s="250"/>
      <c r="L70" s="250"/>
      <c r="M70" s="250"/>
      <c r="N70" s="250"/>
      <c r="O70" s="250"/>
      <c r="P70" s="250"/>
      <c r="Q70" s="250"/>
      <c r="R70" s="250"/>
      <c r="S70" s="250"/>
      <c r="T70" s="250"/>
      <c r="U70" s="250"/>
      <c r="V70" s="250"/>
      <c r="W70" s="250"/>
      <c r="X70" s="250"/>
      <c r="Y70" s="250"/>
      <c r="Z70" s="250"/>
      <c r="AA70" s="250"/>
      <c r="AB70" s="250"/>
      <c r="AC70" s="250"/>
      <c r="AD70" s="250"/>
      <c r="AE70" s="250" t="s">
        <v>363</v>
      </c>
      <c r="AF70" s="250"/>
      <c r="AG70" s="250"/>
      <c r="AH70" s="250"/>
      <c r="AI70" s="250"/>
      <c r="AJ70" s="250"/>
      <c r="AK70" s="250"/>
      <c r="AL70" s="250"/>
      <c r="AM70" s="250"/>
      <c r="AN70" s="250"/>
      <c r="AO70" s="250"/>
      <c r="AP70" s="250"/>
      <c r="AQ70" s="250"/>
      <c r="AR70" s="250"/>
      <c r="AS70" s="250"/>
      <c r="AT70" s="250"/>
      <c r="AU70" s="250"/>
      <c r="AV70" s="250"/>
      <c r="AW70" s="250"/>
      <c r="AX70" s="250"/>
      <c r="AY70" s="250"/>
      <c r="AZ70" s="255" t="str">
        <f>B70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70" s="250"/>
      <c r="BB70" s="250"/>
      <c r="BC70" s="250"/>
      <c r="BD70" s="250"/>
      <c r="BE70" s="250"/>
      <c r="BF70" s="250"/>
      <c r="BG70" s="250"/>
      <c r="BH70" s="250"/>
    </row>
    <row r="71" spans="1:60" outlineLevel="1" x14ac:dyDescent="0.2">
      <c r="A71" s="293">
        <v>10</v>
      </c>
      <c r="B71" s="264" t="s">
        <v>424</v>
      </c>
      <c r="C71" s="284" t="s">
        <v>425</v>
      </c>
      <c r="D71" s="267" t="s">
        <v>346</v>
      </c>
      <c r="E71" s="270">
        <v>99.369749999999996</v>
      </c>
      <c r="F71" s="275"/>
      <c r="G71" s="276">
        <f>ROUND(E71*F71,2)</f>
        <v>0</v>
      </c>
      <c r="H71" s="277" t="s">
        <v>399</v>
      </c>
      <c r="I71" s="296" t="s">
        <v>298</v>
      </c>
      <c r="J71" s="250"/>
      <c r="K71" s="250"/>
      <c r="L71" s="250"/>
      <c r="M71" s="250"/>
      <c r="N71" s="250"/>
      <c r="O71" s="250"/>
      <c r="P71" s="250"/>
      <c r="Q71" s="250"/>
      <c r="R71" s="250"/>
      <c r="S71" s="250"/>
      <c r="T71" s="250"/>
      <c r="U71" s="250"/>
      <c r="V71" s="250"/>
      <c r="W71" s="250"/>
      <c r="X71" s="250"/>
      <c r="Y71" s="250"/>
      <c r="Z71" s="250"/>
      <c r="AA71" s="250"/>
      <c r="AB71" s="250"/>
      <c r="AC71" s="250"/>
      <c r="AD71" s="250"/>
      <c r="AE71" s="250" t="s">
        <v>369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4"/>
      <c r="B72" s="265"/>
      <c r="C72" s="334" t="s">
        <v>426</v>
      </c>
      <c r="D72" s="322"/>
      <c r="E72" s="326">
        <v>13.478400000000001</v>
      </c>
      <c r="F72" s="276"/>
      <c r="G72" s="276"/>
      <c r="H72" s="277"/>
      <c r="I72" s="296"/>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4"/>
      <c r="B73" s="265"/>
      <c r="C73" s="334" t="s">
        <v>427</v>
      </c>
      <c r="D73" s="322"/>
      <c r="E73" s="326">
        <v>49.422750000000001</v>
      </c>
      <c r="F73" s="276"/>
      <c r="G73" s="276"/>
      <c r="H73" s="277"/>
      <c r="I73" s="296"/>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4"/>
      <c r="B74" s="265"/>
      <c r="C74" s="334" t="s">
        <v>428</v>
      </c>
      <c r="D74" s="322"/>
      <c r="E74" s="326">
        <v>36.468600000000002</v>
      </c>
      <c r="F74" s="276"/>
      <c r="G74" s="276"/>
      <c r="H74" s="277"/>
      <c r="I74" s="296"/>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11</v>
      </c>
      <c r="B75" s="264" t="s">
        <v>429</v>
      </c>
      <c r="C75" s="284" t="s">
        <v>430</v>
      </c>
      <c r="D75" s="267" t="s">
        <v>346</v>
      </c>
      <c r="E75" s="270">
        <v>29.810929999999999</v>
      </c>
      <c r="F75" s="275"/>
      <c r="G75" s="276">
        <f>ROUND(E75*F75,2)</f>
        <v>0</v>
      </c>
      <c r="H75" s="277" t="s">
        <v>399</v>
      </c>
      <c r="I75" s="296" t="s">
        <v>298</v>
      </c>
      <c r="J75" s="250"/>
      <c r="K75" s="250"/>
      <c r="L75" s="250"/>
      <c r="M75" s="250"/>
      <c r="N75" s="250"/>
      <c r="O75" s="250"/>
      <c r="P75" s="250"/>
      <c r="Q75" s="250"/>
      <c r="R75" s="250"/>
      <c r="S75" s="250"/>
      <c r="T75" s="250"/>
      <c r="U75" s="250"/>
      <c r="V75" s="250"/>
      <c r="W75" s="250"/>
      <c r="X75" s="250"/>
      <c r="Y75" s="250"/>
      <c r="Z75" s="250"/>
      <c r="AA75" s="250"/>
      <c r="AB75" s="250"/>
      <c r="AC75" s="250"/>
      <c r="AD75" s="250"/>
      <c r="AE75" s="250" t="s">
        <v>369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4"/>
      <c r="B76" s="265"/>
      <c r="C76" s="335" t="s">
        <v>411</v>
      </c>
      <c r="D76" s="323"/>
      <c r="E76" s="327"/>
      <c r="F76" s="276"/>
      <c r="G76" s="276"/>
      <c r="H76" s="277"/>
      <c r="I76" s="296"/>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4"/>
      <c r="B77" s="265"/>
      <c r="C77" s="336" t="s">
        <v>431</v>
      </c>
      <c r="D77" s="323"/>
      <c r="E77" s="327">
        <v>13.478400000000001</v>
      </c>
      <c r="F77" s="276"/>
      <c r="G77" s="276"/>
      <c r="H77" s="277"/>
      <c r="I77" s="296"/>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4"/>
      <c r="B78" s="265"/>
      <c r="C78" s="336" t="s">
        <v>432</v>
      </c>
      <c r="D78" s="323"/>
      <c r="E78" s="327">
        <v>49.422750000000001</v>
      </c>
      <c r="F78" s="276"/>
      <c r="G78" s="276"/>
      <c r="H78" s="277"/>
      <c r="I78" s="296"/>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4"/>
      <c r="B79" s="265"/>
      <c r="C79" s="336" t="s">
        <v>433</v>
      </c>
      <c r="D79" s="323"/>
      <c r="E79" s="327">
        <v>36.468600000000002</v>
      </c>
      <c r="F79" s="276"/>
      <c r="G79" s="276"/>
      <c r="H79" s="277"/>
      <c r="I79" s="296"/>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4"/>
      <c r="B80" s="265"/>
      <c r="C80" s="335" t="s">
        <v>420</v>
      </c>
      <c r="D80" s="323"/>
      <c r="E80" s="327"/>
      <c r="F80" s="276"/>
      <c r="G80" s="276"/>
      <c r="H80" s="277"/>
      <c r="I80" s="296"/>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34" t="s">
        <v>434</v>
      </c>
      <c r="D81" s="322"/>
      <c r="E81" s="326">
        <v>29.810929999999999</v>
      </c>
      <c r="F81" s="276"/>
      <c r="G81" s="276"/>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4"/>
      <c r="B82" s="320" t="s">
        <v>435</v>
      </c>
      <c r="C82" s="333"/>
      <c r="D82" s="338"/>
      <c r="E82" s="339"/>
      <c r="F82" s="340"/>
      <c r="G82" s="331"/>
      <c r="H82" s="277"/>
      <c r="I82" s="296"/>
      <c r="J82" s="250"/>
      <c r="K82" s="250"/>
      <c r="L82" s="250"/>
      <c r="M82" s="250"/>
      <c r="N82" s="250"/>
      <c r="O82" s="250"/>
      <c r="P82" s="250"/>
      <c r="Q82" s="250"/>
      <c r="R82" s="250"/>
      <c r="S82" s="250"/>
      <c r="T82" s="250"/>
      <c r="U82" s="250"/>
      <c r="V82" s="250"/>
      <c r="W82" s="250"/>
      <c r="X82" s="250"/>
      <c r="Y82" s="250"/>
      <c r="Z82" s="250"/>
      <c r="AA82" s="250"/>
      <c r="AB82" s="250"/>
      <c r="AC82" s="250">
        <v>0</v>
      </c>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ht="22.5" outlineLevel="1" x14ac:dyDescent="0.2">
      <c r="A83" s="294"/>
      <c r="B83" s="320" t="s">
        <v>436</v>
      </c>
      <c r="C83" s="333"/>
      <c r="D83" s="338"/>
      <c r="E83" s="339"/>
      <c r="F83" s="340"/>
      <c r="G83" s="331"/>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t="s">
        <v>363</v>
      </c>
      <c r="AF83" s="250"/>
      <c r="AG83" s="250"/>
      <c r="AH83" s="250"/>
      <c r="AI83" s="250"/>
      <c r="AJ83" s="250"/>
      <c r="AK83" s="250"/>
      <c r="AL83" s="250"/>
      <c r="AM83" s="250"/>
      <c r="AN83" s="250"/>
      <c r="AO83" s="250"/>
      <c r="AP83" s="250"/>
      <c r="AQ83" s="250"/>
      <c r="AR83" s="250"/>
      <c r="AS83" s="250"/>
      <c r="AT83" s="250"/>
      <c r="AU83" s="250"/>
      <c r="AV83" s="250"/>
      <c r="AW83" s="250"/>
      <c r="AX83" s="250"/>
      <c r="AY83" s="250"/>
      <c r="AZ83" s="255" t="str">
        <f>B83</f>
        <v>zapažených i nezapažených s urovnáním dna do předepsaného profilu a spádu, s přehozením výkopku na přilehlém terénu na vzdálenost do 3 m od podélné osy rýhy nebo s naložením výkopku na dopravní prostředek.</v>
      </c>
      <c r="BA83" s="250"/>
      <c r="BB83" s="250"/>
      <c r="BC83" s="250"/>
      <c r="BD83" s="250"/>
      <c r="BE83" s="250"/>
      <c r="BF83" s="250"/>
      <c r="BG83" s="250"/>
      <c r="BH83" s="250"/>
    </row>
    <row r="84" spans="1:60" outlineLevel="1" x14ac:dyDescent="0.2">
      <c r="A84" s="293">
        <v>12</v>
      </c>
      <c r="B84" s="264" t="s">
        <v>437</v>
      </c>
      <c r="C84" s="284" t="s">
        <v>438</v>
      </c>
      <c r="D84" s="267" t="s">
        <v>346</v>
      </c>
      <c r="E84" s="270">
        <v>55.854419999999998</v>
      </c>
      <c r="F84" s="275"/>
      <c r="G84" s="276">
        <f>ROUND(E84*F84,2)</f>
        <v>0</v>
      </c>
      <c r="H84" s="277" t="s">
        <v>399</v>
      </c>
      <c r="I84" s="296" t="s">
        <v>298</v>
      </c>
      <c r="J84" s="250"/>
      <c r="K84" s="250"/>
      <c r="L84" s="250"/>
      <c r="M84" s="250"/>
      <c r="N84" s="250"/>
      <c r="O84" s="250"/>
      <c r="P84" s="250"/>
      <c r="Q84" s="250"/>
      <c r="R84" s="250"/>
      <c r="S84" s="250"/>
      <c r="T84" s="250"/>
      <c r="U84" s="250"/>
      <c r="V84" s="250"/>
      <c r="W84" s="250"/>
      <c r="X84" s="250"/>
      <c r="Y84" s="250"/>
      <c r="Z84" s="250"/>
      <c r="AA84" s="250"/>
      <c r="AB84" s="250"/>
      <c r="AC84" s="250"/>
      <c r="AD84" s="250"/>
      <c r="AE84" s="250" t="s">
        <v>369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4"/>
      <c r="B85" s="265"/>
      <c r="C85" s="335" t="s">
        <v>411</v>
      </c>
      <c r="D85" s="323"/>
      <c r="E85" s="327"/>
      <c r="F85" s="276"/>
      <c r="G85" s="276"/>
      <c r="H85" s="277"/>
      <c r="I85" s="296"/>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4"/>
      <c r="B86" s="265"/>
      <c r="C86" s="336" t="s">
        <v>439</v>
      </c>
      <c r="D86" s="323"/>
      <c r="E86" s="327">
        <v>13.0785</v>
      </c>
      <c r="F86" s="276"/>
      <c r="G86" s="276"/>
      <c r="H86" s="277"/>
      <c r="I86" s="29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4"/>
      <c r="B87" s="265"/>
      <c r="C87" s="336" t="s">
        <v>440</v>
      </c>
      <c r="D87" s="323"/>
      <c r="E87" s="327">
        <v>3.8458000000000001</v>
      </c>
      <c r="F87" s="276"/>
      <c r="G87" s="276"/>
      <c r="H87" s="277"/>
      <c r="I87" s="296"/>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36" t="s">
        <v>441</v>
      </c>
      <c r="D88" s="323"/>
      <c r="E88" s="327">
        <v>2.2770000000000001</v>
      </c>
      <c r="F88" s="276"/>
      <c r="G88" s="276"/>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4"/>
      <c r="B89" s="265"/>
      <c r="C89" s="336" t="s">
        <v>442</v>
      </c>
      <c r="D89" s="323"/>
      <c r="E89" s="327">
        <v>6.4567500000000004</v>
      </c>
      <c r="F89" s="276"/>
      <c r="G89" s="276"/>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4"/>
      <c r="B90" s="265"/>
      <c r="C90" s="336" t="s">
        <v>443</v>
      </c>
      <c r="D90" s="323"/>
      <c r="E90" s="327">
        <v>0.75</v>
      </c>
      <c r="F90" s="276"/>
      <c r="G90" s="276"/>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4"/>
      <c r="B91" s="265"/>
      <c r="C91" s="336" t="s">
        <v>444</v>
      </c>
      <c r="D91" s="323"/>
      <c r="E91" s="327">
        <v>18.725480000000001</v>
      </c>
      <c r="F91" s="276"/>
      <c r="G91" s="276"/>
      <c r="H91" s="277"/>
      <c r="I91" s="296"/>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4"/>
      <c r="B92" s="265"/>
      <c r="C92" s="336" t="s">
        <v>445</v>
      </c>
      <c r="D92" s="323"/>
      <c r="E92" s="327">
        <v>6.48</v>
      </c>
      <c r="F92" s="276"/>
      <c r="G92" s="276"/>
      <c r="H92" s="277"/>
      <c r="I92" s="296"/>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4"/>
      <c r="B93" s="265"/>
      <c r="C93" s="336" t="s">
        <v>446</v>
      </c>
      <c r="D93" s="323"/>
      <c r="E93" s="327">
        <v>9.0105000000000004</v>
      </c>
      <c r="F93" s="276"/>
      <c r="G93" s="276"/>
      <c r="H93" s="277"/>
      <c r="I93" s="296"/>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4"/>
      <c r="B94" s="265"/>
      <c r="C94" s="336" t="s">
        <v>447</v>
      </c>
      <c r="D94" s="323"/>
      <c r="E94" s="327">
        <v>2.9</v>
      </c>
      <c r="F94" s="276"/>
      <c r="G94" s="276"/>
      <c r="H94" s="277"/>
      <c r="I94" s="29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4"/>
      <c r="B95" s="265"/>
      <c r="C95" s="336" t="s">
        <v>448</v>
      </c>
      <c r="D95" s="323"/>
      <c r="E95" s="327">
        <v>1.3320000000000001</v>
      </c>
      <c r="F95" s="276"/>
      <c r="G95" s="276"/>
      <c r="H95" s="277"/>
      <c r="I95" s="29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4"/>
      <c r="B96" s="265"/>
      <c r="C96" s="336" t="s">
        <v>449</v>
      </c>
      <c r="D96" s="323"/>
      <c r="E96" s="327">
        <v>2.5649999999999999</v>
      </c>
      <c r="F96" s="276"/>
      <c r="G96" s="276"/>
      <c r="H96" s="277"/>
      <c r="I96" s="296"/>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4"/>
      <c r="B97" s="265"/>
      <c r="C97" s="336" t="s">
        <v>450</v>
      </c>
      <c r="D97" s="323"/>
      <c r="E97" s="327">
        <v>1.147</v>
      </c>
      <c r="F97" s="276"/>
      <c r="G97" s="276"/>
      <c r="H97" s="277"/>
      <c r="I97" s="29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4"/>
      <c r="B98" s="265"/>
      <c r="C98" s="336" t="s">
        <v>451</v>
      </c>
      <c r="D98" s="323"/>
      <c r="E98" s="327">
        <v>0.45</v>
      </c>
      <c r="F98" s="276"/>
      <c r="G98" s="276"/>
      <c r="H98" s="277"/>
      <c r="I98" s="296"/>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4"/>
      <c r="B99" s="265"/>
      <c r="C99" s="336" t="s">
        <v>452</v>
      </c>
      <c r="D99" s="323"/>
      <c r="E99" s="327">
        <v>0.8</v>
      </c>
      <c r="F99" s="276"/>
      <c r="G99" s="276"/>
      <c r="H99" s="277"/>
      <c r="I99" s="296"/>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4"/>
      <c r="B100" s="265"/>
      <c r="C100" s="335" t="s">
        <v>420</v>
      </c>
      <c r="D100" s="323"/>
      <c r="E100" s="327"/>
      <c r="F100" s="276"/>
      <c r="G100" s="276"/>
      <c r="H100" s="277"/>
      <c r="I100" s="296"/>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4"/>
      <c r="B101" s="265"/>
      <c r="C101" s="334" t="s">
        <v>453</v>
      </c>
      <c r="D101" s="322"/>
      <c r="E101" s="326">
        <v>55.854419999999998</v>
      </c>
      <c r="F101" s="276"/>
      <c r="G101" s="276"/>
      <c r="H101" s="277"/>
      <c r="I101" s="296"/>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13</v>
      </c>
      <c r="B102" s="264" t="s">
        <v>454</v>
      </c>
      <c r="C102" s="284" t="s">
        <v>430</v>
      </c>
      <c r="D102" s="267" t="s">
        <v>346</v>
      </c>
      <c r="E102" s="270">
        <v>16.756319999999999</v>
      </c>
      <c r="F102" s="275"/>
      <c r="G102" s="276">
        <f>ROUND(E102*F102,2)</f>
        <v>0</v>
      </c>
      <c r="H102" s="277" t="s">
        <v>399</v>
      </c>
      <c r="I102" s="296" t="s">
        <v>298</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369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4"/>
      <c r="B103" s="265"/>
      <c r="C103" s="334" t="s">
        <v>455</v>
      </c>
      <c r="D103" s="322"/>
      <c r="E103" s="326">
        <v>16.756319999999999</v>
      </c>
      <c r="F103" s="276"/>
      <c r="G103" s="276"/>
      <c r="H103" s="277"/>
      <c r="I103" s="29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4"/>
      <c r="B104" s="320" t="s">
        <v>456</v>
      </c>
      <c r="C104" s="333"/>
      <c r="D104" s="338"/>
      <c r="E104" s="339"/>
      <c r="F104" s="340"/>
      <c r="G104" s="331"/>
      <c r="H104" s="277"/>
      <c r="I104" s="296"/>
      <c r="J104" s="250"/>
      <c r="K104" s="250"/>
      <c r="L104" s="250"/>
      <c r="M104" s="250"/>
      <c r="N104" s="250"/>
      <c r="O104" s="250"/>
      <c r="P104" s="250"/>
      <c r="Q104" s="250"/>
      <c r="R104" s="250"/>
      <c r="S104" s="250"/>
      <c r="T104" s="250"/>
      <c r="U104" s="250"/>
      <c r="V104" s="250"/>
      <c r="W104" s="250"/>
      <c r="X104" s="250"/>
      <c r="Y104" s="250"/>
      <c r="Z104" s="250"/>
      <c r="AA104" s="250"/>
      <c r="AB104" s="250"/>
      <c r="AC104" s="250">
        <v>0</v>
      </c>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ht="22.5" outlineLevel="1" x14ac:dyDescent="0.2">
      <c r="A105" s="294"/>
      <c r="B105" s="320" t="s">
        <v>457</v>
      </c>
      <c r="C105" s="333"/>
      <c r="D105" s="338"/>
      <c r="E105" s="339"/>
      <c r="F105" s="340"/>
      <c r="G105" s="331"/>
      <c r="H105" s="277"/>
      <c r="I105" s="296"/>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363</v>
      </c>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5" t="str">
        <f>B105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05" s="250"/>
      <c r="BB105" s="250"/>
      <c r="BC105" s="250"/>
      <c r="BD105" s="250"/>
      <c r="BE105" s="250"/>
      <c r="BF105" s="250"/>
      <c r="BG105" s="250"/>
      <c r="BH105" s="250"/>
    </row>
    <row r="106" spans="1:60" outlineLevel="1" x14ac:dyDescent="0.2">
      <c r="A106" s="293">
        <v>14</v>
      </c>
      <c r="B106" s="264" t="s">
        <v>458</v>
      </c>
      <c r="C106" s="284" t="s">
        <v>459</v>
      </c>
      <c r="D106" s="267" t="s">
        <v>346</v>
      </c>
      <c r="E106" s="270">
        <v>61.788600000000002</v>
      </c>
      <c r="F106" s="275"/>
      <c r="G106" s="276">
        <f>ROUND(E106*F106,2)</f>
        <v>0</v>
      </c>
      <c r="H106" s="277" t="s">
        <v>399</v>
      </c>
      <c r="I106" s="296" t="s">
        <v>298</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369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4"/>
      <c r="B107" s="265"/>
      <c r="C107" s="335" t="s">
        <v>411</v>
      </c>
      <c r="D107" s="323"/>
      <c r="E107" s="327"/>
      <c r="F107" s="276"/>
      <c r="G107" s="276"/>
      <c r="H107" s="277"/>
      <c r="I107" s="296"/>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4"/>
      <c r="B108" s="265"/>
      <c r="C108" s="336" t="s">
        <v>460</v>
      </c>
      <c r="D108" s="323"/>
      <c r="E108" s="327">
        <v>11.39</v>
      </c>
      <c r="F108" s="276"/>
      <c r="G108" s="276"/>
      <c r="H108" s="277"/>
      <c r="I108" s="296"/>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4"/>
      <c r="B109" s="265"/>
      <c r="C109" s="336" t="s">
        <v>461</v>
      </c>
      <c r="D109" s="323"/>
      <c r="E109" s="327">
        <v>2.9477500000000001</v>
      </c>
      <c r="F109" s="276"/>
      <c r="G109" s="276"/>
      <c r="H109" s="277"/>
      <c r="I109" s="296"/>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4"/>
      <c r="B110" s="265"/>
      <c r="C110" s="336" t="s">
        <v>462</v>
      </c>
      <c r="D110" s="323"/>
      <c r="E110" s="327">
        <v>28.57</v>
      </c>
      <c r="F110" s="276"/>
      <c r="G110" s="276"/>
      <c r="H110" s="277"/>
      <c r="I110" s="296"/>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4"/>
      <c r="B111" s="265"/>
      <c r="C111" s="336" t="s">
        <v>463</v>
      </c>
      <c r="D111" s="323"/>
      <c r="E111" s="327">
        <v>34.268000000000001</v>
      </c>
      <c r="F111" s="276"/>
      <c r="G111" s="276"/>
      <c r="H111" s="277"/>
      <c r="I111" s="29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4"/>
      <c r="B112" s="265"/>
      <c r="C112" s="336" t="s">
        <v>464</v>
      </c>
      <c r="D112" s="323"/>
      <c r="E112" s="327">
        <v>0.06</v>
      </c>
      <c r="F112" s="276"/>
      <c r="G112" s="276"/>
      <c r="H112" s="277"/>
      <c r="I112" s="29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4"/>
      <c r="B113" s="265"/>
      <c r="C113" s="335" t="s">
        <v>420</v>
      </c>
      <c r="D113" s="323"/>
      <c r="E113" s="327"/>
      <c r="F113" s="276"/>
      <c r="G113" s="276"/>
      <c r="H113" s="277"/>
      <c r="I113" s="296"/>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4"/>
      <c r="B114" s="265"/>
      <c r="C114" s="334" t="s">
        <v>465</v>
      </c>
      <c r="D114" s="322"/>
      <c r="E114" s="326">
        <v>61.788600000000002</v>
      </c>
      <c r="F114" s="276"/>
      <c r="G114" s="276"/>
      <c r="H114" s="277"/>
      <c r="I114" s="29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15</v>
      </c>
      <c r="B115" s="264" t="s">
        <v>466</v>
      </c>
      <c r="C115" s="284" t="s">
        <v>430</v>
      </c>
      <c r="D115" s="267" t="s">
        <v>346</v>
      </c>
      <c r="E115" s="270">
        <v>18.536580000000001</v>
      </c>
      <c r="F115" s="275"/>
      <c r="G115" s="276">
        <f>ROUND(E115*F115,2)</f>
        <v>0</v>
      </c>
      <c r="H115" s="277" t="s">
        <v>399</v>
      </c>
      <c r="I115" s="296" t="s">
        <v>298</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369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4"/>
      <c r="B116" s="265"/>
      <c r="C116" s="334" t="s">
        <v>467</v>
      </c>
      <c r="D116" s="322"/>
      <c r="E116" s="326">
        <v>18.536580000000001</v>
      </c>
      <c r="F116" s="276"/>
      <c r="G116" s="276"/>
      <c r="H116" s="277"/>
      <c r="I116" s="296"/>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4"/>
      <c r="B117" s="320" t="s">
        <v>468</v>
      </c>
      <c r="C117" s="333"/>
      <c r="D117" s="338"/>
      <c r="E117" s="339"/>
      <c r="F117" s="340"/>
      <c r="G117" s="331"/>
      <c r="H117" s="277"/>
      <c r="I117" s="296"/>
      <c r="J117" s="250"/>
      <c r="K117" s="250"/>
      <c r="L117" s="250"/>
      <c r="M117" s="250"/>
      <c r="N117" s="250"/>
      <c r="O117" s="250"/>
      <c r="P117" s="250"/>
      <c r="Q117" s="250"/>
      <c r="R117" s="250"/>
      <c r="S117" s="250"/>
      <c r="T117" s="250"/>
      <c r="U117" s="250"/>
      <c r="V117" s="250"/>
      <c r="W117" s="250"/>
      <c r="X117" s="250"/>
      <c r="Y117" s="250"/>
      <c r="Z117" s="250"/>
      <c r="AA117" s="250"/>
      <c r="AB117" s="250"/>
      <c r="AC117" s="250">
        <v>0</v>
      </c>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ht="22.5" outlineLevel="1" x14ac:dyDescent="0.2">
      <c r="A118" s="294"/>
      <c r="B118" s="320" t="s">
        <v>469</v>
      </c>
      <c r="C118" s="333"/>
      <c r="D118" s="338"/>
      <c r="E118" s="339"/>
      <c r="F118" s="340"/>
      <c r="G118" s="331"/>
      <c r="H118" s="277"/>
      <c r="I118" s="296"/>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363</v>
      </c>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5" t="str">
        <f>B118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18" s="250"/>
      <c r="BB118" s="250"/>
      <c r="BC118" s="250"/>
      <c r="BD118" s="250"/>
      <c r="BE118" s="250"/>
      <c r="BF118" s="250"/>
      <c r="BG118" s="250"/>
      <c r="BH118" s="250"/>
    </row>
    <row r="119" spans="1:60" outlineLevel="1" x14ac:dyDescent="0.2">
      <c r="A119" s="294"/>
      <c r="B119" s="320" t="s">
        <v>470</v>
      </c>
      <c r="C119" s="333"/>
      <c r="D119" s="338"/>
      <c r="E119" s="339"/>
      <c r="F119" s="340"/>
      <c r="G119" s="331"/>
      <c r="H119" s="277"/>
      <c r="I119" s="296"/>
      <c r="J119" s="250"/>
      <c r="K119" s="250"/>
      <c r="L119" s="250"/>
      <c r="M119" s="250"/>
      <c r="N119" s="250"/>
      <c r="O119" s="250"/>
      <c r="P119" s="250"/>
      <c r="Q119" s="250"/>
      <c r="R119" s="250"/>
      <c r="S119" s="250"/>
      <c r="T119" s="250"/>
      <c r="U119" s="250"/>
      <c r="V119" s="250"/>
      <c r="W119" s="250"/>
      <c r="X119" s="250"/>
      <c r="Y119" s="250"/>
      <c r="Z119" s="250"/>
      <c r="AA119" s="250"/>
      <c r="AB119" s="250"/>
      <c r="AC119" s="250">
        <v>1</v>
      </c>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16</v>
      </c>
      <c r="B120" s="264" t="s">
        <v>471</v>
      </c>
      <c r="C120" s="284" t="s">
        <v>472</v>
      </c>
      <c r="D120" s="267" t="s">
        <v>346</v>
      </c>
      <c r="E120" s="270">
        <v>1.9119999999999999</v>
      </c>
      <c r="F120" s="275"/>
      <c r="G120" s="276">
        <f>ROUND(E120*F120,2)</f>
        <v>0</v>
      </c>
      <c r="H120" s="277" t="s">
        <v>399</v>
      </c>
      <c r="I120" s="296" t="s">
        <v>298</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369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4"/>
      <c r="B121" s="265"/>
      <c r="C121" s="335" t="s">
        <v>411</v>
      </c>
      <c r="D121" s="323"/>
      <c r="E121" s="327"/>
      <c r="F121" s="276"/>
      <c r="G121" s="276"/>
      <c r="H121" s="277"/>
      <c r="I121" s="296"/>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4"/>
      <c r="B122" s="265"/>
      <c r="C122" s="336" t="s">
        <v>473</v>
      </c>
      <c r="D122" s="323"/>
      <c r="E122" s="327">
        <v>1.64</v>
      </c>
      <c r="F122" s="276"/>
      <c r="G122" s="276"/>
      <c r="H122" s="277"/>
      <c r="I122" s="29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4"/>
      <c r="B123" s="265"/>
      <c r="C123" s="336" t="s">
        <v>474</v>
      </c>
      <c r="D123" s="323"/>
      <c r="E123" s="327">
        <v>0.55000000000000004</v>
      </c>
      <c r="F123" s="276"/>
      <c r="G123" s="276"/>
      <c r="H123" s="277"/>
      <c r="I123" s="296"/>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4"/>
      <c r="B124" s="265"/>
      <c r="C124" s="336" t="s">
        <v>475</v>
      </c>
      <c r="D124" s="323"/>
      <c r="E124" s="327">
        <v>0.2</v>
      </c>
      <c r="F124" s="276"/>
      <c r="G124" s="276"/>
      <c r="H124" s="277"/>
      <c r="I124" s="296"/>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4"/>
      <c r="B125" s="265"/>
      <c r="C125" s="335" t="s">
        <v>420</v>
      </c>
      <c r="D125" s="323"/>
      <c r="E125" s="327"/>
      <c r="F125" s="276"/>
      <c r="G125" s="276"/>
      <c r="H125" s="277"/>
      <c r="I125" s="296"/>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4"/>
      <c r="B126" s="265"/>
      <c r="C126" s="334" t="s">
        <v>476</v>
      </c>
      <c r="D126" s="322"/>
      <c r="E126" s="326">
        <v>1.9119999999999999</v>
      </c>
      <c r="F126" s="276"/>
      <c r="G126" s="276"/>
      <c r="H126" s="277"/>
      <c r="I126" s="296"/>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outlineLevel="1" x14ac:dyDescent="0.2">
      <c r="A127" s="294"/>
      <c r="B127" s="320" t="s">
        <v>468</v>
      </c>
      <c r="C127" s="333"/>
      <c r="D127" s="338"/>
      <c r="E127" s="339"/>
      <c r="F127" s="340"/>
      <c r="G127" s="331"/>
      <c r="H127" s="277"/>
      <c r="I127" s="296"/>
      <c r="J127" s="250"/>
      <c r="K127" s="250"/>
      <c r="L127" s="250"/>
      <c r="M127" s="250"/>
      <c r="N127" s="250"/>
      <c r="O127" s="250"/>
      <c r="P127" s="250"/>
      <c r="Q127" s="250"/>
      <c r="R127" s="250"/>
      <c r="S127" s="250"/>
      <c r="T127" s="250"/>
      <c r="U127" s="250"/>
      <c r="V127" s="250"/>
      <c r="W127" s="250"/>
      <c r="X127" s="250"/>
      <c r="Y127" s="250"/>
      <c r="Z127" s="250"/>
      <c r="AA127" s="250"/>
      <c r="AB127" s="250"/>
      <c r="AC127" s="250">
        <v>0</v>
      </c>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ht="22.5" outlineLevel="1" x14ac:dyDescent="0.2">
      <c r="A128" s="294"/>
      <c r="B128" s="320" t="s">
        <v>469</v>
      </c>
      <c r="C128" s="333"/>
      <c r="D128" s="338"/>
      <c r="E128" s="339"/>
      <c r="F128" s="340"/>
      <c r="G128" s="331"/>
      <c r="H128" s="277"/>
      <c r="I128" s="296"/>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363</v>
      </c>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5" t="str">
        <f>B128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28" s="250"/>
      <c r="BB128" s="250"/>
      <c r="BC128" s="250"/>
      <c r="BD128" s="250"/>
      <c r="BE128" s="250"/>
      <c r="BF128" s="250"/>
      <c r="BG128" s="250"/>
      <c r="BH128" s="250"/>
    </row>
    <row r="129" spans="1:60" outlineLevel="1" x14ac:dyDescent="0.2">
      <c r="A129" s="294"/>
      <c r="B129" s="320" t="s">
        <v>470</v>
      </c>
      <c r="C129" s="333"/>
      <c r="D129" s="338"/>
      <c r="E129" s="339"/>
      <c r="F129" s="340"/>
      <c r="G129" s="331"/>
      <c r="H129" s="277"/>
      <c r="I129" s="296"/>
      <c r="J129" s="250"/>
      <c r="K129" s="250"/>
      <c r="L129" s="250"/>
      <c r="M129" s="250"/>
      <c r="N129" s="250"/>
      <c r="O129" s="250"/>
      <c r="P129" s="250"/>
      <c r="Q129" s="250"/>
      <c r="R129" s="250"/>
      <c r="S129" s="250"/>
      <c r="T129" s="250"/>
      <c r="U129" s="250"/>
      <c r="V129" s="250"/>
      <c r="W129" s="250"/>
      <c r="X129" s="250"/>
      <c r="Y129" s="250"/>
      <c r="Z129" s="250"/>
      <c r="AA129" s="250"/>
      <c r="AB129" s="250"/>
      <c r="AC129" s="250">
        <v>1</v>
      </c>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4"/>
      <c r="B130" s="320" t="s">
        <v>477</v>
      </c>
      <c r="C130" s="333"/>
      <c r="D130" s="338"/>
      <c r="E130" s="339"/>
      <c r="F130" s="340"/>
      <c r="G130" s="331"/>
      <c r="H130" s="277"/>
      <c r="I130" s="296"/>
      <c r="J130" s="250"/>
      <c r="K130" s="250"/>
      <c r="L130" s="250"/>
      <c r="M130" s="250"/>
      <c r="N130" s="250"/>
      <c r="O130" s="250"/>
      <c r="P130" s="250"/>
      <c r="Q130" s="250"/>
      <c r="R130" s="250"/>
      <c r="S130" s="250"/>
      <c r="T130" s="250"/>
      <c r="U130" s="250"/>
      <c r="V130" s="250"/>
      <c r="W130" s="250"/>
      <c r="X130" s="250"/>
      <c r="Y130" s="250"/>
      <c r="Z130" s="250"/>
      <c r="AA130" s="250"/>
      <c r="AB130" s="250"/>
      <c r="AC130" s="250">
        <v>2</v>
      </c>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17</v>
      </c>
      <c r="B131" s="264" t="s">
        <v>478</v>
      </c>
      <c r="C131" s="284" t="s">
        <v>410</v>
      </c>
      <c r="D131" s="267" t="s">
        <v>346</v>
      </c>
      <c r="E131" s="270">
        <v>0.5736</v>
      </c>
      <c r="F131" s="275"/>
      <c r="G131" s="276">
        <f>ROUND(E131*F131,2)</f>
        <v>0</v>
      </c>
      <c r="H131" s="277" t="s">
        <v>399</v>
      </c>
      <c r="I131" s="296" t="s">
        <v>298</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369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4"/>
      <c r="B132" s="265"/>
      <c r="C132" s="334" t="s">
        <v>479</v>
      </c>
      <c r="D132" s="322"/>
      <c r="E132" s="326">
        <v>0.5736</v>
      </c>
      <c r="F132" s="276"/>
      <c r="G132" s="276"/>
      <c r="H132" s="277"/>
      <c r="I132" s="29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4"/>
      <c r="B133" s="320" t="s">
        <v>480</v>
      </c>
      <c r="C133" s="333"/>
      <c r="D133" s="338"/>
      <c r="E133" s="339"/>
      <c r="F133" s="340"/>
      <c r="G133" s="331"/>
      <c r="H133" s="277"/>
      <c r="I133" s="296"/>
      <c r="J133" s="250"/>
      <c r="K133" s="250"/>
      <c r="L133" s="250"/>
      <c r="M133" s="250"/>
      <c r="N133" s="250"/>
      <c r="O133" s="250"/>
      <c r="P133" s="250"/>
      <c r="Q133" s="250"/>
      <c r="R133" s="250"/>
      <c r="S133" s="250"/>
      <c r="T133" s="250"/>
      <c r="U133" s="250"/>
      <c r="V133" s="250"/>
      <c r="W133" s="250"/>
      <c r="X133" s="250"/>
      <c r="Y133" s="250"/>
      <c r="Z133" s="250"/>
      <c r="AA133" s="250"/>
      <c r="AB133" s="250"/>
      <c r="AC133" s="250">
        <v>0</v>
      </c>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4"/>
      <c r="B134" s="320" t="s">
        <v>481</v>
      </c>
      <c r="C134" s="333"/>
      <c r="D134" s="338"/>
      <c r="E134" s="339"/>
      <c r="F134" s="340"/>
      <c r="G134" s="331"/>
      <c r="H134" s="277"/>
      <c r="I134" s="296"/>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363</v>
      </c>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18</v>
      </c>
      <c r="B135" s="264" t="s">
        <v>482</v>
      </c>
      <c r="C135" s="284" t="s">
        <v>483</v>
      </c>
      <c r="D135" s="267" t="s">
        <v>346</v>
      </c>
      <c r="E135" s="270">
        <v>29.888760000000001</v>
      </c>
      <c r="F135" s="275"/>
      <c r="G135" s="276">
        <f>ROUND(E135*F135,2)</f>
        <v>0</v>
      </c>
      <c r="H135" s="277" t="s">
        <v>399</v>
      </c>
      <c r="I135" s="296" t="s">
        <v>298</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369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4"/>
      <c r="B136" s="265"/>
      <c r="C136" s="334" t="s">
        <v>484</v>
      </c>
      <c r="D136" s="322"/>
      <c r="E136" s="326">
        <v>29.888760000000001</v>
      </c>
      <c r="F136" s="276"/>
      <c r="G136" s="276"/>
      <c r="H136" s="277"/>
      <c r="I136" s="296"/>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4"/>
      <c r="B137" s="265"/>
      <c r="C137" s="335" t="s">
        <v>411</v>
      </c>
      <c r="D137" s="323"/>
      <c r="E137" s="327"/>
      <c r="F137" s="276"/>
      <c r="G137" s="276"/>
      <c r="H137" s="277"/>
      <c r="I137" s="296"/>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4"/>
      <c r="B138" s="265"/>
      <c r="C138" s="336" t="s">
        <v>439</v>
      </c>
      <c r="D138" s="323"/>
      <c r="E138" s="327">
        <v>13.0785</v>
      </c>
      <c r="F138" s="276"/>
      <c r="G138" s="276"/>
      <c r="H138" s="277"/>
      <c r="I138" s="296"/>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4"/>
      <c r="B139" s="265"/>
      <c r="C139" s="336" t="s">
        <v>440</v>
      </c>
      <c r="D139" s="323"/>
      <c r="E139" s="327">
        <v>3.8458000000000001</v>
      </c>
      <c r="F139" s="276"/>
      <c r="G139" s="276"/>
      <c r="H139" s="277"/>
      <c r="I139" s="296"/>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4"/>
      <c r="B140" s="265"/>
      <c r="C140" s="336" t="s">
        <v>441</v>
      </c>
      <c r="D140" s="323"/>
      <c r="E140" s="327">
        <v>2.2770000000000001</v>
      </c>
      <c r="F140" s="276"/>
      <c r="G140" s="276"/>
      <c r="H140" s="277"/>
      <c r="I140" s="296"/>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4"/>
      <c r="B141" s="265"/>
      <c r="C141" s="336" t="s">
        <v>442</v>
      </c>
      <c r="D141" s="323"/>
      <c r="E141" s="327">
        <v>6.4567500000000004</v>
      </c>
      <c r="F141" s="276"/>
      <c r="G141" s="276"/>
      <c r="H141" s="277"/>
      <c r="I141" s="296"/>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4"/>
      <c r="B142" s="265"/>
      <c r="C142" s="336" t="s">
        <v>443</v>
      </c>
      <c r="D142" s="323"/>
      <c r="E142" s="327">
        <v>0.75</v>
      </c>
      <c r="F142" s="276"/>
      <c r="G142" s="276"/>
      <c r="H142" s="277"/>
      <c r="I142" s="296"/>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22.5" outlineLevel="1" x14ac:dyDescent="0.2">
      <c r="A143" s="294"/>
      <c r="B143" s="265"/>
      <c r="C143" s="336" t="s">
        <v>444</v>
      </c>
      <c r="D143" s="323"/>
      <c r="E143" s="327">
        <v>18.725480000000001</v>
      </c>
      <c r="F143" s="276"/>
      <c r="G143" s="276"/>
      <c r="H143" s="277"/>
      <c r="I143" s="29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4"/>
      <c r="B144" s="265"/>
      <c r="C144" s="336" t="s">
        <v>445</v>
      </c>
      <c r="D144" s="323"/>
      <c r="E144" s="327">
        <v>6.48</v>
      </c>
      <c r="F144" s="276"/>
      <c r="G144" s="276"/>
      <c r="H144" s="277"/>
      <c r="I144" s="296"/>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outlineLevel="1" x14ac:dyDescent="0.2">
      <c r="A145" s="294"/>
      <c r="B145" s="265"/>
      <c r="C145" s="336" t="s">
        <v>446</v>
      </c>
      <c r="D145" s="323"/>
      <c r="E145" s="327">
        <v>9.0105000000000004</v>
      </c>
      <c r="F145" s="276"/>
      <c r="G145" s="276"/>
      <c r="H145" s="277"/>
      <c r="I145" s="296"/>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4"/>
      <c r="B146" s="265"/>
      <c r="C146" s="336" t="s">
        <v>485</v>
      </c>
      <c r="D146" s="323"/>
      <c r="E146" s="327">
        <v>2.9</v>
      </c>
      <c r="F146" s="276"/>
      <c r="G146" s="276"/>
      <c r="H146" s="277"/>
      <c r="I146" s="296"/>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4"/>
      <c r="B147" s="265"/>
      <c r="C147" s="336" t="s">
        <v>448</v>
      </c>
      <c r="D147" s="323"/>
      <c r="E147" s="327">
        <v>1.3320000000000001</v>
      </c>
      <c r="F147" s="276"/>
      <c r="G147" s="276"/>
      <c r="H147" s="277"/>
      <c r="I147" s="296"/>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outlineLevel="1" x14ac:dyDescent="0.2">
      <c r="A148" s="294"/>
      <c r="B148" s="265"/>
      <c r="C148" s="336" t="s">
        <v>449</v>
      </c>
      <c r="D148" s="323"/>
      <c r="E148" s="327">
        <v>2.5649999999999999</v>
      </c>
      <c r="F148" s="276"/>
      <c r="G148" s="276"/>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4"/>
      <c r="B149" s="265"/>
      <c r="C149" s="336" t="s">
        <v>450</v>
      </c>
      <c r="D149" s="323"/>
      <c r="E149" s="327">
        <v>1.147</v>
      </c>
      <c r="F149" s="276"/>
      <c r="G149" s="276"/>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outlineLevel="1" x14ac:dyDescent="0.2">
      <c r="A150" s="294"/>
      <c r="B150" s="265"/>
      <c r="C150" s="336" t="s">
        <v>451</v>
      </c>
      <c r="D150" s="323"/>
      <c r="E150" s="327">
        <v>0.45</v>
      </c>
      <c r="F150" s="276"/>
      <c r="G150" s="276"/>
      <c r="H150" s="277"/>
      <c r="I150" s="296"/>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4"/>
      <c r="B151" s="265"/>
      <c r="C151" s="336" t="s">
        <v>452</v>
      </c>
      <c r="D151" s="323"/>
      <c r="E151" s="327">
        <v>0.8</v>
      </c>
      <c r="F151" s="276"/>
      <c r="G151" s="276"/>
      <c r="H151" s="277"/>
      <c r="I151" s="296"/>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4"/>
      <c r="B152" s="265"/>
      <c r="C152" s="336" t="s">
        <v>460</v>
      </c>
      <c r="D152" s="323"/>
      <c r="E152" s="327">
        <v>11.39</v>
      </c>
      <c r="F152" s="276"/>
      <c r="G152" s="276"/>
      <c r="H152" s="277"/>
      <c r="I152" s="296"/>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outlineLevel="1" x14ac:dyDescent="0.2">
      <c r="A153" s="294"/>
      <c r="B153" s="265"/>
      <c r="C153" s="336" t="s">
        <v>461</v>
      </c>
      <c r="D153" s="323"/>
      <c r="E153" s="327">
        <v>2.9477500000000001</v>
      </c>
      <c r="F153" s="276"/>
      <c r="G153" s="276"/>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row>
    <row r="154" spans="1:60" outlineLevel="1" x14ac:dyDescent="0.2">
      <c r="A154" s="294"/>
      <c r="B154" s="265"/>
      <c r="C154" s="336" t="s">
        <v>462</v>
      </c>
      <c r="D154" s="323"/>
      <c r="E154" s="327">
        <v>28.57</v>
      </c>
      <c r="F154" s="276"/>
      <c r="G154" s="276"/>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outlineLevel="1" x14ac:dyDescent="0.2">
      <c r="A155" s="294"/>
      <c r="B155" s="265"/>
      <c r="C155" s="336" t="s">
        <v>463</v>
      </c>
      <c r="D155" s="323"/>
      <c r="E155" s="327">
        <v>34.268000000000001</v>
      </c>
      <c r="F155" s="276"/>
      <c r="G155" s="276"/>
      <c r="H155" s="277"/>
      <c r="I155" s="296"/>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4"/>
      <c r="B156" s="265"/>
      <c r="C156" s="336" t="s">
        <v>464</v>
      </c>
      <c r="D156" s="323"/>
      <c r="E156" s="327">
        <v>0.06</v>
      </c>
      <c r="F156" s="276"/>
      <c r="G156" s="276"/>
      <c r="H156" s="277"/>
      <c r="I156" s="296"/>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336" t="s">
        <v>473</v>
      </c>
      <c r="D157" s="323"/>
      <c r="E157" s="327">
        <v>1.64</v>
      </c>
      <c r="F157" s="276"/>
      <c r="G157" s="276"/>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outlineLevel="1" x14ac:dyDescent="0.2">
      <c r="A158" s="294"/>
      <c r="B158" s="265"/>
      <c r="C158" s="336" t="s">
        <v>474</v>
      </c>
      <c r="D158" s="323"/>
      <c r="E158" s="327">
        <v>0.55000000000000004</v>
      </c>
      <c r="F158" s="276"/>
      <c r="G158" s="276"/>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336" t="s">
        <v>475</v>
      </c>
      <c r="D159" s="323"/>
      <c r="E159" s="327">
        <v>0.2</v>
      </c>
      <c r="F159" s="276"/>
      <c r="G159" s="276"/>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row>
    <row r="160" spans="1:60" outlineLevel="1" x14ac:dyDescent="0.2">
      <c r="A160" s="294"/>
      <c r="B160" s="265"/>
      <c r="C160" s="335" t="s">
        <v>420</v>
      </c>
      <c r="D160" s="323"/>
      <c r="E160" s="327"/>
      <c r="F160" s="276"/>
      <c r="G160" s="276"/>
      <c r="H160" s="277"/>
      <c r="I160" s="296"/>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x14ac:dyDescent="0.2">
      <c r="A161" s="292" t="s">
        <v>293</v>
      </c>
      <c r="B161" s="263" t="s">
        <v>122</v>
      </c>
      <c r="C161" s="283" t="s">
        <v>123</v>
      </c>
      <c r="D161" s="266"/>
      <c r="E161" s="269"/>
      <c r="F161" s="280">
        <f>SUM(G162:G210)</f>
        <v>0</v>
      </c>
      <c r="G161" s="281"/>
      <c r="H161" s="274"/>
      <c r="I161" s="295"/>
      <c r="AE161" t="s">
        <v>294</v>
      </c>
    </row>
    <row r="162" spans="1:60" outlineLevel="1" x14ac:dyDescent="0.2">
      <c r="A162" s="294"/>
      <c r="B162" s="319" t="s">
        <v>486</v>
      </c>
      <c r="C162" s="332"/>
      <c r="D162" s="321"/>
      <c r="E162" s="325"/>
      <c r="F162" s="329"/>
      <c r="G162" s="330"/>
      <c r="H162" s="277"/>
      <c r="I162" s="296"/>
      <c r="J162" s="250"/>
      <c r="K162" s="250"/>
      <c r="L162" s="250"/>
      <c r="M162" s="250"/>
      <c r="N162" s="250"/>
      <c r="O162" s="250"/>
      <c r="P162" s="250"/>
      <c r="Q162" s="250"/>
      <c r="R162" s="250"/>
      <c r="S162" s="250"/>
      <c r="T162" s="250"/>
      <c r="U162" s="250"/>
      <c r="V162" s="250"/>
      <c r="W162" s="250"/>
      <c r="X162" s="250"/>
      <c r="Y162" s="250"/>
      <c r="Z162" s="250"/>
      <c r="AA162" s="250"/>
      <c r="AB162" s="250"/>
      <c r="AC162" s="250">
        <v>0</v>
      </c>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4"/>
      <c r="B163" s="320" t="s">
        <v>487</v>
      </c>
      <c r="C163" s="333"/>
      <c r="D163" s="338"/>
      <c r="E163" s="339"/>
      <c r="F163" s="340"/>
      <c r="G163" s="331"/>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363</v>
      </c>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19</v>
      </c>
      <c r="B164" s="264" t="s">
        <v>488</v>
      </c>
      <c r="C164" s="284" t="s">
        <v>489</v>
      </c>
      <c r="D164" s="267" t="s">
        <v>346</v>
      </c>
      <c r="E164" s="270">
        <v>76.802930000000003</v>
      </c>
      <c r="F164" s="275"/>
      <c r="G164" s="276">
        <f>ROUND(E164*F164,2)</f>
        <v>0</v>
      </c>
      <c r="H164" s="277" t="s">
        <v>399</v>
      </c>
      <c r="I164" s="296" t="s">
        <v>298</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369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4"/>
      <c r="B165" s="265"/>
      <c r="C165" s="335" t="s">
        <v>411</v>
      </c>
      <c r="D165" s="323"/>
      <c r="E165" s="327"/>
      <c r="F165" s="276"/>
      <c r="G165" s="276"/>
      <c r="H165" s="277"/>
      <c r="I165" s="296"/>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4"/>
      <c r="B166" s="265"/>
      <c r="C166" s="336" t="s">
        <v>431</v>
      </c>
      <c r="D166" s="323"/>
      <c r="E166" s="327">
        <v>13.478400000000001</v>
      </c>
      <c r="F166" s="276"/>
      <c r="G166" s="276"/>
      <c r="H166" s="277"/>
      <c r="I166" s="296"/>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4"/>
      <c r="B167" s="265"/>
      <c r="C167" s="336" t="s">
        <v>432</v>
      </c>
      <c r="D167" s="323"/>
      <c r="E167" s="327">
        <v>49.422750000000001</v>
      </c>
      <c r="F167" s="276"/>
      <c r="G167" s="276"/>
      <c r="H167" s="277"/>
      <c r="I167" s="296"/>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4"/>
      <c r="B168" s="265"/>
      <c r="C168" s="335" t="s">
        <v>420</v>
      </c>
      <c r="D168" s="323"/>
      <c r="E168" s="327"/>
      <c r="F168" s="276"/>
      <c r="G168" s="276"/>
      <c r="H168" s="277"/>
      <c r="I168" s="296"/>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4"/>
      <c r="B169" s="265"/>
      <c r="C169" s="334" t="s">
        <v>490</v>
      </c>
      <c r="D169" s="322"/>
      <c r="E169" s="326">
        <v>5.0320900000000002</v>
      </c>
      <c r="F169" s="276"/>
      <c r="G169" s="276"/>
      <c r="H169" s="277"/>
      <c r="I169" s="296"/>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4"/>
      <c r="B170" s="265"/>
      <c r="C170" s="335" t="s">
        <v>411</v>
      </c>
      <c r="D170" s="323"/>
      <c r="E170" s="327"/>
      <c r="F170" s="276"/>
      <c r="G170" s="276"/>
      <c r="H170" s="277"/>
      <c r="I170" s="296"/>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336" t="s">
        <v>491</v>
      </c>
      <c r="D171" s="323"/>
      <c r="E171" s="327">
        <v>12.64725</v>
      </c>
      <c r="F171" s="276"/>
      <c r="G171" s="276"/>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outlineLevel="1" x14ac:dyDescent="0.2">
      <c r="A172" s="294"/>
      <c r="B172" s="265"/>
      <c r="C172" s="336" t="s">
        <v>440</v>
      </c>
      <c r="D172" s="323"/>
      <c r="E172" s="327">
        <v>3.8458000000000001</v>
      </c>
      <c r="F172" s="276"/>
      <c r="G172" s="276"/>
      <c r="H172" s="277"/>
      <c r="I172" s="296"/>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4"/>
      <c r="B173" s="265"/>
      <c r="C173" s="336" t="s">
        <v>441</v>
      </c>
      <c r="D173" s="323"/>
      <c r="E173" s="327">
        <v>2.2770000000000001</v>
      </c>
      <c r="F173" s="276"/>
      <c r="G173" s="276"/>
      <c r="H173" s="277"/>
      <c r="I173" s="296"/>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4"/>
      <c r="B174" s="265"/>
      <c r="C174" s="336" t="s">
        <v>492</v>
      </c>
      <c r="D174" s="323"/>
      <c r="E174" s="327">
        <v>3.6480000000000001</v>
      </c>
      <c r="F174" s="276"/>
      <c r="G174" s="276"/>
      <c r="H174" s="277"/>
      <c r="I174" s="29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4"/>
      <c r="B175" s="265"/>
      <c r="C175" s="336" t="s">
        <v>443</v>
      </c>
      <c r="D175" s="323"/>
      <c r="E175" s="327">
        <v>0.75</v>
      </c>
      <c r="F175" s="276"/>
      <c r="G175" s="276"/>
      <c r="H175" s="277"/>
      <c r="I175" s="296"/>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4"/>
      <c r="B176" s="265"/>
      <c r="C176" s="336" t="s">
        <v>444</v>
      </c>
      <c r="D176" s="323"/>
      <c r="E176" s="327">
        <v>18.725480000000001</v>
      </c>
      <c r="F176" s="276"/>
      <c r="G176" s="276"/>
      <c r="H176" s="277"/>
      <c r="I176" s="296"/>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4"/>
      <c r="B177" s="265"/>
      <c r="C177" s="336" t="s">
        <v>445</v>
      </c>
      <c r="D177" s="323"/>
      <c r="E177" s="327">
        <v>6.48</v>
      </c>
      <c r="F177" s="276"/>
      <c r="G177" s="276"/>
      <c r="H177" s="277"/>
      <c r="I177" s="296"/>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4"/>
      <c r="B178" s="265"/>
      <c r="C178" s="336" t="s">
        <v>493</v>
      </c>
      <c r="D178" s="323"/>
      <c r="E178" s="327">
        <v>0.46200000000000002</v>
      </c>
      <c r="F178" s="276"/>
      <c r="G178" s="276"/>
      <c r="H178" s="277"/>
      <c r="I178" s="296"/>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4"/>
      <c r="B179" s="265"/>
      <c r="C179" s="336" t="s">
        <v>448</v>
      </c>
      <c r="D179" s="323"/>
      <c r="E179" s="327">
        <v>1.3320000000000001</v>
      </c>
      <c r="F179" s="276"/>
      <c r="G179" s="276"/>
      <c r="H179" s="277"/>
      <c r="I179" s="296"/>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4"/>
      <c r="B180" s="265"/>
      <c r="C180" s="336" t="s">
        <v>449</v>
      </c>
      <c r="D180" s="323"/>
      <c r="E180" s="327">
        <v>2.5649999999999999</v>
      </c>
      <c r="F180" s="276"/>
      <c r="G180" s="276"/>
      <c r="H180" s="277"/>
      <c r="I180" s="296"/>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outlineLevel="1" x14ac:dyDescent="0.2">
      <c r="A181" s="294"/>
      <c r="B181" s="265"/>
      <c r="C181" s="336" t="s">
        <v>450</v>
      </c>
      <c r="D181" s="323"/>
      <c r="E181" s="327">
        <v>1.147</v>
      </c>
      <c r="F181" s="276"/>
      <c r="G181" s="276"/>
      <c r="H181" s="277"/>
      <c r="I181" s="296"/>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outlineLevel="1" x14ac:dyDescent="0.2">
      <c r="A182" s="294"/>
      <c r="B182" s="265"/>
      <c r="C182" s="336" t="s">
        <v>451</v>
      </c>
      <c r="D182" s="323"/>
      <c r="E182" s="327">
        <v>0.45</v>
      </c>
      <c r="F182" s="276"/>
      <c r="G182" s="276"/>
      <c r="H182" s="277"/>
      <c r="I182" s="296"/>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4"/>
      <c r="B183" s="265"/>
      <c r="C183" s="335" t="s">
        <v>420</v>
      </c>
      <c r="D183" s="323"/>
      <c r="E183" s="327"/>
      <c r="F183" s="276"/>
      <c r="G183" s="276"/>
      <c r="H183" s="277"/>
      <c r="I183" s="296"/>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4"/>
      <c r="B184" s="265"/>
      <c r="C184" s="334" t="s">
        <v>494</v>
      </c>
      <c r="D184" s="322"/>
      <c r="E184" s="326">
        <v>54.329529999999998</v>
      </c>
      <c r="F184" s="276"/>
      <c r="G184" s="276"/>
      <c r="H184" s="277"/>
      <c r="I184" s="296"/>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4"/>
      <c r="B185" s="265"/>
      <c r="C185" s="335" t="s">
        <v>411</v>
      </c>
      <c r="D185" s="323"/>
      <c r="E185" s="327"/>
      <c r="F185" s="276"/>
      <c r="G185" s="276"/>
      <c r="H185" s="277"/>
      <c r="I185" s="296"/>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4"/>
      <c r="B186" s="265"/>
      <c r="C186" s="336" t="s">
        <v>463</v>
      </c>
      <c r="D186" s="323"/>
      <c r="E186" s="327">
        <v>34.268000000000001</v>
      </c>
      <c r="F186" s="276"/>
      <c r="G186" s="276"/>
      <c r="H186" s="277"/>
      <c r="I186" s="296"/>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4"/>
      <c r="B187" s="265"/>
      <c r="C187" s="335" t="s">
        <v>420</v>
      </c>
      <c r="D187" s="323"/>
      <c r="E187" s="327"/>
      <c r="F187" s="276"/>
      <c r="G187" s="276"/>
      <c r="H187" s="277"/>
      <c r="I187" s="296"/>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4"/>
      <c r="B188" s="265"/>
      <c r="C188" s="334" t="s">
        <v>495</v>
      </c>
      <c r="D188" s="322"/>
      <c r="E188" s="326">
        <v>17.441310000000001</v>
      </c>
      <c r="F188" s="276"/>
      <c r="G188" s="276"/>
      <c r="H188" s="277"/>
      <c r="I188" s="296"/>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4"/>
      <c r="B189" s="320" t="s">
        <v>496</v>
      </c>
      <c r="C189" s="333"/>
      <c r="D189" s="338"/>
      <c r="E189" s="339"/>
      <c r="F189" s="340"/>
      <c r="G189" s="331"/>
      <c r="H189" s="277"/>
      <c r="I189" s="296"/>
      <c r="J189" s="250"/>
      <c r="K189" s="250"/>
      <c r="L189" s="250"/>
      <c r="M189" s="250"/>
      <c r="N189" s="250"/>
      <c r="O189" s="250"/>
      <c r="P189" s="250"/>
      <c r="Q189" s="250"/>
      <c r="R189" s="250"/>
      <c r="S189" s="250"/>
      <c r="T189" s="250"/>
      <c r="U189" s="250"/>
      <c r="V189" s="250"/>
      <c r="W189" s="250"/>
      <c r="X189" s="250"/>
      <c r="Y189" s="250"/>
      <c r="Z189" s="250"/>
      <c r="AA189" s="250"/>
      <c r="AB189" s="250"/>
      <c r="AC189" s="250">
        <v>0</v>
      </c>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4"/>
      <c r="B190" s="320" t="s">
        <v>497</v>
      </c>
      <c r="C190" s="333"/>
      <c r="D190" s="338"/>
      <c r="E190" s="339"/>
      <c r="F190" s="340"/>
      <c r="G190" s="331"/>
      <c r="H190" s="277"/>
      <c r="I190" s="296"/>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363</v>
      </c>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20</v>
      </c>
      <c r="B191" s="264" t="s">
        <v>498</v>
      </c>
      <c r="C191" s="284" t="s">
        <v>499</v>
      </c>
      <c r="D191" s="267" t="s">
        <v>346</v>
      </c>
      <c r="E191" s="270">
        <v>222.63479000000001</v>
      </c>
      <c r="F191" s="275"/>
      <c r="G191" s="276">
        <f>ROUND(E191*F191,2)</f>
        <v>0</v>
      </c>
      <c r="H191" s="277" t="s">
        <v>399</v>
      </c>
      <c r="I191" s="296" t="s">
        <v>298</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369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4"/>
      <c r="B192" s="265"/>
      <c r="C192" s="334" t="s">
        <v>500</v>
      </c>
      <c r="D192" s="322"/>
      <c r="E192" s="326">
        <v>222.63479000000001</v>
      </c>
      <c r="F192" s="276"/>
      <c r="G192" s="276"/>
      <c r="H192" s="277"/>
      <c r="I192" s="296"/>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21</v>
      </c>
      <c r="B193" s="264" t="s">
        <v>501</v>
      </c>
      <c r="C193" s="284" t="s">
        <v>502</v>
      </c>
      <c r="D193" s="267" t="s">
        <v>346</v>
      </c>
      <c r="E193" s="270">
        <v>284.76263</v>
      </c>
      <c r="F193" s="275"/>
      <c r="G193" s="276">
        <f>ROUND(E193*F193,2)</f>
        <v>0</v>
      </c>
      <c r="H193" s="277" t="s">
        <v>399</v>
      </c>
      <c r="I193" s="296" t="s">
        <v>298</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369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outlineLevel="1" x14ac:dyDescent="0.2">
      <c r="A194" s="294"/>
      <c r="B194" s="265"/>
      <c r="C194" s="334" t="s">
        <v>503</v>
      </c>
      <c r="D194" s="322"/>
      <c r="E194" s="326">
        <v>218.92477</v>
      </c>
      <c r="F194" s="276"/>
      <c r="G194" s="276"/>
      <c r="H194" s="277"/>
      <c r="I194" s="296"/>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outlineLevel="1" x14ac:dyDescent="0.2">
      <c r="A195" s="294"/>
      <c r="B195" s="265"/>
      <c r="C195" s="334" t="s">
        <v>504</v>
      </c>
      <c r="D195" s="322"/>
      <c r="E195" s="326">
        <v>-111.31739</v>
      </c>
      <c r="F195" s="276"/>
      <c r="G195" s="276"/>
      <c r="H195" s="277"/>
      <c r="I195" s="296"/>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4"/>
      <c r="B196" s="265"/>
      <c r="C196" s="334" t="s">
        <v>505</v>
      </c>
      <c r="D196" s="322"/>
      <c r="E196" s="326">
        <v>177.15525</v>
      </c>
      <c r="F196" s="276"/>
      <c r="G196" s="276"/>
      <c r="H196" s="277"/>
      <c r="I196" s="296"/>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4"/>
      <c r="B197" s="320" t="s">
        <v>506</v>
      </c>
      <c r="C197" s="333"/>
      <c r="D197" s="338"/>
      <c r="E197" s="339"/>
      <c r="F197" s="340"/>
      <c r="G197" s="331"/>
      <c r="H197" s="277"/>
      <c r="I197" s="296"/>
      <c r="J197" s="250"/>
      <c r="K197" s="250"/>
      <c r="L197" s="250"/>
      <c r="M197" s="250"/>
      <c r="N197" s="250"/>
      <c r="O197" s="250"/>
      <c r="P197" s="250"/>
      <c r="Q197" s="250"/>
      <c r="R197" s="250"/>
      <c r="S197" s="250"/>
      <c r="T197" s="250"/>
      <c r="U197" s="250"/>
      <c r="V197" s="250"/>
      <c r="W197" s="250"/>
      <c r="X197" s="250"/>
      <c r="Y197" s="250"/>
      <c r="Z197" s="250"/>
      <c r="AA197" s="250"/>
      <c r="AB197" s="250"/>
      <c r="AC197" s="250">
        <v>1</v>
      </c>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22</v>
      </c>
      <c r="B198" s="264" t="s">
        <v>507</v>
      </c>
      <c r="C198" s="284" t="s">
        <v>508</v>
      </c>
      <c r="D198" s="267" t="s">
        <v>346</v>
      </c>
      <c r="E198" s="270">
        <v>1423.81314</v>
      </c>
      <c r="F198" s="275"/>
      <c r="G198" s="276">
        <f>ROUND(E198*F198,2)</f>
        <v>0</v>
      </c>
      <c r="H198" s="277" t="s">
        <v>399</v>
      </c>
      <c r="I198" s="296" t="s">
        <v>298</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369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4"/>
      <c r="B199" s="265"/>
      <c r="C199" s="334" t="s">
        <v>509</v>
      </c>
      <c r="D199" s="322"/>
      <c r="E199" s="326">
        <v>1094.6238499999999</v>
      </c>
      <c r="F199" s="276"/>
      <c r="G199" s="276"/>
      <c r="H199" s="277"/>
      <c r="I199" s="29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4"/>
      <c r="B200" s="265"/>
      <c r="C200" s="334" t="s">
        <v>510</v>
      </c>
      <c r="D200" s="322"/>
      <c r="E200" s="326">
        <v>-556.58696999999995</v>
      </c>
      <c r="F200" s="276"/>
      <c r="G200" s="276"/>
      <c r="H200" s="277"/>
      <c r="I200" s="296"/>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4"/>
      <c r="B201" s="265"/>
      <c r="C201" s="334" t="s">
        <v>511</v>
      </c>
      <c r="D201" s="322"/>
      <c r="E201" s="326">
        <v>885.77625</v>
      </c>
      <c r="F201" s="276"/>
      <c r="G201" s="276"/>
      <c r="H201" s="277"/>
      <c r="I201" s="296"/>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4"/>
      <c r="B202" s="320" t="s">
        <v>512</v>
      </c>
      <c r="C202" s="333"/>
      <c r="D202" s="338"/>
      <c r="E202" s="339"/>
      <c r="F202" s="340"/>
      <c r="G202" s="331"/>
      <c r="H202" s="277"/>
      <c r="I202" s="296"/>
      <c r="J202" s="250"/>
      <c r="K202" s="250"/>
      <c r="L202" s="250"/>
      <c r="M202" s="250"/>
      <c r="N202" s="250"/>
      <c r="O202" s="250"/>
      <c r="P202" s="250"/>
      <c r="Q202" s="250"/>
      <c r="R202" s="250"/>
      <c r="S202" s="250"/>
      <c r="T202" s="250"/>
      <c r="U202" s="250"/>
      <c r="V202" s="250"/>
      <c r="W202" s="250"/>
      <c r="X202" s="250"/>
      <c r="Y202" s="250"/>
      <c r="Z202" s="250"/>
      <c r="AA202" s="250"/>
      <c r="AB202" s="250"/>
      <c r="AC202" s="250">
        <v>0</v>
      </c>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4"/>
      <c r="B203" s="320" t="s">
        <v>513</v>
      </c>
      <c r="C203" s="333"/>
      <c r="D203" s="338"/>
      <c r="E203" s="339"/>
      <c r="F203" s="340"/>
      <c r="G203" s="331"/>
      <c r="H203" s="277"/>
      <c r="I203" s="296"/>
      <c r="J203" s="250"/>
      <c r="K203" s="250"/>
      <c r="L203" s="250"/>
      <c r="M203" s="250"/>
      <c r="N203" s="250"/>
      <c r="O203" s="250"/>
      <c r="P203" s="250"/>
      <c r="Q203" s="250"/>
      <c r="R203" s="250"/>
      <c r="S203" s="250"/>
      <c r="T203" s="250"/>
      <c r="U203" s="250"/>
      <c r="V203" s="250"/>
      <c r="W203" s="250"/>
      <c r="X203" s="250"/>
      <c r="Y203" s="250"/>
      <c r="Z203" s="250"/>
      <c r="AA203" s="250"/>
      <c r="AB203" s="250"/>
      <c r="AC203" s="250">
        <v>1</v>
      </c>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23</v>
      </c>
      <c r="B204" s="264" t="s">
        <v>514</v>
      </c>
      <c r="C204" s="284" t="s">
        <v>515</v>
      </c>
      <c r="D204" s="267" t="s">
        <v>346</v>
      </c>
      <c r="E204" s="270">
        <v>111.31739</v>
      </c>
      <c r="F204" s="275"/>
      <c r="G204" s="276">
        <f>ROUND(E204*F204,2)</f>
        <v>0</v>
      </c>
      <c r="H204" s="277" t="s">
        <v>399</v>
      </c>
      <c r="I204" s="296" t="s">
        <v>298</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369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4"/>
      <c r="B205" s="265"/>
      <c r="C205" s="334" t="s">
        <v>516</v>
      </c>
      <c r="D205" s="322"/>
      <c r="E205" s="326">
        <v>111.31739</v>
      </c>
      <c r="F205" s="276"/>
      <c r="G205" s="276"/>
      <c r="H205" s="277"/>
      <c r="I205" s="29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4"/>
      <c r="B206" s="320" t="s">
        <v>517</v>
      </c>
      <c r="C206" s="333"/>
      <c r="D206" s="338"/>
      <c r="E206" s="339"/>
      <c r="F206" s="340"/>
      <c r="G206" s="331"/>
      <c r="H206" s="277"/>
      <c r="I206" s="296"/>
      <c r="J206" s="250"/>
      <c r="K206" s="250"/>
      <c r="L206" s="250"/>
      <c r="M206" s="250"/>
      <c r="N206" s="250"/>
      <c r="O206" s="250"/>
      <c r="P206" s="250"/>
      <c r="Q206" s="250"/>
      <c r="R206" s="250"/>
      <c r="S206" s="250"/>
      <c r="T206" s="250"/>
      <c r="U206" s="250"/>
      <c r="V206" s="250"/>
      <c r="W206" s="250"/>
      <c r="X206" s="250"/>
      <c r="Y206" s="250"/>
      <c r="Z206" s="250"/>
      <c r="AA206" s="250"/>
      <c r="AB206" s="250"/>
      <c r="AC206" s="250">
        <v>0</v>
      </c>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24</v>
      </c>
      <c r="B207" s="264" t="s">
        <v>518</v>
      </c>
      <c r="C207" s="284" t="s">
        <v>519</v>
      </c>
      <c r="D207" s="267" t="s">
        <v>346</v>
      </c>
      <c r="E207" s="270">
        <v>284.76263</v>
      </c>
      <c r="F207" s="275"/>
      <c r="G207" s="276">
        <f>ROUND(E207*F207,2)</f>
        <v>0</v>
      </c>
      <c r="H207" s="277" t="s">
        <v>399</v>
      </c>
      <c r="I207" s="296" t="s">
        <v>298</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369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4"/>
      <c r="B208" s="265"/>
      <c r="C208" s="334" t="s">
        <v>503</v>
      </c>
      <c r="D208" s="322"/>
      <c r="E208" s="326">
        <v>218.92477</v>
      </c>
      <c r="F208" s="276"/>
      <c r="G208" s="276"/>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4"/>
      <c r="B209" s="265"/>
      <c r="C209" s="334" t="s">
        <v>504</v>
      </c>
      <c r="D209" s="322"/>
      <c r="E209" s="326">
        <v>-111.31739</v>
      </c>
      <c r="F209" s="276"/>
      <c r="G209" s="276"/>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4"/>
      <c r="B210" s="265"/>
      <c r="C210" s="334" t="s">
        <v>505</v>
      </c>
      <c r="D210" s="322"/>
      <c r="E210" s="326">
        <v>177.15525</v>
      </c>
      <c r="F210" s="276"/>
      <c r="G210" s="276"/>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x14ac:dyDescent="0.2">
      <c r="A211" s="292" t="s">
        <v>293</v>
      </c>
      <c r="B211" s="263" t="s">
        <v>124</v>
      </c>
      <c r="C211" s="283" t="s">
        <v>125</v>
      </c>
      <c r="D211" s="266"/>
      <c r="E211" s="269"/>
      <c r="F211" s="280">
        <f>SUM(G212:G219)</f>
        <v>0</v>
      </c>
      <c r="G211" s="281"/>
      <c r="H211" s="274"/>
      <c r="I211" s="295"/>
      <c r="AE211" t="s">
        <v>294</v>
      </c>
    </row>
    <row r="212" spans="1:60" outlineLevel="1" x14ac:dyDescent="0.2">
      <c r="A212" s="294"/>
      <c r="B212" s="319" t="s">
        <v>520</v>
      </c>
      <c r="C212" s="332"/>
      <c r="D212" s="321"/>
      <c r="E212" s="325"/>
      <c r="F212" s="329"/>
      <c r="G212" s="330"/>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v>0</v>
      </c>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4"/>
      <c r="B213" s="320" t="s">
        <v>521</v>
      </c>
      <c r="C213" s="333"/>
      <c r="D213" s="338"/>
      <c r="E213" s="339"/>
      <c r="F213" s="340"/>
      <c r="G213" s="331"/>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363</v>
      </c>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25</v>
      </c>
      <c r="B214" s="264" t="s">
        <v>522</v>
      </c>
      <c r="C214" s="284" t="s">
        <v>523</v>
      </c>
      <c r="D214" s="267" t="s">
        <v>346</v>
      </c>
      <c r="E214" s="270">
        <v>111.31739</v>
      </c>
      <c r="F214" s="275"/>
      <c r="G214" s="276">
        <f>ROUND(E214*F214,2)</f>
        <v>0</v>
      </c>
      <c r="H214" s="277" t="s">
        <v>399</v>
      </c>
      <c r="I214" s="296" t="s">
        <v>298</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369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4"/>
      <c r="B215" s="265"/>
      <c r="C215" s="334" t="s">
        <v>516</v>
      </c>
      <c r="D215" s="322"/>
      <c r="E215" s="326">
        <v>111.31739</v>
      </c>
      <c r="F215" s="276"/>
      <c r="G215" s="276"/>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4"/>
      <c r="B216" s="320" t="s">
        <v>524</v>
      </c>
      <c r="C216" s="333"/>
      <c r="D216" s="338"/>
      <c r="E216" s="339"/>
      <c r="F216" s="340"/>
      <c r="G216" s="331"/>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v>0</v>
      </c>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4"/>
      <c r="B217" s="320" t="s">
        <v>525</v>
      </c>
      <c r="C217" s="333"/>
      <c r="D217" s="338"/>
      <c r="E217" s="339"/>
      <c r="F217" s="340"/>
      <c r="G217" s="331"/>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363</v>
      </c>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outlineLevel="1" x14ac:dyDescent="0.2">
      <c r="A218" s="293">
        <v>26</v>
      </c>
      <c r="B218" s="264" t="s">
        <v>526</v>
      </c>
      <c r="C218" s="284" t="s">
        <v>527</v>
      </c>
      <c r="D218" s="267" t="s">
        <v>346</v>
      </c>
      <c r="E218" s="270">
        <v>111.31739</v>
      </c>
      <c r="F218" s="275"/>
      <c r="G218" s="276">
        <f>ROUND(E218*F218,2)</f>
        <v>0</v>
      </c>
      <c r="H218" s="277" t="s">
        <v>399</v>
      </c>
      <c r="I218" s="296" t="s">
        <v>298</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369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outlineLevel="1" x14ac:dyDescent="0.2">
      <c r="A219" s="294"/>
      <c r="B219" s="265"/>
      <c r="C219" s="334" t="s">
        <v>516</v>
      </c>
      <c r="D219" s="322"/>
      <c r="E219" s="326">
        <v>111.31739</v>
      </c>
      <c r="F219" s="276"/>
      <c r="G219" s="276"/>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x14ac:dyDescent="0.2">
      <c r="A220" s="292" t="s">
        <v>293</v>
      </c>
      <c r="B220" s="263" t="s">
        <v>126</v>
      </c>
      <c r="C220" s="283" t="s">
        <v>127</v>
      </c>
      <c r="D220" s="266"/>
      <c r="E220" s="269"/>
      <c r="F220" s="280">
        <f>SUM(G221:G239)</f>
        <v>0</v>
      </c>
      <c r="G220" s="281"/>
      <c r="H220" s="274"/>
      <c r="I220" s="295"/>
      <c r="AE220" t="s">
        <v>294</v>
      </c>
    </row>
    <row r="221" spans="1:60" outlineLevel="1" x14ac:dyDescent="0.2">
      <c r="A221" s="294"/>
      <c r="B221" s="319" t="s">
        <v>528</v>
      </c>
      <c r="C221" s="332"/>
      <c r="D221" s="321"/>
      <c r="E221" s="325"/>
      <c r="F221" s="329"/>
      <c r="G221" s="330"/>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v>0</v>
      </c>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row>
    <row r="222" spans="1:60" outlineLevel="1" x14ac:dyDescent="0.2">
      <c r="A222" s="294"/>
      <c r="B222" s="320" t="s">
        <v>529</v>
      </c>
      <c r="C222" s="333"/>
      <c r="D222" s="338"/>
      <c r="E222" s="339"/>
      <c r="F222" s="340"/>
      <c r="G222" s="331"/>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363</v>
      </c>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outlineLevel="1" x14ac:dyDescent="0.2">
      <c r="A223" s="293">
        <v>27</v>
      </c>
      <c r="B223" s="264" t="s">
        <v>530</v>
      </c>
      <c r="C223" s="284" t="s">
        <v>531</v>
      </c>
      <c r="D223" s="267" t="s">
        <v>367</v>
      </c>
      <c r="E223" s="270">
        <v>552.86599999999999</v>
      </c>
      <c r="F223" s="275"/>
      <c r="G223" s="276">
        <f>ROUND(E223*F223,2)</f>
        <v>0</v>
      </c>
      <c r="H223" s="277" t="s">
        <v>399</v>
      </c>
      <c r="I223" s="296" t="s">
        <v>298</v>
      </c>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t="s">
        <v>369</v>
      </c>
      <c r="AF223" s="250"/>
      <c r="AG223" s="250"/>
      <c r="AH223" s="250"/>
      <c r="AI223" s="250"/>
      <c r="AJ223" s="250"/>
      <c r="AK223" s="250"/>
      <c r="AL223" s="250"/>
      <c r="AM223" s="250">
        <v>21</v>
      </c>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row>
    <row r="224" spans="1:60" outlineLevel="1" x14ac:dyDescent="0.2">
      <c r="A224" s="294"/>
      <c r="B224" s="265"/>
      <c r="C224" s="334" t="s">
        <v>532</v>
      </c>
      <c r="D224" s="322"/>
      <c r="E224" s="326"/>
      <c r="F224" s="276"/>
      <c r="G224" s="276"/>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outlineLevel="1" x14ac:dyDescent="0.2">
      <c r="A225" s="294"/>
      <c r="B225" s="265"/>
      <c r="C225" s="334" t="s">
        <v>533</v>
      </c>
      <c r="D225" s="322"/>
      <c r="E225" s="326">
        <v>4.68</v>
      </c>
      <c r="F225" s="276"/>
      <c r="G225" s="276"/>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outlineLevel="1" x14ac:dyDescent="0.2">
      <c r="A226" s="294"/>
      <c r="B226" s="265"/>
      <c r="C226" s="334" t="s">
        <v>534</v>
      </c>
      <c r="D226" s="322"/>
      <c r="E226" s="326">
        <v>26.715</v>
      </c>
      <c r="F226" s="276"/>
      <c r="G226" s="276"/>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4"/>
      <c r="B227" s="265"/>
      <c r="C227" s="334" t="s">
        <v>535</v>
      </c>
      <c r="D227" s="322"/>
      <c r="E227" s="326">
        <v>104.196</v>
      </c>
      <c r="F227" s="276"/>
      <c r="G227" s="276"/>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4"/>
      <c r="B228" s="265"/>
      <c r="C228" s="334" t="s">
        <v>536</v>
      </c>
      <c r="D228" s="322"/>
      <c r="E228" s="326">
        <v>302</v>
      </c>
      <c r="F228" s="276"/>
      <c r="G228" s="276"/>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4"/>
      <c r="B229" s="265"/>
      <c r="C229" s="334" t="s">
        <v>537</v>
      </c>
      <c r="D229" s="322"/>
      <c r="E229" s="326">
        <v>84.3</v>
      </c>
      <c r="F229" s="276"/>
      <c r="G229" s="276"/>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outlineLevel="1" x14ac:dyDescent="0.2">
      <c r="A230" s="294"/>
      <c r="B230" s="265"/>
      <c r="C230" s="334" t="s">
        <v>538</v>
      </c>
      <c r="D230" s="322"/>
      <c r="E230" s="326">
        <v>4.375</v>
      </c>
      <c r="F230" s="276"/>
      <c r="G230" s="276"/>
      <c r="H230" s="277"/>
      <c r="I230" s="296"/>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334" t="s">
        <v>539</v>
      </c>
      <c r="D231" s="322"/>
      <c r="E231" s="326">
        <v>1.9</v>
      </c>
      <c r="F231" s="276"/>
      <c r="G231" s="276"/>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4"/>
      <c r="B232" s="265"/>
      <c r="C232" s="334" t="s">
        <v>540</v>
      </c>
      <c r="D232" s="322"/>
      <c r="E232" s="326">
        <v>8.4</v>
      </c>
      <c r="F232" s="276"/>
      <c r="G232" s="276"/>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4"/>
      <c r="B233" s="265"/>
      <c r="C233" s="334" t="s">
        <v>541</v>
      </c>
      <c r="D233" s="322"/>
      <c r="E233" s="326">
        <v>1.2</v>
      </c>
      <c r="F233" s="276"/>
      <c r="G233" s="276"/>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4"/>
      <c r="B234" s="265"/>
      <c r="C234" s="334" t="s">
        <v>542</v>
      </c>
      <c r="D234" s="322"/>
      <c r="E234" s="326">
        <v>10.6</v>
      </c>
      <c r="F234" s="276"/>
      <c r="G234" s="276"/>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4"/>
      <c r="B235" s="265"/>
      <c r="C235" s="334" t="s">
        <v>543</v>
      </c>
      <c r="D235" s="322"/>
      <c r="E235" s="326">
        <v>4.5</v>
      </c>
      <c r="F235" s="276"/>
      <c r="G235" s="276"/>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4"/>
      <c r="B236" s="320" t="s">
        <v>544</v>
      </c>
      <c r="C236" s="333"/>
      <c r="D236" s="338"/>
      <c r="E236" s="339"/>
      <c r="F236" s="340"/>
      <c r="G236" s="331"/>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v>0</v>
      </c>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4"/>
      <c r="B237" s="320" t="s">
        <v>545</v>
      </c>
      <c r="C237" s="333"/>
      <c r="D237" s="338"/>
      <c r="E237" s="339"/>
      <c r="F237" s="340"/>
      <c r="G237" s="331"/>
      <c r="H237" s="277"/>
      <c r="I237" s="296"/>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363</v>
      </c>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28</v>
      </c>
      <c r="B238" s="264" t="s">
        <v>546</v>
      </c>
      <c r="C238" s="284" t="s">
        <v>531</v>
      </c>
      <c r="D238" s="267" t="s">
        <v>367</v>
      </c>
      <c r="E238" s="270">
        <v>240.95930000000001</v>
      </c>
      <c r="F238" s="275"/>
      <c r="G238" s="276">
        <f>ROUND(E238*F238,2)</f>
        <v>0</v>
      </c>
      <c r="H238" s="277" t="s">
        <v>399</v>
      </c>
      <c r="I238" s="296" t="s">
        <v>298</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369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outlineLevel="1" x14ac:dyDescent="0.2">
      <c r="A239" s="294"/>
      <c r="B239" s="265"/>
      <c r="C239" s="334" t="s">
        <v>547</v>
      </c>
      <c r="D239" s="322"/>
      <c r="E239" s="326">
        <v>240.95930000000001</v>
      </c>
      <c r="F239" s="276"/>
      <c r="G239" s="276"/>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x14ac:dyDescent="0.2">
      <c r="A240" s="292" t="s">
        <v>293</v>
      </c>
      <c r="B240" s="263" t="s">
        <v>128</v>
      </c>
      <c r="C240" s="283" t="s">
        <v>129</v>
      </c>
      <c r="D240" s="266"/>
      <c r="E240" s="269"/>
      <c r="F240" s="280">
        <f>SUM(G241:G243)</f>
        <v>0</v>
      </c>
      <c r="G240" s="281"/>
      <c r="H240" s="274"/>
      <c r="I240" s="295"/>
      <c r="AE240" t="s">
        <v>294</v>
      </c>
    </row>
    <row r="241" spans="1:60" outlineLevel="1" x14ac:dyDescent="0.2">
      <c r="A241" s="294"/>
      <c r="B241" s="319" t="s">
        <v>548</v>
      </c>
      <c r="C241" s="332"/>
      <c r="D241" s="321"/>
      <c r="E241" s="325"/>
      <c r="F241" s="329"/>
      <c r="G241" s="330"/>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v>0</v>
      </c>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0"/>
      <c r="BB241" s="250"/>
      <c r="BC241" s="250"/>
      <c r="BD241" s="250"/>
      <c r="BE241" s="250"/>
      <c r="BF241" s="250"/>
      <c r="BG241" s="250"/>
      <c r="BH241" s="250"/>
    </row>
    <row r="242" spans="1:60" ht="22.5" outlineLevel="1" x14ac:dyDescent="0.2">
      <c r="A242" s="294"/>
      <c r="B242" s="320" t="s">
        <v>549</v>
      </c>
      <c r="C242" s="333"/>
      <c r="D242" s="338"/>
      <c r="E242" s="339"/>
      <c r="F242" s="340"/>
      <c r="G242" s="331"/>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t="s">
        <v>363</v>
      </c>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5" t="str">
        <f>B242</f>
        <v>Lože pro trativody, položení trubek, obsyp potrubí sypaninou z vhodných hornin, nebo materiálem připraveným podél výkopu ve vzdálenosti do 3 m od jeho kraje.  Bez výkopu rýhy.</v>
      </c>
      <c r="BA242" s="250"/>
      <c r="BB242" s="250"/>
      <c r="BC242" s="250"/>
      <c r="BD242" s="250"/>
      <c r="BE242" s="250"/>
      <c r="BF242" s="250"/>
      <c r="BG242" s="250"/>
      <c r="BH242" s="250"/>
    </row>
    <row r="243" spans="1:60" outlineLevel="1" x14ac:dyDescent="0.2">
      <c r="A243" s="293">
        <v>29</v>
      </c>
      <c r="B243" s="264" t="s">
        <v>550</v>
      </c>
      <c r="C243" s="284" t="s">
        <v>551</v>
      </c>
      <c r="D243" s="267" t="s">
        <v>390</v>
      </c>
      <c r="E243" s="270">
        <v>10</v>
      </c>
      <c r="F243" s="275"/>
      <c r="G243" s="276">
        <f>ROUND(E243*F243,2)</f>
        <v>0</v>
      </c>
      <c r="H243" s="277" t="s">
        <v>552</v>
      </c>
      <c r="I243" s="296" t="s">
        <v>298</v>
      </c>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t="s">
        <v>369</v>
      </c>
      <c r="AF243" s="250"/>
      <c r="AG243" s="250"/>
      <c r="AH243" s="250"/>
      <c r="AI243" s="250"/>
      <c r="AJ243" s="250"/>
      <c r="AK243" s="250"/>
      <c r="AL243" s="250"/>
      <c r="AM243" s="250">
        <v>21</v>
      </c>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row>
    <row r="244" spans="1:60" x14ac:dyDescent="0.2">
      <c r="A244" s="292" t="s">
        <v>293</v>
      </c>
      <c r="B244" s="263" t="s">
        <v>130</v>
      </c>
      <c r="C244" s="283" t="s">
        <v>131</v>
      </c>
      <c r="D244" s="266"/>
      <c r="E244" s="269"/>
      <c r="F244" s="280">
        <f>SUM(G245:G323)</f>
        <v>0</v>
      </c>
      <c r="G244" s="281"/>
      <c r="H244" s="274"/>
      <c r="I244" s="295"/>
      <c r="AE244" t="s">
        <v>294</v>
      </c>
    </row>
    <row r="245" spans="1:60" outlineLevel="1" x14ac:dyDescent="0.2">
      <c r="A245" s="294"/>
      <c r="B245" s="319" t="s">
        <v>553</v>
      </c>
      <c r="C245" s="332"/>
      <c r="D245" s="321"/>
      <c r="E245" s="325"/>
      <c r="F245" s="329"/>
      <c r="G245" s="330"/>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v>0</v>
      </c>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row>
    <row r="246" spans="1:60" outlineLevel="1" x14ac:dyDescent="0.2">
      <c r="A246" s="294"/>
      <c r="B246" s="320" t="s">
        <v>554</v>
      </c>
      <c r="C246" s="333"/>
      <c r="D246" s="338"/>
      <c r="E246" s="339"/>
      <c r="F246" s="340"/>
      <c r="G246" s="331"/>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v>1</v>
      </c>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row>
    <row r="247" spans="1:60" outlineLevel="1" x14ac:dyDescent="0.2">
      <c r="A247" s="293">
        <v>30</v>
      </c>
      <c r="B247" s="264" t="s">
        <v>555</v>
      </c>
      <c r="C247" s="284" t="s">
        <v>556</v>
      </c>
      <c r="D247" s="267" t="s">
        <v>346</v>
      </c>
      <c r="E247" s="270">
        <v>2.34</v>
      </c>
      <c r="F247" s="275"/>
      <c r="G247" s="276">
        <f>ROUND(E247*F247,2)</f>
        <v>0</v>
      </c>
      <c r="H247" s="277" t="s">
        <v>557</v>
      </c>
      <c r="I247" s="296" t="s">
        <v>298</v>
      </c>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t="s">
        <v>369</v>
      </c>
      <c r="AF247" s="250"/>
      <c r="AG247" s="250"/>
      <c r="AH247" s="250"/>
      <c r="AI247" s="250"/>
      <c r="AJ247" s="250"/>
      <c r="AK247" s="250"/>
      <c r="AL247" s="250"/>
      <c r="AM247" s="250">
        <v>21</v>
      </c>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row>
    <row r="248" spans="1:60" outlineLevel="1" x14ac:dyDescent="0.2">
      <c r="A248" s="294"/>
      <c r="B248" s="265"/>
      <c r="C248" s="334" t="s">
        <v>558</v>
      </c>
      <c r="D248" s="322"/>
      <c r="E248" s="326">
        <v>2.34</v>
      </c>
      <c r="F248" s="276"/>
      <c r="G248" s="276"/>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row>
    <row r="249" spans="1:60" outlineLevel="1" x14ac:dyDescent="0.2">
      <c r="A249" s="294"/>
      <c r="B249" s="320" t="s">
        <v>559</v>
      </c>
      <c r="C249" s="333"/>
      <c r="D249" s="338"/>
      <c r="E249" s="339"/>
      <c r="F249" s="340"/>
      <c r="G249" s="331"/>
      <c r="H249" s="277"/>
      <c r="I249" s="296"/>
      <c r="J249" s="250"/>
      <c r="K249" s="250"/>
      <c r="L249" s="250"/>
      <c r="M249" s="250"/>
      <c r="N249" s="250"/>
      <c r="O249" s="250"/>
      <c r="P249" s="250"/>
      <c r="Q249" s="250"/>
      <c r="R249" s="250"/>
      <c r="S249" s="250"/>
      <c r="T249" s="250"/>
      <c r="U249" s="250"/>
      <c r="V249" s="250"/>
      <c r="W249" s="250"/>
      <c r="X249" s="250"/>
      <c r="Y249" s="250"/>
      <c r="Z249" s="250"/>
      <c r="AA249" s="250"/>
      <c r="AB249" s="250"/>
      <c r="AC249" s="250">
        <v>0</v>
      </c>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320" t="s">
        <v>560</v>
      </c>
      <c r="C250" s="333"/>
      <c r="D250" s="338"/>
      <c r="E250" s="339"/>
      <c r="F250" s="340"/>
      <c r="G250" s="331"/>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t="s">
        <v>363</v>
      </c>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row>
    <row r="251" spans="1:60" outlineLevel="1" x14ac:dyDescent="0.2">
      <c r="A251" s="293">
        <v>31</v>
      </c>
      <c r="B251" s="264" t="s">
        <v>561</v>
      </c>
      <c r="C251" s="284" t="s">
        <v>562</v>
      </c>
      <c r="D251" s="267" t="s">
        <v>367</v>
      </c>
      <c r="E251" s="270">
        <v>37.061250000000001</v>
      </c>
      <c r="F251" s="275"/>
      <c r="G251" s="276">
        <f>ROUND(E251*F251,2)</f>
        <v>0</v>
      </c>
      <c r="H251" s="277" t="s">
        <v>557</v>
      </c>
      <c r="I251" s="296" t="s">
        <v>298</v>
      </c>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t="s">
        <v>369</v>
      </c>
      <c r="AF251" s="250"/>
      <c r="AG251" s="250"/>
      <c r="AH251" s="250"/>
      <c r="AI251" s="250"/>
      <c r="AJ251" s="250"/>
      <c r="AK251" s="250"/>
      <c r="AL251" s="250"/>
      <c r="AM251" s="250">
        <v>21</v>
      </c>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row>
    <row r="252" spans="1:60" ht="33.75" outlineLevel="1" x14ac:dyDescent="0.2">
      <c r="A252" s="294"/>
      <c r="B252" s="265"/>
      <c r="C252" s="334" t="s">
        <v>563</v>
      </c>
      <c r="D252" s="322"/>
      <c r="E252" s="326">
        <v>29.88625</v>
      </c>
      <c r="F252" s="276"/>
      <c r="G252" s="276"/>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row>
    <row r="253" spans="1:60" outlineLevel="1" x14ac:dyDescent="0.2">
      <c r="A253" s="294"/>
      <c r="B253" s="265"/>
      <c r="C253" s="334" t="s">
        <v>564</v>
      </c>
      <c r="D253" s="322"/>
      <c r="E253" s="326">
        <v>1.5</v>
      </c>
      <c r="F253" s="276"/>
      <c r="G253" s="276"/>
      <c r="H253" s="277"/>
      <c r="I253" s="296"/>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334" t="s">
        <v>565</v>
      </c>
      <c r="D254" s="322"/>
      <c r="E254" s="326">
        <v>5.6749999999999998</v>
      </c>
      <c r="F254" s="276"/>
      <c r="G254" s="276"/>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row>
    <row r="255" spans="1:60" outlineLevel="1" x14ac:dyDescent="0.2">
      <c r="A255" s="293">
        <v>32</v>
      </c>
      <c r="B255" s="264" t="s">
        <v>566</v>
      </c>
      <c r="C255" s="284" t="s">
        <v>567</v>
      </c>
      <c r="D255" s="267" t="s">
        <v>367</v>
      </c>
      <c r="E255" s="270">
        <v>9.8000000000000007</v>
      </c>
      <c r="F255" s="275"/>
      <c r="G255" s="276">
        <f>ROUND(E255*F255,2)</f>
        <v>0</v>
      </c>
      <c r="H255" s="277" t="s">
        <v>557</v>
      </c>
      <c r="I255" s="296" t="s">
        <v>298</v>
      </c>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t="s">
        <v>369</v>
      </c>
      <c r="AF255" s="250"/>
      <c r="AG255" s="250"/>
      <c r="AH255" s="250"/>
      <c r="AI255" s="250"/>
      <c r="AJ255" s="250"/>
      <c r="AK255" s="250"/>
      <c r="AL255" s="250"/>
      <c r="AM255" s="250">
        <v>21</v>
      </c>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row>
    <row r="256" spans="1:60" outlineLevel="1" x14ac:dyDescent="0.2">
      <c r="A256" s="294"/>
      <c r="B256" s="265"/>
      <c r="C256" s="334" t="s">
        <v>568</v>
      </c>
      <c r="D256" s="322"/>
      <c r="E256" s="326">
        <v>9.8000000000000007</v>
      </c>
      <c r="F256" s="276"/>
      <c r="G256" s="276"/>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row>
    <row r="257" spans="1:60" outlineLevel="1" x14ac:dyDescent="0.2">
      <c r="A257" s="293">
        <v>33</v>
      </c>
      <c r="B257" s="264" t="s">
        <v>569</v>
      </c>
      <c r="C257" s="284" t="s">
        <v>570</v>
      </c>
      <c r="D257" s="267" t="s">
        <v>367</v>
      </c>
      <c r="E257" s="270">
        <v>46.7</v>
      </c>
      <c r="F257" s="275"/>
      <c r="G257" s="276">
        <f>ROUND(E257*F257,2)</f>
        <v>0</v>
      </c>
      <c r="H257" s="277" t="s">
        <v>557</v>
      </c>
      <c r="I257" s="296" t="s">
        <v>298</v>
      </c>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t="s">
        <v>369</v>
      </c>
      <c r="AF257" s="250"/>
      <c r="AG257" s="250"/>
      <c r="AH257" s="250"/>
      <c r="AI257" s="250"/>
      <c r="AJ257" s="250"/>
      <c r="AK257" s="250"/>
      <c r="AL257" s="250"/>
      <c r="AM257" s="250">
        <v>21</v>
      </c>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row>
    <row r="258" spans="1:60" outlineLevel="1" x14ac:dyDescent="0.2">
      <c r="A258" s="294"/>
      <c r="B258" s="265"/>
      <c r="C258" s="334" t="s">
        <v>571</v>
      </c>
      <c r="D258" s="322"/>
      <c r="E258" s="326">
        <v>10.25</v>
      </c>
      <c r="F258" s="276"/>
      <c r="G258" s="276"/>
      <c r="H258" s="277"/>
      <c r="I258" s="296"/>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outlineLevel="1" x14ac:dyDescent="0.2">
      <c r="A259" s="294"/>
      <c r="B259" s="265"/>
      <c r="C259" s="334" t="s">
        <v>572</v>
      </c>
      <c r="D259" s="322"/>
      <c r="E259" s="326">
        <v>36.450000000000003</v>
      </c>
      <c r="F259" s="276"/>
      <c r="G259" s="276"/>
      <c r="H259" s="277"/>
      <c r="I259" s="296"/>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34</v>
      </c>
      <c r="B260" s="264" t="s">
        <v>573</v>
      </c>
      <c r="C260" s="284" t="s">
        <v>574</v>
      </c>
      <c r="D260" s="267" t="s">
        <v>367</v>
      </c>
      <c r="E260" s="270">
        <v>41.152500000000003</v>
      </c>
      <c r="F260" s="275"/>
      <c r="G260" s="276">
        <f>ROUND(E260*F260,2)</f>
        <v>0</v>
      </c>
      <c r="H260" s="277" t="s">
        <v>557</v>
      </c>
      <c r="I260" s="296" t="s">
        <v>298</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369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4"/>
      <c r="B261" s="265"/>
      <c r="C261" s="334" t="s">
        <v>575</v>
      </c>
      <c r="D261" s="322"/>
      <c r="E261" s="326">
        <v>30.24</v>
      </c>
      <c r="F261" s="276"/>
      <c r="G261" s="276"/>
      <c r="H261" s="277"/>
      <c r="I261" s="296"/>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250"/>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4"/>
      <c r="B262" s="265"/>
      <c r="C262" s="334" t="s">
        <v>576</v>
      </c>
      <c r="D262" s="322"/>
      <c r="E262" s="326">
        <v>3</v>
      </c>
      <c r="F262" s="276"/>
      <c r="G262" s="276"/>
      <c r="H262" s="277"/>
      <c r="I262" s="296"/>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4"/>
      <c r="B263" s="265"/>
      <c r="C263" s="334" t="s">
        <v>577</v>
      </c>
      <c r="D263" s="322"/>
      <c r="E263" s="326">
        <v>7.45</v>
      </c>
      <c r="F263" s="276"/>
      <c r="G263" s="276"/>
      <c r="H263" s="277"/>
      <c r="I263" s="296"/>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outlineLevel="1" x14ac:dyDescent="0.2">
      <c r="A264" s="294"/>
      <c r="B264" s="265"/>
      <c r="C264" s="334" t="s">
        <v>578</v>
      </c>
      <c r="D264" s="322"/>
      <c r="E264" s="326">
        <v>0.46250000000000002</v>
      </c>
      <c r="F264" s="276"/>
      <c r="G264" s="276"/>
      <c r="H264" s="277"/>
      <c r="I264" s="296"/>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250"/>
      <c r="AW264" s="250"/>
      <c r="AX264" s="250"/>
      <c r="AY264" s="250"/>
      <c r="AZ264" s="250"/>
      <c r="BA264" s="250"/>
      <c r="BB264" s="250"/>
      <c r="BC264" s="250"/>
      <c r="BD264" s="250"/>
      <c r="BE264" s="250"/>
      <c r="BF264" s="250"/>
      <c r="BG264" s="250"/>
      <c r="BH264" s="250"/>
    </row>
    <row r="265" spans="1:60" outlineLevel="1" x14ac:dyDescent="0.2">
      <c r="A265" s="294"/>
      <c r="B265" s="320" t="s">
        <v>579</v>
      </c>
      <c r="C265" s="333"/>
      <c r="D265" s="338"/>
      <c r="E265" s="339"/>
      <c r="F265" s="340"/>
      <c r="G265" s="331"/>
      <c r="H265" s="277"/>
      <c r="I265" s="296"/>
      <c r="J265" s="250"/>
      <c r="K265" s="250"/>
      <c r="L265" s="250"/>
      <c r="M265" s="250"/>
      <c r="N265" s="250"/>
      <c r="O265" s="250"/>
      <c r="P265" s="250"/>
      <c r="Q265" s="250"/>
      <c r="R265" s="250"/>
      <c r="S265" s="250"/>
      <c r="T265" s="250"/>
      <c r="U265" s="250"/>
      <c r="V265" s="250"/>
      <c r="W265" s="250"/>
      <c r="X265" s="250"/>
      <c r="Y265" s="250"/>
      <c r="Z265" s="250"/>
      <c r="AA265" s="250"/>
      <c r="AB265" s="250"/>
      <c r="AC265" s="250">
        <v>0</v>
      </c>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4"/>
      <c r="B266" s="320" t="s">
        <v>580</v>
      </c>
      <c r="C266" s="333"/>
      <c r="D266" s="338"/>
      <c r="E266" s="339"/>
      <c r="F266" s="340"/>
      <c r="G266" s="331"/>
      <c r="H266" s="277"/>
      <c r="I266" s="296"/>
      <c r="J266" s="250"/>
      <c r="K266" s="250"/>
      <c r="L266" s="250"/>
      <c r="M266" s="250"/>
      <c r="N266" s="250"/>
      <c r="O266" s="250"/>
      <c r="P266" s="250"/>
      <c r="Q266" s="250"/>
      <c r="R266" s="250"/>
      <c r="S266" s="250"/>
      <c r="T266" s="250"/>
      <c r="U266" s="250"/>
      <c r="V266" s="250"/>
      <c r="W266" s="250"/>
      <c r="X266" s="250"/>
      <c r="Y266" s="250"/>
      <c r="Z266" s="250"/>
      <c r="AA266" s="250"/>
      <c r="AB266" s="250"/>
      <c r="AC266" s="250">
        <v>1</v>
      </c>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35</v>
      </c>
      <c r="B267" s="264" t="s">
        <v>581</v>
      </c>
      <c r="C267" s="284" t="s">
        <v>556</v>
      </c>
      <c r="D267" s="267" t="s">
        <v>346</v>
      </c>
      <c r="E267" s="270">
        <v>102.78469</v>
      </c>
      <c r="F267" s="275"/>
      <c r="G267" s="276">
        <f>ROUND(E267*F267,2)</f>
        <v>0</v>
      </c>
      <c r="H267" s="277" t="s">
        <v>557</v>
      </c>
      <c r="I267" s="296" t="s">
        <v>298</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369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4"/>
      <c r="B268" s="265"/>
      <c r="C268" s="334" t="s">
        <v>582</v>
      </c>
      <c r="D268" s="322"/>
      <c r="E268" s="326">
        <v>5.9643800000000002</v>
      </c>
      <c r="F268" s="276"/>
      <c r="G268" s="276"/>
      <c r="H268" s="277"/>
      <c r="I268" s="296"/>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250"/>
      <c r="AL268" s="250"/>
      <c r="AM268" s="250"/>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4"/>
      <c r="B269" s="265"/>
      <c r="C269" s="334" t="s">
        <v>583</v>
      </c>
      <c r="D269" s="322"/>
      <c r="E269" s="326">
        <v>0.93799999999999994</v>
      </c>
      <c r="F269" s="276"/>
      <c r="G269" s="276"/>
      <c r="H269" s="277"/>
      <c r="I269" s="296"/>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4"/>
      <c r="B270" s="265"/>
      <c r="C270" s="334" t="s">
        <v>584</v>
      </c>
      <c r="D270" s="322"/>
      <c r="E270" s="326">
        <v>2.484</v>
      </c>
      <c r="F270" s="276"/>
      <c r="G270" s="276"/>
      <c r="H270" s="277"/>
      <c r="I270" s="296"/>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4"/>
      <c r="B271" s="265"/>
      <c r="C271" s="334" t="s">
        <v>585</v>
      </c>
      <c r="D271" s="322"/>
      <c r="E271" s="326">
        <v>4.1527500000000002</v>
      </c>
      <c r="F271" s="276"/>
      <c r="G271" s="276"/>
      <c r="H271" s="277"/>
      <c r="I271" s="296"/>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4"/>
      <c r="B272" s="265"/>
      <c r="C272" s="334" t="s">
        <v>586</v>
      </c>
      <c r="D272" s="322"/>
      <c r="E272" s="326">
        <v>0.84</v>
      </c>
      <c r="F272" s="276"/>
      <c r="G272" s="276"/>
      <c r="H272" s="277"/>
      <c r="I272" s="296"/>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ht="33.75" outlineLevel="1" x14ac:dyDescent="0.2">
      <c r="A273" s="294"/>
      <c r="B273" s="265"/>
      <c r="C273" s="334" t="s">
        <v>587</v>
      </c>
      <c r="D273" s="322"/>
      <c r="E273" s="326">
        <v>21.0276</v>
      </c>
      <c r="F273" s="276"/>
      <c r="G273" s="276"/>
      <c r="H273" s="277"/>
      <c r="I273" s="296"/>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4"/>
      <c r="B274" s="265"/>
      <c r="C274" s="334" t="s">
        <v>588</v>
      </c>
      <c r="D274" s="322"/>
      <c r="E274" s="326">
        <v>5.4</v>
      </c>
      <c r="F274" s="276"/>
      <c r="G274" s="276"/>
      <c r="H274" s="277"/>
      <c r="I274" s="296"/>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4"/>
      <c r="B275" s="265"/>
      <c r="C275" s="334" t="s">
        <v>589</v>
      </c>
      <c r="D275" s="322"/>
      <c r="E275" s="326">
        <v>9.3689999999999998</v>
      </c>
      <c r="F275" s="276"/>
      <c r="G275" s="276"/>
      <c r="H275" s="277"/>
      <c r="I275" s="296"/>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outlineLevel="1" x14ac:dyDescent="0.2">
      <c r="A276" s="294"/>
      <c r="B276" s="265"/>
      <c r="C276" s="334" t="s">
        <v>590</v>
      </c>
      <c r="D276" s="322"/>
      <c r="E276" s="326">
        <v>4.0599999999999996</v>
      </c>
      <c r="F276" s="276"/>
      <c r="G276" s="276"/>
      <c r="H276" s="277"/>
      <c r="I276" s="296"/>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0"/>
      <c r="BC276" s="250"/>
      <c r="BD276" s="250"/>
      <c r="BE276" s="250"/>
      <c r="BF276" s="250"/>
      <c r="BG276" s="250"/>
      <c r="BH276" s="250"/>
    </row>
    <row r="277" spans="1:60" outlineLevel="1" x14ac:dyDescent="0.2">
      <c r="A277" s="294"/>
      <c r="B277" s="265"/>
      <c r="C277" s="334" t="s">
        <v>591</v>
      </c>
      <c r="D277" s="322"/>
      <c r="E277" s="326">
        <v>0.29599999999999999</v>
      </c>
      <c r="F277" s="276"/>
      <c r="G277" s="276"/>
      <c r="H277" s="277"/>
      <c r="I277" s="296"/>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4"/>
      <c r="B278" s="265"/>
      <c r="C278" s="334" t="s">
        <v>592</v>
      </c>
      <c r="D278" s="322"/>
      <c r="E278" s="326">
        <v>1.5389999999999999</v>
      </c>
      <c r="F278" s="276"/>
      <c r="G278" s="276"/>
      <c r="H278" s="277"/>
      <c r="I278" s="296"/>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4"/>
      <c r="B279" s="265"/>
      <c r="C279" s="334" t="s">
        <v>593</v>
      </c>
      <c r="D279" s="322"/>
      <c r="E279" s="326">
        <v>0.29599999999999999</v>
      </c>
      <c r="F279" s="276"/>
      <c r="G279" s="276"/>
      <c r="H279" s="277"/>
      <c r="I279" s="296"/>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outlineLevel="1" x14ac:dyDescent="0.2">
      <c r="A280" s="294"/>
      <c r="B280" s="265"/>
      <c r="C280" s="334" t="s">
        <v>594</v>
      </c>
      <c r="D280" s="322"/>
      <c r="E280" s="326">
        <v>0.15</v>
      </c>
      <c r="F280" s="276"/>
      <c r="G280" s="276"/>
      <c r="H280" s="277"/>
      <c r="I280" s="296"/>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outlineLevel="1" x14ac:dyDescent="0.2">
      <c r="A281" s="294"/>
      <c r="B281" s="265"/>
      <c r="C281" s="334" t="s">
        <v>595</v>
      </c>
      <c r="D281" s="322"/>
      <c r="E281" s="326">
        <v>0.72</v>
      </c>
      <c r="F281" s="276"/>
      <c r="G281" s="276"/>
      <c r="H281" s="277"/>
      <c r="I281" s="296"/>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c r="AN281" s="250"/>
      <c r="AO281" s="250"/>
      <c r="AP281" s="250"/>
      <c r="AQ281" s="250"/>
      <c r="AR281" s="250"/>
      <c r="AS281" s="250"/>
      <c r="AT281" s="250"/>
      <c r="AU281" s="250"/>
      <c r="AV281" s="250"/>
      <c r="AW281" s="250"/>
      <c r="AX281" s="250"/>
      <c r="AY281" s="250"/>
      <c r="AZ281" s="250"/>
      <c r="BA281" s="250"/>
      <c r="BB281" s="250"/>
      <c r="BC281" s="250"/>
      <c r="BD281" s="250"/>
      <c r="BE281" s="250"/>
      <c r="BF281" s="250"/>
      <c r="BG281" s="250"/>
      <c r="BH281" s="250"/>
    </row>
    <row r="282" spans="1:60" outlineLevel="1" x14ac:dyDescent="0.2">
      <c r="A282" s="294"/>
      <c r="B282" s="265"/>
      <c r="C282" s="334" t="s">
        <v>596</v>
      </c>
      <c r="D282" s="322"/>
      <c r="E282" s="326">
        <v>14.7485</v>
      </c>
      <c r="F282" s="276"/>
      <c r="G282" s="276"/>
      <c r="H282" s="277"/>
      <c r="I282" s="296"/>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c r="AG282" s="250"/>
      <c r="AH282" s="250"/>
      <c r="AI282" s="250"/>
      <c r="AJ282" s="250"/>
      <c r="AK282" s="250"/>
      <c r="AL282" s="250"/>
      <c r="AM282" s="250"/>
      <c r="AN282" s="250"/>
      <c r="AO282" s="250"/>
      <c r="AP282" s="250"/>
      <c r="AQ282" s="250"/>
      <c r="AR282" s="250"/>
      <c r="AS282" s="250"/>
      <c r="AT282" s="250"/>
      <c r="AU282" s="250"/>
      <c r="AV282" s="250"/>
      <c r="AW282" s="250"/>
      <c r="AX282" s="250"/>
      <c r="AY282" s="250"/>
      <c r="AZ282" s="250"/>
      <c r="BA282" s="250"/>
      <c r="BB282" s="250"/>
      <c r="BC282" s="250"/>
      <c r="BD282" s="250"/>
      <c r="BE282" s="250"/>
      <c r="BF282" s="250"/>
      <c r="BG282" s="250"/>
      <c r="BH282" s="250"/>
    </row>
    <row r="283" spans="1:60" outlineLevel="1" x14ac:dyDescent="0.2">
      <c r="A283" s="294"/>
      <c r="B283" s="265"/>
      <c r="C283" s="334" t="s">
        <v>597</v>
      </c>
      <c r="D283" s="322"/>
      <c r="E283" s="326">
        <v>3.97946</v>
      </c>
      <c r="F283" s="276"/>
      <c r="G283" s="276"/>
      <c r="H283" s="277"/>
      <c r="I283" s="296"/>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250"/>
      <c r="AF283" s="250"/>
      <c r="AG283" s="250"/>
      <c r="AH283" s="250"/>
      <c r="AI283" s="250"/>
      <c r="AJ283" s="250"/>
      <c r="AK283" s="250"/>
      <c r="AL283" s="250"/>
      <c r="AM283" s="250"/>
      <c r="AN283" s="250"/>
      <c r="AO283" s="250"/>
      <c r="AP283" s="250"/>
      <c r="AQ283" s="250"/>
      <c r="AR283" s="250"/>
      <c r="AS283" s="250"/>
      <c r="AT283" s="250"/>
      <c r="AU283" s="250"/>
      <c r="AV283" s="250"/>
      <c r="AW283" s="250"/>
      <c r="AX283" s="250"/>
      <c r="AY283" s="250"/>
      <c r="AZ283" s="250"/>
      <c r="BA283" s="250"/>
      <c r="BB283" s="250"/>
      <c r="BC283" s="250"/>
      <c r="BD283" s="250"/>
      <c r="BE283" s="250"/>
      <c r="BF283" s="250"/>
      <c r="BG283" s="250"/>
      <c r="BH283" s="250"/>
    </row>
    <row r="284" spans="1:60" outlineLevel="1" x14ac:dyDescent="0.2">
      <c r="A284" s="294"/>
      <c r="B284" s="265"/>
      <c r="C284" s="334" t="s">
        <v>598</v>
      </c>
      <c r="D284" s="322"/>
      <c r="E284" s="326">
        <v>15.26</v>
      </c>
      <c r="F284" s="276"/>
      <c r="G284" s="276"/>
      <c r="H284" s="277"/>
      <c r="I284" s="296"/>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c r="AG284" s="250"/>
      <c r="AH284" s="250"/>
      <c r="AI284" s="250"/>
      <c r="AJ284" s="250"/>
      <c r="AK284" s="250"/>
      <c r="AL284" s="250"/>
      <c r="AM284" s="250"/>
      <c r="AN284" s="250"/>
      <c r="AO284" s="250"/>
      <c r="AP284" s="250"/>
      <c r="AQ284" s="250"/>
      <c r="AR284" s="250"/>
      <c r="AS284" s="250"/>
      <c r="AT284" s="250"/>
      <c r="AU284" s="250"/>
      <c r="AV284" s="250"/>
      <c r="AW284" s="250"/>
      <c r="AX284" s="250"/>
      <c r="AY284" s="250"/>
      <c r="AZ284" s="250"/>
      <c r="BA284" s="250"/>
      <c r="BB284" s="250"/>
      <c r="BC284" s="250"/>
      <c r="BD284" s="250"/>
      <c r="BE284" s="250"/>
      <c r="BF284" s="250"/>
      <c r="BG284" s="250"/>
      <c r="BH284" s="250"/>
    </row>
    <row r="285" spans="1:60" outlineLevel="1" x14ac:dyDescent="0.2">
      <c r="A285" s="294"/>
      <c r="B285" s="265"/>
      <c r="C285" s="334" t="s">
        <v>599</v>
      </c>
      <c r="D285" s="322"/>
      <c r="E285" s="326">
        <v>11.38</v>
      </c>
      <c r="F285" s="276"/>
      <c r="G285" s="276"/>
      <c r="H285" s="277"/>
      <c r="I285" s="296"/>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0"/>
      <c r="AY285" s="250"/>
      <c r="AZ285" s="250"/>
      <c r="BA285" s="250"/>
      <c r="BB285" s="250"/>
      <c r="BC285" s="250"/>
      <c r="BD285" s="250"/>
      <c r="BE285" s="250"/>
      <c r="BF285" s="250"/>
      <c r="BG285" s="250"/>
      <c r="BH285" s="250"/>
    </row>
    <row r="286" spans="1:60" outlineLevel="1" x14ac:dyDescent="0.2">
      <c r="A286" s="294"/>
      <c r="B286" s="265"/>
      <c r="C286" s="334" t="s">
        <v>600</v>
      </c>
      <c r="D286" s="322"/>
      <c r="E286" s="326">
        <v>0.18</v>
      </c>
      <c r="F286" s="276"/>
      <c r="G286" s="276"/>
      <c r="H286" s="277"/>
      <c r="I286" s="296"/>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50"/>
      <c r="AW286" s="250"/>
      <c r="AX286" s="250"/>
      <c r="AY286" s="250"/>
      <c r="AZ286" s="250"/>
      <c r="BA286" s="250"/>
      <c r="BB286" s="250"/>
      <c r="BC286" s="250"/>
      <c r="BD286" s="250"/>
      <c r="BE286" s="250"/>
      <c r="BF286" s="250"/>
      <c r="BG286" s="250"/>
      <c r="BH286" s="250"/>
    </row>
    <row r="287" spans="1:60" outlineLevel="1" x14ac:dyDescent="0.2">
      <c r="A287" s="294"/>
      <c r="B287" s="320" t="s">
        <v>601</v>
      </c>
      <c r="C287" s="333"/>
      <c r="D287" s="338"/>
      <c r="E287" s="339"/>
      <c r="F287" s="340"/>
      <c r="G287" s="331"/>
      <c r="H287" s="277"/>
      <c r="I287" s="296"/>
      <c r="J287" s="250"/>
      <c r="K287" s="250"/>
      <c r="L287" s="250"/>
      <c r="M287" s="250"/>
      <c r="N287" s="250"/>
      <c r="O287" s="250"/>
      <c r="P287" s="250"/>
      <c r="Q287" s="250"/>
      <c r="R287" s="250"/>
      <c r="S287" s="250"/>
      <c r="T287" s="250"/>
      <c r="U287" s="250"/>
      <c r="V287" s="250"/>
      <c r="W287" s="250"/>
      <c r="X287" s="250"/>
      <c r="Y287" s="250"/>
      <c r="Z287" s="250"/>
      <c r="AA287" s="250"/>
      <c r="AB287" s="250"/>
      <c r="AC287" s="250">
        <v>0</v>
      </c>
      <c r="AD287" s="250"/>
      <c r="AE287" s="250"/>
      <c r="AF287" s="250"/>
      <c r="AG287" s="250"/>
      <c r="AH287" s="250"/>
      <c r="AI287" s="250"/>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row>
    <row r="288" spans="1:60" ht="22.5" outlineLevel="1" x14ac:dyDescent="0.2">
      <c r="A288" s="294"/>
      <c r="B288" s="320" t="s">
        <v>602</v>
      </c>
      <c r="C288" s="333"/>
      <c r="D288" s="338"/>
      <c r="E288" s="339"/>
      <c r="F288" s="340"/>
      <c r="G288" s="331"/>
      <c r="H288" s="277"/>
      <c r="I288" s="296"/>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t="s">
        <v>363</v>
      </c>
      <c r="AF288" s="250"/>
      <c r="AG288" s="250"/>
      <c r="AH288" s="250"/>
      <c r="AI288" s="250"/>
      <c r="AJ288" s="250"/>
      <c r="AK288" s="250"/>
      <c r="AL288" s="250"/>
      <c r="AM288" s="250"/>
      <c r="AN288" s="250"/>
      <c r="AO288" s="250"/>
      <c r="AP288" s="250"/>
      <c r="AQ288" s="250"/>
      <c r="AR288" s="250"/>
      <c r="AS288" s="250"/>
      <c r="AT288" s="250"/>
      <c r="AU288" s="250"/>
      <c r="AV288" s="250"/>
      <c r="AW288" s="250"/>
      <c r="AX288" s="250"/>
      <c r="AY288" s="250"/>
      <c r="AZ288" s="255" t="str">
        <f>B288</f>
        <v>svislé nebo šikmé (odkloněné), půdorysně přímé nebo zalomené, stěn základových pasů ve volných nebo zapažených jámách, rýhách, šachtách, včetně případných vzpěr,</v>
      </c>
      <c r="BA288" s="250"/>
      <c r="BB288" s="250"/>
      <c r="BC288" s="250"/>
      <c r="BD288" s="250"/>
      <c r="BE288" s="250"/>
      <c r="BF288" s="250"/>
      <c r="BG288" s="250"/>
      <c r="BH288" s="250"/>
    </row>
    <row r="289" spans="1:60" outlineLevel="1" x14ac:dyDescent="0.2">
      <c r="A289" s="293">
        <v>36</v>
      </c>
      <c r="B289" s="264" t="s">
        <v>603</v>
      </c>
      <c r="C289" s="284" t="s">
        <v>604</v>
      </c>
      <c r="D289" s="267" t="s">
        <v>367</v>
      </c>
      <c r="E289" s="270">
        <v>41.448</v>
      </c>
      <c r="F289" s="275"/>
      <c r="G289" s="276">
        <f>ROUND(E289*F289,2)</f>
        <v>0</v>
      </c>
      <c r="H289" s="277" t="s">
        <v>557</v>
      </c>
      <c r="I289" s="296" t="s">
        <v>298</v>
      </c>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t="s">
        <v>369</v>
      </c>
      <c r="AF289" s="250"/>
      <c r="AG289" s="250"/>
      <c r="AH289" s="250"/>
      <c r="AI289" s="250"/>
      <c r="AJ289" s="250"/>
      <c r="AK289" s="250"/>
      <c r="AL289" s="250"/>
      <c r="AM289" s="250">
        <v>21</v>
      </c>
      <c r="AN289" s="250"/>
      <c r="AO289" s="250"/>
      <c r="AP289" s="250"/>
      <c r="AQ289" s="250"/>
      <c r="AR289" s="250"/>
      <c r="AS289" s="250"/>
      <c r="AT289" s="250"/>
      <c r="AU289" s="250"/>
      <c r="AV289" s="250"/>
      <c r="AW289" s="250"/>
      <c r="AX289" s="250"/>
      <c r="AY289" s="250"/>
      <c r="AZ289" s="250"/>
      <c r="BA289" s="250"/>
      <c r="BB289" s="250"/>
      <c r="BC289" s="250"/>
      <c r="BD289" s="250"/>
      <c r="BE289" s="250"/>
      <c r="BF289" s="250"/>
      <c r="BG289" s="250"/>
      <c r="BH289" s="250"/>
    </row>
    <row r="290" spans="1:60" outlineLevel="1" x14ac:dyDescent="0.2">
      <c r="A290" s="294"/>
      <c r="B290" s="265"/>
      <c r="C290" s="334" t="s">
        <v>605</v>
      </c>
      <c r="D290" s="322"/>
      <c r="E290" s="326">
        <v>0.92</v>
      </c>
      <c r="F290" s="276"/>
      <c r="G290" s="276"/>
      <c r="H290" s="277"/>
      <c r="I290" s="296"/>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c r="AT290" s="250"/>
      <c r="AU290" s="250"/>
      <c r="AV290" s="250"/>
      <c r="AW290" s="250"/>
      <c r="AX290" s="250"/>
      <c r="AY290" s="250"/>
      <c r="AZ290" s="250"/>
      <c r="BA290" s="250"/>
      <c r="BB290" s="250"/>
      <c r="BC290" s="250"/>
      <c r="BD290" s="250"/>
      <c r="BE290" s="250"/>
      <c r="BF290" s="250"/>
      <c r="BG290" s="250"/>
      <c r="BH290" s="250"/>
    </row>
    <row r="291" spans="1:60" outlineLevel="1" x14ac:dyDescent="0.2">
      <c r="A291" s="294"/>
      <c r="B291" s="265"/>
      <c r="C291" s="334" t="s">
        <v>606</v>
      </c>
      <c r="D291" s="322"/>
      <c r="E291" s="326">
        <v>3.21</v>
      </c>
      <c r="F291" s="276"/>
      <c r="G291" s="276"/>
      <c r="H291" s="277"/>
      <c r="I291" s="296"/>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0"/>
      <c r="AT291" s="250"/>
      <c r="AU291" s="250"/>
      <c r="AV291" s="250"/>
      <c r="AW291" s="250"/>
      <c r="AX291" s="250"/>
      <c r="AY291" s="250"/>
      <c r="AZ291" s="250"/>
      <c r="BA291" s="250"/>
      <c r="BB291" s="250"/>
      <c r="BC291" s="250"/>
      <c r="BD291" s="250"/>
      <c r="BE291" s="250"/>
      <c r="BF291" s="250"/>
      <c r="BG291" s="250"/>
      <c r="BH291" s="250"/>
    </row>
    <row r="292" spans="1:60" outlineLevel="1" x14ac:dyDescent="0.2">
      <c r="A292" s="294"/>
      <c r="B292" s="265"/>
      <c r="C292" s="334" t="s">
        <v>607</v>
      </c>
      <c r="D292" s="322"/>
      <c r="E292" s="326">
        <v>0.4</v>
      </c>
      <c r="F292" s="276"/>
      <c r="G292" s="276"/>
      <c r="H292" s="277"/>
      <c r="I292" s="296"/>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0"/>
      <c r="AY292" s="250"/>
      <c r="AZ292" s="250"/>
      <c r="BA292" s="250"/>
      <c r="BB292" s="250"/>
      <c r="BC292" s="250"/>
      <c r="BD292" s="250"/>
      <c r="BE292" s="250"/>
      <c r="BF292" s="250"/>
      <c r="BG292" s="250"/>
      <c r="BH292" s="250"/>
    </row>
    <row r="293" spans="1:60" outlineLevel="1" x14ac:dyDescent="0.2">
      <c r="A293" s="294"/>
      <c r="B293" s="265"/>
      <c r="C293" s="334" t="s">
        <v>608</v>
      </c>
      <c r="D293" s="322"/>
      <c r="E293" s="326">
        <v>10.29</v>
      </c>
      <c r="F293" s="276"/>
      <c r="G293" s="276"/>
      <c r="H293" s="277"/>
      <c r="I293" s="296"/>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250"/>
      <c r="BF293" s="250"/>
      <c r="BG293" s="250"/>
      <c r="BH293" s="250"/>
    </row>
    <row r="294" spans="1:60" outlineLevel="1" x14ac:dyDescent="0.2">
      <c r="A294" s="294"/>
      <c r="B294" s="265"/>
      <c r="C294" s="334" t="s">
        <v>609</v>
      </c>
      <c r="D294" s="322"/>
      <c r="E294" s="326">
        <v>4.5</v>
      </c>
      <c r="F294" s="276"/>
      <c r="G294" s="276"/>
      <c r="H294" s="277"/>
      <c r="I294" s="296"/>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250"/>
      <c r="BF294" s="250"/>
      <c r="BG294" s="250"/>
      <c r="BH294" s="250"/>
    </row>
    <row r="295" spans="1:60" outlineLevel="1" x14ac:dyDescent="0.2">
      <c r="A295" s="294"/>
      <c r="B295" s="265"/>
      <c r="C295" s="334" t="s">
        <v>610</v>
      </c>
      <c r="D295" s="322"/>
      <c r="E295" s="326">
        <v>5.22</v>
      </c>
      <c r="F295" s="276"/>
      <c r="G295" s="276"/>
      <c r="H295" s="277"/>
      <c r="I295" s="296"/>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c r="AT295" s="250"/>
      <c r="AU295" s="250"/>
      <c r="AV295" s="250"/>
      <c r="AW295" s="250"/>
      <c r="AX295" s="250"/>
      <c r="AY295" s="250"/>
      <c r="AZ295" s="250"/>
      <c r="BA295" s="250"/>
      <c r="BB295" s="250"/>
      <c r="BC295" s="250"/>
      <c r="BD295" s="250"/>
      <c r="BE295" s="250"/>
      <c r="BF295" s="250"/>
      <c r="BG295" s="250"/>
      <c r="BH295" s="250"/>
    </row>
    <row r="296" spans="1:60" outlineLevel="1" x14ac:dyDescent="0.2">
      <c r="A296" s="294"/>
      <c r="B296" s="265"/>
      <c r="C296" s="334" t="s">
        <v>611</v>
      </c>
      <c r="D296" s="322"/>
      <c r="E296" s="326">
        <v>11.6</v>
      </c>
      <c r="F296" s="276"/>
      <c r="G296" s="276"/>
      <c r="H296" s="277"/>
      <c r="I296" s="296"/>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250"/>
      <c r="AX296" s="250"/>
      <c r="AY296" s="250"/>
      <c r="AZ296" s="250"/>
      <c r="BA296" s="250"/>
      <c r="BB296" s="250"/>
      <c r="BC296" s="250"/>
      <c r="BD296" s="250"/>
      <c r="BE296" s="250"/>
      <c r="BF296" s="250"/>
      <c r="BG296" s="250"/>
      <c r="BH296" s="250"/>
    </row>
    <row r="297" spans="1:60" outlineLevel="1" x14ac:dyDescent="0.2">
      <c r="A297" s="294"/>
      <c r="B297" s="265"/>
      <c r="C297" s="334" t="s">
        <v>612</v>
      </c>
      <c r="D297" s="322"/>
      <c r="E297" s="326">
        <v>3.6280000000000001</v>
      </c>
      <c r="F297" s="276"/>
      <c r="G297" s="276"/>
      <c r="H297" s="277"/>
      <c r="I297" s="296"/>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row>
    <row r="298" spans="1:60" outlineLevel="1" x14ac:dyDescent="0.2">
      <c r="A298" s="294"/>
      <c r="B298" s="265"/>
      <c r="C298" s="334" t="s">
        <v>613</v>
      </c>
      <c r="D298" s="322"/>
      <c r="E298" s="326">
        <v>1.2</v>
      </c>
      <c r="F298" s="276"/>
      <c r="G298" s="276"/>
      <c r="H298" s="277"/>
      <c r="I298" s="296"/>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0"/>
      <c r="AX298" s="250"/>
      <c r="AY298" s="250"/>
      <c r="AZ298" s="250"/>
      <c r="BA298" s="250"/>
      <c r="BB298" s="250"/>
      <c r="BC298" s="250"/>
      <c r="BD298" s="250"/>
      <c r="BE298" s="250"/>
      <c r="BF298" s="250"/>
      <c r="BG298" s="250"/>
      <c r="BH298" s="250"/>
    </row>
    <row r="299" spans="1:60" outlineLevel="1" x14ac:dyDescent="0.2">
      <c r="A299" s="294"/>
      <c r="B299" s="265"/>
      <c r="C299" s="334" t="s">
        <v>614</v>
      </c>
      <c r="D299" s="322"/>
      <c r="E299" s="326">
        <v>0.48</v>
      </c>
      <c r="F299" s="276"/>
      <c r="G299" s="276"/>
      <c r="H299" s="277"/>
      <c r="I299" s="296"/>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c r="AG299" s="250"/>
      <c r="AH299" s="250"/>
      <c r="AI299" s="250"/>
      <c r="AJ299" s="250"/>
      <c r="AK299" s="250"/>
      <c r="AL299" s="250"/>
      <c r="AM299" s="250"/>
      <c r="AN299" s="250"/>
      <c r="AO299" s="250"/>
      <c r="AP299" s="250"/>
      <c r="AQ299" s="250"/>
      <c r="AR299" s="250"/>
      <c r="AS299" s="250"/>
      <c r="AT299" s="250"/>
      <c r="AU299" s="250"/>
      <c r="AV299" s="250"/>
      <c r="AW299" s="250"/>
      <c r="AX299" s="250"/>
      <c r="AY299" s="250"/>
      <c r="AZ299" s="250"/>
      <c r="BA299" s="250"/>
      <c r="BB299" s="250"/>
      <c r="BC299" s="250"/>
      <c r="BD299" s="250"/>
      <c r="BE299" s="250"/>
      <c r="BF299" s="250"/>
      <c r="BG299" s="250"/>
      <c r="BH299" s="250"/>
    </row>
    <row r="300" spans="1:60" outlineLevel="1" x14ac:dyDescent="0.2">
      <c r="A300" s="293">
        <v>37</v>
      </c>
      <c r="B300" s="264" t="s">
        <v>615</v>
      </c>
      <c r="C300" s="284" t="s">
        <v>616</v>
      </c>
      <c r="D300" s="267" t="s">
        <v>367</v>
      </c>
      <c r="E300" s="270">
        <v>41.448</v>
      </c>
      <c r="F300" s="275"/>
      <c r="G300" s="276">
        <f>ROUND(E300*F300,2)</f>
        <v>0</v>
      </c>
      <c r="H300" s="277" t="s">
        <v>557</v>
      </c>
      <c r="I300" s="296" t="s">
        <v>298</v>
      </c>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t="s">
        <v>369</v>
      </c>
      <c r="AF300" s="250"/>
      <c r="AG300" s="250"/>
      <c r="AH300" s="250"/>
      <c r="AI300" s="250"/>
      <c r="AJ300" s="250"/>
      <c r="AK300" s="250"/>
      <c r="AL300" s="250"/>
      <c r="AM300" s="250">
        <v>21</v>
      </c>
      <c r="AN300" s="250"/>
      <c r="AO300" s="250"/>
      <c r="AP300" s="250"/>
      <c r="AQ300" s="250"/>
      <c r="AR300" s="250"/>
      <c r="AS300" s="250"/>
      <c r="AT300" s="250"/>
      <c r="AU300" s="250"/>
      <c r="AV300" s="250"/>
      <c r="AW300" s="250"/>
      <c r="AX300" s="250"/>
      <c r="AY300" s="250"/>
      <c r="AZ300" s="250"/>
      <c r="BA300" s="250"/>
      <c r="BB300" s="250"/>
      <c r="BC300" s="250"/>
      <c r="BD300" s="250"/>
      <c r="BE300" s="250"/>
      <c r="BF300" s="250"/>
      <c r="BG300" s="250"/>
      <c r="BH300" s="250"/>
    </row>
    <row r="301" spans="1:60" outlineLevel="1" x14ac:dyDescent="0.2">
      <c r="A301" s="294"/>
      <c r="B301" s="265"/>
      <c r="C301" s="285" t="s">
        <v>617</v>
      </c>
      <c r="D301" s="268"/>
      <c r="E301" s="271"/>
      <c r="F301" s="278"/>
      <c r="G301" s="279"/>
      <c r="H301" s="277"/>
      <c r="I301" s="296"/>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250"/>
      <c r="AL301" s="250"/>
      <c r="AM301" s="250"/>
      <c r="AN301" s="250"/>
      <c r="AO301" s="250"/>
      <c r="AP301" s="250"/>
      <c r="AQ301" s="250"/>
      <c r="AR301" s="250"/>
      <c r="AS301" s="250"/>
      <c r="AT301" s="250"/>
      <c r="AU301" s="250"/>
      <c r="AV301" s="250"/>
      <c r="AW301" s="250"/>
      <c r="AX301" s="250"/>
      <c r="AY301" s="250"/>
      <c r="AZ301" s="250"/>
      <c r="BA301" s="255" t="str">
        <f>C301</f>
        <v>Včetně očištění, vytřídění a uložení bednicího materiálu.</v>
      </c>
      <c r="BB301" s="250"/>
      <c r="BC301" s="250"/>
      <c r="BD301" s="250"/>
      <c r="BE301" s="250"/>
      <c r="BF301" s="250"/>
      <c r="BG301" s="250"/>
      <c r="BH301" s="250"/>
    </row>
    <row r="302" spans="1:60" outlineLevel="1" x14ac:dyDescent="0.2">
      <c r="A302" s="294"/>
      <c r="B302" s="320" t="s">
        <v>618</v>
      </c>
      <c r="C302" s="333"/>
      <c r="D302" s="338"/>
      <c r="E302" s="339"/>
      <c r="F302" s="340"/>
      <c r="G302" s="331"/>
      <c r="H302" s="277"/>
      <c r="I302" s="296"/>
      <c r="J302" s="250"/>
      <c r="K302" s="250"/>
      <c r="L302" s="250"/>
      <c r="M302" s="250"/>
      <c r="N302" s="250"/>
      <c r="O302" s="250"/>
      <c r="P302" s="250"/>
      <c r="Q302" s="250"/>
      <c r="R302" s="250"/>
      <c r="S302" s="250"/>
      <c r="T302" s="250"/>
      <c r="U302" s="250"/>
      <c r="V302" s="250"/>
      <c r="W302" s="250"/>
      <c r="X302" s="250"/>
      <c r="Y302" s="250"/>
      <c r="Z302" s="250"/>
      <c r="AA302" s="250"/>
      <c r="AB302" s="250"/>
      <c r="AC302" s="250">
        <v>0</v>
      </c>
      <c r="AD302" s="250"/>
      <c r="AE302" s="250"/>
      <c r="AF302" s="250"/>
      <c r="AG302" s="250"/>
      <c r="AH302" s="250"/>
      <c r="AI302" s="250"/>
      <c r="AJ302" s="250"/>
      <c r="AK302" s="250"/>
      <c r="AL302" s="250"/>
      <c r="AM302" s="250"/>
      <c r="AN302" s="250"/>
      <c r="AO302" s="250"/>
      <c r="AP302" s="250"/>
      <c r="AQ302" s="250"/>
      <c r="AR302" s="250"/>
      <c r="AS302" s="250"/>
      <c r="AT302" s="250"/>
      <c r="AU302" s="250"/>
      <c r="AV302" s="250"/>
      <c r="AW302" s="250"/>
      <c r="AX302" s="250"/>
      <c r="AY302" s="250"/>
      <c r="AZ302" s="250"/>
      <c r="BA302" s="250"/>
      <c r="BB302" s="250"/>
      <c r="BC302" s="250"/>
      <c r="BD302" s="250"/>
      <c r="BE302" s="250"/>
      <c r="BF302" s="250"/>
      <c r="BG302" s="250"/>
      <c r="BH302" s="250"/>
    </row>
    <row r="303" spans="1:60" outlineLevel="1" x14ac:dyDescent="0.2">
      <c r="A303" s="294"/>
      <c r="B303" s="320" t="s">
        <v>619</v>
      </c>
      <c r="C303" s="333"/>
      <c r="D303" s="338"/>
      <c r="E303" s="339"/>
      <c r="F303" s="340"/>
      <c r="G303" s="331"/>
      <c r="H303" s="277"/>
      <c r="I303" s="296"/>
      <c r="J303" s="250"/>
      <c r="K303" s="250"/>
      <c r="L303" s="250"/>
      <c r="M303" s="250"/>
      <c r="N303" s="250"/>
      <c r="O303" s="250"/>
      <c r="P303" s="250"/>
      <c r="Q303" s="250"/>
      <c r="R303" s="250"/>
      <c r="S303" s="250"/>
      <c r="T303" s="250"/>
      <c r="U303" s="250"/>
      <c r="V303" s="250"/>
      <c r="W303" s="250"/>
      <c r="X303" s="250"/>
      <c r="Y303" s="250"/>
      <c r="Z303" s="250"/>
      <c r="AA303" s="250"/>
      <c r="AB303" s="250"/>
      <c r="AC303" s="250">
        <v>1</v>
      </c>
      <c r="AD303" s="250"/>
      <c r="AE303" s="250"/>
      <c r="AF303" s="250"/>
      <c r="AG303" s="250"/>
      <c r="AH303" s="250"/>
      <c r="AI303" s="250"/>
      <c r="AJ303" s="250"/>
      <c r="AK303" s="250"/>
      <c r="AL303" s="250"/>
      <c r="AM303" s="250"/>
      <c r="AN303" s="250"/>
      <c r="AO303" s="250"/>
      <c r="AP303" s="250"/>
      <c r="AQ303" s="250"/>
      <c r="AR303" s="250"/>
      <c r="AS303" s="250"/>
      <c r="AT303" s="250"/>
      <c r="AU303" s="250"/>
      <c r="AV303" s="250"/>
      <c r="AW303" s="250"/>
      <c r="AX303" s="250"/>
      <c r="AY303" s="250"/>
      <c r="AZ303" s="250"/>
      <c r="BA303" s="250"/>
      <c r="BB303" s="250"/>
      <c r="BC303" s="250"/>
      <c r="BD303" s="250"/>
      <c r="BE303" s="250"/>
      <c r="BF303" s="250"/>
      <c r="BG303" s="250"/>
      <c r="BH303" s="250"/>
    </row>
    <row r="304" spans="1:60" outlineLevel="1" x14ac:dyDescent="0.2">
      <c r="A304" s="293">
        <v>38</v>
      </c>
      <c r="B304" s="264" t="s">
        <v>620</v>
      </c>
      <c r="C304" s="284" t="s">
        <v>556</v>
      </c>
      <c r="D304" s="267" t="s">
        <v>346</v>
      </c>
      <c r="E304" s="270">
        <v>1.03</v>
      </c>
      <c r="F304" s="275"/>
      <c r="G304" s="276">
        <f>ROUND(E304*F304,2)</f>
        <v>0</v>
      </c>
      <c r="H304" s="277" t="s">
        <v>557</v>
      </c>
      <c r="I304" s="296" t="s">
        <v>298</v>
      </c>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t="s">
        <v>369</v>
      </c>
      <c r="AF304" s="250"/>
      <c r="AG304" s="250"/>
      <c r="AH304" s="250"/>
      <c r="AI304" s="250"/>
      <c r="AJ304" s="250"/>
      <c r="AK304" s="250"/>
      <c r="AL304" s="250"/>
      <c r="AM304" s="250">
        <v>21</v>
      </c>
      <c r="AN304" s="250"/>
      <c r="AO304" s="250"/>
      <c r="AP304" s="250"/>
      <c r="AQ304" s="250"/>
      <c r="AR304" s="250"/>
      <c r="AS304" s="250"/>
      <c r="AT304" s="250"/>
      <c r="AU304" s="250"/>
      <c r="AV304" s="250"/>
      <c r="AW304" s="250"/>
      <c r="AX304" s="250"/>
      <c r="AY304" s="250"/>
      <c r="AZ304" s="250"/>
      <c r="BA304" s="250"/>
      <c r="BB304" s="250"/>
      <c r="BC304" s="250"/>
      <c r="BD304" s="250"/>
      <c r="BE304" s="250"/>
      <c r="BF304" s="250"/>
      <c r="BG304" s="250"/>
      <c r="BH304" s="250"/>
    </row>
    <row r="305" spans="1:60" outlineLevel="1" x14ac:dyDescent="0.2">
      <c r="A305" s="294"/>
      <c r="B305" s="265"/>
      <c r="C305" s="334" t="s">
        <v>621</v>
      </c>
      <c r="D305" s="322"/>
      <c r="E305" s="326">
        <v>0.4</v>
      </c>
      <c r="F305" s="276"/>
      <c r="G305" s="276"/>
      <c r="H305" s="277"/>
      <c r="I305" s="296"/>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50"/>
      <c r="AX305" s="250"/>
      <c r="AY305" s="250"/>
      <c r="AZ305" s="250"/>
      <c r="BA305" s="250"/>
      <c r="BB305" s="250"/>
      <c r="BC305" s="250"/>
      <c r="BD305" s="250"/>
      <c r="BE305" s="250"/>
      <c r="BF305" s="250"/>
      <c r="BG305" s="250"/>
      <c r="BH305" s="250"/>
    </row>
    <row r="306" spans="1:60" outlineLevel="1" x14ac:dyDescent="0.2">
      <c r="A306" s="294"/>
      <c r="B306" s="265"/>
      <c r="C306" s="334" t="s">
        <v>622</v>
      </c>
      <c r="D306" s="322"/>
      <c r="E306" s="326">
        <v>0.45</v>
      </c>
      <c r="F306" s="276"/>
      <c r="G306" s="276"/>
      <c r="H306" s="277"/>
      <c r="I306" s="296"/>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c r="BA306" s="250"/>
      <c r="BB306" s="250"/>
      <c r="BC306" s="250"/>
      <c r="BD306" s="250"/>
      <c r="BE306" s="250"/>
      <c r="BF306" s="250"/>
      <c r="BG306" s="250"/>
      <c r="BH306" s="250"/>
    </row>
    <row r="307" spans="1:60" outlineLevel="1" x14ac:dyDescent="0.2">
      <c r="A307" s="294"/>
      <c r="B307" s="265"/>
      <c r="C307" s="334" t="s">
        <v>623</v>
      </c>
      <c r="D307" s="322"/>
      <c r="E307" s="326">
        <v>0.18</v>
      </c>
      <c r="F307" s="276"/>
      <c r="G307" s="276"/>
      <c r="H307" s="277"/>
      <c r="I307" s="296"/>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c r="AG307" s="250"/>
      <c r="AH307" s="250"/>
      <c r="AI307" s="250"/>
      <c r="AJ307" s="250"/>
      <c r="AK307" s="250"/>
      <c r="AL307" s="250"/>
      <c r="AM307" s="250"/>
      <c r="AN307" s="250"/>
      <c r="AO307" s="250"/>
      <c r="AP307" s="250"/>
      <c r="AQ307" s="250"/>
      <c r="AR307" s="250"/>
      <c r="AS307" s="250"/>
      <c r="AT307" s="250"/>
      <c r="AU307" s="250"/>
      <c r="AV307" s="250"/>
      <c r="AW307" s="250"/>
      <c r="AX307" s="250"/>
      <c r="AY307" s="250"/>
      <c r="AZ307" s="250"/>
      <c r="BA307" s="250"/>
      <c r="BB307" s="250"/>
      <c r="BC307" s="250"/>
      <c r="BD307" s="250"/>
      <c r="BE307" s="250"/>
      <c r="BF307" s="250"/>
      <c r="BG307" s="250"/>
      <c r="BH307" s="250"/>
    </row>
    <row r="308" spans="1:60" outlineLevel="1" x14ac:dyDescent="0.2">
      <c r="A308" s="294"/>
      <c r="B308" s="320" t="s">
        <v>624</v>
      </c>
      <c r="C308" s="333"/>
      <c r="D308" s="338"/>
      <c r="E308" s="339"/>
      <c r="F308" s="340"/>
      <c r="G308" s="331"/>
      <c r="H308" s="277"/>
      <c r="I308" s="296"/>
      <c r="J308" s="250"/>
      <c r="K308" s="250"/>
      <c r="L308" s="250"/>
      <c r="M308" s="250"/>
      <c r="N308" s="250"/>
      <c r="O308" s="250"/>
      <c r="P308" s="250"/>
      <c r="Q308" s="250"/>
      <c r="R308" s="250"/>
      <c r="S308" s="250"/>
      <c r="T308" s="250"/>
      <c r="U308" s="250"/>
      <c r="V308" s="250"/>
      <c r="W308" s="250"/>
      <c r="X308" s="250"/>
      <c r="Y308" s="250"/>
      <c r="Z308" s="250"/>
      <c r="AA308" s="250"/>
      <c r="AB308" s="250"/>
      <c r="AC308" s="250">
        <v>0</v>
      </c>
      <c r="AD308" s="250"/>
      <c r="AE308" s="250"/>
      <c r="AF308" s="250"/>
      <c r="AG308" s="250"/>
      <c r="AH308" s="250"/>
      <c r="AI308" s="250"/>
      <c r="AJ308" s="250"/>
      <c r="AK308" s="250"/>
      <c r="AL308" s="250"/>
      <c r="AM308" s="250"/>
      <c r="AN308" s="250"/>
      <c r="AO308" s="250"/>
      <c r="AP308" s="250"/>
      <c r="AQ308" s="250"/>
      <c r="AR308" s="250"/>
      <c r="AS308" s="250"/>
      <c r="AT308" s="250"/>
      <c r="AU308" s="250"/>
      <c r="AV308" s="250"/>
      <c r="AW308" s="250"/>
      <c r="AX308" s="250"/>
      <c r="AY308" s="250"/>
      <c r="AZ308" s="250"/>
      <c r="BA308" s="250"/>
      <c r="BB308" s="250"/>
      <c r="BC308" s="250"/>
      <c r="BD308" s="250"/>
      <c r="BE308" s="250"/>
      <c r="BF308" s="250"/>
      <c r="BG308" s="250"/>
      <c r="BH308" s="250"/>
    </row>
    <row r="309" spans="1:60" outlineLevel="1" x14ac:dyDescent="0.2">
      <c r="A309" s="294"/>
      <c r="B309" s="320" t="s">
        <v>625</v>
      </c>
      <c r="C309" s="333"/>
      <c r="D309" s="338"/>
      <c r="E309" s="339"/>
      <c r="F309" s="340"/>
      <c r="G309" s="331"/>
      <c r="H309" s="277"/>
      <c r="I309" s="296"/>
      <c r="J309" s="250"/>
      <c r="K309" s="250"/>
      <c r="L309" s="250"/>
      <c r="M309" s="250"/>
      <c r="N309" s="250"/>
      <c r="O309" s="250"/>
      <c r="P309" s="250"/>
      <c r="Q309" s="250"/>
      <c r="R309" s="250"/>
      <c r="S309" s="250"/>
      <c r="T309" s="250"/>
      <c r="U309" s="250"/>
      <c r="V309" s="250"/>
      <c r="W309" s="250"/>
      <c r="X309" s="250"/>
      <c r="Y309" s="250"/>
      <c r="Z309" s="250"/>
      <c r="AA309" s="250"/>
      <c r="AB309" s="250"/>
      <c r="AC309" s="250">
        <v>1</v>
      </c>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0"/>
      <c r="AY309" s="250"/>
      <c r="AZ309" s="250"/>
      <c r="BA309" s="250"/>
      <c r="BB309" s="250"/>
      <c r="BC309" s="250"/>
      <c r="BD309" s="250"/>
      <c r="BE309" s="250"/>
      <c r="BF309" s="250"/>
      <c r="BG309" s="250"/>
      <c r="BH309" s="250"/>
    </row>
    <row r="310" spans="1:60" outlineLevel="1" x14ac:dyDescent="0.2">
      <c r="A310" s="293">
        <v>39</v>
      </c>
      <c r="B310" s="264" t="s">
        <v>626</v>
      </c>
      <c r="C310" s="284" t="s">
        <v>627</v>
      </c>
      <c r="D310" s="267" t="s">
        <v>628</v>
      </c>
      <c r="E310" s="270">
        <v>1.00712</v>
      </c>
      <c r="F310" s="275"/>
      <c r="G310" s="276">
        <f>ROUND(E310*F310,2)</f>
        <v>0</v>
      </c>
      <c r="H310" s="277" t="s">
        <v>557</v>
      </c>
      <c r="I310" s="296" t="s">
        <v>298</v>
      </c>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t="s">
        <v>369</v>
      </c>
      <c r="AF310" s="250"/>
      <c r="AG310" s="250"/>
      <c r="AH310" s="250"/>
      <c r="AI310" s="250"/>
      <c r="AJ310" s="250"/>
      <c r="AK310" s="250"/>
      <c r="AL310" s="250"/>
      <c r="AM310" s="250">
        <v>21</v>
      </c>
      <c r="AN310" s="250"/>
      <c r="AO310" s="250"/>
      <c r="AP310" s="250"/>
      <c r="AQ310" s="250"/>
      <c r="AR310" s="250"/>
      <c r="AS310" s="250"/>
      <c r="AT310" s="250"/>
      <c r="AU310" s="250"/>
      <c r="AV310" s="250"/>
      <c r="AW310" s="250"/>
      <c r="AX310" s="250"/>
      <c r="AY310" s="250"/>
      <c r="AZ310" s="250"/>
      <c r="BA310" s="250"/>
      <c r="BB310" s="250"/>
      <c r="BC310" s="250"/>
      <c r="BD310" s="250"/>
      <c r="BE310" s="250"/>
      <c r="BF310" s="250"/>
      <c r="BG310" s="250"/>
      <c r="BH310" s="250"/>
    </row>
    <row r="311" spans="1:60" outlineLevel="1" x14ac:dyDescent="0.2">
      <c r="A311" s="294"/>
      <c r="B311" s="265"/>
      <c r="C311" s="335" t="s">
        <v>411</v>
      </c>
      <c r="D311" s="323"/>
      <c r="E311" s="327"/>
      <c r="F311" s="276"/>
      <c r="G311" s="276"/>
      <c r="H311" s="277"/>
      <c r="I311" s="296"/>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0"/>
      <c r="AY311" s="250"/>
      <c r="AZ311" s="250"/>
      <c r="BA311" s="250"/>
      <c r="BB311" s="250"/>
      <c r="BC311" s="250"/>
      <c r="BD311" s="250"/>
      <c r="BE311" s="250"/>
      <c r="BF311" s="250"/>
      <c r="BG311" s="250"/>
      <c r="BH311" s="250"/>
    </row>
    <row r="312" spans="1:60" ht="33.75" outlineLevel="1" x14ac:dyDescent="0.2">
      <c r="A312" s="294"/>
      <c r="B312" s="265"/>
      <c r="C312" s="336" t="s">
        <v>629</v>
      </c>
      <c r="D312" s="323"/>
      <c r="E312" s="327">
        <v>29.88625</v>
      </c>
      <c r="F312" s="276"/>
      <c r="G312" s="276"/>
      <c r="H312" s="277"/>
      <c r="I312" s="296"/>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c r="AS312" s="250"/>
      <c r="AT312" s="250"/>
      <c r="AU312" s="250"/>
      <c r="AV312" s="250"/>
      <c r="AW312" s="250"/>
      <c r="AX312" s="250"/>
      <c r="AY312" s="250"/>
      <c r="AZ312" s="250"/>
      <c r="BA312" s="250"/>
      <c r="BB312" s="250"/>
      <c r="BC312" s="250"/>
      <c r="BD312" s="250"/>
      <c r="BE312" s="250"/>
      <c r="BF312" s="250"/>
      <c r="BG312" s="250"/>
      <c r="BH312" s="250"/>
    </row>
    <row r="313" spans="1:60" outlineLevel="1" x14ac:dyDescent="0.2">
      <c r="A313" s="294"/>
      <c r="B313" s="265"/>
      <c r="C313" s="336" t="s">
        <v>630</v>
      </c>
      <c r="D313" s="323"/>
      <c r="E313" s="327">
        <v>1.5</v>
      </c>
      <c r="F313" s="276"/>
      <c r="G313" s="276"/>
      <c r="H313" s="277"/>
      <c r="I313" s="296"/>
      <c r="J313" s="250"/>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c r="AG313" s="250"/>
      <c r="AH313" s="250"/>
      <c r="AI313" s="250"/>
      <c r="AJ313" s="250"/>
      <c r="AK313" s="250"/>
      <c r="AL313" s="250"/>
      <c r="AM313" s="250"/>
      <c r="AN313" s="250"/>
      <c r="AO313" s="250"/>
      <c r="AP313" s="250"/>
      <c r="AQ313" s="250"/>
      <c r="AR313" s="250"/>
      <c r="AS313" s="250"/>
      <c r="AT313" s="250"/>
      <c r="AU313" s="250"/>
      <c r="AV313" s="250"/>
      <c r="AW313" s="250"/>
      <c r="AX313" s="250"/>
      <c r="AY313" s="250"/>
      <c r="AZ313" s="250"/>
      <c r="BA313" s="250"/>
      <c r="BB313" s="250"/>
      <c r="BC313" s="250"/>
      <c r="BD313" s="250"/>
      <c r="BE313" s="250"/>
      <c r="BF313" s="250"/>
      <c r="BG313" s="250"/>
      <c r="BH313" s="250"/>
    </row>
    <row r="314" spans="1:60" outlineLevel="1" x14ac:dyDescent="0.2">
      <c r="A314" s="294"/>
      <c r="B314" s="265"/>
      <c r="C314" s="336" t="s">
        <v>631</v>
      </c>
      <c r="D314" s="323"/>
      <c r="E314" s="327">
        <v>5.6749999999999998</v>
      </c>
      <c r="F314" s="276"/>
      <c r="G314" s="276"/>
      <c r="H314" s="277"/>
      <c r="I314" s="296"/>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0"/>
      <c r="AN314" s="250"/>
      <c r="AO314" s="250"/>
      <c r="AP314" s="250"/>
      <c r="AQ314" s="250"/>
      <c r="AR314" s="250"/>
      <c r="AS314" s="250"/>
      <c r="AT314" s="250"/>
      <c r="AU314" s="250"/>
      <c r="AV314" s="250"/>
      <c r="AW314" s="250"/>
      <c r="AX314" s="250"/>
      <c r="AY314" s="250"/>
      <c r="AZ314" s="250"/>
      <c r="BA314" s="250"/>
      <c r="BB314" s="250"/>
      <c r="BC314" s="250"/>
      <c r="BD314" s="250"/>
      <c r="BE314" s="250"/>
      <c r="BF314" s="250"/>
      <c r="BG314" s="250"/>
      <c r="BH314" s="250"/>
    </row>
    <row r="315" spans="1:60" outlineLevel="1" x14ac:dyDescent="0.2">
      <c r="A315" s="294"/>
      <c r="B315" s="265"/>
      <c r="C315" s="336" t="s">
        <v>632</v>
      </c>
      <c r="D315" s="323"/>
      <c r="E315" s="327">
        <v>10.25</v>
      </c>
      <c r="F315" s="276"/>
      <c r="G315" s="276"/>
      <c r="H315" s="277"/>
      <c r="I315" s="296"/>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c r="AG315" s="250"/>
      <c r="AH315" s="250"/>
      <c r="AI315" s="250"/>
      <c r="AJ315" s="250"/>
      <c r="AK315" s="250"/>
      <c r="AL315" s="250"/>
      <c r="AM315" s="250"/>
      <c r="AN315" s="250"/>
      <c r="AO315" s="250"/>
      <c r="AP315" s="250"/>
      <c r="AQ315" s="250"/>
      <c r="AR315" s="250"/>
      <c r="AS315" s="250"/>
      <c r="AT315" s="250"/>
      <c r="AU315" s="250"/>
      <c r="AV315" s="250"/>
      <c r="AW315" s="250"/>
      <c r="AX315" s="250"/>
      <c r="AY315" s="250"/>
      <c r="AZ315" s="250"/>
      <c r="BA315" s="250"/>
      <c r="BB315" s="250"/>
      <c r="BC315" s="250"/>
      <c r="BD315" s="250"/>
      <c r="BE315" s="250"/>
      <c r="BF315" s="250"/>
      <c r="BG315" s="250"/>
      <c r="BH315" s="250"/>
    </row>
    <row r="316" spans="1:60" outlineLevel="1" x14ac:dyDescent="0.2">
      <c r="A316" s="294"/>
      <c r="B316" s="265"/>
      <c r="C316" s="336" t="s">
        <v>633</v>
      </c>
      <c r="D316" s="323"/>
      <c r="E316" s="327">
        <v>36.450000000000003</v>
      </c>
      <c r="F316" s="276"/>
      <c r="G316" s="276"/>
      <c r="H316" s="277"/>
      <c r="I316" s="296"/>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c r="AG316" s="250"/>
      <c r="AH316" s="250"/>
      <c r="AI316" s="250"/>
      <c r="AJ316" s="250"/>
      <c r="AK316" s="250"/>
      <c r="AL316" s="250"/>
      <c r="AM316" s="250"/>
      <c r="AN316" s="250"/>
      <c r="AO316" s="250"/>
      <c r="AP316" s="250"/>
      <c r="AQ316" s="250"/>
      <c r="AR316" s="250"/>
      <c r="AS316" s="250"/>
      <c r="AT316" s="250"/>
      <c r="AU316" s="250"/>
      <c r="AV316" s="250"/>
      <c r="AW316" s="250"/>
      <c r="AX316" s="250"/>
      <c r="AY316" s="250"/>
      <c r="AZ316" s="250"/>
      <c r="BA316" s="250"/>
      <c r="BB316" s="250"/>
      <c r="BC316" s="250"/>
      <c r="BD316" s="250"/>
      <c r="BE316" s="250"/>
      <c r="BF316" s="250"/>
      <c r="BG316" s="250"/>
      <c r="BH316" s="250"/>
    </row>
    <row r="317" spans="1:60" outlineLevel="1" x14ac:dyDescent="0.2">
      <c r="A317" s="294"/>
      <c r="B317" s="265"/>
      <c r="C317" s="336" t="s">
        <v>634</v>
      </c>
      <c r="D317" s="323"/>
      <c r="E317" s="327">
        <v>30.24</v>
      </c>
      <c r="F317" s="276"/>
      <c r="G317" s="276"/>
      <c r="H317" s="277"/>
      <c r="I317" s="296"/>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c r="AT317" s="250"/>
      <c r="AU317" s="250"/>
      <c r="AV317" s="250"/>
      <c r="AW317" s="250"/>
      <c r="AX317" s="250"/>
      <c r="AY317" s="250"/>
      <c r="AZ317" s="250"/>
      <c r="BA317" s="250"/>
      <c r="BB317" s="250"/>
      <c r="BC317" s="250"/>
      <c r="BD317" s="250"/>
      <c r="BE317" s="250"/>
      <c r="BF317" s="250"/>
      <c r="BG317" s="250"/>
      <c r="BH317" s="250"/>
    </row>
    <row r="318" spans="1:60" outlineLevel="1" x14ac:dyDescent="0.2">
      <c r="A318" s="294"/>
      <c r="B318" s="265"/>
      <c r="C318" s="336" t="s">
        <v>635</v>
      </c>
      <c r="D318" s="323"/>
      <c r="E318" s="327">
        <v>3</v>
      </c>
      <c r="F318" s="276"/>
      <c r="G318" s="276"/>
      <c r="H318" s="277"/>
      <c r="I318" s="296"/>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c r="AT318" s="250"/>
      <c r="AU318" s="250"/>
      <c r="AV318" s="250"/>
      <c r="AW318" s="250"/>
      <c r="AX318" s="250"/>
      <c r="AY318" s="250"/>
      <c r="AZ318" s="250"/>
      <c r="BA318" s="250"/>
      <c r="BB318" s="250"/>
      <c r="BC318" s="250"/>
      <c r="BD318" s="250"/>
      <c r="BE318" s="250"/>
      <c r="BF318" s="250"/>
      <c r="BG318" s="250"/>
      <c r="BH318" s="250"/>
    </row>
    <row r="319" spans="1:60" outlineLevel="1" x14ac:dyDescent="0.2">
      <c r="A319" s="294"/>
      <c r="B319" s="265"/>
      <c r="C319" s="336" t="s">
        <v>636</v>
      </c>
      <c r="D319" s="323"/>
      <c r="E319" s="327">
        <v>7.45</v>
      </c>
      <c r="F319" s="276"/>
      <c r="G319" s="276"/>
      <c r="H319" s="277"/>
      <c r="I319" s="296"/>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row>
    <row r="320" spans="1:60" outlineLevel="1" x14ac:dyDescent="0.2">
      <c r="A320" s="294"/>
      <c r="B320" s="265"/>
      <c r="C320" s="336" t="s">
        <v>637</v>
      </c>
      <c r="D320" s="323"/>
      <c r="E320" s="327">
        <v>0.46250000000000002</v>
      </c>
      <c r="F320" s="276"/>
      <c r="G320" s="276"/>
      <c r="H320" s="277"/>
      <c r="I320" s="296"/>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0"/>
      <c r="AJ320" s="250"/>
      <c r="AK320" s="250"/>
      <c r="AL320" s="250"/>
      <c r="AM320" s="250"/>
      <c r="AN320" s="250"/>
      <c r="AO320" s="250"/>
      <c r="AP320" s="250"/>
      <c r="AQ320" s="250"/>
      <c r="AR320" s="250"/>
      <c r="AS320" s="250"/>
      <c r="AT320" s="250"/>
      <c r="AU320" s="250"/>
      <c r="AV320" s="250"/>
      <c r="AW320" s="250"/>
      <c r="AX320" s="250"/>
      <c r="AY320" s="250"/>
      <c r="AZ320" s="250"/>
      <c r="BA320" s="250"/>
      <c r="BB320" s="250"/>
      <c r="BC320" s="250"/>
      <c r="BD320" s="250"/>
      <c r="BE320" s="250"/>
      <c r="BF320" s="250"/>
      <c r="BG320" s="250"/>
      <c r="BH320" s="250"/>
    </row>
    <row r="321" spans="1:60" outlineLevel="1" x14ac:dyDescent="0.2">
      <c r="A321" s="294"/>
      <c r="B321" s="265"/>
      <c r="C321" s="336" t="s">
        <v>638</v>
      </c>
      <c r="D321" s="323"/>
      <c r="E321" s="327">
        <v>9.8000000000000007</v>
      </c>
      <c r="F321" s="276"/>
      <c r="G321" s="276"/>
      <c r="H321" s="277"/>
      <c r="I321" s="296"/>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row>
    <row r="322" spans="1:60" outlineLevel="1" x14ac:dyDescent="0.2">
      <c r="A322" s="294"/>
      <c r="B322" s="265"/>
      <c r="C322" s="335" t="s">
        <v>420</v>
      </c>
      <c r="D322" s="323"/>
      <c r="E322" s="327"/>
      <c r="F322" s="276"/>
      <c r="G322" s="276"/>
      <c r="H322" s="277"/>
      <c r="I322" s="296"/>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row>
    <row r="323" spans="1:60" outlineLevel="1" x14ac:dyDescent="0.2">
      <c r="A323" s="294"/>
      <c r="B323" s="265"/>
      <c r="C323" s="334" t="s">
        <v>639</v>
      </c>
      <c r="D323" s="322"/>
      <c r="E323" s="326">
        <v>1.00712</v>
      </c>
      <c r="F323" s="276"/>
      <c r="G323" s="276"/>
      <c r="H323" s="277"/>
      <c r="I323" s="296"/>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row>
    <row r="324" spans="1:60" x14ac:dyDescent="0.2">
      <c r="A324" s="292" t="s">
        <v>293</v>
      </c>
      <c r="B324" s="263" t="s">
        <v>132</v>
      </c>
      <c r="C324" s="283" t="s">
        <v>133</v>
      </c>
      <c r="D324" s="266"/>
      <c r="E324" s="269"/>
      <c r="F324" s="280">
        <f>SUM(G325:G422)</f>
        <v>0</v>
      </c>
      <c r="G324" s="281"/>
      <c r="H324" s="274"/>
      <c r="I324" s="295"/>
      <c r="AE324" t="s">
        <v>294</v>
      </c>
    </row>
    <row r="325" spans="1:60" outlineLevel="1" x14ac:dyDescent="0.2">
      <c r="A325" s="294"/>
      <c r="B325" s="319" t="s">
        <v>640</v>
      </c>
      <c r="C325" s="332"/>
      <c r="D325" s="321"/>
      <c r="E325" s="325"/>
      <c r="F325" s="329"/>
      <c r="G325" s="330"/>
      <c r="H325" s="277"/>
      <c r="I325" s="296"/>
      <c r="J325" s="250"/>
      <c r="K325" s="250"/>
      <c r="L325" s="250"/>
      <c r="M325" s="250"/>
      <c r="N325" s="250"/>
      <c r="O325" s="250"/>
      <c r="P325" s="250"/>
      <c r="Q325" s="250"/>
      <c r="R325" s="250"/>
      <c r="S325" s="250"/>
      <c r="T325" s="250"/>
      <c r="U325" s="250"/>
      <c r="V325" s="250"/>
      <c r="W325" s="250"/>
      <c r="X325" s="250"/>
      <c r="Y325" s="250"/>
      <c r="Z325" s="250"/>
      <c r="AA325" s="250"/>
      <c r="AB325" s="250"/>
      <c r="AC325" s="250">
        <v>0</v>
      </c>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row>
    <row r="326" spans="1:60" outlineLevel="1" x14ac:dyDescent="0.2">
      <c r="A326" s="294"/>
      <c r="B326" s="320" t="s">
        <v>641</v>
      </c>
      <c r="C326" s="333"/>
      <c r="D326" s="338"/>
      <c r="E326" s="339"/>
      <c r="F326" s="340"/>
      <c r="G326" s="331"/>
      <c r="H326" s="277"/>
      <c r="I326" s="296"/>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t="s">
        <v>363</v>
      </c>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row>
    <row r="327" spans="1:60" outlineLevel="1" x14ac:dyDescent="0.2">
      <c r="A327" s="293">
        <v>40</v>
      </c>
      <c r="B327" s="264" t="s">
        <v>642</v>
      </c>
      <c r="C327" s="284" t="s">
        <v>643</v>
      </c>
      <c r="D327" s="267" t="s">
        <v>346</v>
      </c>
      <c r="E327" s="270">
        <v>6.335</v>
      </c>
      <c r="F327" s="275"/>
      <c r="G327" s="276">
        <f>ROUND(E327*F327,2)</f>
        <v>0</v>
      </c>
      <c r="H327" s="277" t="s">
        <v>644</v>
      </c>
      <c r="I327" s="296" t="s">
        <v>298</v>
      </c>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t="s">
        <v>369</v>
      </c>
      <c r="AF327" s="250"/>
      <c r="AG327" s="250"/>
      <c r="AH327" s="250"/>
      <c r="AI327" s="250"/>
      <c r="AJ327" s="250"/>
      <c r="AK327" s="250"/>
      <c r="AL327" s="250"/>
      <c r="AM327" s="250">
        <v>21</v>
      </c>
      <c r="AN327" s="250"/>
      <c r="AO327" s="250"/>
      <c r="AP327" s="250"/>
      <c r="AQ327" s="250"/>
      <c r="AR327" s="250"/>
      <c r="AS327" s="250"/>
      <c r="AT327" s="250"/>
      <c r="AU327" s="250"/>
      <c r="AV327" s="250"/>
      <c r="AW327" s="250"/>
      <c r="AX327" s="250"/>
      <c r="AY327" s="250"/>
      <c r="AZ327" s="250"/>
      <c r="BA327" s="250"/>
      <c r="BB327" s="250"/>
      <c r="BC327" s="250"/>
      <c r="BD327" s="250"/>
      <c r="BE327" s="250"/>
      <c r="BF327" s="250"/>
      <c r="BG327" s="250"/>
      <c r="BH327" s="250"/>
    </row>
    <row r="328" spans="1:60" outlineLevel="1" x14ac:dyDescent="0.2">
      <c r="A328" s="294"/>
      <c r="B328" s="265"/>
      <c r="C328" s="334" t="s">
        <v>645</v>
      </c>
      <c r="D328" s="322"/>
      <c r="E328" s="326">
        <v>4.8949999999999996</v>
      </c>
      <c r="F328" s="276"/>
      <c r="G328" s="276"/>
      <c r="H328" s="277"/>
      <c r="I328" s="296"/>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0"/>
      <c r="AJ328" s="250"/>
      <c r="AK328" s="250"/>
      <c r="AL328" s="250"/>
      <c r="AM328" s="250"/>
      <c r="AN328" s="250"/>
      <c r="AO328" s="250"/>
      <c r="AP328" s="250"/>
      <c r="AQ328" s="250"/>
      <c r="AR328" s="250"/>
      <c r="AS328" s="250"/>
      <c r="AT328" s="250"/>
      <c r="AU328" s="250"/>
      <c r="AV328" s="250"/>
      <c r="AW328" s="250"/>
      <c r="AX328" s="250"/>
      <c r="AY328" s="250"/>
      <c r="AZ328" s="250"/>
      <c r="BA328" s="250"/>
      <c r="BB328" s="250"/>
      <c r="BC328" s="250"/>
      <c r="BD328" s="250"/>
      <c r="BE328" s="250"/>
      <c r="BF328" s="250"/>
      <c r="BG328" s="250"/>
      <c r="BH328" s="250"/>
    </row>
    <row r="329" spans="1:60" outlineLevel="1" x14ac:dyDescent="0.2">
      <c r="A329" s="294"/>
      <c r="B329" s="265"/>
      <c r="C329" s="334" t="s">
        <v>646</v>
      </c>
      <c r="D329" s="322"/>
      <c r="E329" s="326">
        <v>1.44</v>
      </c>
      <c r="F329" s="276"/>
      <c r="G329" s="276"/>
      <c r="H329" s="277"/>
      <c r="I329" s="296"/>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250"/>
      <c r="AN329" s="250"/>
      <c r="AO329" s="250"/>
      <c r="AP329" s="250"/>
      <c r="AQ329" s="250"/>
      <c r="AR329" s="250"/>
      <c r="AS329" s="250"/>
      <c r="AT329" s="250"/>
      <c r="AU329" s="250"/>
      <c r="AV329" s="250"/>
      <c r="AW329" s="250"/>
      <c r="AX329" s="250"/>
      <c r="AY329" s="250"/>
      <c r="AZ329" s="250"/>
      <c r="BA329" s="250"/>
      <c r="BB329" s="250"/>
      <c r="BC329" s="250"/>
      <c r="BD329" s="250"/>
      <c r="BE329" s="250"/>
      <c r="BF329" s="250"/>
      <c r="BG329" s="250"/>
      <c r="BH329" s="250"/>
    </row>
    <row r="330" spans="1:60" outlineLevel="1" x14ac:dyDescent="0.2">
      <c r="A330" s="294"/>
      <c r="B330" s="320" t="s">
        <v>647</v>
      </c>
      <c r="C330" s="333"/>
      <c r="D330" s="338"/>
      <c r="E330" s="339"/>
      <c r="F330" s="340"/>
      <c r="G330" s="331"/>
      <c r="H330" s="277"/>
      <c r="I330" s="296"/>
      <c r="J330" s="250"/>
      <c r="K330" s="250"/>
      <c r="L330" s="250"/>
      <c r="M330" s="250"/>
      <c r="N330" s="250"/>
      <c r="O330" s="250"/>
      <c r="P330" s="250"/>
      <c r="Q330" s="250"/>
      <c r="R330" s="250"/>
      <c r="S330" s="250"/>
      <c r="T330" s="250"/>
      <c r="U330" s="250"/>
      <c r="V330" s="250"/>
      <c r="W330" s="250"/>
      <c r="X330" s="250"/>
      <c r="Y330" s="250"/>
      <c r="Z330" s="250"/>
      <c r="AA330" s="250"/>
      <c r="AB330" s="250"/>
      <c r="AC330" s="250">
        <v>0</v>
      </c>
      <c r="AD330" s="250"/>
      <c r="AE330" s="250"/>
      <c r="AF330" s="250"/>
      <c r="AG330" s="250"/>
      <c r="AH330" s="250"/>
      <c r="AI330" s="250"/>
      <c r="AJ330" s="250"/>
      <c r="AK330" s="250"/>
      <c r="AL330" s="250"/>
      <c r="AM330" s="250"/>
      <c r="AN330" s="250"/>
      <c r="AO330" s="250"/>
      <c r="AP330" s="250"/>
      <c r="AQ330" s="250"/>
      <c r="AR330" s="250"/>
      <c r="AS330" s="250"/>
      <c r="AT330" s="250"/>
      <c r="AU330" s="250"/>
      <c r="AV330" s="250"/>
      <c r="AW330" s="250"/>
      <c r="AX330" s="250"/>
      <c r="AY330" s="250"/>
      <c r="AZ330" s="250"/>
      <c r="BA330" s="250"/>
      <c r="BB330" s="250"/>
      <c r="BC330" s="250"/>
      <c r="BD330" s="250"/>
      <c r="BE330" s="250"/>
      <c r="BF330" s="250"/>
      <c r="BG330" s="250"/>
      <c r="BH330" s="250"/>
    </row>
    <row r="331" spans="1:60" ht="22.5" outlineLevel="1" x14ac:dyDescent="0.2">
      <c r="A331" s="293">
        <v>41</v>
      </c>
      <c r="B331" s="264" t="s">
        <v>648</v>
      </c>
      <c r="C331" s="284" t="s">
        <v>649</v>
      </c>
      <c r="D331" s="267" t="s">
        <v>367</v>
      </c>
      <c r="E331" s="270">
        <v>96.147499999999994</v>
      </c>
      <c r="F331" s="275"/>
      <c r="G331" s="276">
        <f>ROUND(E331*F331,2)</f>
        <v>0</v>
      </c>
      <c r="H331" s="277" t="s">
        <v>557</v>
      </c>
      <c r="I331" s="296" t="s">
        <v>298</v>
      </c>
      <c r="J331" s="250"/>
      <c r="K331" s="250"/>
      <c r="L331" s="250"/>
      <c r="M331" s="250"/>
      <c r="N331" s="250"/>
      <c r="O331" s="250"/>
      <c r="P331" s="250"/>
      <c r="Q331" s="250"/>
      <c r="R331" s="250"/>
      <c r="S331" s="250"/>
      <c r="T331" s="250"/>
      <c r="U331" s="250"/>
      <c r="V331" s="250"/>
      <c r="W331" s="250"/>
      <c r="X331" s="250"/>
      <c r="Y331" s="250"/>
      <c r="Z331" s="250"/>
      <c r="AA331" s="250"/>
      <c r="AB331" s="250"/>
      <c r="AC331" s="250"/>
      <c r="AD331" s="250"/>
      <c r="AE331" s="250" t="s">
        <v>369</v>
      </c>
      <c r="AF331" s="250"/>
      <c r="AG331" s="250"/>
      <c r="AH331" s="250"/>
      <c r="AI331" s="250"/>
      <c r="AJ331" s="250"/>
      <c r="AK331" s="250"/>
      <c r="AL331" s="250"/>
      <c r="AM331" s="250">
        <v>21</v>
      </c>
      <c r="AN331" s="250"/>
      <c r="AO331" s="250"/>
      <c r="AP331" s="250"/>
      <c r="AQ331" s="250"/>
      <c r="AR331" s="250"/>
      <c r="AS331" s="250"/>
      <c r="AT331" s="250"/>
      <c r="AU331" s="250"/>
      <c r="AV331" s="250"/>
      <c r="AW331" s="250"/>
      <c r="AX331" s="250"/>
      <c r="AY331" s="250"/>
      <c r="AZ331" s="250"/>
      <c r="BA331" s="250"/>
      <c r="BB331" s="250"/>
      <c r="BC331" s="250"/>
      <c r="BD331" s="250"/>
      <c r="BE331" s="250"/>
      <c r="BF331" s="250"/>
      <c r="BG331" s="250"/>
      <c r="BH331" s="250"/>
    </row>
    <row r="332" spans="1:60" outlineLevel="1" x14ac:dyDescent="0.2">
      <c r="A332" s="294"/>
      <c r="B332" s="265"/>
      <c r="C332" s="334" t="s">
        <v>650</v>
      </c>
      <c r="D332" s="322"/>
      <c r="E332" s="326">
        <v>59.8</v>
      </c>
      <c r="F332" s="276"/>
      <c r="G332" s="276"/>
      <c r="H332" s="277"/>
      <c r="I332" s="296"/>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0"/>
      <c r="AN332" s="250"/>
      <c r="AO332" s="250"/>
      <c r="AP332" s="250"/>
      <c r="AQ332" s="250"/>
      <c r="AR332" s="250"/>
      <c r="AS332" s="250"/>
      <c r="AT332" s="250"/>
      <c r="AU332" s="250"/>
      <c r="AV332" s="250"/>
      <c r="AW332" s="250"/>
      <c r="AX332" s="250"/>
      <c r="AY332" s="250"/>
      <c r="AZ332" s="250"/>
      <c r="BA332" s="250"/>
      <c r="BB332" s="250"/>
      <c r="BC332" s="250"/>
      <c r="BD332" s="250"/>
      <c r="BE332" s="250"/>
      <c r="BF332" s="250"/>
      <c r="BG332" s="250"/>
      <c r="BH332" s="250"/>
    </row>
    <row r="333" spans="1:60" outlineLevel="1" x14ac:dyDescent="0.2">
      <c r="A333" s="294"/>
      <c r="B333" s="265"/>
      <c r="C333" s="334" t="s">
        <v>651</v>
      </c>
      <c r="D333" s="322"/>
      <c r="E333" s="326">
        <v>-7.22</v>
      </c>
      <c r="F333" s="276"/>
      <c r="G333" s="276"/>
      <c r="H333" s="277"/>
      <c r="I333" s="296"/>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c r="AS333" s="250"/>
      <c r="AT333" s="250"/>
      <c r="AU333" s="250"/>
      <c r="AV333" s="250"/>
      <c r="AW333" s="250"/>
      <c r="AX333" s="250"/>
      <c r="AY333" s="250"/>
      <c r="AZ333" s="250"/>
      <c r="BA333" s="250"/>
      <c r="BB333" s="250"/>
      <c r="BC333" s="250"/>
      <c r="BD333" s="250"/>
      <c r="BE333" s="250"/>
      <c r="BF333" s="250"/>
      <c r="BG333" s="250"/>
      <c r="BH333" s="250"/>
    </row>
    <row r="334" spans="1:60" outlineLevel="1" x14ac:dyDescent="0.2">
      <c r="A334" s="294"/>
      <c r="B334" s="265"/>
      <c r="C334" s="334" t="s">
        <v>652</v>
      </c>
      <c r="D334" s="322"/>
      <c r="E334" s="326">
        <v>-1.0625</v>
      </c>
      <c r="F334" s="276"/>
      <c r="G334" s="276"/>
      <c r="H334" s="277"/>
      <c r="I334" s="296"/>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row>
    <row r="335" spans="1:60" outlineLevel="1" x14ac:dyDescent="0.2">
      <c r="A335" s="294"/>
      <c r="B335" s="265"/>
      <c r="C335" s="334" t="s">
        <v>653</v>
      </c>
      <c r="D335" s="322"/>
      <c r="E335" s="326">
        <v>50.572499999999998</v>
      </c>
      <c r="F335" s="276"/>
      <c r="G335" s="276"/>
      <c r="H335" s="277"/>
      <c r="I335" s="296"/>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row>
    <row r="336" spans="1:60" outlineLevel="1" x14ac:dyDescent="0.2">
      <c r="A336" s="294"/>
      <c r="B336" s="265"/>
      <c r="C336" s="334" t="s">
        <v>654</v>
      </c>
      <c r="D336" s="322"/>
      <c r="E336" s="326">
        <v>-5.1025</v>
      </c>
      <c r="F336" s="276"/>
      <c r="G336" s="276"/>
      <c r="H336" s="277"/>
      <c r="I336" s="296"/>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row>
    <row r="337" spans="1:60" outlineLevel="1" x14ac:dyDescent="0.2">
      <c r="A337" s="294"/>
      <c r="B337" s="265"/>
      <c r="C337" s="334" t="s">
        <v>655</v>
      </c>
      <c r="D337" s="322"/>
      <c r="E337" s="326">
        <v>-0.84</v>
      </c>
      <c r="F337" s="276"/>
      <c r="G337" s="276"/>
      <c r="H337" s="277"/>
      <c r="I337" s="296"/>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row>
    <row r="338" spans="1:60" ht="22.5" outlineLevel="1" x14ac:dyDescent="0.2">
      <c r="A338" s="293">
        <v>42</v>
      </c>
      <c r="B338" s="264" t="s">
        <v>656</v>
      </c>
      <c r="C338" s="284" t="s">
        <v>657</v>
      </c>
      <c r="D338" s="267" t="s">
        <v>367</v>
      </c>
      <c r="E338" s="270">
        <v>308.60000000000002</v>
      </c>
      <c r="F338" s="275"/>
      <c r="G338" s="276">
        <f>ROUND(E338*F338,2)</f>
        <v>0</v>
      </c>
      <c r="H338" s="277" t="s">
        <v>557</v>
      </c>
      <c r="I338" s="296" t="s">
        <v>298</v>
      </c>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t="s">
        <v>369</v>
      </c>
      <c r="AF338" s="250"/>
      <c r="AG338" s="250"/>
      <c r="AH338" s="250"/>
      <c r="AI338" s="250"/>
      <c r="AJ338" s="250"/>
      <c r="AK338" s="250"/>
      <c r="AL338" s="250"/>
      <c r="AM338" s="250">
        <v>21</v>
      </c>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row>
    <row r="339" spans="1:60" outlineLevel="1" x14ac:dyDescent="0.2">
      <c r="A339" s="294"/>
      <c r="B339" s="265"/>
      <c r="C339" s="334" t="s">
        <v>658</v>
      </c>
      <c r="D339" s="322"/>
      <c r="E339" s="326">
        <v>34.125</v>
      </c>
      <c r="F339" s="276"/>
      <c r="G339" s="276"/>
      <c r="H339" s="277"/>
      <c r="I339" s="296"/>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row>
    <row r="340" spans="1:60" outlineLevel="1" x14ac:dyDescent="0.2">
      <c r="A340" s="294"/>
      <c r="B340" s="265"/>
      <c r="C340" s="334" t="s">
        <v>659</v>
      </c>
      <c r="D340" s="322"/>
      <c r="E340" s="326">
        <v>317.36250000000001</v>
      </c>
      <c r="F340" s="276"/>
      <c r="G340" s="276"/>
      <c r="H340" s="277"/>
      <c r="I340" s="296"/>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row>
    <row r="341" spans="1:60" ht="22.5" outlineLevel="1" x14ac:dyDescent="0.2">
      <c r="A341" s="294"/>
      <c r="B341" s="265"/>
      <c r="C341" s="334" t="s">
        <v>660</v>
      </c>
      <c r="D341" s="322"/>
      <c r="E341" s="326">
        <v>-42.467500000000001</v>
      </c>
      <c r="F341" s="276"/>
      <c r="G341" s="276"/>
      <c r="H341" s="277"/>
      <c r="I341" s="296"/>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row>
    <row r="342" spans="1:60" outlineLevel="1" x14ac:dyDescent="0.2">
      <c r="A342" s="294"/>
      <c r="B342" s="265"/>
      <c r="C342" s="334" t="s">
        <v>661</v>
      </c>
      <c r="D342" s="322"/>
      <c r="E342" s="326">
        <v>-23.27</v>
      </c>
      <c r="F342" s="276"/>
      <c r="G342" s="276"/>
      <c r="H342" s="277"/>
      <c r="I342" s="296"/>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row>
    <row r="343" spans="1:60" outlineLevel="1" x14ac:dyDescent="0.2">
      <c r="A343" s="294"/>
      <c r="B343" s="265"/>
      <c r="C343" s="334" t="s">
        <v>662</v>
      </c>
      <c r="D343" s="322"/>
      <c r="E343" s="326">
        <v>-11.25</v>
      </c>
      <c r="F343" s="276"/>
      <c r="G343" s="276"/>
      <c r="H343" s="277"/>
      <c r="I343" s="296"/>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row>
    <row r="344" spans="1:60" outlineLevel="1" x14ac:dyDescent="0.2">
      <c r="A344" s="294"/>
      <c r="B344" s="265"/>
      <c r="C344" s="334" t="s">
        <v>663</v>
      </c>
      <c r="D344" s="322"/>
      <c r="E344" s="326">
        <v>42.75</v>
      </c>
      <c r="F344" s="276"/>
      <c r="G344" s="276"/>
      <c r="H344" s="277"/>
      <c r="I344" s="296"/>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row>
    <row r="345" spans="1:60" outlineLevel="1" x14ac:dyDescent="0.2">
      <c r="A345" s="294"/>
      <c r="B345" s="265"/>
      <c r="C345" s="334" t="s">
        <v>664</v>
      </c>
      <c r="D345" s="322"/>
      <c r="E345" s="326">
        <v>-7.2750000000000004</v>
      </c>
      <c r="F345" s="276"/>
      <c r="G345" s="276"/>
      <c r="H345" s="277"/>
      <c r="I345" s="296"/>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row>
    <row r="346" spans="1:60" outlineLevel="1" x14ac:dyDescent="0.2">
      <c r="A346" s="294"/>
      <c r="B346" s="265"/>
      <c r="C346" s="334" t="s">
        <v>665</v>
      </c>
      <c r="D346" s="322"/>
      <c r="E346" s="326">
        <v>-1.375</v>
      </c>
      <c r="F346" s="276"/>
      <c r="G346" s="276"/>
      <c r="H346" s="277"/>
      <c r="I346" s="296"/>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row>
    <row r="347" spans="1:60" outlineLevel="1" x14ac:dyDescent="0.2">
      <c r="A347" s="294"/>
      <c r="B347" s="320" t="s">
        <v>666</v>
      </c>
      <c r="C347" s="333"/>
      <c r="D347" s="338"/>
      <c r="E347" s="339"/>
      <c r="F347" s="340"/>
      <c r="G347" s="331"/>
      <c r="H347" s="277"/>
      <c r="I347" s="296"/>
      <c r="J347" s="250"/>
      <c r="K347" s="250"/>
      <c r="L347" s="250"/>
      <c r="M347" s="250"/>
      <c r="N347" s="250"/>
      <c r="O347" s="250"/>
      <c r="P347" s="250"/>
      <c r="Q347" s="250"/>
      <c r="R347" s="250"/>
      <c r="S347" s="250"/>
      <c r="T347" s="250"/>
      <c r="U347" s="250"/>
      <c r="V347" s="250"/>
      <c r="W347" s="250"/>
      <c r="X347" s="250"/>
      <c r="Y347" s="250"/>
      <c r="Z347" s="250"/>
      <c r="AA347" s="250"/>
      <c r="AB347" s="250"/>
      <c r="AC347" s="250">
        <v>0</v>
      </c>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row>
    <row r="348" spans="1:60" outlineLevel="1" x14ac:dyDescent="0.2">
      <c r="A348" s="294"/>
      <c r="B348" s="320" t="s">
        <v>641</v>
      </c>
      <c r="C348" s="333"/>
      <c r="D348" s="338"/>
      <c r="E348" s="339"/>
      <c r="F348" s="340"/>
      <c r="G348" s="331"/>
      <c r="H348" s="277"/>
      <c r="I348" s="296"/>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t="s">
        <v>363</v>
      </c>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row>
    <row r="349" spans="1:60" outlineLevel="1" x14ac:dyDescent="0.2">
      <c r="A349" s="293">
        <v>43</v>
      </c>
      <c r="B349" s="264" t="s">
        <v>667</v>
      </c>
      <c r="C349" s="284" t="s">
        <v>668</v>
      </c>
      <c r="D349" s="267" t="s">
        <v>669</v>
      </c>
      <c r="E349" s="270">
        <v>2</v>
      </c>
      <c r="F349" s="275"/>
      <c r="G349" s="276">
        <f>ROUND(E349*F349,2)</f>
        <v>0</v>
      </c>
      <c r="H349" s="277" t="s">
        <v>644</v>
      </c>
      <c r="I349" s="296" t="s">
        <v>298</v>
      </c>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t="s">
        <v>369</v>
      </c>
      <c r="AF349" s="250"/>
      <c r="AG349" s="250"/>
      <c r="AH349" s="250"/>
      <c r="AI349" s="250"/>
      <c r="AJ349" s="250"/>
      <c r="AK349" s="250"/>
      <c r="AL349" s="250"/>
      <c r="AM349" s="250">
        <v>21</v>
      </c>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row>
    <row r="350" spans="1:60" outlineLevel="1" x14ac:dyDescent="0.2">
      <c r="A350" s="294"/>
      <c r="B350" s="265"/>
      <c r="C350" s="334" t="s">
        <v>670</v>
      </c>
      <c r="D350" s="322"/>
      <c r="E350" s="326">
        <v>2</v>
      </c>
      <c r="F350" s="276"/>
      <c r="G350" s="276"/>
      <c r="H350" s="277"/>
      <c r="I350" s="296"/>
      <c r="J350" s="250"/>
      <c r="K350" s="250"/>
      <c r="L350" s="250"/>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row>
    <row r="351" spans="1:60" outlineLevel="1" x14ac:dyDescent="0.2">
      <c r="A351" s="294"/>
      <c r="B351" s="320" t="s">
        <v>671</v>
      </c>
      <c r="C351" s="333"/>
      <c r="D351" s="338"/>
      <c r="E351" s="339"/>
      <c r="F351" s="340"/>
      <c r="G351" s="331"/>
      <c r="H351" s="277"/>
      <c r="I351" s="296"/>
      <c r="J351" s="250"/>
      <c r="K351" s="250"/>
      <c r="L351" s="250"/>
      <c r="M351" s="250"/>
      <c r="N351" s="250"/>
      <c r="O351" s="250"/>
      <c r="P351" s="250"/>
      <c r="Q351" s="250"/>
      <c r="R351" s="250"/>
      <c r="S351" s="250"/>
      <c r="T351" s="250"/>
      <c r="U351" s="250"/>
      <c r="V351" s="250"/>
      <c r="W351" s="250"/>
      <c r="X351" s="250"/>
      <c r="Y351" s="250"/>
      <c r="Z351" s="250"/>
      <c r="AA351" s="250"/>
      <c r="AB351" s="250"/>
      <c r="AC351" s="250">
        <v>0</v>
      </c>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row>
    <row r="352" spans="1:60" outlineLevel="1" x14ac:dyDescent="0.2">
      <c r="A352" s="293">
        <v>44</v>
      </c>
      <c r="B352" s="264" t="s">
        <v>672</v>
      </c>
      <c r="C352" s="284" t="s">
        <v>673</v>
      </c>
      <c r="D352" s="267" t="s">
        <v>669</v>
      </c>
      <c r="E352" s="270">
        <v>7</v>
      </c>
      <c r="F352" s="275"/>
      <c r="G352" s="276">
        <f>ROUND(E352*F352,2)</f>
        <v>0</v>
      </c>
      <c r="H352" s="277" t="s">
        <v>674</v>
      </c>
      <c r="I352" s="296" t="s">
        <v>298</v>
      </c>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t="s">
        <v>369</v>
      </c>
      <c r="AF352" s="250"/>
      <c r="AG352" s="250"/>
      <c r="AH352" s="250"/>
      <c r="AI352" s="250"/>
      <c r="AJ352" s="250"/>
      <c r="AK352" s="250"/>
      <c r="AL352" s="250"/>
      <c r="AM352" s="250">
        <v>21</v>
      </c>
      <c r="AN352" s="250"/>
      <c r="AO352" s="250"/>
      <c r="AP352" s="250"/>
      <c r="AQ352" s="250"/>
      <c r="AR352" s="250"/>
      <c r="AS352" s="250"/>
      <c r="AT352" s="250"/>
      <c r="AU352" s="250"/>
      <c r="AV352" s="250"/>
      <c r="AW352" s="250"/>
      <c r="AX352" s="250"/>
      <c r="AY352" s="250"/>
      <c r="AZ352" s="250"/>
      <c r="BA352" s="250"/>
      <c r="BB352" s="250"/>
      <c r="BC352" s="250"/>
      <c r="BD352" s="250"/>
      <c r="BE352" s="250"/>
      <c r="BF352" s="250"/>
      <c r="BG352" s="250"/>
      <c r="BH352" s="250"/>
    </row>
    <row r="353" spans="1:60" outlineLevel="1" x14ac:dyDescent="0.2">
      <c r="A353" s="294"/>
      <c r="B353" s="265"/>
      <c r="C353" s="334" t="s">
        <v>675</v>
      </c>
      <c r="D353" s="322"/>
      <c r="E353" s="326">
        <v>1</v>
      </c>
      <c r="F353" s="276"/>
      <c r="G353" s="276"/>
      <c r="H353" s="277"/>
      <c r="I353" s="296"/>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c r="AG353" s="250"/>
      <c r="AH353" s="250"/>
      <c r="AI353" s="250"/>
      <c r="AJ353" s="250"/>
      <c r="AK353" s="250"/>
      <c r="AL353" s="250"/>
      <c r="AM353" s="250"/>
      <c r="AN353" s="250"/>
      <c r="AO353" s="250"/>
      <c r="AP353" s="250"/>
      <c r="AQ353" s="250"/>
      <c r="AR353" s="250"/>
      <c r="AS353" s="250"/>
      <c r="AT353" s="250"/>
      <c r="AU353" s="250"/>
      <c r="AV353" s="250"/>
      <c r="AW353" s="250"/>
      <c r="AX353" s="250"/>
      <c r="AY353" s="250"/>
      <c r="AZ353" s="250"/>
      <c r="BA353" s="250"/>
      <c r="BB353" s="250"/>
      <c r="BC353" s="250"/>
      <c r="BD353" s="250"/>
      <c r="BE353" s="250"/>
      <c r="BF353" s="250"/>
      <c r="BG353" s="250"/>
      <c r="BH353" s="250"/>
    </row>
    <row r="354" spans="1:60" outlineLevel="1" x14ac:dyDescent="0.2">
      <c r="A354" s="294"/>
      <c r="B354" s="265"/>
      <c r="C354" s="334" t="s">
        <v>676</v>
      </c>
      <c r="D354" s="322"/>
      <c r="E354" s="326">
        <v>6</v>
      </c>
      <c r="F354" s="276"/>
      <c r="G354" s="276"/>
      <c r="H354" s="277"/>
      <c r="I354" s="296"/>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row>
    <row r="355" spans="1:60" outlineLevel="1" x14ac:dyDescent="0.2">
      <c r="A355" s="294"/>
      <c r="B355" s="320" t="s">
        <v>677</v>
      </c>
      <c r="C355" s="333"/>
      <c r="D355" s="338"/>
      <c r="E355" s="339"/>
      <c r="F355" s="340"/>
      <c r="G355" s="331"/>
      <c r="H355" s="277"/>
      <c r="I355" s="296"/>
      <c r="J355" s="250"/>
      <c r="K355" s="250"/>
      <c r="L355" s="250"/>
      <c r="M355" s="250"/>
      <c r="N355" s="250"/>
      <c r="O355" s="250"/>
      <c r="P355" s="250"/>
      <c r="Q355" s="250"/>
      <c r="R355" s="250"/>
      <c r="S355" s="250"/>
      <c r="T355" s="250"/>
      <c r="U355" s="250"/>
      <c r="V355" s="250"/>
      <c r="W355" s="250"/>
      <c r="X355" s="250"/>
      <c r="Y355" s="250"/>
      <c r="Z355" s="250"/>
      <c r="AA355" s="250"/>
      <c r="AB355" s="250"/>
      <c r="AC355" s="250">
        <v>0</v>
      </c>
      <c r="AD355" s="250"/>
      <c r="AE355" s="250"/>
      <c r="AF355" s="250"/>
      <c r="AG355" s="250"/>
      <c r="AH355" s="250"/>
      <c r="AI355" s="250"/>
      <c r="AJ355" s="250"/>
      <c r="AK355" s="250"/>
      <c r="AL355" s="250"/>
      <c r="AM355" s="250"/>
      <c r="AN355" s="250"/>
      <c r="AO355" s="250"/>
      <c r="AP355" s="250"/>
      <c r="AQ355" s="250"/>
      <c r="AR355" s="250"/>
      <c r="AS355" s="250"/>
      <c r="AT355" s="250"/>
      <c r="AU355" s="250"/>
      <c r="AV355" s="250"/>
      <c r="AW355" s="250"/>
      <c r="AX355" s="250"/>
      <c r="AY355" s="250"/>
      <c r="AZ355" s="250"/>
      <c r="BA355" s="250"/>
      <c r="BB355" s="250"/>
      <c r="BC355" s="250"/>
      <c r="BD355" s="250"/>
      <c r="BE355" s="250"/>
      <c r="BF355" s="250"/>
      <c r="BG355" s="250"/>
      <c r="BH355" s="250"/>
    </row>
    <row r="356" spans="1:60" outlineLevel="1" x14ac:dyDescent="0.2">
      <c r="A356" s="294"/>
      <c r="B356" s="320" t="s">
        <v>678</v>
      </c>
      <c r="C356" s="333"/>
      <c r="D356" s="338"/>
      <c r="E356" s="339"/>
      <c r="F356" s="340"/>
      <c r="G356" s="331"/>
      <c r="H356" s="277"/>
      <c r="I356" s="296"/>
      <c r="J356" s="250"/>
      <c r="K356" s="250"/>
      <c r="L356" s="250"/>
      <c r="M356" s="250"/>
      <c r="N356" s="250"/>
      <c r="O356" s="250"/>
      <c r="P356" s="250"/>
      <c r="Q356" s="250"/>
      <c r="R356" s="250"/>
      <c r="S356" s="250"/>
      <c r="T356" s="250"/>
      <c r="U356" s="250"/>
      <c r="V356" s="250"/>
      <c r="W356" s="250"/>
      <c r="X356" s="250"/>
      <c r="Y356" s="250"/>
      <c r="Z356" s="250"/>
      <c r="AA356" s="250"/>
      <c r="AB356" s="250"/>
      <c r="AC356" s="250">
        <v>1</v>
      </c>
      <c r="AD356" s="250"/>
      <c r="AE356" s="250"/>
      <c r="AF356" s="250"/>
      <c r="AG356" s="250"/>
      <c r="AH356" s="250"/>
      <c r="AI356" s="250"/>
      <c r="AJ356" s="250"/>
      <c r="AK356" s="250"/>
      <c r="AL356" s="250"/>
      <c r="AM356" s="250"/>
      <c r="AN356" s="250"/>
      <c r="AO356" s="250"/>
      <c r="AP356" s="250"/>
      <c r="AQ356" s="250"/>
      <c r="AR356" s="250"/>
      <c r="AS356" s="250"/>
      <c r="AT356" s="250"/>
      <c r="AU356" s="250"/>
      <c r="AV356" s="250"/>
      <c r="AW356" s="250"/>
      <c r="AX356" s="250"/>
      <c r="AY356" s="250"/>
      <c r="AZ356" s="250"/>
      <c r="BA356" s="250"/>
      <c r="BB356" s="250"/>
      <c r="BC356" s="250"/>
      <c r="BD356" s="250"/>
      <c r="BE356" s="250"/>
      <c r="BF356" s="250"/>
      <c r="BG356" s="250"/>
      <c r="BH356" s="250"/>
    </row>
    <row r="357" spans="1:60" outlineLevel="1" x14ac:dyDescent="0.2">
      <c r="A357" s="293">
        <v>45</v>
      </c>
      <c r="B357" s="264" t="s">
        <v>679</v>
      </c>
      <c r="C357" s="284" t="s">
        <v>680</v>
      </c>
      <c r="D357" s="267" t="s">
        <v>669</v>
      </c>
      <c r="E357" s="270">
        <v>7</v>
      </c>
      <c r="F357" s="275"/>
      <c r="G357" s="276">
        <f>ROUND(E357*F357,2)</f>
        <v>0</v>
      </c>
      <c r="H357" s="277" t="s">
        <v>557</v>
      </c>
      <c r="I357" s="296" t="s">
        <v>298</v>
      </c>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250" t="s">
        <v>369</v>
      </c>
      <c r="AF357" s="250"/>
      <c r="AG357" s="250"/>
      <c r="AH357" s="250"/>
      <c r="AI357" s="250"/>
      <c r="AJ357" s="250"/>
      <c r="AK357" s="250"/>
      <c r="AL357" s="250"/>
      <c r="AM357" s="250">
        <v>21</v>
      </c>
      <c r="AN357" s="250"/>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row>
    <row r="358" spans="1:60" outlineLevel="1" x14ac:dyDescent="0.2">
      <c r="A358" s="294"/>
      <c r="B358" s="265"/>
      <c r="C358" s="285" t="s">
        <v>681</v>
      </c>
      <c r="D358" s="268"/>
      <c r="E358" s="271"/>
      <c r="F358" s="278"/>
      <c r="G358" s="279"/>
      <c r="H358" s="277"/>
      <c r="I358" s="296"/>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c r="AG358" s="250"/>
      <c r="AH358" s="250"/>
      <c r="AI358" s="250"/>
      <c r="AJ358" s="250"/>
      <c r="AK358" s="250"/>
      <c r="AL358" s="250"/>
      <c r="AM358" s="250"/>
      <c r="AN358" s="250"/>
      <c r="AO358" s="250"/>
      <c r="AP358" s="250"/>
      <c r="AQ358" s="250"/>
      <c r="AR358" s="250"/>
      <c r="AS358" s="250"/>
      <c r="AT358" s="250"/>
      <c r="AU358" s="250"/>
      <c r="AV358" s="250"/>
      <c r="AW358" s="250"/>
      <c r="AX358" s="250"/>
      <c r="AY358" s="250"/>
      <c r="AZ358" s="250"/>
      <c r="BA358" s="255" t="str">
        <f>C358</f>
        <v>Včetně dodávky překladů.</v>
      </c>
      <c r="BB358" s="250"/>
      <c r="BC358" s="250"/>
      <c r="BD358" s="250"/>
      <c r="BE358" s="250"/>
      <c r="BF358" s="250"/>
      <c r="BG358" s="250"/>
      <c r="BH358" s="250"/>
    </row>
    <row r="359" spans="1:60" outlineLevel="1" x14ac:dyDescent="0.2">
      <c r="A359" s="294"/>
      <c r="B359" s="265"/>
      <c r="C359" s="334" t="s">
        <v>682</v>
      </c>
      <c r="D359" s="322"/>
      <c r="E359" s="326">
        <v>7</v>
      </c>
      <c r="F359" s="276"/>
      <c r="G359" s="276"/>
      <c r="H359" s="277"/>
      <c r="I359" s="296"/>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row>
    <row r="360" spans="1:60" outlineLevel="1" x14ac:dyDescent="0.2">
      <c r="A360" s="294"/>
      <c r="B360" s="320" t="s">
        <v>677</v>
      </c>
      <c r="C360" s="333"/>
      <c r="D360" s="338"/>
      <c r="E360" s="339"/>
      <c r="F360" s="340"/>
      <c r="G360" s="331"/>
      <c r="H360" s="277"/>
      <c r="I360" s="296"/>
      <c r="J360" s="250"/>
      <c r="K360" s="250"/>
      <c r="L360" s="250"/>
      <c r="M360" s="250"/>
      <c r="N360" s="250"/>
      <c r="O360" s="250"/>
      <c r="P360" s="250"/>
      <c r="Q360" s="250"/>
      <c r="R360" s="250"/>
      <c r="S360" s="250"/>
      <c r="T360" s="250"/>
      <c r="U360" s="250"/>
      <c r="V360" s="250"/>
      <c r="W360" s="250"/>
      <c r="X360" s="250"/>
      <c r="Y360" s="250"/>
      <c r="Z360" s="250"/>
      <c r="AA360" s="250"/>
      <c r="AB360" s="250"/>
      <c r="AC360" s="250">
        <v>0</v>
      </c>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row>
    <row r="361" spans="1:60" outlineLevel="1" x14ac:dyDescent="0.2">
      <c r="A361" s="294"/>
      <c r="B361" s="320" t="s">
        <v>678</v>
      </c>
      <c r="C361" s="333"/>
      <c r="D361" s="338"/>
      <c r="E361" s="339"/>
      <c r="F361" s="340"/>
      <c r="G361" s="331"/>
      <c r="H361" s="277"/>
      <c r="I361" s="296"/>
      <c r="J361" s="250"/>
      <c r="K361" s="250"/>
      <c r="L361" s="250"/>
      <c r="M361" s="250"/>
      <c r="N361" s="250"/>
      <c r="O361" s="250"/>
      <c r="P361" s="250"/>
      <c r="Q361" s="250"/>
      <c r="R361" s="250"/>
      <c r="S361" s="250"/>
      <c r="T361" s="250"/>
      <c r="U361" s="250"/>
      <c r="V361" s="250"/>
      <c r="W361" s="250"/>
      <c r="X361" s="250"/>
      <c r="Y361" s="250"/>
      <c r="Z361" s="250"/>
      <c r="AA361" s="250"/>
      <c r="AB361" s="250"/>
      <c r="AC361" s="250">
        <v>1</v>
      </c>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row>
    <row r="362" spans="1:60" outlineLevel="1" x14ac:dyDescent="0.2">
      <c r="A362" s="293">
        <v>46</v>
      </c>
      <c r="B362" s="264" t="s">
        <v>683</v>
      </c>
      <c r="C362" s="284" t="s">
        <v>684</v>
      </c>
      <c r="D362" s="267" t="s">
        <v>669</v>
      </c>
      <c r="E362" s="270">
        <v>1</v>
      </c>
      <c r="F362" s="275"/>
      <c r="G362" s="276">
        <f>ROUND(E362*F362,2)</f>
        <v>0</v>
      </c>
      <c r="H362" s="277" t="s">
        <v>557</v>
      </c>
      <c r="I362" s="296" t="s">
        <v>298</v>
      </c>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t="s">
        <v>369</v>
      </c>
      <c r="AF362" s="250"/>
      <c r="AG362" s="250"/>
      <c r="AH362" s="250"/>
      <c r="AI362" s="250"/>
      <c r="AJ362" s="250"/>
      <c r="AK362" s="250"/>
      <c r="AL362" s="250"/>
      <c r="AM362" s="250">
        <v>21</v>
      </c>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row>
    <row r="363" spans="1:60" outlineLevel="1" x14ac:dyDescent="0.2">
      <c r="A363" s="294"/>
      <c r="B363" s="265"/>
      <c r="C363" s="285" t="s">
        <v>681</v>
      </c>
      <c r="D363" s="268"/>
      <c r="E363" s="271"/>
      <c r="F363" s="278"/>
      <c r="G363" s="279"/>
      <c r="H363" s="277"/>
      <c r="I363" s="296"/>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5" t="str">
        <f>C363</f>
        <v>Včetně dodávky překladů.</v>
      </c>
      <c r="BB363" s="250"/>
      <c r="BC363" s="250"/>
      <c r="BD363" s="250"/>
      <c r="BE363" s="250"/>
      <c r="BF363" s="250"/>
      <c r="BG363" s="250"/>
      <c r="BH363" s="250"/>
    </row>
    <row r="364" spans="1:60" outlineLevel="1" x14ac:dyDescent="0.2">
      <c r="A364" s="294"/>
      <c r="B364" s="265"/>
      <c r="C364" s="334" t="s">
        <v>675</v>
      </c>
      <c r="D364" s="322"/>
      <c r="E364" s="326">
        <v>1</v>
      </c>
      <c r="F364" s="276"/>
      <c r="G364" s="276"/>
      <c r="H364" s="277"/>
      <c r="I364" s="296"/>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c r="AG364" s="250"/>
      <c r="AH364" s="250"/>
      <c r="AI364" s="250"/>
      <c r="AJ364" s="250"/>
      <c r="AK364" s="250"/>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row>
    <row r="365" spans="1:60" outlineLevel="1" x14ac:dyDescent="0.2">
      <c r="A365" s="294"/>
      <c r="B365" s="320" t="s">
        <v>677</v>
      </c>
      <c r="C365" s="333"/>
      <c r="D365" s="338"/>
      <c r="E365" s="339"/>
      <c r="F365" s="340"/>
      <c r="G365" s="331"/>
      <c r="H365" s="277"/>
      <c r="I365" s="296"/>
      <c r="J365" s="250"/>
      <c r="K365" s="250"/>
      <c r="L365" s="250"/>
      <c r="M365" s="250"/>
      <c r="N365" s="250"/>
      <c r="O365" s="250"/>
      <c r="P365" s="250"/>
      <c r="Q365" s="250"/>
      <c r="R365" s="250"/>
      <c r="S365" s="250"/>
      <c r="T365" s="250"/>
      <c r="U365" s="250"/>
      <c r="V365" s="250"/>
      <c r="W365" s="250"/>
      <c r="X365" s="250"/>
      <c r="Y365" s="250"/>
      <c r="Z365" s="250"/>
      <c r="AA365" s="250"/>
      <c r="AB365" s="250"/>
      <c r="AC365" s="250">
        <v>0</v>
      </c>
      <c r="AD365" s="250"/>
      <c r="AE365" s="250"/>
      <c r="AF365" s="250"/>
      <c r="AG365" s="250"/>
      <c r="AH365" s="250"/>
      <c r="AI365" s="250"/>
      <c r="AJ365" s="250"/>
      <c r="AK365" s="250"/>
      <c r="AL365" s="250"/>
      <c r="AM365" s="250"/>
      <c r="AN365" s="250"/>
      <c r="AO365" s="250"/>
      <c r="AP365" s="250"/>
      <c r="AQ365" s="250"/>
      <c r="AR365" s="250"/>
      <c r="AS365" s="250"/>
      <c r="AT365" s="250"/>
      <c r="AU365" s="250"/>
      <c r="AV365" s="250"/>
      <c r="AW365" s="250"/>
      <c r="AX365" s="250"/>
      <c r="AY365" s="250"/>
      <c r="AZ365" s="250"/>
      <c r="BA365" s="250"/>
      <c r="BB365" s="250"/>
      <c r="BC365" s="250"/>
      <c r="BD365" s="250"/>
      <c r="BE365" s="250"/>
      <c r="BF365" s="250"/>
      <c r="BG365" s="250"/>
      <c r="BH365" s="250"/>
    </row>
    <row r="366" spans="1:60" outlineLevel="1" x14ac:dyDescent="0.2">
      <c r="A366" s="294"/>
      <c r="B366" s="320" t="s">
        <v>678</v>
      </c>
      <c r="C366" s="333"/>
      <c r="D366" s="338"/>
      <c r="E366" s="339"/>
      <c r="F366" s="340"/>
      <c r="G366" s="331"/>
      <c r="H366" s="277"/>
      <c r="I366" s="296"/>
      <c r="J366" s="250"/>
      <c r="K366" s="250"/>
      <c r="L366" s="250"/>
      <c r="M366" s="250"/>
      <c r="N366" s="250"/>
      <c r="O366" s="250"/>
      <c r="P366" s="250"/>
      <c r="Q366" s="250"/>
      <c r="R366" s="250"/>
      <c r="S366" s="250"/>
      <c r="T366" s="250"/>
      <c r="U366" s="250"/>
      <c r="V366" s="250"/>
      <c r="W366" s="250"/>
      <c r="X366" s="250"/>
      <c r="Y366" s="250"/>
      <c r="Z366" s="250"/>
      <c r="AA366" s="250"/>
      <c r="AB366" s="250"/>
      <c r="AC366" s="250">
        <v>1</v>
      </c>
      <c r="AD366" s="250"/>
      <c r="AE366" s="250"/>
      <c r="AF366" s="250"/>
      <c r="AG366" s="250"/>
      <c r="AH366" s="250"/>
      <c r="AI366" s="250"/>
      <c r="AJ366" s="250"/>
      <c r="AK366" s="250"/>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row>
    <row r="367" spans="1:60" outlineLevel="1" x14ac:dyDescent="0.2">
      <c r="A367" s="293">
        <v>47</v>
      </c>
      <c r="B367" s="264" t="s">
        <v>685</v>
      </c>
      <c r="C367" s="284" t="s">
        <v>686</v>
      </c>
      <c r="D367" s="267" t="s">
        <v>669</v>
      </c>
      <c r="E367" s="270">
        <v>6</v>
      </c>
      <c r="F367" s="275"/>
      <c r="G367" s="276">
        <f>ROUND(E367*F367,2)</f>
        <v>0</v>
      </c>
      <c r="H367" s="277" t="s">
        <v>557</v>
      </c>
      <c r="I367" s="296" t="s">
        <v>298</v>
      </c>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t="s">
        <v>369</v>
      </c>
      <c r="AF367" s="250"/>
      <c r="AG367" s="250"/>
      <c r="AH367" s="250"/>
      <c r="AI367" s="250"/>
      <c r="AJ367" s="250"/>
      <c r="AK367" s="250"/>
      <c r="AL367" s="250"/>
      <c r="AM367" s="250">
        <v>21</v>
      </c>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row>
    <row r="368" spans="1:60" outlineLevel="1" x14ac:dyDescent="0.2">
      <c r="A368" s="294"/>
      <c r="B368" s="265"/>
      <c r="C368" s="334" t="s">
        <v>687</v>
      </c>
      <c r="D368" s="322"/>
      <c r="E368" s="326">
        <v>6</v>
      </c>
      <c r="F368" s="276"/>
      <c r="G368" s="276"/>
      <c r="H368" s="277"/>
      <c r="I368" s="296"/>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50"/>
      <c r="AK368" s="250"/>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row>
    <row r="369" spans="1:60" outlineLevel="1" x14ac:dyDescent="0.2">
      <c r="A369" s="294"/>
      <c r="B369" s="320" t="s">
        <v>677</v>
      </c>
      <c r="C369" s="333"/>
      <c r="D369" s="338"/>
      <c r="E369" s="339"/>
      <c r="F369" s="340"/>
      <c r="G369" s="331"/>
      <c r="H369" s="277"/>
      <c r="I369" s="296"/>
      <c r="J369" s="250"/>
      <c r="K369" s="250"/>
      <c r="L369" s="250"/>
      <c r="M369" s="250"/>
      <c r="N369" s="250"/>
      <c r="O369" s="250"/>
      <c r="P369" s="250"/>
      <c r="Q369" s="250"/>
      <c r="R369" s="250"/>
      <c r="S369" s="250"/>
      <c r="T369" s="250"/>
      <c r="U369" s="250"/>
      <c r="V369" s="250"/>
      <c r="W369" s="250"/>
      <c r="X369" s="250"/>
      <c r="Y369" s="250"/>
      <c r="Z369" s="250"/>
      <c r="AA369" s="250"/>
      <c r="AB369" s="250"/>
      <c r="AC369" s="250">
        <v>0</v>
      </c>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row>
    <row r="370" spans="1:60" outlineLevel="1" x14ac:dyDescent="0.2">
      <c r="A370" s="294"/>
      <c r="B370" s="320" t="s">
        <v>678</v>
      </c>
      <c r="C370" s="333"/>
      <c r="D370" s="338"/>
      <c r="E370" s="339"/>
      <c r="F370" s="340"/>
      <c r="G370" s="331"/>
      <c r="H370" s="277"/>
      <c r="I370" s="296"/>
      <c r="J370" s="250"/>
      <c r="K370" s="250"/>
      <c r="L370" s="250"/>
      <c r="M370" s="250"/>
      <c r="N370" s="250"/>
      <c r="O370" s="250"/>
      <c r="P370" s="250"/>
      <c r="Q370" s="250"/>
      <c r="R370" s="250"/>
      <c r="S370" s="250"/>
      <c r="T370" s="250"/>
      <c r="U370" s="250"/>
      <c r="V370" s="250"/>
      <c r="W370" s="250"/>
      <c r="X370" s="250"/>
      <c r="Y370" s="250"/>
      <c r="Z370" s="250"/>
      <c r="AA370" s="250"/>
      <c r="AB370" s="250"/>
      <c r="AC370" s="250">
        <v>1</v>
      </c>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row>
    <row r="371" spans="1:60" outlineLevel="1" x14ac:dyDescent="0.2">
      <c r="A371" s="293">
        <v>48</v>
      </c>
      <c r="B371" s="264" t="s">
        <v>688</v>
      </c>
      <c r="C371" s="284" t="s">
        <v>689</v>
      </c>
      <c r="D371" s="267" t="s">
        <v>669</v>
      </c>
      <c r="E371" s="270">
        <v>36</v>
      </c>
      <c r="F371" s="275"/>
      <c r="G371" s="276">
        <f>ROUND(E371*F371,2)</f>
        <v>0</v>
      </c>
      <c r="H371" s="277" t="s">
        <v>557</v>
      </c>
      <c r="I371" s="296" t="s">
        <v>298</v>
      </c>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t="s">
        <v>369</v>
      </c>
      <c r="AF371" s="250"/>
      <c r="AG371" s="250"/>
      <c r="AH371" s="250"/>
      <c r="AI371" s="250"/>
      <c r="AJ371" s="250"/>
      <c r="AK371" s="250"/>
      <c r="AL371" s="250"/>
      <c r="AM371" s="250">
        <v>21</v>
      </c>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row>
    <row r="372" spans="1:60" outlineLevel="1" x14ac:dyDescent="0.2">
      <c r="A372" s="294"/>
      <c r="B372" s="265"/>
      <c r="C372" s="334" t="s">
        <v>690</v>
      </c>
      <c r="D372" s="322"/>
      <c r="E372" s="326">
        <v>33</v>
      </c>
      <c r="F372" s="276"/>
      <c r="G372" s="276"/>
      <c r="H372" s="277"/>
      <c r="I372" s="296"/>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row>
    <row r="373" spans="1:60" outlineLevel="1" x14ac:dyDescent="0.2">
      <c r="A373" s="294"/>
      <c r="B373" s="265"/>
      <c r="C373" s="334" t="s">
        <v>691</v>
      </c>
      <c r="D373" s="322"/>
      <c r="E373" s="326">
        <v>3</v>
      </c>
      <c r="F373" s="276"/>
      <c r="G373" s="276"/>
      <c r="H373" s="277"/>
      <c r="I373" s="296"/>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row>
    <row r="374" spans="1:60" outlineLevel="1" x14ac:dyDescent="0.2">
      <c r="A374" s="294"/>
      <c r="B374" s="320" t="s">
        <v>677</v>
      </c>
      <c r="C374" s="333"/>
      <c r="D374" s="338"/>
      <c r="E374" s="339"/>
      <c r="F374" s="340"/>
      <c r="G374" s="331"/>
      <c r="H374" s="277"/>
      <c r="I374" s="296"/>
      <c r="J374" s="250"/>
      <c r="K374" s="250"/>
      <c r="L374" s="250"/>
      <c r="M374" s="250"/>
      <c r="N374" s="250"/>
      <c r="O374" s="250"/>
      <c r="P374" s="250"/>
      <c r="Q374" s="250"/>
      <c r="R374" s="250"/>
      <c r="S374" s="250"/>
      <c r="T374" s="250"/>
      <c r="U374" s="250"/>
      <c r="V374" s="250"/>
      <c r="W374" s="250"/>
      <c r="X374" s="250"/>
      <c r="Y374" s="250"/>
      <c r="Z374" s="250"/>
      <c r="AA374" s="250"/>
      <c r="AB374" s="250"/>
      <c r="AC374" s="250">
        <v>0</v>
      </c>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row>
    <row r="375" spans="1:60" outlineLevel="1" x14ac:dyDescent="0.2">
      <c r="A375" s="294"/>
      <c r="B375" s="320" t="s">
        <v>678</v>
      </c>
      <c r="C375" s="333"/>
      <c r="D375" s="338"/>
      <c r="E375" s="339"/>
      <c r="F375" s="340"/>
      <c r="G375" s="331"/>
      <c r="H375" s="277"/>
      <c r="I375" s="296"/>
      <c r="J375" s="250"/>
      <c r="K375" s="250"/>
      <c r="L375" s="250"/>
      <c r="M375" s="250"/>
      <c r="N375" s="250"/>
      <c r="O375" s="250"/>
      <c r="P375" s="250"/>
      <c r="Q375" s="250"/>
      <c r="R375" s="250"/>
      <c r="S375" s="250"/>
      <c r="T375" s="250"/>
      <c r="U375" s="250"/>
      <c r="V375" s="250"/>
      <c r="W375" s="250"/>
      <c r="X375" s="250"/>
      <c r="Y375" s="250"/>
      <c r="Z375" s="250"/>
      <c r="AA375" s="250"/>
      <c r="AB375" s="250"/>
      <c r="AC375" s="250">
        <v>1</v>
      </c>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row>
    <row r="376" spans="1:60" outlineLevel="1" x14ac:dyDescent="0.2">
      <c r="A376" s="293">
        <v>49</v>
      </c>
      <c r="B376" s="264" t="s">
        <v>692</v>
      </c>
      <c r="C376" s="284" t="s">
        <v>693</v>
      </c>
      <c r="D376" s="267" t="s">
        <v>669</v>
      </c>
      <c r="E376" s="270">
        <v>19</v>
      </c>
      <c r="F376" s="275"/>
      <c r="G376" s="276">
        <f>ROUND(E376*F376,2)</f>
        <v>0</v>
      </c>
      <c r="H376" s="277" t="s">
        <v>557</v>
      </c>
      <c r="I376" s="296" t="s">
        <v>298</v>
      </c>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250" t="s">
        <v>369</v>
      </c>
      <c r="AF376" s="250"/>
      <c r="AG376" s="250"/>
      <c r="AH376" s="250"/>
      <c r="AI376" s="250"/>
      <c r="AJ376" s="250"/>
      <c r="AK376" s="250"/>
      <c r="AL376" s="250"/>
      <c r="AM376" s="250">
        <v>21</v>
      </c>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row>
    <row r="377" spans="1:60" outlineLevel="1" x14ac:dyDescent="0.2">
      <c r="A377" s="294"/>
      <c r="B377" s="265"/>
      <c r="C377" s="334" t="s">
        <v>694</v>
      </c>
      <c r="D377" s="322"/>
      <c r="E377" s="326">
        <v>16</v>
      </c>
      <c r="F377" s="276"/>
      <c r="G377" s="276"/>
      <c r="H377" s="277"/>
      <c r="I377" s="296"/>
      <c r="J377" s="250"/>
      <c r="K377" s="250"/>
      <c r="L377" s="25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row>
    <row r="378" spans="1:60" outlineLevel="1" x14ac:dyDescent="0.2">
      <c r="A378" s="294"/>
      <c r="B378" s="265"/>
      <c r="C378" s="334" t="s">
        <v>691</v>
      </c>
      <c r="D378" s="322"/>
      <c r="E378" s="326">
        <v>3</v>
      </c>
      <c r="F378" s="276"/>
      <c r="G378" s="276"/>
      <c r="H378" s="277"/>
      <c r="I378" s="296"/>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row>
    <row r="379" spans="1:60" outlineLevel="1" x14ac:dyDescent="0.2">
      <c r="A379" s="294"/>
      <c r="B379" s="320" t="s">
        <v>677</v>
      </c>
      <c r="C379" s="333"/>
      <c r="D379" s="338"/>
      <c r="E379" s="339"/>
      <c r="F379" s="340"/>
      <c r="G379" s="331"/>
      <c r="H379" s="277"/>
      <c r="I379" s="296"/>
      <c r="J379" s="250"/>
      <c r="K379" s="250"/>
      <c r="L379" s="250"/>
      <c r="M379" s="250"/>
      <c r="N379" s="250"/>
      <c r="O379" s="250"/>
      <c r="P379" s="250"/>
      <c r="Q379" s="250"/>
      <c r="R379" s="250"/>
      <c r="S379" s="250"/>
      <c r="T379" s="250"/>
      <c r="U379" s="250"/>
      <c r="V379" s="250"/>
      <c r="W379" s="250"/>
      <c r="X379" s="250"/>
      <c r="Y379" s="250"/>
      <c r="Z379" s="250"/>
      <c r="AA379" s="250"/>
      <c r="AB379" s="250"/>
      <c r="AC379" s="250">
        <v>0</v>
      </c>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row>
    <row r="380" spans="1:60" outlineLevel="1" x14ac:dyDescent="0.2">
      <c r="A380" s="294"/>
      <c r="B380" s="320" t="s">
        <v>678</v>
      </c>
      <c r="C380" s="333"/>
      <c r="D380" s="338"/>
      <c r="E380" s="339"/>
      <c r="F380" s="340"/>
      <c r="G380" s="331"/>
      <c r="H380" s="277"/>
      <c r="I380" s="296"/>
      <c r="J380" s="250"/>
      <c r="K380" s="250"/>
      <c r="L380" s="250"/>
      <c r="M380" s="250"/>
      <c r="N380" s="250"/>
      <c r="O380" s="250"/>
      <c r="P380" s="250"/>
      <c r="Q380" s="250"/>
      <c r="R380" s="250"/>
      <c r="S380" s="250"/>
      <c r="T380" s="250"/>
      <c r="U380" s="250"/>
      <c r="V380" s="250"/>
      <c r="W380" s="250"/>
      <c r="X380" s="250"/>
      <c r="Y380" s="250"/>
      <c r="Z380" s="250"/>
      <c r="AA380" s="250"/>
      <c r="AB380" s="250"/>
      <c r="AC380" s="250">
        <v>1</v>
      </c>
      <c r="AD380" s="250"/>
      <c r="AE380" s="250"/>
      <c r="AF380" s="250"/>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row>
    <row r="381" spans="1:60" outlineLevel="1" x14ac:dyDescent="0.2">
      <c r="A381" s="293">
        <v>50</v>
      </c>
      <c r="B381" s="264" t="s">
        <v>695</v>
      </c>
      <c r="C381" s="284" t="s">
        <v>696</v>
      </c>
      <c r="D381" s="267" t="s">
        <v>669</v>
      </c>
      <c r="E381" s="270">
        <v>31</v>
      </c>
      <c r="F381" s="275"/>
      <c r="G381" s="276">
        <f>ROUND(E381*F381,2)</f>
        <v>0</v>
      </c>
      <c r="H381" s="277" t="s">
        <v>557</v>
      </c>
      <c r="I381" s="296" t="s">
        <v>298</v>
      </c>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t="s">
        <v>369</v>
      </c>
      <c r="AF381" s="250"/>
      <c r="AG381" s="250"/>
      <c r="AH381" s="250"/>
      <c r="AI381" s="250"/>
      <c r="AJ381" s="250"/>
      <c r="AK381" s="250"/>
      <c r="AL381" s="250"/>
      <c r="AM381" s="250">
        <v>21</v>
      </c>
      <c r="AN381" s="250"/>
      <c r="AO381" s="250"/>
      <c r="AP381" s="250"/>
      <c r="AQ381" s="250"/>
      <c r="AR381" s="250"/>
      <c r="AS381" s="250"/>
      <c r="AT381" s="250"/>
      <c r="AU381" s="250"/>
      <c r="AV381" s="250"/>
      <c r="AW381" s="250"/>
      <c r="AX381" s="250"/>
      <c r="AY381" s="250"/>
      <c r="AZ381" s="250"/>
      <c r="BA381" s="250"/>
      <c r="BB381" s="250"/>
      <c r="BC381" s="250"/>
      <c r="BD381" s="250"/>
      <c r="BE381" s="250"/>
      <c r="BF381" s="250"/>
      <c r="BG381" s="250"/>
      <c r="BH381" s="250"/>
    </row>
    <row r="382" spans="1:60" outlineLevel="1" x14ac:dyDescent="0.2">
      <c r="A382" s="294"/>
      <c r="B382" s="265"/>
      <c r="C382" s="334" t="s">
        <v>697</v>
      </c>
      <c r="D382" s="322"/>
      <c r="E382" s="326">
        <v>28</v>
      </c>
      <c r="F382" s="276"/>
      <c r="G382" s="276"/>
      <c r="H382" s="277"/>
      <c r="I382" s="296"/>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c r="AG382" s="250"/>
      <c r="AH382" s="250"/>
      <c r="AI382" s="250"/>
      <c r="AJ382" s="250"/>
      <c r="AK382" s="250"/>
      <c r="AL382" s="250"/>
      <c r="AM382" s="250"/>
      <c r="AN382" s="250"/>
      <c r="AO382" s="250"/>
      <c r="AP382" s="250"/>
      <c r="AQ382" s="250"/>
      <c r="AR382" s="250"/>
      <c r="AS382" s="250"/>
      <c r="AT382" s="250"/>
      <c r="AU382" s="250"/>
      <c r="AV382" s="250"/>
      <c r="AW382" s="250"/>
      <c r="AX382" s="250"/>
      <c r="AY382" s="250"/>
      <c r="AZ382" s="250"/>
      <c r="BA382" s="250"/>
      <c r="BB382" s="250"/>
      <c r="BC382" s="250"/>
      <c r="BD382" s="250"/>
      <c r="BE382" s="250"/>
      <c r="BF382" s="250"/>
      <c r="BG382" s="250"/>
      <c r="BH382" s="250"/>
    </row>
    <row r="383" spans="1:60" outlineLevel="1" x14ac:dyDescent="0.2">
      <c r="A383" s="294"/>
      <c r="B383" s="265"/>
      <c r="C383" s="334" t="s">
        <v>691</v>
      </c>
      <c r="D383" s="322"/>
      <c r="E383" s="326">
        <v>3</v>
      </c>
      <c r="F383" s="276"/>
      <c r="G383" s="276"/>
      <c r="H383" s="277"/>
      <c r="I383" s="296"/>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c r="AG383" s="250"/>
      <c r="AH383" s="250"/>
      <c r="AI383" s="250"/>
      <c r="AJ383" s="250"/>
      <c r="AK383" s="250"/>
      <c r="AL383" s="250"/>
      <c r="AM383" s="250"/>
      <c r="AN383" s="250"/>
      <c r="AO383" s="250"/>
      <c r="AP383" s="250"/>
      <c r="AQ383" s="250"/>
      <c r="AR383" s="250"/>
      <c r="AS383" s="250"/>
      <c r="AT383" s="250"/>
      <c r="AU383" s="250"/>
      <c r="AV383" s="250"/>
      <c r="AW383" s="250"/>
      <c r="AX383" s="250"/>
      <c r="AY383" s="250"/>
      <c r="AZ383" s="250"/>
      <c r="BA383" s="250"/>
      <c r="BB383" s="250"/>
      <c r="BC383" s="250"/>
      <c r="BD383" s="250"/>
      <c r="BE383" s="250"/>
      <c r="BF383" s="250"/>
      <c r="BG383" s="250"/>
      <c r="BH383" s="250"/>
    </row>
    <row r="384" spans="1:60" outlineLevel="1" x14ac:dyDescent="0.2">
      <c r="A384" s="294"/>
      <c r="B384" s="320" t="s">
        <v>677</v>
      </c>
      <c r="C384" s="333"/>
      <c r="D384" s="338"/>
      <c r="E384" s="339"/>
      <c r="F384" s="340"/>
      <c r="G384" s="331"/>
      <c r="H384" s="277"/>
      <c r="I384" s="296"/>
      <c r="J384" s="250"/>
      <c r="K384" s="250"/>
      <c r="L384" s="250"/>
      <c r="M384" s="250"/>
      <c r="N384" s="250"/>
      <c r="O384" s="250"/>
      <c r="P384" s="250"/>
      <c r="Q384" s="250"/>
      <c r="R384" s="250"/>
      <c r="S384" s="250"/>
      <c r="T384" s="250"/>
      <c r="U384" s="250"/>
      <c r="V384" s="250"/>
      <c r="W384" s="250"/>
      <c r="X384" s="250"/>
      <c r="Y384" s="250"/>
      <c r="Z384" s="250"/>
      <c r="AA384" s="250"/>
      <c r="AB384" s="250"/>
      <c r="AC384" s="250">
        <v>0</v>
      </c>
      <c r="AD384" s="250"/>
      <c r="AE384" s="250"/>
      <c r="AF384" s="250"/>
      <c r="AG384" s="250"/>
      <c r="AH384" s="250"/>
      <c r="AI384" s="250"/>
      <c r="AJ384" s="250"/>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row>
    <row r="385" spans="1:60" outlineLevel="1" x14ac:dyDescent="0.2">
      <c r="A385" s="294"/>
      <c r="B385" s="320" t="s">
        <v>678</v>
      </c>
      <c r="C385" s="333"/>
      <c r="D385" s="338"/>
      <c r="E385" s="339"/>
      <c r="F385" s="340"/>
      <c r="G385" s="331"/>
      <c r="H385" s="277"/>
      <c r="I385" s="296"/>
      <c r="J385" s="250"/>
      <c r="K385" s="250"/>
      <c r="L385" s="250"/>
      <c r="M385" s="250"/>
      <c r="N385" s="250"/>
      <c r="O385" s="250"/>
      <c r="P385" s="250"/>
      <c r="Q385" s="250"/>
      <c r="R385" s="250"/>
      <c r="S385" s="250"/>
      <c r="T385" s="250"/>
      <c r="U385" s="250"/>
      <c r="V385" s="250"/>
      <c r="W385" s="250"/>
      <c r="X385" s="250"/>
      <c r="Y385" s="250"/>
      <c r="Z385" s="250"/>
      <c r="AA385" s="250"/>
      <c r="AB385" s="250"/>
      <c r="AC385" s="250">
        <v>1</v>
      </c>
      <c r="AD385" s="250"/>
      <c r="AE385" s="250"/>
      <c r="AF385" s="250"/>
      <c r="AG385" s="250"/>
      <c r="AH385" s="250"/>
      <c r="AI385" s="250"/>
      <c r="AJ385" s="250"/>
      <c r="AK385" s="250"/>
      <c r="AL385" s="250"/>
      <c r="AM385" s="250"/>
      <c r="AN385" s="250"/>
      <c r="AO385" s="250"/>
      <c r="AP385" s="250"/>
      <c r="AQ385" s="250"/>
      <c r="AR385" s="250"/>
      <c r="AS385" s="250"/>
      <c r="AT385" s="250"/>
      <c r="AU385" s="250"/>
      <c r="AV385" s="250"/>
      <c r="AW385" s="250"/>
      <c r="AX385" s="250"/>
      <c r="AY385" s="250"/>
      <c r="AZ385" s="250"/>
      <c r="BA385" s="250"/>
      <c r="BB385" s="250"/>
      <c r="BC385" s="250"/>
      <c r="BD385" s="250"/>
      <c r="BE385" s="250"/>
      <c r="BF385" s="250"/>
      <c r="BG385" s="250"/>
      <c r="BH385" s="250"/>
    </row>
    <row r="386" spans="1:60" outlineLevel="1" x14ac:dyDescent="0.2">
      <c r="A386" s="293">
        <v>51</v>
      </c>
      <c r="B386" s="264" t="s">
        <v>698</v>
      </c>
      <c r="C386" s="284" t="s">
        <v>699</v>
      </c>
      <c r="D386" s="267" t="s">
        <v>669</v>
      </c>
      <c r="E386" s="270">
        <v>4</v>
      </c>
      <c r="F386" s="275"/>
      <c r="G386" s="276">
        <f>ROUND(E386*F386,2)</f>
        <v>0</v>
      </c>
      <c r="H386" s="277" t="s">
        <v>557</v>
      </c>
      <c r="I386" s="296" t="s">
        <v>298</v>
      </c>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t="s">
        <v>369</v>
      </c>
      <c r="AF386" s="250"/>
      <c r="AG386" s="250"/>
      <c r="AH386" s="250"/>
      <c r="AI386" s="250"/>
      <c r="AJ386" s="250"/>
      <c r="AK386" s="250"/>
      <c r="AL386" s="250"/>
      <c r="AM386" s="250">
        <v>21</v>
      </c>
      <c r="AN386" s="250"/>
      <c r="AO386" s="250"/>
      <c r="AP386" s="250"/>
      <c r="AQ386" s="250"/>
      <c r="AR386" s="250"/>
      <c r="AS386" s="250"/>
      <c r="AT386" s="250"/>
      <c r="AU386" s="250"/>
      <c r="AV386" s="250"/>
      <c r="AW386" s="250"/>
      <c r="AX386" s="250"/>
      <c r="AY386" s="250"/>
      <c r="AZ386" s="250"/>
      <c r="BA386" s="250"/>
      <c r="BB386" s="250"/>
      <c r="BC386" s="250"/>
      <c r="BD386" s="250"/>
      <c r="BE386" s="250"/>
      <c r="BF386" s="250"/>
      <c r="BG386" s="250"/>
      <c r="BH386" s="250"/>
    </row>
    <row r="387" spans="1:60" outlineLevel="1" x14ac:dyDescent="0.2">
      <c r="A387" s="294"/>
      <c r="B387" s="265"/>
      <c r="C387" s="334" t="s">
        <v>700</v>
      </c>
      <c r="D387" s="322"/>
      <c r="E387" s="326">
        <v>4</v>
      </c>
      <c r="F387" s="276"/>
      <c r="G387" s="276"/>
      <c r="H387" s="277"/>
      <c r="I387" s="296"/>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250"/>
      <c r="AN387" s="250"/>
      <c r="AO387" s="250"/>
      <c r="AP387" s="250"/>
      <c r="AQ387" s="250"/>
      <c r="AR387" s="250"/>
      <c r="AS387" s="250"/>
      <c r="AT387" s="250"/>
      <c r="AU387" s="250"/>
      <c r="AV387" s="250"/>
      <c r="AW387" s="250"/>
      <c r="AX387" s="250"/>
      <c r="AY387" s="250"/>
      <c r="AZ387" s="250"/>
      <c r="BA387" s="250"/>
      <c r="BB387" s="250"/>
      <c r="BC387" s="250"/>
      <c r="BD387" s="250"/>
      <c r="BE387" s="250"/>
      <c r="BF387" s="250"/>
      <c r="BG387" s="250"/>
      <c r="BH387" s="250"/>
    </row>
    <row r="388" spans="1:60" outlineLevel="1" x14ac:dyDescent="0.2">
      <c r="A388" s="294"/>
      <c r="B388" s="320" t="s">
        <v>677</v>
      </c>
      <c r="C388" s="333"/>
      <c r="D388" s="338"/>
      <c r="E388" s="339"/>
      <c r="F388" s="340"/>
      <c r="G388" s="331"/>
      <c r="H388" s="277"/>
      <c r="I388" s="296"/>
      <c r="J388" s="250"/>
      <c r="K388" s="250"/>
      <c r="L388" s="250"/>
      <c r="M388" s="250"/>
      <c r="N388" s="250"/>
      <c r="O388" s="250"/>
      <c r="P388" s="250"/>
      <c r="Q388" s="250"/>
      <c r="R388" s="250"/>
      <c r="S388" s="250"/>
      <c r="T388" s="250"/>
      <c r="U388" s="250"/>
      <c r="V388" s="250"/>
      <c r="W388" s="250"/>
      <c r="X388" s="250"/>
      <c r="Y388" s="250"/>
      <c r="Z388" s="250"/>
      <c r="AA388" s="250"/>
      <c r="AB388" s="250"/>
      <c r="AC388" s="250">
        <v>0</v>
      </c>
      <c r="AD388" s="250"/>
      <c r="AE388" s="250"/>
      <c r="AF388" s="250"/>
      <c r="AG388" s="250"/>
      <c r="AH388" s="250"/>
      <c r="AI388" s="250"/>
      <c r="AJ388" s="250"/>
      <c r="AK388" s="250"/>
      <c r="AL388" s="250"/>
      <c r="AM388" s="250"/>
      <c r="AN388" s="250"/>
      <c r="AO388" s="250"/>
      <c r="AP388" s="250"/>
      <c r="AQ388" s="250"/>
      <c r="AR388" s="250"/>
      <c r="AS388" s="250"/>
      <c r="AT388" s="250"/>
      <c r="AU388" s="250"/>
      <c r="AV388" s="250"/>
      <c r="AW388" s="250"/>
      <c r="AX388" s="250"/>
      <c r="AY388" s="250"/>
      <c r="AZ388" s="250"/>
      <c r="BA388" s="250"/>
      <c r="BB388" s="250"/>
      <c r="BC388" s="250"/>
      <c r="BD388" s="250"/>
      <c r="BE388" s="250"/>
      <c r="BF388" s="250"/>
      <c r="BG388" s="250"/>
      <c r="BH388" s="250"/>
    </row>
    <row r="389" spans="1:60" outlineLevel="1" x14ac:dyDescent="0.2">
      <c r="A389" s="294"/>
      <c r="B389" s="320" t="s">
        <v>678</v>
      </c>
      <c r="C389" s="333"/>
      <c r="D389" s="338"/>
      <c r="E389" s="339"/>
      <c r="F389" s="340"/>
      <c r="G389" s="331"/>
      <c r="H389" s="277"/>
      <c r="I389" s="296"/>
      <c r="J389" s="250"/>
      <c r="K389" s="250"/>
      <c r="L389" s="250"/>
      <c r="M389" s="250"/>
      <c r="N389" s="250"/>
      <c r="O389" s="250"/>
      <c r="P389" s="250"/>
      <c r="Q389" s="250"/>
      <c r="R389" s="250"/>
      <c r="S389" s="250"/>
      <c r="T389" s="250"/>
      <c r="U389" s="250"/>
      <c r="V389" s="250"/>
      <c r="W389" s="250"/>
      <c r="X389" s="250"/>
      <c r="Y389" s="250"/>
      <c r="Z389" s="250"/>
      <c r="AA389" s="250"/>
      <c r="AB389" s="250"/>
      <c r="AC389" s="250">
        <v>1</v>
      </c>
      <c r="AD389" s="250"/>
      <c r="AE389" s="250"/>
      <c r="AF389" s="250"/>
      <c r="AG389" s="250"/>
      <c r="AH389" s="250"/>
      <c r="AI389" s="250"/>
      <c r="AJ389" s="250"/>
      <c r="AK389" s="250"/>
      <c r="AL389" s="250"/>
      <c r="AM389" s="250"/>
      <c r="AN389" s="250"/>
      <c r="AO389" s="250"/>
      <c r="AP389" s="250"/>
      <c r="AQ389" s="250"/>
      <c r="AR389" s="250"/>
      <c r="AS389" s="250"/>
      <c r="AT389" s="250"/>
      <c r="AU389" s="250"/>
      <c r="AV389" s="250"/>
      <c r="AW389" s="250"/>
      <c r="AX389" s="250"/>
      <c r="AY389" s="250"/>
      <c r="AZ389" s="250"/>
      <c r="BA389" s="250"/>
      <c r="BB389" s="250"/>
      <c r="BC389" s="250"/>
      <c r="BD389" s="250"/>
      <c r="BE389" s="250"/>
      <c r="BF389" s="250"/>
      <c r="BG389" s="250"/>
      <c r="BH389" s="250"/>
    </row>
    <row r="390" spans="1:60" outlineLevel="1" x14ac:dyDescent="0.2">
      <c r="A390" s="293">
        <v>52</v>
      </c>
      <c r="B390" s="264" t="s">
        <v>701</v>
      </c>
      <c r="C390" s="284" t="s">
        <v>702</v>
      </c>
      <c r="D390" s="267" t="s">
        <v>669</v>
      </c>
      <c r="E390" s="270">
        <v>3</v>
      </c>
      <c r="F390" s="275"/>
      <c r="G390" s="276">
        <f>ROUND(E390*F390,2)</f>
        <v>0</v>
      </c>
      <c r="H390" s="277" t="s">
        <v>557</v>
      </c>
      <c r="I390" s="296" t="s">
        <v>298</v>
      </c>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t="s">
        <v>369</v>
      </c>
      <c r="AF390" s="250"/>
      <c r="AG390" s="250"/>
      <c r="AH390" s="250"/>
      <c r="AI390" s="250"/>
      <c r="AJ390" s="250"/>
      <c r="AK390" s="250"/>
      <c r="AL390" s="250"/>
      <c r="AM390" s="250">
        <v>21</v>
      </c>
      <c r="AN390" s="250"/>
      <c r="AO390" s="250"/>
      <c r="AP390" s="250"/>
      <c r="AQ390" s="250"/>
      <c r="AR390" s="250"/>
      <c r="AS390" s="250"/>
      <c r="AT390" s="250"/>
      <c r="AU390" s="250"/>
      <c r="AV390" s="250"/>
      <c r="AW390" s="250"/>
      <c r="AX390" s="250"/>
      <c r="AY390" s="250"/>
      <c r="AZ390" s="250"/>
      <c r="BA390" s="250"/>
      <c r="BB390" s="250"/>
      <c r="BC390" s="250"/>
      <c r="BD390" s="250"/>
      <c r="BE390" s="250"/>
      <c r="BF390" s="250"/>
      <c r="BG390" s="250"/>
      <c r="BH390" s="250"/>
    </row>
    <row r="391" spans="1:60" outlineLevel="1" x14ac:dyDescent="0.2">
      <c r="A391" s="294"/>
      <c r="B391" s="265"/>
      <c r="C391" s="334" t="s">
        <v>703</v>
      </c>
      <c r="D391" s="322"/>
      <c r="E391" s="326">
        <v>3</v>
      </c>
      <c r="F391" s="276"/>
      <c r="G391" s="276"/>
      <c r="H391" s="277"/>
      <c r="I391" s="296"/>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250"/>
      <c r="AN391" s="250"/>
      <c r="AO391" s="250"/>
      <c r="AP391" s="250"/>
      <c r="AQ391" s="250"/>
      <c r="AR391" s="250"/>
      <c r="AS391" s="250"/>
      <c r="AT391" s="250"/>
      <c r="AU391" s="250"/>
      <c r="AV391" s="250"/>
      <c r="AW391" s="250"/>
      <c r="AX391" s="250"/>
      <c r="AY391" s="250"/>
      <c r="AZ391" s="250"/>
      <c r="BA391" s="250"/>
      <c r="BB391" s="250"/>
      <c r="BC391" s="250"/>
      <c r="BD391" s="250"/>
      <c r="BE391" s="250"/>
      <c r="BF391" s="250"/>
      <c r="BG391" s="250"/>
      <c r="BH391" s="250"/>
    </row>
    <row r="392" spans="1:60" outlineLevel="1" x14ac:dyDescent="0.2">
      <c r="A392" s="294"/>
      <c r="B392" s="320" t="s">
        <v>677</v>
      </c>
      <c r="C392" s="333"/>
      <c r="D392" s="338"/>
      <c r="E392" s="339"/>
      <c r="F392" s="340"/>
      <c r="G392" s="331"/>
      <c r="H392" s="277"/>
      <c r="I392" s="296"/>
      <c r="J392" s="250"/>
      <c r="K392" s="250"/>
      <c r="L392" s="250"/>
      <c r="M392" s="250"/>
      <c r="N392" s="250"/>
      <c r="O392" s="250"/>
      <c r="P392" s="250"/>
      <c r="Q392" s="250"/>
      <c r="R392" s="250"/>
      <c r="S392" s="250"/>
      <c r="T392" s="250"/>
      <c r="U392" s="250"/>
      <c r="V392" s="250"/>
      <c r="W392" s="250"/>
      <c r="X392" s="250"/>
      <c r="Y392" s="250"/>
      <c r="Z392" s="250"/>
      <c r="AA392" s="250"/>
      <c r="AB392" s="250"/>
      <c r="AC392" s="250">
        <v>0</v>
      </c>
      <c r="AD392" s="250"/>
      <c r="AE392" s="250"/>
      <c r="AF392" s="250"/>
      <c r="AG392" s="250"/>
      <c r="AH392" s="250"/>
      <c r="AI392" s="250"/>
      <c r="AJ392" s="250"/>
      <c r="AK392" s="250"/>
      <c r="AL392" s="250"/>
      <c r="AM392" s="250"/>
      <c r="AN392" s="250"/>
      <c r="AO392" s="250"/>
      <c r="AP392" s="250"/>
      <c r="AQ392" s="250"/>
      <c r="AR392" s="250"/>
      <c r="AS392" s="250"/>
      <c r="AT392" s="250"/>
      <c r="AU392" s="250"/>
      <c r="AV392" s="250"/>
      <c r="AW392" s="250"/>
      <c r="AX392" s="250"/>
      <c r="AY392" s="250"/>
      <c r="AZ392" s="250"/>
      <c r="BA392" s="250"/>
      <c r="BB392" s="250"/>
      <c r="BC392" s="250"/>
      <c r="BD392" s="250"/>
      <c r="BE392" s="250"/>
      <c r="BF392" s="250"/>
      <c r="BG392" s="250"/>
      <c r="BH392" s="250"/>
    </row>
    <row r="393" spans="1:60" outlineLevel="1" x14ac:dyDescent="0.2">
      <c r="A393" s="294"/>
      <c r="B393" s="320" t="s">
        <v>704</v>
      </c>
      <c r="C393" s="333"/>
      <c r="D393" s="338"/>
      <c r="E393" s="339"/>
      <c r="F393" s="340"/>
      <c r="G393" s="331"/>
      <c r="H393" s="277"/>
      <c r="I393" s="296"/>
      <c r="J393" s="250"/>
      <c r="K393" s="250"/>
      <c r="L393" s="250"/>
      <c r="M393" s="250"/>
      <c r="N393" s="250"/>
      <c r="O393" s="250"/>
      <c r="P393" s="250"/>
      <c r="Q393" s="250"/>
      <c r="R393" s="250"/>
      <c r="S393" s="250"/>
      <c r="T393" s="250"/>
      <c r="U393" s="250"/>
      <c r="V393" s="250"/>
      <c r="W393" s="250"/>
      <c r="X393" s="250"/>
      <c r="Y393" s="250"/>
      <c r="Z393" s="250"/>
      <c r="AA393" s="250"/>
      <c r="AB393" s="250"/>
      <c r="AC393" s="250">
        <v>1</v>
      </c>
      <c r="AD393" s="250"/>
      <c r="AE393" s="250"/>
      <c r="AF393" s="250"/>
      <c r="AG393" s="250"/>
      <c r="AH393" s="250"/>
      <c r="AI393" s="250"/>
      <c r="AJ393" s="250"/>
      <c r="AK393" s="250"/>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row>
    <row r="394" spans="1:60" outlineLevel="1" x14ac:dyDescent="0.2">
      <c r="A394" s="293">
        <v>53</v>
      </c>
      <c r="B394" s="264" t="s">
        <v>705</v>
      </c>
      <c r="C394" s="284" t="s">
        <v>706</v>
      </c>
      <c r="D394" s="267" t="s">
        <v>390</v>
      </c>
      <c r="E394" s="270">
        <v>12.75</v>
      </c>
      <c r="F394" s="275"/>
      <c r="G394" s="276">
        <f>ROUND(E394*F394,2)</f>
        <v>0</v>
      </c>
      <c r="H394" s="277" t="s">
        <v>557</v>
      </c>
      <c r="I394" s="296" t="s">
        <v>298</v>
      </c>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t="s">
        <v>369</v>
      </c>
      <c r="AF394" s="250"/>
      <c r="AG394" s="250"/>
      <c r="AH394" s="250"/>
      <c r="AI394" s="250"/>
      <c r="AJ394" s="250"/>
      <c r="AK394" s="250"/>
      <c r="AL394" s="250"/>
      <c r="AM394" s="250">
        <v>21</v>
      </c>
      <c r="AN394" s="250"/>
      <c r="AO394" s="250"/>
      <c r="AP394" s="250"/>
      <c r="AQ394" s="250"/>
      <c r="AR394" s="250"/>
      <c r="AS394" s="250"/>
      <c r="AT394" s="250"/>
      <c r="AU394" s="250"/>
      <c r="AV394" s="250"/>
      <c r="AW394" s="250"/>
      <c r="AX394" s="250"/>
      <c r="AY394" s="250"/>
      <c r="AZ394" s="250"/>
      <c r="BA394" s="250"/>
      <c r="BB394" s="250"/>
      <c r="BC394" s="250"/>
      <c r="BD394" s="250"/>
      <c r="BE394" s="250"/>
      <c r="BF394" s="250"/>
      <c r="BG394" s="250"/>
      <c r="BH394" s="250"/>
    </row>
    <row r="395" spans="1:60" outlineLevel="1" x14ac:dyDescent="0.2">
      <c r="A395" s="294"/>
      <c r="B395" s="265"/>
      <c r="C395" s="334" t="s">
        <v>707</v>
      </c>
      <c r="D395" s="322"/>
      <c r="E395" s="326">
        <v>12.75</v>
      </c>
      <c r="F395" s="276"/>
      <c r="G395" s="276"/>
      <c r="H395" s="277"/>
      <c r="I395" s="296"/>
      <c r="J395" s="250"/>
      <c r="K395" s="250"/>
      <c r="L395" s="250"/>
      <c r="M395" s="250"/>
      <c r="N395" s="250"/>
      <c r="O395" s="250"/>
      <c r="P395" s="250"/>
      <c r="Q395" s="250"/>
      <c r="R395" s="250"/>
      <c r="S395" s="250"/>
      <c r="T395" s="250"/>
      <c r="U395" s="250"/>
      <c r="V395" s="250"/>
      <c r="W395" s="250"/>
      <c r="X395" s="250"/>
      <c r="Y395" s="250"/>
      <c r="Z395" s="250"/>
      <c r="AA395" s="250"/>
      <c r="AB395" s="250"/>
      <c r="AC395" s="250"/>
      <c r="AD395" s="250"/>
      <c r="AE395" s="250"/>
      <c r="AF395" s="250"/>
      <c r="AG395" s="250"/>
      <c r="AH395" s="250"/>
      <c r="AI395" s="250"/>
      <c r="AJ395" s="250"/>
      <c r="AK395" s="250"/>
      <c r="AL395" s="250"/>
      <c r="AM395" s="250"/>
      <c r="AN395" s="250"/>
      <c r="AO395" s="250"/>
      <c r="AP395" s="250"/>
      <c r="AQ395" s="250"/>
      <c r="AR395" s="250"/>
      <c r="AS395" s="250"/>
      <c r="AT395" s="250"/>
      <c r="AU395" s="250"/>
      <c r="AV395" s="250"/>
      <c r="AW395" s="250"/>
      <c r="AX395" s="250"/>
      <c r="AY395" s="250"/>
      <c r="AZ395" s="250"/>
      <c r="BA395" s="250"/>
      <c r="BB395" s="250"/>
      <c r="BC395" s="250"/>
      <c r="BD395" s="250"/>
      <c r="BE395" s="250"/>
      <c r="BF395" s="250"/>
      <c r="BG395" s="250"/>
      <c r="BH395" s="250"/>
    </row>
    <row r="396" spans="1:60" outlineLevel="1" x14ac:dyDescent="0.2">
      <c r="A396" s="294"/>
      <c r="B396" s="320" t="s">
        <v>677</v>
      </c>
      <c r="C396" s="333"/>
      <c r="D396" s="338"/>
      <c r="E396" s="339"/>
      <c r="F396" s="340"/>
      <c r="G396" s="331"/>
      <c r="H396" s="277"/>
      <c r="I396" s="296"/>
      <c r="J396" s="250"/>
      <c r="K396" s="250"/>
      <c r="L396" s="250"/>
      <c r="M396" s="250"/>
      <c r="N396" s="250"/>
      <c r="O396" s="250"/>
      <c r="P396" s="250"/>
      <c r="Q396" s="250"/>
      <c r="R396" s="250"/>
      <c r="S396" s="250"/>
      <c r="T396" s="250"/>
      <c r="U396" s="250"/>
      <c r="V396" s="250"/>
      <c r="W396" s="250"/>
      <c r="X396" s="250"/>
      <c r="Y396" s="250"/>
      <c r="Z396" s="250"/>
      <c r="AA396" s="250"/>
      <c r="AB396" s="250"/>
      <c r="AC396" s="250">
        <v>0</v>
      </c>
      <c r="AD396" s="250"/>
      <c r="AE396" s="250"/>
      <c r="AF396" s="250"/>
      <c r="AG396" s="250"/>
      <c r="AH396" s="250"/>
      <c r="AI396" s="250"/>
      <c r="AJ396" s="250"/>
      <c r="AK396" s="250"/>
      <c r="AL396" s="250"/>
      <c r="AM396" s="250"/>
      <c r="AN396" s="250"/>
      <c r="AO396" s="250"/>
      <c r="AP396" s="250"/>
      <c r="AQ396" s="250"/>
      <c r="AR396" s="250"/>
      <c r="AS396" s="250"/>
      <c r="AT396" s="250"/>
      <c r="AU396" s="250"/>
      <c r="AV396" s="250"/>
      <c r="AW396" s="250"/>
      <c r="AX396" s="250"/>
      <c r="AY396" s="250"/>
      <c r="AZ396" s="250"/>
      <c r="BA396" s="250"/>
      <c r="BB396" s="250"/>
      <c r="BC396" s="250"/>
      <c r="BD396" s="250"/>
      <c r="BE396" s="250"/>
      <c r="BF396" s="250"/>
      <c r="BG396" s="250"/>
      <c r="BH396" s="250"/>
    </row>
    <row r="397" spans="1:60" outlineLevel="1" x14ac:dyDescent="0.2">
      <c r="A397" s="294"/>
      <c r="B397" s="320" t="s">
        <v>708</v>
      </c>
      <c r="C397" s="333"/>
      <c r="D397" s="338"/>
      <c r="E397" s="339"/>
      <c r="F397" s="340"/>
      <c r="G397" s="331"/>
      <c r="H397" s="277"/>
      <c r="I397" s="296"/>
      <c r="J397" s="250"/>
      <c r="K397" s="250"/>
      <c r="L397" s="250"/>
      <c r="M397" s="250"/>
      <c r="N397" s="250"/>
      <c r="O397" s="250"/>
      <c r="P397" s="250"/>
      <c r="Q397" s="250"/>
      <c r="R397" s="250"/>
      <c r="S397" s="250"/>
      <c r="T397" s="250"/>
      <c r="U397" s="250"/>
      <c r="V397" s="250"/>
      <c r="W397" s="250"/>
      <c r="X397" s="250"/>
      <c r="Y397" s="250"/>
      <c r="Z397" s="250"/>
      <c r="AA397" s="250"/>
      <c r="AB397" s="250"/>
      <c r="AC397" s="250">
        <v>1</v>
      </c>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row>
    <row r="398" spans="1:60" ht="22.5" outlineLevel="1" x14ac:dyDescent="0.2">
      <c r="A398" s="293">
        <v>54</v>
      </c>
      <c r="B398" s="264" t="s">
        <v>709</v>
      </c>
      <c r="C398" s="284" t="s">
        <v>710</v>
      </c>
      <c r="D398" s="267" t="s">
        <v>390</v>
      </c>
      <c r="E398" s="270">
        <v>36.25</v>
      </c>
      <c r="F398" s="275"/>
      <c r="G398" s="276">
        <f>ROUND(E398*F398,2)</f>
        <v>0</v>
      </c>
      <c r="H398" s="277" t="s">
        <v>557</v>
      </c>
      <c r="I398" s="296" t="s">
        <v>298</v>
      </c>
      <c r="J398" s="250"/>
      <c r="K398" s="250"/>
      <c r="L398" s="250"/>
      <c r="M398" s="250"/>
      <c r="N398" s="250"/>
      <c r="O398" s="250"/>
      <c r="P398" s="250"/>
      <c r="Q398" s="250"/>
      <c r="R398" s="250"/>
      <c r="S398" s="250"/>
      <c r="T398" s="250"/>
      <c r="U398" s="250"/>
      <c r="V398" s="250"/>
      <c r="W398" s="250"/>
      <c r="X398" s="250"/>
      <c r="Y398" s="250"/>
      <c r="Z398" s="250"/>
      <c r="AA398" s="250"/>
      <c r="AB398" s="250"/>
      <c r="AC398" s="250"/>
      <c r="AD398" s="250"/>
      <c r="AE398" s="250" t="s">
        <v>369</v>
      </c>
      <c r="AF398" s="250"/>
      <c r="AG398" s="250"/>
      <c r="AH398" s="250"/>
      <c r="AI398" s="250"/>
      <c r="AJ398" s="250"/>
      <c r="AK398" s="250"/>
      <c r="AL398" s="250"/>
      <c r="AM398" s="250">
        <v>21</v>
      </c>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row>
    <row r="399" spans="1:60" outlineLevel="1" x14ac:dyDescent="0.2">
      <c r="A399" s="294"/>
      <c r="B399" s="265"/>
      <c r="C399" s="334" t="s">
        <v>711</v>
      </c>
      <c r="D399" s="322"/>
      <c r="E399" s="326">
        <v>30.75</v>
      </c>
      <c r="F399" s="276"/>
      <c r="G399" s="276"/>
      <c r="H399" s="277"/>
      <c r="I399" s="296"/>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row>
    <row r="400" spans="1:60" outlineLevel="1" x14ac:dyDescent="0.2">
      <c r="A400" s="294"/>
      <c r="B400" s="265"/>
      <c r="C400" s="334" t="s">
        <v>712</v>
      </c>
      <c r="D400" s="322"/>
      <c r="E400" s="326">
        <v>5.5</v>
      </c>
      <c r="F400" s="276"/>
      <c r="G400" s="276"/>
      <c r="H400" s="277"/>
      <c r="I400" s="296"/>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row>
    <row r="401" spans="1:60" outlineLevel="1" x14ac:dyDescent="0.2">
      <c r="A401" s="294"/>
      <c r="B401" s="320" t="s">
        <v>713</v>
      </c>
      <c r="C401" s="333"/>
      <c r="D401" s="338"/>
      <c r="E401" s="339"/>
      <c r="F401" s="340"/>
      <c r="G401" s="331"/>
      <c r="H401" s="277"/>
      <c r="I401" s="296"/>
      <c r="J401" s="250"/>
      <c r="K401" s="250"/>
      <c r="L401" s="250"/>
      <c r="M401" s="250"/>
      <c r="N401" s="250"/>
      <c r="O401" s="250"/>
      <c r="P401" s="250"/>
      <c r="Q401" s="250"/>
      <c r="R401" s="250"/>
      <c r="S401" s="250"/>
      <c r="T401" s="250"/>
      <c r="U401" s="250"/>
      <c r="V401" s="250"/>
      <c r="W401" s="250"/>
      <c r="X401" s="250"/>
      <c r="Y401" s="250"/>
      <c r="Z401" s="250"/>
      <c r="AA401" s="250"/>
      <c r="AB401" s="250"/>
      <c r="AC401" s="250">
        <v>0</v>
      </c>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row>
    <row r="402" spans="1:60" outlineLevel="1" x14ac:dyDescent="0.2">
      <c r="A402" s="294"/>
      <c r="B402" s="320" t="s">
        <v>714</v>
      </c>
      <c r="C402" s="333"/>
      <c r="D402" s="338"/>
      <c r="E402" s="339"/>
      <c r="F402" s="340"/>
      <c r="G402" s="331"/>
      <c r="H402" s="277"/>
      <c r="I402" s="296"/>
      <c r="J402" s="250"/>
      <c r="K402" s="250"/>
      <c r="L402" s="250"/>
      <c r="M402" s="250"/>
      <c r="N402" s="250"/>
      <c r="O402" s="250"/>
      <c r="P402" s="250"/>
      <c r="Q402" s="250"/>
      <c r="R402" s="250"/>
      <c r="S402" s="250"/>
      <c r="T402" s="250"/>
      <c r="U402" s="250"/>
      <c r="V402" s="250"/>
      <c r="W402" s="250"/>
      <c r="X402" s="250"/>
      <c r="Y402" s="250"/>
      <c r="Z402" s="250"/>
      <c r="AA402" s="250"/>
      <c r="AB402" s="250"/>
      <c r="AC402" s="250"/>
      <c r="AD402" s="250"/>
      <c r="AE402" s="250" t="s">
        <v>363</v>
      </c>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row>
    <row r="403" spans="1:60" outlineLevel="1" x14ac:dyDescent="0.2">
      <c r="A403" s="293">
        <v>55</v>
      </c>
      <c r="B403" s="264" t="s">
        <v>715</v>
      </c>
      <c r="C403" s="284" t="s">
        <v>716</v>
      </c>
      <c r="D403" s="267" t="s">
        <v>346</v>
      </c>
      <c r="E403" s="270">
        <v>0.22439999999999999</v>
      </c>
      <c r="F403" s="275"/>
      <c r="G403" s="276">
        <f>ROUND(E403*F403,2)</f>
        <v>0</v>
      </c>
      <c r="H403" s="277" t="s">
        <v>644</v>
      </c>
      <c r="I403" s="296" t="s">
        <v>298</v>
      </c>
      <c r="J403" s="250"/>
      <c r="K403" s="250"/>
      <c r="L403" s="250"/>
      <c r="M403" s="250"/>
      <c r="N403" s="250"/>
      <c r="O403" s="250"/>
      <c r="P403" s="250"/>
      <c r="Q403" s="250"/>
      <c r="R403" s="250"/>
      <c r="S403" s="250"/>
      <c r="T403" s="250"/>
      <c r="U403" s="250"/>
      <c r="V403" s="250"/>
      <c r="W403" s="250"/>
      <c r="X403" s="250"/>
      <c r="Y403" s="250"/>
      <c r="Z403" s="250"/>
      <c r="AA403" s="250"/>
      <c r="AB403" s="250"/>
      <c r="AC403" s="250"/>
      <c r="AD403" s="250"/>
      <c r="AE403" s="250" t="s">
        <v>369</v>
      </c>
      <c r="AF403" s="250"/>
      <c r="AG403" s="250"/>
      <c r="AH403" s="250"/>
      <c r="AI403" s="250"/>
      <c r="AJ403" s="250"/>
      <c r="AK403" s="250"/>
      <c r="AL403" s="250"/>
      <c r="AM403" s="250">
        <v>21</v>
      </c>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row>
    <row r="404" spans="1:60" outlineLevel="1" x14ac:dyDescent="0.2">
      <c r="A404" s="294"/>
      <c r="B404" s="265"/>
      <c r="C404" s="334" t="s">
        <v>717</v>
      </c>
      <c r="D404" s="322"/>
      <c r="E404" s="326">
        <v>0.22439999999999999</v>
      </c>
      <c r="F404" s="276"/>
      <c r="G404" s="276"/>
      <c r="H404" s="277"/>
      <c r="I404" s="296"/>
      <c r="J404" s="250"/>
      <c r="K404" s="250"/>
      <c r="L404" s="250"/>
      <c r="M404" s="250"/>
      <c r="N404" s="250"/>
      <c r="O404" s="250"/>
      <c r="P404" s="250"/>
      <c r="Q404" s="250"/>
      <c r="R404" s="250"/>
      <c r="S404" s="250"/>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row>
    <row r="405" spans="1:60" outlineLevel="1" x14ac:dyDescent="0.2">
      <c r="A405" s="294"/>
      <c r="B405" s="320" t="s">
        <v>718</v>
      </c>
      <c r="C405" s="333"/>
      <c r="D405" s="338"/>
      <c r="E405" s="339"/>
      <c r="F405" s="340"/>
      <c r="G405" s="331"/>
      <c r="H405" s="277"/>
      <c r="I405" s="296"/>
      <c r="J405" s="250"/>
      <c r="K405" s="250"/>
      <c r="L405" s="250"/>
      <c r="M405" s="250"/>
      <c r="N405" s="250"/>
      <c r="O405" s="250"/>
      <c r="P405" s="250"/>
      <c r="Q405" s="250"/>
      <c r="R405" s="250"/>
      <c r="S405" s="250"/>
      <c r="T405" s="250"/>
      <c r="U405" s="250"/>
      <c r="V405" s="250"/>
      <c r="W405" s="250"/>
      <c r="X405" s="250"/>
      <c r="Y405" s="250"/>
      <c r="Z405" s="250"/>
      <c r="AA405" s="250"/>
      <c r="AB405" s="250"/>
      <c r="AC405" s="250">
        <v>0</v>
      </c>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row>
    <row r="406" spans="1:60" outlineLevel="1" x14ac:dyDescent="0.2">
      <c r="A406" s="294"/>
      <c r="B406" s="320" t="s">
        <v>719</v>
      </c>
      <c r="C406" s="333"/>
      <c r="D406" s="338"/>
      <c r="E406" s="339"/>
      <c r="F406" s="340"/>
      <c r="G406" s="331"/>
      <c r="H406" s="277"/>
      <c r="I406" s="296"/>
      <c r="J406" s="250"/>
      <c r="K406" s="250"/>
      <c r="L406" s="250"/>
      <c r="M406" s="250"/>
      <c r="N406" s="250"/>
      <c r="O406" s="250"/>
      <c r="P406" s="250"/>
      <c r="Q406" s="250"/>
      <c r="R406" s="250"/>
      <c r="S406" s="250"/>
      <c r="T406" s="250"/>
      <c r="U406" s="250"/>
      <c r="V406" s="250"/>
      <c r="W406" s="250"/>
      <c r="X406" s="250"/>
      <c r="Y406" s="250"/>
      <c r="Z406" s="250"/>
      <c r="AA406" s="250"/>
      <c r="AB406" s="250"/>
      <c r="AC406" s="250"/>
      <c r="AD406" s="250"/>
      <c r="AE406" s="250" t="s">
        <v>363</v>
      </c>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row>
    <row r="407" spans="1:60" outlineLevel="1" x14ac:dyDescent="0.2">
      <c r="A407" s="293">
        <v>56</v>
      </c>
      <c r="B407" s="264" t="s">
        <v>720</v>
      </c>
      <c r="C407" s="284" t="s">
        <v>721</v>
      </c>
      <c r="D407" s="267" t="s">
        <v>628</v>
      </c>
      <c r="E407" s="270">
        <v>7.5399999999999998E-3</v>
      </c>
      <c r="F407" s="275"/>
      <c r="G407" s="276">
        <f>ROUND(E407*F407,2)</f>
        <v>0</v>
      </c>
      <c r="H407" s="277" t="s">
        <v>557</v>
      </c>
      <c r="I407" s="296" t="s">
        <v>298</v>
      </c>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t="s">
        <v>369</v>
      </c>
      <c r="AF407" s="250"/>
      <c r="AG407" s="250"/>
      <c r="AH407" s="250"/>
      <c r="AI407" s="250"/>
      <c r="AJ407" s="250"/>
      <c r="AK407" s="250"/>
      <c r="AL407" s="250"/>
      <c r="AM407" s="250">
        <v>21</v>
      </c>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row>
    <row r="408" spans="1:60" outlineLevel="1" x14ac:dyDescent="0.2">
      <c r="A408" s="294"/>
      <c r="B408" s="265"/>
      <c r="C408" s="334" t="s">
        <v>722</v>
      </c>
      <c r="D408" s="322"/>
      <c r="E408" s="326">
        <v>7.5399999999999998E-3</v>
      </c>
      <c r="F408" s="276"/>
      <c r="G408" s="276"/>
      <c r="H408" s="277"/>
      <c r="I408" s="296"/>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row>
    <row r="409" spans="1:60" outlineLevel="1" x14ac:dyDescent="0.2">
      <c r="A409" s="294"/>
      <c r="B409" s="320" t="s">
        <v>723</v>
      </c>
      <c r="C409" s="333"/>
      <c r="D409" s="338"/>
      <c r="E409" s="339"/>
      <c r="F409" s="340"/>
      <c r="G409" s="331"/>
      <c r="H409" s="277"/>
      <c r="I409" s="296"/>
      <c r="J409" s="250"/>
      <c r="K409" s="250"/>
      <c r="L409" s="250"/>
      <c r="M409" s="250"/>
      <c r="N409" s="250"/>
      <c r="O409" s="250"/>
      <c r="P409" s="250"/>
      <c r="Q409" s="250"/>
      <c r="R409" s="250"/>
      <c r="S409" s="250"/>
      <c r="T409" s="250"/>
      <c r="U409" s="250"/>
      <c r="V409" s="250"/>
      <c r="W409" s="250"/>
      <c r="X409" s="250"/>
      <c r="Y409" s="250"/>
      <c r="Z409" s="250"/>
      <c r="AA409" s="250"/>
      <c r="AB409" s="250"/>
      <c r="AC409" s="250">
        <v>0</v>
      </c>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row>
    <row r="410" spans="1:60" outlineLevel="1" x14ac:dyDescent="0.2">
      <c r="A410" s="294"/>
      <c r="B410" s="320" t="s">
        <v>724</v>
      </c>
      <c r="C410" s="333"/>
      <c r="D410" s="338"/>
      <c r="E410" s="339"/>
      <c r="F410" s="340"/>
      <c r="G410" s="331"/>
      <c r="H410" s="277"/>
      <c r="I410" s="296"/>
      <c r="J410" s="250"/>
      <c r="K410" s="250"/>
      <c r="L410" s="250"/>
      <c r="M410" s="250"/>
      <c r="N410" s="250"/>
      <c r="O410" s="250"/>
      <c r="P410" s="250"/>
      <c r="Q410" s="250"/>
      <c r="R410" s="250"/>
      <c r="S410" s="250"/>
      <c r="T410" s="250"/>
      <c r="U410" s="250"/>
      <c r="V410" s="250"/>
      <c r="W410" s="250"/>
      <c r="X410" s="250"/>
      <c r="Y410" s="250"/>
      <c r="Z410" s="250"/>
      <c r="AA410" s="250"/>
      <c r="AB410" s="250"/>
      <c r="AC410" s="250"/>
      <c r="AD410" s="250"/>
      <c r="AE410" s="250" t="s">
        <v>363</v>
      </c>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row>
    <row r="411" spans="1:60" outlineLevel="1" x14ac:dyDescent="0.2">
      <c r="A411" s="293">
        <v>57</v>
      </c>
      <c r="B411" s="264" t="s">
        <v>725</v>
      </c>
      <c r="C411" s="284" t="s">
        <v>726</v>
      </c>
      <c r="D411" s="267" t="s">
        <v>628</v>
      </c>
      <c r="E411" s="270">
        <v>0.10323</v>
      </c>
      <c r="F411" s="275"/>
      <c r="G411" s="276">
        <f>ROUND(E411*F411,2)</f>
        <v>0</v>
      </c>
      <c r="H411" s="277" t="s">
        <v>644</v>
      </c>
      <c r="I411" s="296" t="s">
        <v>298</v>
      </c>
      <c r="J411" s="250"/>
      <c r="K411" s="250"/>
      <c r="L411" s="250"/>
      <c r="M411" s="250"/>
      <c r="N411" s="250"/>
      <c r="O411" s="250"/>
      <c r="P411" s="250"/>
      <c r="Q411" s="250"/>
      <c r="R411" s="250"/>
      <c r="S411" s="250"/>
      <c r="T411" s="250"/>
      <c r="U411" s="250"/>
      <c r="V411" s="250"/>
      <c r="W411" s="250"/>
      <c r="X411" s="250"/>
      <c r="Y411" s="250"/>
      <c r="Z411" s="250"/>
      <c r="AA411" s="250"/>
      <c r="AB411" s="250"/>
      <c r="AC411" s="250"/>
      <c r="AD411" s="250"/>
      <c r="AE411" s="250" t="s">
        <v>369</v>
      </c>
      <c r="AF411" s="250"/>
      <c r="AG411" s="250"/>
      <c r="AH411" s="250"/>
      <c r="AI411" s="250"/>
      <c r="AJ411" s="250"/>
      <c r="AK411" s="250"/>
      <c r="AL411" s="250"/>
      <c r="AM411" s="250">
        <v>21</v>
      </c>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row>
    <row r="412" spans="1:60" outlineLevel="1" x14ac:dyDescent="0.2">
      <c r="A412" s="294"/>
      <c r="B412" s="265"/>
      <c r="C412" s="334" t="s">
        <v>727</v>
      </c>
      <c r="D412" s="322"/>
      <c r="E412" s="326">
        <v>0.10323</v>
      </c>
      <c r="F412" s="276"/>
      <c r="G412" s="276"/>
      <c r="H412" s="277"/>
      <c r="I412" s="296"/>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row>
    <row r="413" spans="1:60" outlineLevel="1" x14ac:dyDescent="0.2">
      <c r="A413" s="293">
        <v>58</v>
      </c>
      <c r="B413" s="264" t="s">
        <v>728</v>
      </c>
      <c r="C413" s="284" t="s">
        <v>729</v>
      </c>
      <c r="D413" s="267" t="s">
        <v>628</v>
      </c>
      <c r="E413" s="270">
        <v>7.8759999999999997E-2</v>
      </c>
      <c r="F413" s="275"/>
      <c r="G413" s="276">
        <f>ROUND(E413*F413,2)</f>
        <v>0</v>
      </c>
      <c r="H413" s="277" t="s">
        <v>644</v>
      </c>
      <c r="I413" s="296" t="s">
        <v>298</v>
      </c>
      <c r="J413" s="250"/>
      <c r="K413" s="250"/>
      <c r="L413" s="250"/>
      <c r="M413" s="250"/>
      <c r="N413" s="250"/>
      <c r="O413" s="250"/>
      <c r="P413" s="250"/>
      <c r="Q413" s="250"/>
      <c r="R413" s="250"/>
      <c r="S413" s="250"/>
      <c r="T413" s="250"/>
      <c r="U413" s="250"/>
      <c r="V413" s="250"/>
      <c r="W413" s="250"/>
      <c r="X413" s="250"/>
      <c r="Y413" s="250"/>
      <c r="Z413" s="250"/>
      <c r="AA413" s="250"/>
      <c r="AB413" s="250"/>
      <c r="AC413" s="250"/>
      <c r="AD413" s="250"/>
      <c r="AE413" s="250" t="s">
        <v>369</v>
      </c>
      <c r="AF413" s="250"/>
      <c r="AG413" s="250"/>
      <c r="AH413" s="250"/>
      <c r="AI413" s="250"/>
      <c r="AJ413" s="250"/>
      <c r="AK413" s="250"/>
      <c r="AL413" s="250"/>
      <c r="AM413" s="250">
        <v>21</v>
      </c>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row>
    <row r="414" spans="1:60" outlineLevel="1" x14ac:dyDescent="0.2">
      <c r="A414" s="294"/>
      <c r="B414" s="265"/>
      <c r="C414" s="334" t="s">
        <v>730</v>
      </c>
      <c r="D414" s="322"/>
      <c r="E414" s="326">
        <v>7.8759999999999997E-2</v>
      </c>
      <c r="F414" s="276"/>
      <c r="G414" s="276"/>
      <c r="H414" s="277"/>
      <c r="I414" s="296"/>
      <c r="J414" s="250"/>
      <c r="K414" s="250"/>
      <c r="L414" s="250"/>
      <c r="M414" s="250"/>
      <c r="N414" s="250"/>
      <c r="O414" s="250"/>
      <c r="P414" s="250"/>
      <c r="Q414" s="250"/>
      <c r="R414" s="250"/>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row>
    <row r="415" spans="1:60" ht="22.5" outlineLevel="1" x14ac:dyDescent="0.2">
      <c r="A415" s="293">
        <v>59</v>
      </c>
      <c r="B415" s="264" t="s">
        <v>731</v>
      </c>
      <c r="C415" s="284" t="s">
        <v>732</v>
      </c>
      <c r="D415" s="267" t="s">
        <v>733</v>
      </c>
      <c r="E415" s="270">
        <v>8.1399999999999997E-3</v>
      </c>
      <c r="F415" s="275"/>
      <c r="G415" s="276">
        <f>ROUND(E415*F415,2)</f>
        <v>0</v>
      </c>
      <c r="H415" s="277" t="s">
        <v>734</v>
      </c>
      <c r="I415" s="296" t="s">
        <v>298</v>
      </c>
      <c r="J415" s="250"/>
      <c r="K415" s="250"/>
      <c r="L415" s="250"/>
      <c r="M415" s="250"/>
      <c r="N415" s="250"/>
      <c r="O415" s="250"/>
      <c r="P415" s="250"/>
      <c r="Q415" s="250"/>
      <c r="R415" s="250"/>
      <c r="S415" s="250"/>
      <c r="T415" s="250"/>
      <c r="U415" s="250"/>
      <c r="V415" s="250"/>
      <c r="W415" s="250"/>
      <c r="X415" s="250"/>
      <c r="Y415" s="250"/>
      <c r="Z415" s="250"/>
      <c r="AA415" s="250"/>
      <c r="AB415" s="250"/>
      <c r="AC415" s="250"/>
      <c r="AD415" s="250"/>
      <c r="AE415" s="250" t="s">
        <v>299</v>
      </c>
      <c r="AF415" s="250"/>
      <c r="AG415" s="250"/>
      <c r="AH415" s="250"/>
      <c r="AI415" s="250"/>
      <c r="AJ415" s="250"/>
      <c r="AK415" s="250"/>
      <c r="AL415" s="250"/>
      <c r="AM415" s="250">
        <v>21</v>
      </c>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row>
    <row r="416" spans="1:60" outlineLevel="1" x14ac:dyDescent="0.2">
      <c r="A416" s="294"/>
      <c r="B416" s="265"/>
      <c r="C416" s="334" t="s">
        <v>735</v>
      </c>
      <c r="D416" s="322"/>
      <c r="E416" s="326">
        <v>8.1399999999999997E-3</v>
      </c>
      <c r="F416" s="276"/>
      <c r="G416" s="276"/>
      <c r="H416" s="277"/>
      <c r="I416" s="296"/>
      <c r="J416" s="250"/>
      <c r="K416" s="250"/>
      <c r="L416" s="250"/>
      <c r="M416" s="250"/>
      <c r="N416" s="250"/>
      <c r="O416" s="250"/>
      <c r="P416" s="250"/>
      <c r="Q416" s="250"/>
      <c r="R416" s="250"/>
      <c r="S416" s="250"/>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row>
    <row r="417" spans="1:60" ht="22.5" outlineLevel="1" x14ac:dyDescent="0.2">
      <c r="A417" s="293">
        <v>60</v>
      </c>
      <c r="B417" s="264" t="s">
        <v>736</v>
      </c>
      <c r="C417" s="284" t="s">
        <v>737</v>
      </c>
      <c r="D417" s="267" t="s">
        <v>669</v>
      </c>
      <c r="E417" s="270">
        <v>2.02</v>
      </c>
      <c r="F417" s="275"/>
      <c r="G417" s="276">
        <f>ROUND(E417*F417,2)</f>
        <v>0</v>
      </c>
      <c r="H417" s="277" t="s">
        <v>734</v>
      </c>
      <c r="I417" s="296" t="s">
        <v>298</v>
      </c>
      <c r="J417" s="250"/>
      <c r="K417" s="250"/>
      <c r="L417" s="250"/>
      <c r="M417" s="250"/>
      <c r="N417" s="250"/>
      <c r="O417" s="250"/>
      <c r="P417" s="250"/>
      <c r="Q417" s="250"/>
      <c r="R417" s="250"/>
      <c r="S417" s="250"/>
      <c r="T417" s="250"/>
      <c r="U417" s="250"/>
      <c r="V417" s="250"/>
      <c r="W417" s="250"/>
      <c r="X417" s="250"/>
      <c r="Y417" s="250"/>
      <c r="Z417" s="250"/>
      <c r="AA417" s="250"/>
      <c r="AB417" s="250"/>
      <c r="AC417" s="250"/>
      <c r="AD417" s="250"/>
      <c r="AE417" s="250" t="s">
        <v>299</v>
      </c>
      <c r="AF417" s="250"/>
      <c r="AG417" s="250"/>
      <c r="AH417" s="250"/>
      <c r="AI417" s="250"/>
      <c r="AJ417" s="250"/>
      <c r="AK417" s="250"/>
      <c r="AL417" s="250"/>
      <c r="AM417" s="250">
        <v>21</v>
      </c>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row>
    <row r="418" spans="1:60" outlineLevel="1" x14ac:dyDescent="0.2">
      <c r="A418" s="294"/>
      <c r="B418" s="265"/>
      <c r="C418" s="334" t="s">
        <v>738</v>
      </c>
      <c r="D418" s="322"/>
      <c r="E418" s="326">
        <v>2.02</v>
      </c>
      <c r="F418" s="276"/>
      <c r="G418" s="276"/>
      <c r="H418" s="277"/>
      <c r="I418" s="296"/>
      <c r="J418" s="250"/>
      <c r="K418" s="250"/>
      <c r="L418" s="250"/>
      <c r="M418" s="250"/>
      <c r="N418" s="250"/>
      <c r="O418" s="250"/>
      <c r="P418" s="250"/>
      <c r="Q418" s="250"/>
      <c r="R418" s="250"/>
      <c r="S418" s="250"/>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row>
    <row r="419" spans="1:60" ht="22.5" outlineLevel="1" x14ac:dyDescent="0.2">
      <c r="A419" s="293">
        <v>61</v>
      </c>
      <c r="B419" s="264" t="s">
        <v>739</v>
      </c>
      <c r="C419" s="284" t="s">
        <v>740</v>
      </c>
      <c r="D419" s="267" t="s">
        <v>669</v>
      </c>
      <c r="E419" s="270">
        <v>4.04</v>
      </c>
      <c r="F419" s="275"/>
      <c r="G419" s="276">
        <f>ROUND(E419*F419,2)</f>
        <v>0</v>
      </c>
      <c r="H419" s="277" t="s">
        <v>734</v>
      </c>
      <c r="I419" s="296" t="s">
        <v>298</v>
      </c>
      <c r="J419" s="250"/>
      <c r="K419" s="250"/>
      <c r="L419" s="250"/>
      <c r="M419" s="250"/>
      <c r="N419" s="250"/>
      <c r="O419" s="250"/>
      <c r="P419" s="250"/>
      <c r="Q419" s="250"/>
      <c r="R419" s="250"/>
      <c r="S419" s="250"/>
      <c r="T419" s="250"/>
      <c r="U419" s="250"/>
      <c r="V419" s="250"/>
      <c r="W419" s="250"/>
      <c r="X419" s="250"/>
      <c r="Y419" s="250"/>
      <c r="Z419" s="250"/>
      <c r="AA419" s="250"/>
      <c r="AB419" s="250"/>
      <c r="AC419" s="250"/>
      <c r="AD419" s="250"/>
      <c r="AE419" s="250" t="s">
        <v>299</v>
      </c>
      <c r="AF419" s="250"/>
      <c r="AG419" s="250"/>
      <c r="AH419" s="250"/>
      <c r="AI419" s="250"/>
      <c r="AJ419" s="250"/>
      <c r="AK419" s="250"/>
      <c r="AL419" s="250"/>
      <c r="AM419" s="250">
        <v>21</v>
      </c>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row>
    <row r="420" spans="1:60" outlineLevel="1" x14ac:dyDescent="0.2">
      <c r="A420" s="294"/>
      <c r="B420" s="265"/>
      <c r="C420" s="334" t="s">
        <v>741</v>
      </c>
      <c r="D420" s="322"/>
      <c r="E420" s="326">
        <v>4.04</v>
      </c>
      <c r="F420" s="276"/>
      <c r="G420" s="276"/>
      <c r="H420" s="277"/>
      <c r="I420" s="296"/>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row>
    <row r="421" spans="1:60" ht="22.5" outlineLevel="1" x14ac:dyDescent="0.2">
      <c r="A421" s="293">
        <v>62</v>
      </c>
      <c r="B421" s="264" t="s">
        <v>742</v>
      </c>
      <c r="C421" s="284" t="s">
        <v>743</v>
      </c>
      <c r="D421" s="267" t="s">
        <v>669</v>
      </c>
      <c r="E421" s="270">
        <v>1.01</v>
      </c>
      <c r="F421" s="275"/>
      <c r="G421" s="276">
        <f>ROUND(E421*F421,2)</f>
        <v>0</v>
      </c>
      <c r="H421" s="277" t="s">
        <v>734</v>
      </c>
      <c r="I421" s="296" t="s">
        <v>298</v>
      </c>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t="s">
        <v>299</v>
      </c>
      <c r="AF421" s="250"/>
      <c r="AG421" s="250"/>
      <c r="AH421" s="250"/>
      <c r="AI421" s="250"/>
      <c r="AJ421" s="250"/>
      <c r="AK421" s="250"/>
      <c r="AL421" s="250"/>
      <c r="AM421" s="250">
        <v>21</v>
      </c>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row>
    <row r="422" spans="1:60" outlineLevel="1" x14ac:dyDescent="0.2">
      <c r="A422" s="294"/>
      <c r="B422" s="265"/>
      <c r="C422" s="334" t="s">
        <v>744</v>
      </c>
      <c r="D422" s="322"/>
      <c r="E422" s="326">
        <v>1.01</v>
      </c>
      <c r="F422" s="276"/>
      <c r="G422" s="276"/>
      <c r="H422" s="277"/>
      <c r="I422" s="296"/>
      <c r="J422" s="250"/>
      <c r="K422" s="250"/>
      <c r="L422" s="250"/>
      <c r="M422" s="250"/>
      <c r="N422" s="250"/>
      <c r="O422" s="250"/>
      <c r="P422" s="250"/>
      <c r="Q422" s="250"/>
      <c r="R422" s="250"/>
      <c r="S422" s="250"/>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row>
    <row r="423" spans="1:60" x14ac:dyDescent="0.2">
      <c r="A423" s="292" t="s">
        <v>293</v>
      </c>
      <c r="B423" s="263" t="s">
        <v>134</v>
      </c>
      <c r="C423" s="283" t="s">
        <v>135</v>
      </c>
      <c r="D423" s="266"/>
      <c r="E423" s="269"/>
      <c r="F423" s="280">
        <f>SUM(G424:G481)</f>
        <v>0</v>
      </c>
      <c r="G423" s="281"/>
      <c r="H423" s="274"/>
      <c r="I423" s="295"/>
      <c r="AE423" t="s">
        <v>294</v>
      </c>
    </row>
    <row r="424" spans="1:60" outlineLevel="1" x14ac:dyDescent="0.2">
      <c r="A424" s="294"/>
      <c r="B424" s="319" t="s">
        <v>745</v>
      </c>
      <c r="C424" s="332"/>
      <c r="D424" s="321"/>
      <c r="E424" s="325"/>
      <c r="F424" s="329"/>
      <c r="G424" s="330"/>
      <c r="H424" s="277"/>
      <c r="I424" s="296"/>
      <c r="J424" s="250"/>
      <c r="K424" s="250"/>
      <c r="L424" s="250"/>
      <c r="M424" s="250"/>
      <c r="N424" s="250"/>
      <c r="O424" s="250"/>
      <c r="P424" s="250"/>
      <c r="Q424" s="250"/>
      <c r="R424" s="250"/>
      <c r="S424" s="250"/>
      <c r="T424" s="250"/>
      <c r="U424" s="250"/>
      <c r="V424" s="250"/>
      <c r="W424" s="250"/>
      <c r="X424" s="250"/>
      <c r="Y424" s="250"/>
      <c r="Z424" s="250"/>
      <c r="AA424" s="250"/>
      <c r="AB424" s="250"/>
      <c r="AC424" s="250">
        <v>0</v>
      </c>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row>
    <row r="425" spans="1:60" outlineLevel="1" x14ac:dyDescent="0.2">
      <c r="A425" s="294"/>
      <c r="B425" s="320" t="s">
        <v>641</v>
      </c>
      <c r="C425" s="333"/>
      <c r="D425" s="338"/>
      <c r="E425" s="339"/>
      <c r="F425" s="340"/>
      <c r="G425" s="331"/>
      <c r="H425" s="277"/>
      <c r="I425" s="296"/>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t="s">
        <v>363</v>
      </c>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row>
    <row r="426" spans="1:60" outlineLevel="1" x14ac:dyDescent="0.2">
      <c r="A426" s="293">
        <v>63</v>
      </c>
      <c r="B426" s="264" t="s">
        <v>746</v>
      </c>
      <c r="C426" s="284" t="s">
        <v>747</v>
      </c>
      <c r="D426" s="267" t="s">
        <v>367</v>
      </c>
      <c r="E426" s="270">
        <v>7.7750000000000004</v>
      </c>
      <c r="F426" s="275"/>
      <c r="G426" s="276">
        <f>ROUND(E426*F426,2)</f>
        <v>0</v>
      </c>
      <c r="H426" s="277" t="s">
        <v>644</v>
      </c>
      <c r="I426" s="296" t="s">
        <v>298</v>
      </c>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t="s">
        <v>369</v>
      </c>
      <c r="AF426" s="250"/>
      <c r="AG426" s="250"/>
      <c r="AH426" s="250"/>
      <c r="AI426" s="250"/>
      <c r="AJ426" s="250"/>
      <c r="AK426" s="250"/>
      <c r="AL426" s="250"/>
      <c r="AM426" s="250">
        <v>21</v>
      </c>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row>
    <row r="427" spans="1:60" outlineLevel="1" x14ac:dyDescent="0.2">
      <c r="A427" s="294"/>
      <c r="B427" s="265"/>
      <c r="C427" s="334" t="s">
        <v>748</v>
      </c>
      <c r="D427" s="322"/>
      <c r="E427" s="326">
        <v>6.15</v>
      </c>
      <c r="F427" s="276"/>
      <c r="G427" s="276"/>
      <c r="H427" s="277"/>
      <c r="I427" s="296"/>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row>
    <row r="428" spans="1:60" outlineLevel="1" x14ac:dyDescent="0.2">
      <c r="A428" s="294"/>
      <c r="B428" s="265"/>
      <c r="C428" s="334" t="s">
        <v>749</v>
      </c>
      <c r="D428" s="322"/>
      <c r="E428" s="326">
        <v>1.625</v>
      </c>
      <c r="F428" s="276"/>
      <c r="G428" s="276"/>
      <c r="H428" s="277"/>
      <c r="I428" s="296"/>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row>
    <row r="429" spans="1:60" outlineLevel="1" x14ac:dyDescent="0.2">
      <c r="A429" s="294"/>
      <c r="B429" s="320" t="s">
        <v>750</v>
      </c>
      <c r="C429" s="333"/>
      <c r="D429" s="338"/>
      <c r="E429" s="339"/>
      <c r="F429" s="340"/>
      <c r="G429" s="331"/>
      <c r="H429" s="277"/>
      <c r="I429" s="296"/>
      <c r="J429" s="250"/>
      <c r="K429" s="250"/>
      <c r="L429" s="250"/>
      <c r="M429" s="250"/>
      <c r="N429" s="250"/>
      <c r="O429" s="250"/>
      <c r="P429" s="250"/>
      <c r="Q429" s="250"/>
      <c r="R429" s="250"/>
      <c r="S429" s="250"/>
      <c r="T429" s="250"/>
      <c r="U429" s="250"/>
      <c r="V429" s="250"/>
      <c r="W429" s="250"/>
      <c r="X429" s="250"/>
      <c r="Y429" s="250"/>
      <c r="Z429" s="250"/>
      <c r="AA429" s="250"/>
      <c r="AB429" s="250"/>
      <c r="AC429" s="250">
        <v>0</v>
      </c>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row>
    <row r="430" spans="1:60" outlineLevel="1" x14ac:dyDescent="0.2">
      <c r="A430" s="294"/>
      <c r="B430" s="320" t="s">
        <v>751</v>
      </c>
      <c r="C430" s="333"/>
      <c r="D430" s="338"/>
      <c r="E430" s="339"/>
      <c r="F430" s="340"/>
      <c r="G430" s="331"/>
      <c r="H430" s="277"/>
      <c r="I430" s="296"/>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250" t="s">
        <v>363</v>
      </c>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row>
    <row r="431" spans="1:60" outlineLevel="1" x14ac:dyDescent="0.2">
      <c r="A431" s="293">
        <v>64</v>
      </c>
      <c r="B431" s="264" t="s">
        <v>752</v>
      </c>
      <c r="C431" s="284" t="s">
        <v>556</v>
      </c>
      <c r="D431" s="267" t="s">
        <v>346</v>
      </c>
      <c r="E431" s="270">
        <v>4.6151999999999997</v>
      </c>
      <c r="F431" s="275"/>
      <c r="G431" s="276">
        <f>ROUND(E431*F431,2)</f>
        <v>0</v>
      </c>
      <c r="H431" s="277" t="s">
        <v>557</v>
      </c>
      <c r="I431" s="296" t="s">
        <v>298</v>
      </c>
      <c r="J431" s="250"/>
      <c r="K431" s="250"/>
      <c r="L431" s="250"/>
      <c r="M431" s="250"/>
      <c r="N431" s="250"/>
      <c r="O431" s="250"/>
      <c r="P431" s="250"/>
      <c r="Q431" s="250"/>
      <c r="R431" s="250"/>
      <c r="S431" s="250"/>
      <c r="T431" s="250"/>
      <c r="U431" s="250"/>
      <c r="V431" s="250"/>
      <c r="W431" s="250"/>
      <c r="X431" s="250"/>
      <c r="Y431" s="250"/>
      <c r="Z431" s="250"/>
      <c r="AA431" s="250"/>
      <c r="AB431" s="250"/>
      <c r="AC431" s="250"/>
      <c r="AD431" s="250"/>
      <c r="AE431" s="250" t="s">
        <v>369</v>
      </c>
      <c r="AF431" s="250"/>
      <c r="AG431" s="250"/>
      <c r="AH431" s="250"/>
      <c r="AI431" s="250"/>
      <c r="AJ431" s="250"/>
      <c r="AK431" s="250"/>
      <c r="AL431" s="250"/>
      <c r="AM431" s="250">
        <v>21</v>
      </c>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row>
    <row r="432" spans="1:60" outlineLevel="1" x14ac:dyDescent="0.2">
      <c r="A432" s="294"/>
      <c r="B432" s="265"/>
      <c r="C432" s="334" t="s">
        <v>753</v>
      </c>
      <c r="D432" s="322"/>
      <c r="E432" s="326">
        <v>4.6151999999999997</v>
      </c>
      <c r="F432" s="276"/>
      <c r="G432" s="276"/>
      <c r="H432" s="277"/>
      <c r="I432" s="296"/>
      <c r="J432" s="250"/>
      <c r="K432" s="250"/>
      <c r="L432" s="250"/>
      <c r="M432" s="250"/>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row>
    <row r="433" spans="1:60" outlineLevel="1" x14ac:dyDescent="0.2">
      <c r="A433" s="294"/>
      <c r="B433" s="320" t="s">
        <v>754</v>
      </c>
      <c r="C433" s="333"/>
      <c r="D433" s="338"/>
      <c r="E433" s="339"/>
      <c r="F433" s="340"/>
      <c r="G433" s="331"/>
      <c r="H433" s="277"/>
      <c r="I433" s="296"/>
      <c r="J433" s="250"/>
      <c r="K433" s="250"/>
      <c r="L433" s="250"/>
      <c r="M433" s="250"/>
      <c r="N433" s="250"/>
      <c r="O433" s="250"/>
      <c r="P433" s="250"/>
      <c r="Q433" s="250"/>
      <c r="R433" s="250"/>
      <c r="S433" s="250"/>
      <c r="T433" s="250"/>
      <c r="U433" s="250"/>
      <c r="V433" s="250"/>
      <c r="W433" s="250"/>
      <c r="X433" s="250"/>
      <c r="Y433" s="250"/>
      <c r="Z433" s="250"/>
      <c r="AA433" s="250"/>
      <c r="AB433" s="250"/>
      <c r="AC433" s="250">
        <v>0</v>
      </c>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row>
    <row r="434" spans="1:60" outlineLevel="1" x14ac:dyDescent="0.2">
      <c r="A434" s="294"/>
      <c r="B434" s="320" t="s">
        <v>755</v>
      </c>
      <c r="C434" s="333"/>
      <c r="D434" s="338"/>
      <c r="E434" s="339"/>
      <c r="F434" s="340"/>
      <c r="G434" s="331"/>
      <c r="H434" s="277"/>
      <c r="I434" s="296"/>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250" t="s">
        <v>363</v>
      </c>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row>
    <row r="435" spans="1:60" outlineLevel="1" x14ac:dyDescent="0.2">
      <c r="A435" s="294"/>
      <c r="B435" s="320" t="s">
        <v>756</v>
      </c>
      <c r="C435" s="333"/>
      <c r="D435" s="338"/>
      <c r="E435" s="339"/>
      <c r="F435" s="340"/>
      <c r="G435" s="331"/>
      <c r="H435" s="277"/>
      <c r="I435" s="296"/>
      <c r="J435" s="250"/>
      <c r="K435" s="250"/>
      <c r="L435" s="250"/>
      <c r="M435" s="250"/>
      <c r="N435" s="250"/>
      <c r="O435" s="250"/>
      <c r="P435" s="250"/>
      <c r="Q435" s="250"/>
      <c r="R435" s="250"/>
      <c r="S435" s="250"/>
      <c r="T435" s="250"/>
      <c r="U435" s="250"/>
      <c r="V435" s="250"/>
      <c r="W435" s="250"/>
      <c r="X435" s="250"/>
      <c r="Y435" s="250"/>
      <c r="Z435" s="250"/>
      <c r="AA435" s="250"/>
      <c r="AB435" s="250"/>
      <c r="AC435" s="250">
        <v>1</v>
      </c>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row>
    <row r="436" spans="1:60" outlineLevel="1" x14ac:dyDescent="0.2">
      <c r="A436" s="293">
        <v>65</v>
      </c>
      <c r="B436" s="264" t="s">
        <v>757</v>
      </c>
      <c r="C436" s="284" t="s">
        <v>627</v>
      </c>
      <c r="D436" s="267" t="s">
        <v>628</v>
      </c>
      <c r="E436" s="270">
        <v>0.26102999999999998</v>
      </c>
      <c r="F436" s="275"/>
      <c r="G436" s="276">
        <f>ROUND(E436*F436,2)</f>
        <v>0</v>
      </c>
      <c r="H436" s="277" t="s">
        <v>557</v>
      </c>
      <c r="I436" s="296" t="s">
        <v>298</v>
      </c>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250" t="s">
        <v>369</v>
      </c>
      <c r="AF436" s="250"/>
      <c r="AG436" s="250"/>
      <c r="AH436" s="250"/>
      <c r="AI436" s="250"/>
      <c r="AJ436" s="250"/>
      <c r="AK436" s="250"/>
      <c r="AL436" s="250"/>
      <c r="AM436" s="250">
        <v>21</v>
      </c>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row>
    <row r="437" spans="1:60" outlineLevel="1" x14ac:dyDescent="0.2">
      <c r="A437" s="294"/>
      <c r="B437" s="265"/>
      <c r="C437" s="334" t="s">
        <v>758</v>
      </c>
      <c r="D437" s="322"/>
      <c r="E437" s="326">
        <v>0.26102999999999998</v>
      </c>
      <c r="F437" s="276"/>
      <c r="G437" s="276"/>
      <c r="H437" s="277"/>
      <c r="I437" s="296"/>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row>
    <row r="438" spans="1:60" outlineLevel="1" x14ac:dyDescent="0.2">
      <c r="A438" s="294"/>
      <c r="B438" s="320" t="s">
        <v>759</v>
      </c>
      <c r="C438" s="333"/>
      <c r="D438" s="338"/>
      <c r="E438" s="339"/>
      <c r="F438" s="340"/>
      <c r="G438" s="331"/>
      <c r="H438" s="277"/>
      <c r="I438" s="296"/>
      <c r="J438" s="250"/>
      <c r="K438" s="250"/>
      <c r="L438" s="250"/>
      <c r="M438" s="250"/>
      <c r="N438" s="250"/>
      <c r="O438" s="250"/>
      <c r="P438" s="250"/>
      <c r="Q438" s="250"/>
      <c r="R438" s="250"/>
      <c r="S438" s="250"/>
      <c r="T438" s="250"/>
      <c r="U438" s="250"/>
      <c r="V438" s="250"/>
      <c r="W438" s="250"/>
      <c r="X438" s="250"/>
      <c r="Y438" s="250"/>
      <c r="Z438" s="250"/>
      <c r="AA438" s="250"/>
      <c r="AB438" s="250"/>
      <c r="AC438" s="250">
        <v>0</v>
      </c>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row>
    <row r="439" spans="1:60" ht="22.5" outlineLevel="1" x14ac:dyDescent="0.2">
      <c r="A439" s="294"/>
      <c r="B439" s="320" t="s">
        <v>760</v>
      </c>
      <c r="C439" s="333"/>
      <c r="D439" s="338"/>
      <c r="E439" s="339"/>
      <c r="F439" s="340"/>
      <c r="G439" s="331"/>
      <c r="H439" s="277"/>
      <c r="I439" s="296"/>
      <c r="J439" s="250"/>
      <c r="K439" s="250"/>
      <c r="L439" s="250"/>
      <c r="M439" s="250"/>
      <c r="N439" s="250"/>
      <c r="O439" s="250"/>
      <c r="P439" s="250"/>
      <c r="Q439" s="250"/>
      <c r="R439" s="250"/>
      <c r="S439" s="250"/>
      <c r="T439" s="250"/>
      <c r="U439" s="250"/>
      <c r="V439" s="250"/>
      <c r="W439" s="250"/>
      <c r="X439" s="250"/>
      <c r="Y439" s="250"/>
      <c r="Z439" s="250"/>
      <c r="AA439" s="250"/>
      <c r="AB439" s="250"/>
      <c r="AC439" s="250"/>
      <c r="AD439" s="250"/>
      <c r="AE439" s="250" t="s">
        <v>363</v>
      </c>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5" t="str">
        <f>B439</f>
        <v>jednoduché nebo příčky zděné do svislé dřevěné, cihelné, betonové nebo ocelové konstrukce na jakoukoliv maltu vápenocementovou (MVC) nebo cementovou (MC),</v>
      </c>
      <c r="BA439" s="250"/>
      <c r="BB439" s="250"/>
      <c r="BC439" s="250"/>
      <c r="BD439" s="250"/>
      <c r="BE439" s="250"/>
      <c r="BF439" s="250"/>
      <c r="BG439" s="250"/>
      <c r="BH439" s="250"/>
    </row>
    <row r="440" spans="1:60" outlineLevel="1" x14ac:dyDescent="0.2">
      <c r="A440" s="294"/>
      <c r="B440" s="320" t="s">
        <v>761</v>
      </c>
      <c r="C440" s="333"/>
      <c r="D440" s="338"/>
      <c r="E440" s="339"/>
      <c r="F440" s="340"/>
      <c r="G440" s="331"/>
      <c r="H440" s="277"/>
      <c r="I440" s="296"/>
      <c r="J440" s="250"/>
      <c r="K440" s="250"/>
      <c r="L440" s="250"/>
      <c r="M440" s="250"/>
      <c r="N440" s="250"/>
      <c r="O440" s="250"/>
      <c r="P440" s="250"/>
      <c r="Q440" s="250"/>
      <c r="R440" s="250"/>
      <c r="S440" s="250"/>
      <c r="T440" s="250"/>
      <c r="U440" s="250"/>
      <c r="V440" s="250"/>
      <c r="W440" s="250"/>
      <c r="X440" s="250"/>
      <c r="Y440" s="250"/>
      <c r="Z440" s="250"/>
      <c r="AA440" s="250"/>
      <c r="AB440" s="250"/>
      <c r="AC440" s="250">
        <v>1</v>
      </c>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row>
    <row r="441" spans="1:60" outlineLevel="1" x14ac:dyDescent="0.2">
      <c r="A441" s="293">
        <v>66</v>
      </c>
      <c r="B441" s="264" t="s">
        <v>762</v>
      </c>
      <c r="C441" s="284" t="s">
        <v>763</v>
      </c>
      <c r="D441" s="267" t="s">
        <v>367</v>
      </c>
      <c r="E441" s="270">
        <v>74.635000000000005</v>
      </c>
      <c r="F441" s="275"/>
      <c r="G441" s="276">
        <f>ROUND(E441*F441,2)</f>
        <v>0</v>
      </c>
      <c r="H441" s="277" t="s">
        <v>557</v>
      </c>
      <c r="I441" s="296" t="s">
        <v>298</v>
      </c>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250" t="s">
        <v>369</v>
      </c>
      <c r="AF441" s="250"/>
      <c r="AG441" s="250"/>
      <c r="AH441" s="250"/>
      <c r="AI441" s="250"/>
      <c r="AJ441" s="250"/>
      <c r="AK441" s="250"/>
      <c r="AL441" s="250"/>
      <c r="AM441" s="250">
        <v>21</v>
      </c>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row>
    <row r="442" spans="1:60" outlineLevel="1" x14ac:dyDescent="0.2">
      <c r="A442" s="294"/>
      <c r="B442" s="265"/>
      <c r="C442" s="334" t="s">
        <v>764</v>
      </c>
      <c r="D442" s="322"/>
      <c r="E442" s="326">
        <v>85.17</v>
      </c>
      <c r="F442" s="276"/>
      <c r="G442" s="276"/>
      <c r="H442" s="277"/>
      <c r="I442" s="296"/>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row>
    <row r="443" spans="1:60" outlineLevel="1" x14ac:dyDescent="0.2">
      <c r="A443" s="294"/>
      <c r="B443" s="265"/>
      <c r="C443" s="334" t="s">
        <v>765</v>
      </c>
      <c r="D443" s="322"/>
      <c r="E443" s="326">
        <v>-10.199999999999999</v>
      </c>
      <c r="F443" s="276"/>
      <c r="G443" s="276"/>
      <c r="H443" s="277"/>
      <c r="I443" s="296"/>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row>
    <row r="444" spans="1:60" outlineLevel="1" x14ac:dyDescent="0.2">
      <c r="A444" s="294"/>
      <c r="B444" s="265"/>
      <c r="C444" s="334" t="s">
        <v>766</v>
      </c>
      <c r="D444" s="322"/>
      <c r="E444" s="326">
        <v>-1.875</v>
      </c>
      <c r="F444" s="276"/>
      <c r="G444" s="276"/>
      <c r="H444" s="277"/>
      <c r="I444" s="296"/>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row>
    <row r="445" spans="1:60" outlineLevel="1" x14ac:dyDescent="0.2">
      <c r="A445" s="294"/>
      <c r="B445" s="265"/>
      <c r="C445" s="334" t="s">
        <v>767</v>
      </c>
      <c r="D445" s="322"/>
      <c r="E445" s="326">
        <v>1.54</v>
      </c>
      <c r="F445" s="276"/>
      <c r="G445" s="276"/>
      <c r="H445" s="277"/>
      <c r="I445" s="296"/>
      <c r="J445" s="250"/>
      <c r="K445" s="250"/>
      <c r="L445" s="250"/>
      <c r="M445" s="250"/>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row>
    <row r="446" spans="1:60" outlineLevel="1" x14ac:dyDescent="0.2">
      <c r="A446" s="294"/>
      <c r="B446" s="320" t="s">
        <v>759</v>
      </c>
      <c r="C446" s="333"/>
      <c r="D446" s="338"/>
      <c r="E446" s="339"/>
      <c r="F446" s="340"/>
      <c r="G446" s="331"/>
      <c r="H446" s="277"/>
      <c r="I446" s="296"/>
      <c r="J446" s="250"/>
      <c r="K446" s="250"/>
      <c r="L446" s="250"/>
      <c r="M446" s="250"/>
      <c r="N446" s="250"/>
      <c r="O446" s="250"/>
      <c r="P446" s="250"/>
      <c r="Q446" s="250"/>
      <c r="R446" s="250"/>
      <c r="S446" s="250"/>
      <c r="T446" s="250"/>
      <c r="U446" s="250"/>
      <c r="V446" s="250"/>
      <c r="W446" s="250"/>
      <c r="X446" s="250"/>
      <c r="Y446" s="250"/>
      <c r="Z446" s="250"/>
      <c r="AA446" s="250"/>
      <c r="AB446" s="250"/>
      <c r="AC446" s="250">
        <v>0</v>
      </c>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row>
    <row r="447" spans="1:60" ht="22.5" outlineLevel="1" x14ac:dyDescent="0.2">
      <c r="A447" s="294"/>
      <c r="B447" s="320" t="s">
        <v>760</v>
      </c>
      <c r="C447" s="333"/>
      <c r="D447" s="338"/>
      <c r="E447" s="339"/>
      <c r="F447" s="340"/>
      <c r="G447" s="331"/>
      <c r="H447" s="277"/>
      <c r="I447" s="296"/>
      <c r="J447" s="250"/>
      <c r="K447" s="250"/>
      <c r="L447" s="250"/>
      <c r="M447" s="250"/>
      <c r="N447" s="250"/>
      <c r="O447" s="250"/>
      <c r="P447" s="250"/>
      <c r="Q447" s="250"/>
      <c r="R447" s="250"/>
      <c r="S447" s="250"/>
      <c r="T447" s="250"/>
      <c r="U447" s="250"/>
      <c r="V447" s="250"/>
      <c r="W447" s="250"/>
      <c r="X447" s="250"/>
      <c r="Y447" s="250"/>
      <c r="Z447" s="250"/>
      <c r="AA447" s="250"/>
      <c r="AB447" s="250"/>
      <c r="AC447" s="250"/>
      <c r="AD447" s="250"/>
      <c r="AE447" s="250" t="s">
        <v>363</v>
      </c>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5" t="str">
        <f>B447</f>
        <v>jednoduché nebo příčky zděné do svislé dřevěné, cihelné, betonové nebo ocelové konstrukce na jakoukoliv maltu vápenocementovou (MVC) nebo cementovou (MC),</v>
      </c>
      <c r="BA447" s="250"/>
      <c r="BB447" s="250"/>
      <c r="BC447" s="250"/>
      <c r="BD447" s="250"/>
      <c r="BE447" s="250"/>
      <c r="BF447" s="250"/>
      <c r="BG447" s="250"/>
      <c r="BH447" s="250"/>
    </row>
    <row r="448" spans="1:60" outlineLevel="1" x14ac:dyDescent="0.2">
      <c r="A448" s="294"/>
      <c r="B448" s="320" t="s">
        <v>761</v>
      </c>
      <c r="C448" s="333"/>
      <c r="D448" s="338"/>
      <c r="E448" s="339"/>
      <c r="F448" s="340"/>
      <c r="G448" s="331"/>
      <c r="H448" s="277"/>
      <c r="I448" s="296"/>
      <c r="J448" s="250"/>
      <c r="K448" s="250"/>
      <c r="L448" s="250"/>
      <c r="M448" s="250"/>
      <c r="N448" s="250"/>
      <c r="O448" s="250"/>
      <c r="P448" s="250"/>
      <c r="Q448" s="250"/>
      <c r="R448" s="250"/>
      <c r="S448" s="250"/>
      <c r="T448" s="250"/>
      <c r="U448" s="250"/>
      <c r="V448" s="250"/>
      <c r="W448" s="250"/>
      <c r="X448" s="250"/>
      <c r="Y448" s="250"/>
      <c r="Z448" s="250"/>
      <c r="AA448" s="250"/>
      <c r="AB448" s="250"/>
      <c r="AC448" s="250">
        <v>1</v>
      </c>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row>
    <row r="449" spans="1:60" outlineLevel="1" x14ac:dyDescent="0.2">
      <c r="A449" s="293">
        <v>67</v>
      </c>
      <c r="B449" s="264" t="s">
        <v>768</v>
      </c>
      <c r="C449" s="284" t="s">
        <v>769</v>
      </c>
      <c r="D449" s="267" t="s">
        <v>367</v>
      </c>
      <c r="E449" s="270">
        <v>343.47624999999999</v>
      </c>
      <c r="F449" s="275"/>
      <c r="G449" s="276">
        <f>ROUND(E449*F449,2)</f>
        <v>0</v>
      </c>
      <c r="H449" s="277" t="s">
        <v>557</v>
      </c>
      <c r="I449" s="296" t="s">
        <v>298</v>
      </c>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t="s">
        <v>369</v>
      </c>
      <c r="AF449" s="250"/>
      <c r="AG449" s="250"/>
      <c r="AH449" s="250"/>
      <c r="AI449" s="250"/>
      <c r="AJ449" s="250"/>
      <c r="AK449" s="250"/>
      <c r="AL449" s="250"/>
      <c r="AM449" s="250">
        <v>21</v>
      </c>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row>
    <row r="450" spans="1:60" ht="22.5" outlineLevel="1" x14ac:dyDescent="0.2">
      <c r="A450" s="294"/>
      <c r="B450" s="265"/>
      <c r="C450" s="334" t="s">
        <v>770</v>
      </c>
      <c r="D450" s="322"/>
      <c r="E450" s="326">
        <v>275.74</v>
      </c>
      <c r="F450" s="276"/>
      <c r="G450" s="276"/>
      <c r="H450" s="277"/>
      <c r="I450" s="296"/>
      <c r="J450" s="250"/>
      <c r="K450" s="250"/>
      <c r="L450" s="250"/>
      <c r="M450" s="250"/>
      <c r="N450" s="250"/>
      <c r="O450" s="250"/>
      <c r="P450" s="250"/>
      <c r="Q450" s="250"/>
      <c r="R450" s="250"/>
      <c r="S450" s="250"/>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row>
    <row r="451" spans="1:60" outlineLevel="1" x14ac:dyDescent="0.2">
      <c r="A451" s="294"/>
      <c r="B451" s="265"/>
      <c r="C451" s="334" t="s">
        <v>771</v>
      </c>
      <c r="D451" s="322"/>
      <c r="E451" s="326">
        <v>24.1</v>
      </c>
      <c r="F451" s="276"/>
      <c r="G451" s="276"/>
      <c r="H451" s="277"/>
      <c r="I451" s="296"/>
      <c r="J451" s="250"/>
      <c r="K451" s="250"/>
      <c r="L451" s="250"/>
      <c r="M451" s="250"/>
      <c r="N451" s="250"/>
      <c r="O451" s="250"/>
      <c r="P451" s="250"/>
      <c r="Q451" s="250"/>
      <c r="R451" s="250"/>
      <c r="S451" s="250"/>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row>
    <row r="452" spans="1:60" outlineLevel="1" x14ac:dyDescent="0.2">
      <c r="A452" s="294"/>
      <c r="B452" s="265"/>
      <c r="C452" s="334" t="s">
        <v>772</v>
      </c>
      <c r="D452" s="322"/>
      <c r="E452" s="326">
        <v>-17.477499999999999</v>
      </c>
      <c r="F452" s="276"/>
      <c r="G452" s="276"/>
      <c r="H452" s="277"/>
      <c r="I452" s="296"/>
      <c r="J452" s="250"/>
      <c r="K452" s="250"/>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row>
    <row r="453" spans="1:60" outlineLevel="1" x14ac:dyDescent="0.2">
      <c r="A453" s="294"/>
      <c r="B453" s="265"/>
      <c r="C453" s="334" t="s">
        <v>773</v>
      </c>
      <c r="D453" s="322"/>
      <c r="E453" s="326">
        <v>-2.75</v>
      </c>
      <c r="F453" s="276"/>
      <c r="G453" s="276"/>
      <c r="H453" s="277"/>
      <c r="I453" s="296"/>
      <c r="J453" s="250"/>
      <c r="K453" s="250"/>
      <c r="L453" s="250"/>
      <c r="M453" s="250"/>
      <c r="N453" s="250"/>
      <c r="O453" s="250"/>
      <c r="P453" s="250"/>
      <c r="Q453" s="250"/>
      <c r="R453" s="250"/>
      <c r="S453" s="250"/>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row>
    <row r="454" spans="1:60" outlineLevel="1" x14ac:dyDescent="0.2">
      <c r="A454" s="294"/>
      <c r="B454" s="265"/>
      <c r="C454" s="334" t="s">
        <v>774</v>
      </c>
      <c r="D454" s="322"/>
      <c r="E454" s="326">
        <v>58.96875</v>
      </c>
      <c r="F454" s="276"/>
      <c r="G454" s="276"/>
      <c r="H454" s="277"/>
      <c r="I454" s="296"/>
      <c r="J454" s="250"/>
      <c r="K454" s="250"/>
      <c r="L454" s="250"/>
      <c r="M454" s="250"/>
      <c r="N454" s="250"/>
      <c r="O454" s="250"/>
      <c r="P454" s="250"/>
      <c r="Q454" s="250"/>
      <c r="R454" s="250"/>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row>
    <row r="455" spans="1:60" outlineLevel="1" x14ac:dyDescent="0.2">
      <c r="A455" s="294"/>
      <c r="B455" s="265"/>
      <c r="C455" s="334" t="s">
        <v>775</v>
      </c>
      <c r="D455" s="322"/>
      <c r="E455" s="326">
        <v>4.8949999999999996</v>
      </c>
      <c r="F455" s="276"/>
      <c r="G455" s="276"/>
      <c r="H455" s="277"/>
      <c r="I455" s="296"/>
      <c r="J455" s="250"/>
      <c r="K455" s="250"/>
      <c r="L455" s="250"/>
      <c r="M455" s="250"/>
      <c r="N455" s="250"/>
      <c r="O455" s="250"/>
      <c r="P455" s="250"/>
      <c r="Q455" s="250"/>
      <c r="R455" s="250"/>
      <c r="S455" s="250"/>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row>
    <row r="456" spans="1:60" outlineLevel="1" x14ac:dyDescent="0.2">
      <c r="A456" s="294"/>
      <c r="B456" s="320" t="s">
        <v>776</v>
      </c>
      <c r="C456" s="333"/>
      <c r="D456" s="338"/>
      <c r="E456" s="339"/>
      <c r="F456" s="340"/>
      <c r="G456" s="331"/>
      <c r="H456" s="277"/>
      <c r="I456" s="296"/>
      <c r="J456" s="250"/>
      <c r="K456" s="250"/>
      <c r="L456" s="250"/>
      <c r="M456" s="250"/>
      <c r="N456" s="250"/>
      <c r="O456" s="250"/>
      <c r="P456" s="250"/>
      <c r="Q456" s="250"/>
      <c r="R456" s="250"/>
      <c r="S456" s="250"/>
      <c r="T456" s="250"/>
      <c r="U456" s="250"/>
      <c r="V456" s="250"/>
      <c r="W456" s="250"/>
      <c r="X456" s="250"/>
      <c r="Y456" s="250"/>
      <c r="Z456" s="250"/>
      <c r="AA456" s="250"/>
      <c r="AB456" s="250"/>
      <c r="AC456" s="250">
        <v>0</v>
      </c>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row>
    <row r="457" spans="1:60" outlineLevel="1" x14ac:dyDescent="0.2">
      <c r="A457" s="293">
        <v>68</v>
      </c>
      <c r="B457" s="264" t="s">
        <v>777</v>
      </c>
      <c r="C457" s="284" t="s">
        <v>778</v>
      </c>
      <c r="D457" s="267" t="s">
        <v>390</v>
      </c>
      <c r="E457" s="270">
        <v>112.05</v>
      </c>
      <c r="F457" s="275"/>
      <c r="G457" s="276">
        <f>ROUND(E457*F457,2)</f>
        <v>0</v>
      </c>
      <c r="H457" s="277" t="s">
        <v>644</v>
      </c>
      <c r="I457" s="296" t="s">
        <v>298</v>
      </c>
      <c r="J457" s="250"/>
      <c r="K457" s="250"/>
      <c r="L457" s="250"/>
      <c r="M457" s="250"/>
      <c r="N457" s="250"/>
      <c r="O457" s="250"/>
      <c r="P457" s="250"/>
      <c r="Q457" s="250"/>
      <c r="R457" s="250"/>
      <c r="S457" s="250"/>
      <c r="T457" s="250"/>
      <c r="U457" s="250"/>
      <c r="V457" s="250"/>
      <c r="W457" s="250"/>
      <c r="X457" s="250"/>
      <c r="Y457" s="250"/>
      <c r="Z457" s="250"/>
      <c r="AA457" s="250"/>
      <c r="AB457" s="250"/>
      <c r="AC457" s="250"/>
      <c r="AD457" s="250"/>
      <c r="AE457" s="250" t="s">
        <v>369</v>
      </c>
      <c r="AF457" s="250"/>
      <c r="AG457" s="250"/>
      <c r="AH457" s="250"/>
      <c r="AI457" s="250"/>
      <c r="AJ457" s="250"/>
      <c r="AK457" s="250"/>
      <c r="AL457" s="250"/>
      <c r="AM457" s="250">
        <v>21</v>
      </c>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row>
    <row r="458" spans="1:60" outlineLevel="1" x14ac:dyDescent="0.2">
      <c r="A458" s="294"/>
      <c r="B458" s="265"/>
      <c r="C458" s="334" t="s">
        <v>779</v>
      </c>
      <c r="D458" s="322"/>
      <c r="E458" s="326">
        <v>25.05</v>
      </c>
      <c r="F458" s="276"/>
      <c r="G458" s="276"/>
      <c r="H458" s="277"/>
      <c r="I458" s="296"/>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row>
    <row r="459" spans="1:60" outlineLevel="1" x14ac:dyDescent="0.2">
      <c r="A459" s="294"/>
      <c r="B459" s="265"/>
      <c r="C459" s="334" t="s">
        <v>780</v>
      </c>
      <c r="D459" s="322"/>
      <c r="E459" s="326">
        <v>81.099999999999994</v>
      </c>
      <c r="F459" s="276"/>
      <c r="G459" s="276"/>
      <c r="H459" s="277"/>
      <c r="I459" s="296"/>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row>
    <row r="460" spans="1:60" outlineLevel="1" x14ac:dyDescent="0.2">
      <c r="A460" s="294"/>
      <c r="B460" s="265"/>
      <c r="C460" s="334" t="s">
        <v>781</v>
      </c>
      <c r="D460" s="322"/>
      <c r="E460" s="326">
        <v>5.9</v>
      </c>
      <c r="F460" s="276"/>
      <c r="G460" s="276"/>
      <c r="H460" s="277"/>
      <c r="I460" s="296"/>
      <c r="J460" s="250"/>
      <c r="K460" s="250"/>
      <c r="L460" s="250"/>
      <c r="M460" s="250"/>
      <c r="N460" s="250"/>
      <c r="O460" s="250"/>
      <c r="P460" s="250"/>
      <c r="Q460" s="250"/>
      <c r="R460" s="250"/>
      <c r="S460" s="250"/>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row>
    <row r="461" spans="1:60" outlineLevel="1" x14ac:dyDescent="0.2">
      <c r="A461" s="294"/>
      <c r="B461" s="320" t="s">
        <v>782</v>
      </c>
      <c r="C461" s="333"/>
      <c r="D461" s="338"/>
      <c r="E461" s="339"/>
      <c r="F461" s="340"/>
      <c r="G461" s="331"/>
      <c r="H461" s="277"/>
      <c r="I461" s="296"/>
      <c r="J461" s="250"/>
      <c r="K461" s="250"/>
      <c r="L461" s="250"/>
      <c r="M461" s="250"/>
      <c r="N461" s="250"/>
      <c r="O461" s="250"/>
      <c r="P461" s="250"/>
      <c r="Q461" s="250"/>
      <c r="R461" s="250"/>
      <c r="S461" s="250"/>
      <c r="T461" s="250"/>
      <c r="U461" s="250"/>
      <c r="V461" s="250"/>
      <c r="W461" s="250"/>
      <c r="X461" s="250"/>
      <c r="Y461" s="250"/>
      <c r="Z461" s="250"/>
      <c r="AA461" s="250"/>
      <c r="AB461" s="250"/>
      <c r="AC461" s="250">
        <v>0</v>
      </c>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row>
    <row r="462" spans="1:60" outlineLevel="1" x14ac:dyDescent="0.2">
      <c r="A462" s="293">
        <v>69</v>
      </c>
      <c r="B462" s="264" t="s">
        <v>783</v>
      </c>
      <c r="C462" s="284" t="s">
        <v>784</v>
      </c>
      <c r="D462" s="267" t="s">
        <v>390</v>
      </c>
      <c r="E462" s="270">
        <v>106.6</v>
      </c>
      <c r="F462" s="275"/>
      <c r="G462" s="276">
        <f>ROUND(E462*F462,2)</f>
        <v>0</v>
      </c>
      <c r="H462" s="277" t="s">
        <v>557</v>
      </c>
      <c r="I462" s="296" t="s">
        <v>298</v>
      </c>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t="s">
        <v>369</v>
      </c>
      <c r="AF462" s="250"/>
      <c r="AG462" s="250"/>
      <c r="AH462" s="250"/>
      <c r="AI462" s="250"/>
      <c r="AJ462" s="250"/>
      <c r="AK462" s="250"/>
      <c r="AL462" s="250"/>
      <c r="AM462" s="250">
        <v>21</v>
      </c>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row>
    <row r="463" spans="1:60" outlineLevel="1" x14ac:dyDescent="0.2">
      <c r="A463" s="294"/>
      <c r="B463" s="265"/>
      <c r="C463" s="285" t="s">
        <v>785</v>
      </c>
      <c r="D463" s="268"/>
      <c r="E463" s="271"/>
      <c r="F463" s="278"/>
      <c r="G463" s="279"/>
      <c r="H463" s="277"/>
      <c r="I463" s="296"/>
      <c r="J463" s="250"/>
      <c r="K463" s="250"/>
      <c r="L463" s="250"/>
      <c r="M463" s="250"/>
      <c r="N463" s="250"/>
      <c r="O463" s="250"/>
      <c r="P463" s="250"/>
      <c r="Q463" s="250"/>
      <c r="R463" s="250"/>
      <c r="S463" s="250"/>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5" t="str">
        <f>C463</f>
        <v>Včetně dodávky kotev i spojovacího materiálu.</v>
      </c>
      <c r="BB463" s="250"/>
      <c r="BC463" s="250"/>
      <c r="BD463" s="250"/>
      <c r="BE463" s="250"/>
      <c r="BF463" s="250"/>
      <c r="BG463" s="250"/>
      <c r="BH463" s="250"/>
    </row>
    <row r="464" spans="1:60" outlineLevel="1" x14ac:dyDescent="0.2">
      <c r="A464" s="294"/>
      <c r="B464" s="265"/>
      <c r="C464" s="334" t="s">
        <v>786</v>
      </c>
      <c r="D464" s="322"/>
      <c r="E464" s="326">
        <v>106.6</v>
      </c>
      <c r="F464" s="276"/>
      <c r="G464" s="276"/>
      <c r="H464" s="277"/>
      <c r="I464" s="296"/>
      <c r="J464" s="250"/>
      <c r="K464" s="250"/>
      <c r="L464" s="250"/>
      <c r="M464" s="250"/>
      <c r="N464" s="250"/>
      <c r="O464" s="250"/>
      <c r="P464" s="250"/>
      <c r="Q464" s="250"/>
      <c r="R464" s="250"/>
      <c r="S464" s="250"/>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row>
    <row r="465" spans="1:60" outlineLevel="1" x14ac:dyDescent="0.2">
      <c r="A465" s="294"/>
      <c r="B465" s="320" t="s">
        <v>787</v>
      </c>
      <c r="C465" s="333"/>
      <c r="D465" s="338"/>
      <c r="E465" s="339"/>
      <c r="F465" s="340"/>
      <c r="G465" s="331"/>
      <c r="H465" s="277"/>
      <c r="I465" s="296"/>
      <c r="J465" s="250"/>
      <c r="K465" s="250"/>
      <c r="L465" s="250"/>
      <c r="M465" s="250"/>
      <c r="N465" s="250"/>
      <c r="O465" s="250"/>
      <c r="P465" s="250"/>
      <c r="Q465" s="250"/>
      <c r="R465" s="250"/>
      <c r="S465" s="250"/>
      <c r="T465" s="250"/>
      <c r="U465" s="250"/>
      <c r="V465" s="250"/>
      <c r="W465" s="250"/>
      <c r="X465" s="250"/>
      <c r="Y465" s="250"/>
      <c r="Z465" s="250"/>
      <c r="AA465" s="250"/>
      <c r="AB465" s="250"/>
      <c r="AC465" s="250">
        <v>0</v>
      </c>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row>
    <row r="466" spans="1:60" outlineLevel="1" x14ac:dyDescent="0.2">
      <c r="A466" s="294"/>
      <c r="B466" s="320" t="s">
        <v>788</v>
      </c>
      <c r="C466" s="333"/>
      <c r="D466" s="338"/>
      <c r="E466" s="339"/>
      <c r="F466" s="340"/>
      <c r="G466" s="331"/>
      <c r="H466" s="277"/>
      <c r="I466" s="296"/>
      <c r="J466" s="250"/>
      <c r="K466" s="250"/>
      <c r="L466" s="250"/>
      <c r="M466" s="250"/>
      <c r="N466" s="250"/>
      <c r="O466" s="250"/>
      <c r="P466" s="250"/>
      <c r="Q466" s="250"/>
      <c r="R466" s="250"/>
      <c r="S466" s="250"/>
      <c r="T466" s="250"/>
      <c r="U466" s="250"/>
      <c r="V466" s="250"/>
      <c r="W466" s="250"/>
      <c r="X466" s="250"/>
      <c r="Y466" s="250"/>
      <c r="Z466" s="250"/>
      <c r="AA466" s="250"/>
      <c r="AB466" s="250"/>
      <c r="AC466" s="250"/>
      <c r="AD466" s="250"/>
      <c r="AE466" s="250" t="s">
        <v>363</v>
      </c>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row>
    <row r="467" spans="1:60" outlineLevel="1" x14ac:dyDescent="0.2">
      <c r="A467" s="293">
        <v>70</v>
      </c>
      <c r="B467" s="264" t="s">
        <v>789</v>
      </c>
      <c r="C467" s="284" t="s">
        <v>790</v>
      </c>
      <c r="D467" s="267" t="s">
        <v>367</v>
      </c>
      <c r="E467" s="270">
        <v>1.34</v>
      </c>
      <c r="F467" s="275"/>
      <c r="G467" s="276">
        <f>ROUND(E467*F467,2)</f>
        <v>0</v>
      </c>
      <c r="H467" s="277" t="s">
        <v>557</v>
      </c>
      <c r="I467" s="296" t="s">
        <v>298</v>
      </c>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t="s">
        <v>369</v>
      </c>
      <c r="AF467" s="250"/>
      <c r="AG467" s="250"/>
      <c r="AH467" s="250"/>
      <c r="AI467" s="250"/>
      <c r="AJ467" s="250"/>
      <c r="AK467" s="250"/>
      <c r="AL467" s="250"/>
      <c r="AM467" s="250">
        <v>21</v>
      </c>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row>
    <row r="468" spans="1:60" outlineLevel="1" x14ac:dyDescent="0.2">
      <c r="A468" s="294"/>
      <c r="B468" s="265"/>
      <c r="C468" s="334" t="s">
        <v>791</v>
      </c>
      <c r="D468" s="322"/>
      <c r="E468" s="326">
        <v>1.34</v>
      </c>
      <c r="F468" s="276"/>
      <c r="G468" s="276"/>
      <c r="H468" s="277"/>
      <c r="I468" s="296"/>
      <c r="J468" s="250"/>
      <c r="K468" s="250"/>
      <c r="L468" s="250"/>
      <c r="M468" s="250"/>
      <c r="N468" s="250"/>
      <c r="O468" s="250"/>
      <c r="P468" s="250"/>
      <c r="Q468" s="250"/>
      <c r="R468" s="250"/>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row>
    <row r="469" spans="1:60" outlineLevel="1" x14ac:dyDescent="0.2">
      <c r="A469" s="294"/>
      <c r="B469" s="320" t="s">
        <v>792</v>
      </c>
      <c r="C469" s="333"/>
      <c r="D469" s="338"/>
      <c r="E469" s="339"/>
      <c r="F469" s="340"/>
      <c r="G469" s="331"/>
      <c r="H469" s="277"/>
      <c r="I469" s="296"/>
      <c r="J469" s="250"/>
      <c r="K469" s="250"/>
      <c r="L469" s="250"/>
      <c r="M469" s="250"/>
      <c r="N469" s="250"/>
      <c r="O469" s="250"/>
      <c r="P469" s="250"/>
      <c r="Q469" s="250"/>
      <c r="R469" s="250"/>
      <c r="S469" s="250"/>
      <c r="T469" s="250"/>
      <c r="U469" s="250"/>
      <c r="V469" s="250"/>
      <c r="W469" s="250"/>
      <c r="X469" s="250"/>
      <c r="Y469" s="250"/>
      <c r="Z469" s="250"/>
      <c r="AA469" s="250"/>
      <c r="AB469" s="250"/>
      <c r="AC469" s="250">
        <v>0</v>
      </c>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row>
    <row r="470" spans="1:60" ht="22.5" outlineLevel="1" x14ac:dyDescent="0.2">
      <c r="A470" s="294"/>
      <c r="B470" s="320" t="s">
        <v>793</v>
      </c>
      <c r="C470" s="333"/>
      <c r="D470" s="338"/>
      <c r="E470" s="339"/>
      <c r="F470" s="340"/>
      <c r="G470" s="331"/>
      <c r="H470" s="277"/>
      <c r="I470" s="296"/>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250" t="s">
        <v>363</v>
      </c>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5" t="str">
        <f>B470</f>
        <v>P10 až P20 na maltu MC 10 včetně vytvoření požlábku v ohybu izolace vodorovné na svislou, se zatřenou cementovou omítkou z malty min. MC 10 v tl. 20 mm pod izolaci,</v>
      </c>
      <c r="BA470" s="250"/>
      <c r="BB470" s="250"/>
      <c r="BC470" s="250"/>
      <c r="BD470" s="250"/>
      <c r="BE470" s="250"/>
      <c r="BF470" s="250"/>
      <c r="BG470" s="250"/>
      <c r="BH470" s="250"/>
    </row>
    <row r="471" spans="1:60" outlineLevel="1" x14ac:dyDescent="0.2">
      <c r="A471" s="293">
        <v>71</v>
      </c>
      <c r="B471" s="264" t="s">
        <v>794</v>
      </c>
      <c r="C471" s="284" t="s">
        <v>795</v>
      </c>
      <c r="D471" s="267" t="s">
        <v>367</v>
      </c>
      <c r="E471" s="270">
        <v>2.95</v>
      </c>
      <c r="F471" s="275"/>
      <c r="G471" s="276">
        <f>ROUND(E471*F471,2)</f>
        <v>0</v>
      </c>
      <c r="H471" s="277" t="s">
        <v>557</v>
      </c>
      <c r="I471" s="296" t="s">
        <v>298</v>
      </c>
      <c r="J471" s="250"/>
      <c r="K471" s="250"/>
      <c r="L471" s="250"/>
      <c r="M471" s="250"/>
      <c r="N471" s="250"/>
      <c r="O471" s="250"/>
      <c r="P471" s="250"/>
      <c r="Q471" s="250"/>
      <c r="R471" s="250"/>
      <c r="S471" s="250"/>
      <c r="T471" s="250"/>
      <c r="U471" s="250"/>
      <c r="V471" s="250"/>
      <c r="W471" s="250"/>
      <c r="X471" s="250"/>
      <c r="Y471" s="250"/>
      <c r="Z471" s="250"/>
      <c r="AA471" s="250"/>
      <c r="AB471" s="250"/>
      <c r="AC471" s="250"/>
      <c r="AD471" s="250"/>
      <c r="AE471" s="250" t="s">
        <v>369</v>
      </c>
      <c r="AF471" s="250"/>
      <c r="AG471" s="250"/>
      <c r="AH471" s="250"/>
      <c r="AI471" s="250"/>
      <c r="AJ471" s="250"/>
      <c r="AK471" s="250"/>
      <c r="AL471" s="250"/>
      <c r="AM471" s="250">
        <v>21</v>
      </c>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row>
    <row r="472" spans="1:60" outlineLevel="1" x14ac:dyDescent="0.2">
      <c r="A472" s="294"/>
      <c r="B472" s="265"/>
      <c r="C472" s="334" t="s">
        <v>796</v>
      </c>
      <c r="D472" s="322"/>
      <c r="E472" s="326">
        <v>2.95</v>
      </c>
      <c r="F472" s="276"/>
      <c r="G472" s="276"/>
      <c r="H472" s="277"/>
      <c r="I472" s="296"/>
      <c r="J472" s="250"/>
      <c r="K472" s="250"/>
      <c r="L472" s="250"/>
      <c r="M472" s="250"/>
      <c r="N472" s="250"/>
      <c r="O472" s="250"/>
      <c r="P472" s="250"/>
      <c r="Q472" s="250"/>
      <c r="R472" s="250"/>
      <c r="S472" s="250"/>
      <c r="T472" s="250"/>
      <c r="U472" s="250"/>
      <c r="V472" s="250"/>
      <c r="W472" s="250"/>
      <c r="X472" s="250"/>
      <c r="Y472" s="250"/>
      <c r="Z472" s="250"/>
      <c r="AA472" s="250"/>
      <c r="AB472" s="250"/>
      <c r="AC472" s="250"/>
      <c r="AD472" s="250"/>
      <c r="AE472" s="250"/>
      <c r="AF472" s="250"/>
      <c r="AG472" s="250"/>
      <c r="AH472" s="250"/>
      <c r="AI472" s="250"/>
      <c r="AJ472" s="250"/>
      <c r="AK472" s="250"/>
      <c r="AL472" s="250"/>
      <c r="AM472" s="250"/>
      <c r="AN472" s="250"/>
      <c r="AO472" s="250"/>
      <c r="AP472" s="250"/>
      <c r="AQ472" s="250"/>
      <c r="AR472" s="250"/>
      <c r="AS472" s="250"/>
      <c r="AT472" s="250"/>
      <c r="AU472" s="250"/>
      <c r="AV472" s="250"/>
      <c r="AW472" s="250"/>
      <c r="AX472" s="250"/>
      <c r="AY472" s="250"/>
      <c r="AZ472" s="250"/>
      <c r="BA472" s="250"/>
      <c r="BB472" s="250"/>
      <c r="BC472" s="250"/>
      <c r="BD472" s="250"/>
      <c r="BE472" s="250"/>
      <c r="BF472" s="250"/>
      <c r="BG472" s="250"/>
      <c r="BH472" s="250"/>
    </row>
    <row r="473" spans="1:60" outlineLevel="1" x14ac:dyDescent="0.2">
      <c r="A473" s="294"/>
      <c r="B473" s="320" t="s">
        <v>797</v>
      </c>
      <c r="C473" s="333"/>
      <c r="D473" s="338"/>
      <c r="E473" s="339"/>
      <c r="F473" s="340"/>
      <c r="G473" s="331"/>
      <c r="H473" s="277"/>
      <c r="I473" s="296"/>
      <c r="J473" s="250"/>
      <c r="K473" s="250"/>
      <c r="L473" s="250"/>
      <c r="M473" s="250"/>
      <c r="N473" s="250"/>
      <c r="O473" s="250"/>
      <c r="P473" s="250"/>
      <c r="Q473" s="250"/>
      <c r="R473" s="250"/>
      <c r="S473" s="250"/>
      <c r="T473" s="250"/>
      <c r="U473" s="250"/>
      <c r="V473" s="250"/>
      <c r="W473" s="250"/>
      <c r="X473" s="250"/>
      <c r="Y473" s="250"/>
      <c r="Z473" s="250"/>
      <c r="AA473" s="250"/>
      <c r="AB473" s="250"/>
      <c r="AC473" s="250">
        <v>0</v>
      </c>
      <c r="AD473" s="250"/>
      <c r="AE473" s="250"/>
      <c r="AF473" s="250"/>
      <c r="AG473" s="250"/>
      <c r="AH473" s="250"/>
      <c r="AI473" s="250"/>
      <c r="AJ473" s="250"/>
      <c r="AK473" s="250"/>
      <c r="AL473" s="250"/>
      <c r="AM473" s="250"/>
      <c r="AN473" s="250"/>
      <c r="AO473" s="250"/>
      <c r="AP473" s="250"/>
      <c r="AQ473" s="250"/>
      <c r="AR473" s="250"/>
      <c r="AS473" s="250"/>
      <c r="AT473" s="250"/>
      <c r="AU473" s="250"/>
      <c r="AV473" s="250"/>
      <c r="AW473" s="250"/>
      <c r="AX473" s="250"/>
      <c r="AY473" s="250"/>
      <c r="AZ473" s="250"/>
      <c r="BA473" s="250"/>
      <c r="BB473" s="250"/>
      <c r="BC473" s="250"/>
      <c r="BD473" s="250"/>
      <c r="BE473" s="250"/>
      <c r="BF473" s="250"/>
      <c r="BG473" s="250"/>
      <c r="BH473" s="250"/>
    </row>
    <row r="474" spans="1:60" outlineLevel="1" x14ac:dyDescent="0.2">
      <c r="A474" s="294"/>
      <c r="B474" s="320" t="s">
        <v>798</v>
      </c>
      <c r="C474" s="333"/>
      <c r="D474" s="338"/>
      <c r="E474" s="339"/>
      <c r="F474" s="340"/>
      <c r="G474" s="331"/>
      <c r="H474" s="277"/>
      <c r="I474" s="296"/>
      <c r="J474" s="250"/>
      <c r="K474" s="250"/>
      <c r="L474" s="250"/>
      <c r="M474" s="250"/>
      <c r="N474" s="250"/>
      <c r="O474" s="250"/>
      <c r="P474" s="250"/>
      <c r="Q474" s="250"/>
      <c r="R474" s="250"/>
      <c r="S474" s="250"/>
      <c r="T474" s="250"/>
      <c r="U474" s="250"/>
      <c r="V474" s="250"/>
      <c r="W474" s="250"/>
      <c r="X474" s="250"/>
      <c r="Y474" s="250"/>
      <c r="Z474" s="250"/>
      <c r="AA474" s="250"/>
      <c r="AB474" s="250"/>
      <c r="AC474" s="250"/>
      <c r="AD474" s="250"/>
      <c r="AE474" s="250" t="s">
        <v>363</v>
      </c>
      <c r="AF474" s="250"/>
      <c r="AG474" s="250"/>
      <c r="AH474" s="250"/>
      <c r="AI474" s="250"/>
      <c r="AJ474" s="250"/>
      <c r="AK474" s="250"/>
      <c r="AL474" s="250"/>
      <c r="AM474" s="250"/>
      <c r="AN474" s="250"/>
      <c r="AO474" s="250"/>
      <c r="AP474" s="250"/>
      <c r="AQ474" s="250"/>
      <c r="AR474" s="250"/>
      <c r="AS474" s="250"/>
      <c r="AT474" s="250"/>
      <c r="AU474" s="250"/>
      <c r="AV474" s="250"/>
      <c r="AW474" s="250"/>
      <c r="AX474" s="250"/>
      <c r="AY474" s="250"/>
      <c r="AZ474" s="250"/>
      <c r="BA474" s="250"/>
      <c r="BB474" s="250"/>
      <c r="BC474" s="250"/>
      <c r="BD474" s="250"/>
      <c r="BE474" s="250"/>
      <c r="BF474" s="250"/>
      <c r="BG474" s="250"/>
      <c r="BH474" s="250"/>
    </row>
    <row r="475" spans="1:60" outlineLevel="1" x14ac:dyDescent="0.2">
      <c r="A475" s="294"/>
      <c r="B475" s="320" t="s">
        <v>799</v>
      </c>
      <c r="C475" s="333"/>
      <c r="D475" s="338"/>
      <c r="E475" s="339"/>
      <c r="F475" s="340"/>
      <c r="G475" s="331"/>
      <c r="H475" s="277"/>
      <c r="I475" s="296"/>
      <c r="J475" s="250"/>
      <c r="K475" s="250"/>
      <c r="L475" s="250"/>
      <c r="M475" s="250"/>
      <c r="N475" s="250"/>
      <c r="O475" s="250"/>
      <c r="P475" s="250"/>
      <c r="Q475" s="250"/>
      <c r="R475" s="250"/>
      <c r="S475" s="250"/>
      <c r="T475" s="250"/>
      <c r="U475" s="250"/>
      <c r="V475" s="250"/>
      <c r="W475" s="250"/>
      <c r="X475" s="250"/>
      <c r="Y475" s="250"/>
      <c r="Z475" s="250"/>
      <c r="AA475" s="250"/>
      <c r="AB475" s="250"/>
      <c r="AC475" s="250">
        <v>1</v>
      </c>
      <c r="AD475" s="250"/>
      <c r="AE475" s="250"/>
      <c r="AF475" s="250"/>
      <c r="AG475" s="250"/>
      <c r="AH475" s="250"/>
      <c r="AI475" s="250"/>
      <c r="AJ475" s="250"/>
      <c r="AK475" s="250"/>
      <c r="AL475" s="250"/>
      <c r="AM475" s="250"/>
      <c r="AN475" s="250"/>
      <c r="AO475" s="250"/>
      <c r="AP475" s="250"/>
      <c r="AQ475" s="250"/>
      <c r="AR475" s="250"/>
      <c r="AS475" s="250"/>
      <c r="AT475" s="250"/>
      <c r="AU475" s="250"/>
      <c r="AV475" s="250"/>
      <c r="AW475" s="250"/>
      <c r="AX475" s="250"/>
      <c r="AY475" s="250"/>
      <c r="AZ475" s="250"/>
      <c r="BA475" s="250"/>
      <c r="BB475" s="250"/>
      <c r="BC475" s="250"/>
      <c r="BD475" s="250"/>
      <c r="BE475" s="250"/>
      <c r="BF475" s="250"/>
      <c r="BG475" s="250"/>
      <c r="BH475" s="250"/>
    </row>
    <row r="476" spans="1:60" outlineLevel="1" x14ac:dyDescent="0.2">
      <c r="A476" s="293">
        <v>72</v>
      </c>
      <c r="B476" s="264" t="s">
        <v>800</v>
      </c>
      <c r="C476" s="284" t="s">
        <v>801</v>
      </c>
      <c r="D476" s="267" t="s">
        <v>367</v>
      </c>
      <c r="E476" s="270">
        <v>38.46</v>
      </c>
      <c r="F476" s="275"/>
      <c r="G476" s="276">
        <f>ROUND(E476*F476,2)</f>
        <v>0</v>
      </c>
      <c r="H476" s="277" t="s">
        <v>557</v>
      </c>
      <c r="I476" s="296" t="s">
        <v>298</v>
      </c>
      <c r="J476" s="250"/>
      <c r="K476" s="250"/>
      <c r="L476" s="250"/>
      <c r="M476" s="250"/>
      <c r="N476" s="250"/>
      <c r="O476" s="250"/>
      <c r="P476" s="250"/>
      <c r="Q476" s="250"/>
      <c r="R476" s="250"/>
      <c r="S476" s="250"/>
      <c r="T476" s="250"/>
      <c r="U476" s="250"/>
      <c r="V476" s="250"/>
      <c r="W476" s="250"/>
      <c r="X476" s="250"/>
      <c r="Y476" s="250"/>
      <c r="Z476" s="250"/>
      <c r="AA476" s="250"/>
      <c r="AB476" s="250"/>
      <c r="AC476" s="250"/>
      <c r="AD476" s="250"/>
      <c r="AE476" s="250" t="s">
        <v>369</v>
      </c>
      <c r="AF476" s="250"/>
      <c r="AG476" s="250"/>
      <c r="AH476" s="250"/>
      <c r="AI476" s="250"/>
      <c r="AJ476" s="250"/>
      <c r="AK476" s="250"/>
      <c r="AL476" s="250"/>
      <c r="AM476" s="250">
        <v>21</v>
      </c>
      <c r="AN476" s="250"/>
      <c r="AO476" s="250"/>
      <c r="AP476" s="250"/>
      <c r="AQ476" s="250"/>
      <c r="AR476" s="250"/>
      <c r="AS476" s="250"/>
      <c r="AT476" s="250"/>
      <c r="AU476" s="250"/>
      <c r="AV476" s="250"/>
      <c r="AW476" s="250"/>
      <c r="AX476" s="250"/>
      <c r="AY476" s="250"/>
      <c r="AZ476" s="250"/>
      <c r="BA476" s="250"/>
      <c r="BB476" s="250"/>
      <c r="BC476" s="250"/>
      <c r="BD476" s="250"/>
      <c r="BE476" s="250"/>
      <c r="BF476" s="250"/>
      <c r="BG476" s="250"/>
      <c r="BH476" s="250"/>
    </row>
    <row r="477" spans="1:60" outlineLevel="1" x14ac:dyDescent="0.2">
      <c r="A477" s="294"/>
      <c r="B477" s="265"/>
      <c r="C477" s="285" t="s">
        <v>802</v>
      </c>
      <c r="D477" s="268"/>
      <c r="E477" s="271"/>
      <c r="F477" s="278"/>
      <c r="G477" s="279"/>
      <c r="H477" s="277"/>
      <c r="I477" s="296"/>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250"/>
      <c r="AF477" s="250"/>
      <c r="AG477" s="250"/>
      <c r="AH477" s="250"/>
      <c r="AI477" s="250"/>
      <c r="AJ477" s="250"/>
      <c r="AK477" s="250"/>
      <c r="AL477" s="250"/>
      <c r="AM477" s="250"/>
      <c r="AN477" s="250"/>
      <c r="AO477" s="250"/>
      <c r="AP477" s="250"/>
      <c r="AQ477" s="250"/>
      <c r="AR477" s="250"/>
      <c r="AS477" s="250"/>
      <c r="AT477" s="250"/>
      <c r="AU477" s="250"/>
      <c r="AV477" s="250"/>
      <c r="AW477" s="250"/>
      <c r="AX477" s="250"/>
      <c r="AY477" s="250"/>
      <c r="AZ477" s="250"/>
      <c r="BA477" s="255" t="str">
        <f>C477</f>
        <v>Včetně lícování, které se provádí průběžně při zdění.</v>
      </c>
      <c r="BB477" s="250"/>
      <c r="BC477" s="250"/>
      <c r="BD477" s="250"/>
      <c r="BE477" s="250"/>
      <c r="BF477" s="250"/>
      <c r="BG477" s="250"/>
      <c r="BH477" s="250"/>
    </row>
    <row r="478" spans="1:60" outlineLevel="1" x14ac:dyDescent="0.2">
      <c r="A478" s="294"/>
      <c r="B478" s="265"/>
      <c r="C478" s="334" t="s">
        <v>803</v>
      </c>
      <c r="D478" s="322"/>
      <c r="E478" s="326">
        <v>38.46</v>
      </c>
      <c r="F478" s="276"/>
      <c r="G478" s="276"/>
      <c r="H478" s="277"/>
      <c r="I478" s="296"/>
      <c r="J478" s="250"/>
      <c r="K478" s="250"/>
      <c r="L478" s="250"/>
      <c r="M478" s="250"/>
      <c r="N478" s="250"/>
      <c r="O478" s="250"/>
      <c r="P478" s="250"/>
      <c r="Q478" s="250"/>
      <c r="R478" s="250"/>
      <c r="S478" s="250"/>
      <c r="T478" s="250"/>
      <c r="U478" s="250"/>
      <c r="V478" s="250"/>
      <c r="W478" s="250"/>
      <c r="X478" s="250"/>
      <c r="Y478" s="250"/>
      <c r="Z478" s="250"/>
      <c r="AA478" s="250"/>
      <c r="AB478" s="250"/>
      <c r="AC478" s="250"/>
      <c r="AD478" s="250"/>
      <c r="AE478" s="250"/>
      <c r="AF478" s="250"/>
      <c r="AG478" s="250"/>
      <c r="AH478" s="250"/>
      <c r="AI478" s="250"/>
      <c r="AJ478" s="250"/>
      <c r="AK478" s="250"/>
      <c r="AL478" s="250"/>
      <c r="AM478" s="250"/>
      <c r="AN478" s="250"/>
      <c r="AO478" s="250"/>
      <c r="AP478" s="250"/>
      <c r="AQ478" s="250"/>
      <c r="AR478" s="250"/>
      <c r="AS478" s="250"/>
      <c r="AT478" s="250"/>
      <c r="AU478" s="250"/>
      <c r="AV478" s="250"/>
      <c r="AW478" s="250"/>
      <c r="AX478" s="250"/>
      <c r="AY478" s="250"/>
      <c r="AZ478" s="250"/>
      <c r="BA478" s="250"/>
      <c r="BB478" s="250"/>
      <c r="BC478" s="250"/>
      <c r="BD478" s="250"/>
      <c r="BE478" s="250"/>
      <c r="BF478" s="250"/>
      <c r="BG478" s="250"/>
      <c r="BH478" s="250"/>
    </row>
    <row r="479" spans="1:60" outlineLevel="1" x14ac:dyDescent="0.2">
      <c r="A479" s="294"/>
      <c r="B479" s="320" t="s">
        <v>804</v>
      </c>
      <c r="C479" s="333"/>
      <c r="D479" s="338"/>
      <c r="E479" s="339"/>
      <c r="F479" s="340"/>
      <c r="G479" s="331"/>
      <c r="H479" s="277"/>
      <c r="I479" s="296"/>
      <c r="J479" s="250"/>
      <c r="K479" s="250"/>
      <c r="L479" s="250"/>
      <c r="M479" s="250"/>
      <c r="N479" s="250"/>
      <c r="O479" s="250"/>
      <c r="P479" s="250"/>
      <c r="Q479" s="250"/>
      <c r="R479" s="250"/>
      <c r="S479" s="250"/>
      <c r="T479" s="250"/>
      <c r="U479" s="250"/>
      <c r="V479" s="250"/>
      <c r="W479" s="250"/>
      <c r="X479" s="250"/>
      <c r="Y479" s="250"/>
      <c r="Z479" s="250"/>
      <c r="AA479" s="250"/>
      <c r="AB479" s="250"/>
      <c r="AC479" s="250">
        <v>0</v>
      </c>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row>
    <row r="480" spans="1:60" outlineLevel="1" x14ac:dyDescent="0.2">
      <c r="A480" s="293">
        <v>73</v>
      </c>
      <c r="B480" s="264" t="s">
        <v>805</v>
      </c>
      <c r="C480" s="284" t="s">
        <v>806</v>
      </c>
      <c r="D480" s="267" t="s">
        <v>390</v>
      </c>
      <c r="E480" s="270">
        <v>56.8</v>
      </c>
      <c r="F480" s="275"/>
      <c r="G480" s="276">
        <f>ROUND(E480*F480,2)</f>
        <v>0</v>
      </c>
      <c r="H480" s="277" t="s">
        <v>557</v>
      </c>
      <c r="I480" s="296" t="s">
        <v>298</v>
      </c>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250" t="s">
        <v>369</v>
      </c>
      <c r="AF480" s="250"/>
      <c r="AG480" s="250"/>
      <c r="AH480" s="250"/>
      <c r="AI480" s="250"/>
      <c r="AJ480" s="250"/>
      <c r="AK480" s="250"/>
      <c r="AL480" s="250"/>
      <c r="AM480" s="250">
        <v>21</v>
      </c>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row>
    <row r="481" spans="1:60" outlineLevel="1" x14ac:dyDescent="0.2">
      <c r="A481" s="294"/>
      <c r="B481" s="265"/>
      <c r="C481" s="334" t="s">
        <v>807</v>
      </c>
      <c r="D481" s="322"/>
      <c r="E481" s="326">
        <v>56.8</v>
      </c>
      <c r="F481" s="276"/>
      <c r="G481" s="276"/>
      <c r="H481" s="277"/>
      <c r="I481" s="296"/>
      <c r="J481" s="250"/>
      <c r="K481" s="250"/>
      <c r="L481" s="250"/>
      <c r="M481" s="250"/>
      <c r="N481" s="250"/>
      <c r="O481" s="250"/>
      <c r="P481" s="250"/>
      <c r="Q481" s="250"/>
      <c r="R481" s="250"/>
      <c r="S481" s="250"/>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row>
    <row r="482" spans="1:60" x14ac:dyDescent="0.2">
      <c r="A482" s="292" t="s">
        <v>293</v>
      </c>
      <c r="B482" s="263" t="s">
        <v>136</v>
      </c>
      <c r="C482" s="283" t="s">
        <v>137</v>
      </c>
      <c r="D482" s="266"/>
      <c r="E482" s="269"/>
      <c r="F482" s="280">
        <f>SUM(G483:G498)</f>
        <v>0</v>
      </c>
      <c r="G482" s="281"/>
      <c r="H482" s="274"/>
      <c r="I482" s="295"/>
      <c r="AE482" t="s">
        <v>294</v>
      </c>
    </row>
    <row r="483" spans="1:60" outlineLevel="1" x14ac:dyDescent="0.2">
      <c r="A483" s="294"/>
      <c r="B483" s="319" t="s">
        <v>808</v>
      </c>
      <c r="C483" s="332"/>
      <c r="D483" s="321"/>
      <c r="E483" s="325"/>
      <c r="F483" s="329"/>
      <c r="G483" s="330"/>
      <c r="H483" s="277"/>
      <c r="I483" s="296"/>
      <c r="J483" s="250"/>
      <c r="K483" s="250"/>
      <c r="L483" s="250"/>
      <c r="M483" s="250"/>
      <c r="N483" s="250"/>
      <c r="O483" s="250"/>
      <c r="P483" s="250"/>
      <c r="Q483" s="250"/>
      <c r="R483" s="250"/>
      <c r="S483" s="250"/>
      <c r="T483" s="250"/>
      <c r="U483" s="250"/>
      <c r="V483" s="250"/>
      <c r="W483" s="250"/>
      <c r="X483" s="250"/>
      <c r="Y483" s="250"/>
      <c r="Z483" s="250"/>
      <c r="AA483" s="250"/>
      <c r="AB483" s="250"/>
      <c r="AC483" s="250">
        <v>0</v>
      </c>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row>
    <row r="484" spans="1:60" outlineLevel="1" x14ac:dyDescent="0.2">
      <c r="A484" s="294"/>
      <c r="B484" s="320" t="s">
        <v>809</v>
      </c>
      <c r="C484" s="333"/>
      <c r="D484" s="338"/>
      <c r="E484" s="339"/>
      <c r="F484" s="340"/>
      <c r="G484" s="331"/>
      <c r="H484" s="277"/>
      <c r="I484" s="296"/>
      <c r="J484" s="250"/>
      <c r="K484" s="250"/>
      <c r="L484" s="250"/>
      <c r="M484" s="250"/>
      <c r="N484" s="250"/>
      <c r="O484" s="250"/>
      <c r="P484" s="250"/>
      <c r="Q484" s="250"/>
      <c r="R484" s="250"/>
      <c r="S484" s="250"/>
      <c r="T484" s="250"/>
      <c r="U484" s="250"/>
      <c r="V484" s="250"/>
      <c r="W484" s="250"/>
      <c r="X484" s="250"/>
      <c r="Y484" s="250"/>
      <c r="Z484" s="250"/>
      <c r="AA484" s="250"/>
      <c r="AB484" s="250"/>
      <c r="AC484" s="250">
        <v>1</v>
      </c>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row>
    <row r="485" spans="1:60" outlineLevel="1" x14ac:dyDescent="0.2">
      <c r="A485" s="293">
        <v>74</v>
      </c>
      <c r="B485" s="264" t="s">
        <v>810</v>
      </c>
      <c r="C485" s="284" t="s">
        <v>811</v>
      </c>
      <c r="D485" s="267" t="s">
        <v>367</v>
      </c>
      <c r="E485" s="270">
        <v>1.28</v>
      </c>
      <c r="F485" s="275"/>
      <c r="G485" s="276">
        <f>ROUND(E485*F485,2)</f>
        <v>0</v>
      </c>
      <c r="H485" s="277" t="s">
        <v>557</v>
      </c>
      <c r="I485" s="296" t="s">
        <v>298</v>
      </c>
      <c r="J485" s="250"/>
      <c r="K485" s="250"/>
      <c r="L485" s="250"/>
      <c r="M485" s="250"/>
      <c r="N485" s="250"/>
      <c r="O485" s="250"/>
      <c r="P485" s="250"/>
      <c r="Q485" s="250"/>
      <c r="R485" s="250"/>
      <c r="S485" s="250"/>
      <c r="T485" s="250"/>
      <c r="U485" s="250"/>
      <c r="V485" s="250"/>
      <c r="W485" s="250"/>
      <c r="X485" s="250"/>
      <c r="Y485" s="250"/>
      <c r="Z485" s="250"/>
      <c r="AA485" s="250"/>
      <c r="AB485" s="250"/>
      <c r="AC485" s="250"/>
      <c r="AD485" s="250"/>
      <c r="AE485" s="250" t="s">
        <v>369</v>
      </c>
      <c r="AF485" s="250"/>
      <c r="AG485" s="250"/>
      <c r="AH485" s="250"/>
      <c r="AI485" s="250"/>
      <c r="AJ485" s="250"/>
      <c r="AK485" s="250"/>
      <c r="AL485" s="250"/>
      <c r="AM485" s="250">
        <v>21</v>
      </c>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row>
    <row r="486" spans="1:60" outlineLevel="1" x14ac:dyDescent="0.2">
      <c r="A486" s="294"/>
      <c r="B486" s="265"/>
      <c r="C486" s="334" t="s">
        <v>812</v>
      </c>
      <c r="D486" s="322"/>
      <c r="E486" s="326">
        <v>1.28</v>
      </c>
      <c r="F486" s="276"/>
      <c r="G486" s="276"/>
      <c r="H486" s="277"/>
      <c r="I486" s="296"/>
      <c r="J486" s="250"/>
      <c r="K486" s="250"/>
      <c r="L486" s="250"/>
      <c r="M486" s="250"/>
      <c r="N486" s="250"/>
      <c r="O486" s="250"/>
      <c r="P486" s="250"/>
      <c r="Q486" s="250"/>
      <c r="R486" s="250"/>
      <c r="S486" s="250"/>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row>
    <row r="487" spans="1:60" outlineLevel="1" x14ac:dyDescent="0.2">
      <c r="A487" s="294"/>
      <c r="B487" s="320" t="s">
        <v>813</v>
      </c>
      <c r="C487" s="333"/>
      <c r="D487" s="338"/>
      <c r="E487" s="339"/>
      <c r="F487" s="340"/>
      <c r="G487" s="331"/>
      <c r="H487" s="277"/>
      <c r="I487" s="296"/>
      <c r="J487" s="250"/>
      <c r="K487" s="250"/>
      <c r="L487" s="250"/>
      <c r="M487" s="250"/>
      <c r="N487" s="250"/>
      <c r="O487" s="250"/>
      <c r="P487" s="250"/>
      <c r="Q487" s="250"/>
      <c r="R487" s="250"/>
      <c r="S487" s="250"/>
      <c r="T487" s="250"/>
      <c r="U487" s="250"/>
      <c r="V487" s="250"/>
      <c r="W487" s="250"/>
      <c r="X487" s="250"/>
      <c r="Y487" s="250"/>
      <c r="Z487" s="250"/>
      <c r="AA487" s="250"/>
      <c r="AB487" s="250"/>
      <c r="AC487" s="250">
        <v>0</v>
      </c>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row>
    <row r="488" spans="1:60" outlineLevel="1" x14ac:dyDescent="0.2">
      <c r="A488" s="294"/>
      <c r="B488" s="320" t="s">
        <v>814</v>
      </c>
      <c r="C488" s="333"/>
      <c r="D488" s="338"/>
      <c r="E488" s="339"/>
      <c r="F488" s="340"/>
      <c r="G488" s="331"/>
      <c r="H488" s="277"/>
      <c r="I488" s="296"/>
      <c r="J488" s="250"/>
      <c r="K488" s="250"/>
      <c r="L488" s="250"/>
      <c r="M488" s="250"/>
      <c r="N488" s="250"/>
      <c r="O488" s="250"/>
      <c r="P488" s="250"/>
      <c r="Q488" s="250"/>
      <c r="R488" s="250"/>
      <c r="S488" s="250"/>
      <c r="T488" s="250"/>
      <c r="U488" s="250"/>
      <c r="V488" s="250"/>
      <c r="W488" s="250"/>
      <c r="X488" s="250"/>
      <c r="Y488" s="250"/>
      <c r="Z488" s="250"/>
      <c r="AA488" s="250"/>
      <c r="AB488" s="250"/>
      <c r="AC488" s="250">
        <v>1</v>
      </c>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row>
    <row r="489" spans="1:60" outlineLevel="1" x14ac:dyDescent="0.2">
      <c r="A489" s="293">
        <v>75</v>
      </c>
      <c r="B489" s="264" t="s">
        <v>815</v>
      </c>
      <c r="C489" s="284" t="s">
        <v>816</v>
      </c>
      <c r="D489" s="267" t="s">
        <v>367</v>
      </c>
      <c r="E489" s="270">
        <v>5</v>
      </c>
      <c r="F489" s="275"/>
      <c r="G489" s="276">
        <f>ROUND(E489*F489,2)</f>
        <v>0</v>
      </c>
      <c r="H489" s="277" t="s">
        <v>557</v>
      </c>
      <c r="I489" s="296" t="s">
        <v>298</v>
      </c>
      <c r="J489" s="250"/>
      <c r="K489" s="250"/>
      <c r="L489" s="250"/>
      <c r="M489" s="250"/>
      <c r="N489" s="250"/>
      <c r="O489" s="250"/>
      <c r="P489" s="250"/>
      <c r="Q489" s="250"/>
      <c r="R489" s="250"/>
      <c r="S489" s="250"/>
      <c r="T489" s="250"/>
      <c r="U489" s="250"/>
      <c r="V489" s="250"/>
      <c r="W489" s="250"/>
      <c r="X489" s="250"/>
      <c r="Y489" s="250"/>
      <c r="Z489" s="250"/>
      <c r="AA489" s="250"/>
      <c r="AB489" s="250"/>
      <c r="AC489" s="250"/>
      <c r="AD489" s="250"/>
      <c r="AE489" s="250" t="s">
        <v>369</v>
      </c>
      <c r="AF489" s="250"/>
      <c r="AG489" s="250"/>
      <c r="AH489" s="250"/>
      <c r="AI489" s="250"/>
      <c r="AJ489" s="250"/>
      <c r="AK489" s="250"/>
      <c r="AL489" s="250"/>
      <c r="AM489" s="250">
        <v>21</v>
      </c>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row>
    <row r="490" spans="1:60" outlineLevel="1" x14ac:dyDescent="0.2">
      <c r="A490" s="294"/>
      <c r="B490" s="265"/>
      <c r="C490" s="334" t="s">
        <v>817</v>
      </c>
      <c r="D490" s="322"/>
      <c r="E490" s="326">
        <v>5</v>
      </c>
      <c r="F490" s="276"/>
      <c r="G490" s="276"/>
      <c r="H490" s="277"/>
      <c r="I490" s="296"/>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row>
    <row r="491" spans="1:60" outlineLevel="1" x14ac:dyDescent="0.2">
      <c r="A491" s="294"/>
      <c r="B491" s="320" t="s">
        <v>818</v>
      </c>
      <c r="C491" s="333"/>
      <c r="D491" s="338"/>
      <c r="E491" s="339"/>
      <c r="F491" s="340"/>
      <c r="G491" s="331"/>
      <c r="H491" s="277"/>
      <c r="I491" s="296"/>
      <c r="J491" s="250"/>
      <c r="K491" s="250"/>
      <c r="L491" s="250"/>
      <c r="M491" s="250"/>
      <c r="N491" s="250"/>
      <c r="O491" s="250"/>
      <c r="P491" s="250"/>
      <c r="Q491" s="250"/>
      <c r="R491" s="250"/>
      <c r="S491" s="250"/>
      <c r="T491" s="250"/>
      <c r="U491" s="250"/>
      <c r="V491" s="250"/>
      <c r="W491" s="250"/>
      <c r="X491" s="250"/>
      <c r="Y491" s="250"/>
      <c r="Z491" s="250"/>
      <c r="AA491" s="250"/>
      <c r="AB491" s="250"/>
      <c r="AC491" s="250">
        <v>0</v>
      </c>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row>
    <row r="492" spans="1:60" outlineLevel="1" x14ac:dyDescent="0.2">
      <c r="A492" s="293">
        <v>76</v>
      </c>
      <c r="B492" s="264" t="s">
        <v>819</v>
      </c>
      <c r="C492" s="284" t="s">
        <v>820</v>
      </c>
      <c r="D492" s="267" t="s">
        <v>367</v>
      </c>
      <c r="E492" s="270">
        <v>5</v>
      </c>
      <c r="F492" s="275"/>
      <c r="G492" s="276">
        <f>ROUND(E492*F492,2)</f>
        <v>0</v>
      </c>
      <c r="H492" s="277" t="s">
        <v>557</v>
      </c>
      <c r="I492" s="296" t="s">
        <v>298</v>
      </c>
      <c r="J492" s="250"/>
      <c r="K492" s="250"/>
      <c r="L492" s="250"/>
      <c r="M492" s="250"/>
      <c r="N492" s="250"/>
      <c r="O492" s="250"/>
      <c r="P492" s="250"/>
      <c r="Q492" s="250"/>
      <c r="R492" s="250"/>
      <c r="S492" s="250"/>
      <c r="T492" s="250"/>
      <c r="U492" s="250"/>
      <c r="V492" s="250"/>
      <c r="W492" s="250"/>
      <c r="X492" s="250"/>
      <c r="Y492" s="250"/>
      <c r="Z492" s="250"/>
      <c r="AA492" s="250"/>
      <c r="AB492" s="250"/>
      <c r="AC492" s="250"/>
      <c r="AD492" s="250"/>
      <c r="AE492" s="250" t="s">
        <v>369</v>
      </c>
      <c r="AF492" s="250"/>
      <c r="AG492" s="250"/>
      <c r="AH492" s="250"/>
      <c r="AI492" s="250"/>
      <c r="AJ492" s="250"/>
      <c r="AK492" s="250"/>
      <c r="AL492" s="250"/>
      <c r="AM492" s="250">
        <v>21</v>
      </c>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row>
    <row r="493" spans="1:60" outlineLevel="1" x14ac:dyDescent="0.2">
      <c r="A493" s="294"/>
      <c r="B493" s="265"/>
      <c r="C493" s="334" t="s">
        <v>817</v>
      </c>
      <c r="D493" s="322"/>
      <c r="E493" s="326">
        <v>5</v>
      </c>
      <c r="F493" s="276"/>
      <c r="G493" s="276"/>
      <c r="H493" s="277"/>
      <c r="I493" s="296"/>
      <c r="J493" s="25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row>
    <row r="494" spans="1:60" outlineLevel="1" x14ac:dyDescent="0.2">
      <c r="A494" s="294"/>
      <c r="B494" s="320" t="s">
        <v>821</v>
      </c>
      <c r="C494" s="333"/>
      <c r="D494" s="338"/>
      <c r="E494" s="339"/>
      <c r="F494" s="340"/>
      <c r="G494" s="331"/>
      <c r="H494" s="277"/>
      <c r="I494" s="296"/>
      <c r="J494" s="250"/>
      <c r="K494" s="250"/>
      <c r="L494" s="250"/>
      <c r="M494" s="250"/>
      <c r="N494" s="250"/>
      <c r="O494" s="250"/>
      <c r="P494" s="250"/>
      <c r="Q494" s="250"/>
      <c r="R494" s="250"/>
      <c r="S494" s="250"/>
      <c r="T494" s="250"/>
      <c r="U494" s="250"/>
      <c r="V494" s="250"/>
      <c r="W494" s="250"/>
      <c r="X494" s="250"/>
      <c r="Y494" s="250"/>
      <c r="Z494" s="250"/>
      <c r="AA494" s="250"/>
      <c r="AB494" s="250"/>
      <c r="AC494" s="250">
        <v>0</v>
      </c>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row>
    <row r="495" spans="1:60" outlineLevel="1" x14ac:dyDescent="0.2">
      <c r="A495" s="294"/>
      <c r="B495" s="320" t="s">
        <v>822</v>
      </c>
      <c r="C495" s="333"/>
      <c r="D495" s="338"/>
      <c r="E495" s="339"/>
      <c r="F495" s="340"/>
      <c r="G495" s="331"/>
      <c r="H495" s="277"/>
      <c r="I495" s="296"/>
      <c r="J495" s="250"/>
      <c r="K495" s="250"/>
      <c r="L495" s="250"/>
      <c r="M495" s="250"/>
      <c r="N495" s="250"/>
      <c r="O495" s="250"/>
      <c r="P495" s="250"/>
      <c r="Q495" s="250"/>
      <c r="R495" s="250"/>
      <c r="S495" s="250"/>
      <c r="T495" s="250"/>
      <c r="U495" s="250"/>
      <c r="V495" s="250"/>
      <c r="W495" s="250"/>
      <c r="X495" s="250"/>
      <c r="Y495" s="250"/>
      <c r="Z495" s="250"/>
      <c r="AA495" s="250"/>
      <c r="AB495" s="250"/>
      <c r="AC495" s="250">
        <v>1</v>
      </c>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row>
    <row r="496" spans="1:60" outlineLevel="1" x14ac:dyDescent="0.2">
      <c r="A496" s="294"/>
      <c r="B496" s="320" t="s">
        <v>823</v>
      </c>
      <c r="C496" s="333"/>
      <c r="D496" s="338"/>
      <c r="E496" s="339"/>
      <c r="F496" s="340"/>
      <c r="G496" s="331"/>
      <c r="H496" s="277"/>
      <c r="I496" s="296"/>
      <c r="J496" s="250"/>
      <c r="K496" s="250"/>
      <c r="L496" s="250"/>
      <c r="M496" s="250"/>
      <c r="N496" s="250"/>
      <c r="O496" s="250"/>
      <c r="P496" s="250"/>
      <c r="Q496" s="250"/>
      <c r="R496" s="250"/>
      <c r="S496" s="250"/>
      <c r="T496" s="250"/>
      <c r="U496" s="250"/>
      <c r="V496" s="250"/>
      <c r="W496" s="250"/>
      <c r="X496" s="250"/>
      <c r="Y496" s="250"/>
      <c r="Z496" s="250"/>
      <c r="AA496" s="250"/>
      <c r="AB496" s="250"/>
      <c r="AC496" s="250">
        <v>2</v>
      </c>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row>
    <row r="497" spans="1:60" outlineLevel="1" x14ac:dyDescent="0.2">
      <c r="A497" s="293">
        <v>77</v>
      </c>
      <c r="B497" s="264" t="s">
        <v>824</v>
      </c>
      <c r="C497" s="284" t="s">
        <v>825</v>
      </c>
      <c r="D497" s="267" t="s">
        <v>390</v>
      </c>
      <c r="E497" s="270">
        <v>24</v>
      </c>
      <c r="F497" s="275"/>
      <c r="G497" s="276">
        <f>ROUND(E497*F497,2)</f>
        <v>0</v>
      </c>
      <c r="H497" s="277" t="s">
        <v>557</v>
      </c>
      <c r="I497" s="296" t="s">
        <v>298</v>
      </c>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t="s">
        <v>369</v>
      </c>
      <c r="AF497" s="250"/>
      <c r="AG497" s="250"/>
      <c r="AH497" s="250"/>
      <c r="AI497" s="250"/>
      <c r="AJ497" s="250"/>
      <c r="AK497" s="250"/>
      <c r="AL497" s="250"/>
      <c r="AM497" s="250">
        <v>21</v>
      </c>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row>
    <row r="498" spans="1:60" outlineLevel="1" x14ac:dyDescent="0.2">
      <c r="A498" s="294"/>
      <c r="B498" s="265"/>
      <c r="C498" s="334" t="s">
        <v>826</v>
      </c>
      <c r="D498" s="322"/>
      <c r="E498" s="326">
        <v>24</v>
      </c>
      <c r="F498" s="276"/>
      <c r="G498" s="276"/>
      <c r="H498" s="277"/>
      <c r="I498" s="296"/>
      <c r="J498" s="25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row>
    <row r="499" spans="1:60" x14ac:dyDescent="0.2">
      <c r="A499" s="292" t="s">
        <v>293</v>
      </c>
      <c r="B499" s="263" t="s">
        <v>140</v>
      </c>
      <c r="C499" s="283" t="s">
        <v>141</v>
      </c>
      <c r="D499" s="266"/>
      <c r="E499" s="269"/>
      <c r="F499" s="280">
        <f>SUM(G500:G538)</f>
        <v>0</v>
      </c>
      <c r="G499" s="281"/>
      <c r="H499" s="274"/>
      <c r="I499" s="295"/>
      <c r="AE499" t="s">
        <v>294</v>
      </c>
    </row>
    <row r="500" spans="1:60" outlineLevel="1" x14ac:dyDescent="0.2">
      <c r="A500" s="294"/>
      <c r="B500" s="319" t="s">
        <v>827</v>
      </c>
      <c r="C500" s="332"/>
      <c r="D500" s="321"/>
      <c r="E500" s="325"/>
      <c r="F500" s="329"/>
      <c r="G500" s="330"/>
      <c r="H500" s="277"/>
      <c r="I500" s="296"/>
      <c r="J500" s="250"/>
      <c r="K500" s="250"/>
      <c r="L500" s="250"/>
      <c r="M500" s="250"/>
      <c r="N500" s="250"/>
      <c r="O500" s="250"/>
      <c r="P500" s="250"/>
      <c r="Q500" s="250"/>
      <c r="R500" s="250"/>
      <c r="S500" s="250"/>
      <c r="T500" s="250"/>
      <c r="U500" s="250"/>
      <c r="V500" s="250"/>
      <c r="W500" s="250"/>
      <c r="X500" s="250"/>
      <c r="Y500" s="250"/>
      <c r="Z500" s="250"/>
      <c r="AA500" s="250"/>
      <c r="AB500" s="250"/>
      <c r="AC500" s="250">
        <v>0</v>
      </c>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row>
    <row r="501" spans="1:60" outlineLevel="1" x14ac:dyDescent="0.2">
      <c r="A501" s="293">
        <v>78</v>
      </c>
      <c r="B501" s="264" t="s">
        <v>828</v>
      </c>
      <c r="C501" s="284" t="s">
        <v>829</v>
      </c>
      <c r="D501" s="267" t="s">
        <v>346</v>
      </c>
      <c r="E501" s="270">
        <v>7.0226300000000004</v>
      </c>
      <c r="F501" s="275"/>
      <c r="G501" s="276">
        <f>ROUND(E501*F501,2)</f>
        <v>0</v>
      </c>
      <c r="H501" s="277" t="s">
        <v>557</v>
      </c>
      <c r="I501" s="296" t="s">
        <v>298</v>
      </c>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250" t="s">
        <v>369</v>
      </c>
      <c r="AF501" s="250"/>
      <c r="AG501" s="250"/>
      <c r="AH501" s="250"/>
      <c r="AI501" s="250"/>
      <c r="AJ501" s="250"/>
      <c r="AK501" s="250"/>
      <c r="AL501" s="250"/>
      <c r="AM501" s="250">
        <v>21</v>
      </c>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row>
    <row r="502" spans="1:60" outlineLevel="1" x14ac:dyDescent="0.2">
      <c r="A502" s="294"/>
      <c r="B502" s="265"/>
      <c r="C502" s="334" t="s">
        <v>830</v>
      </c>
      <c r="D502" s="322"/>
      <c r="E502" s="326">
        <v>5.0017500000000004</v>
      </c>
      <c r="F502" s="276"/>
      <c r="G502" s="276"/>
      <c r="H502" s="277"/>
      <c r="I502" s="296"/>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row>
    <row r="503" spans="1:60" outlineLevel="1" x14ac:dyDescent="0.2">
      <c r="A503" s="294"/>
      <c r="B503" s="265"/>
      <c r="C503" s="334" t="s">
        <v>831</v>
      </c>
      <c r="D503" s="322"/>
      <c r="E503" s="326">
        <v>0.69</v>
      </c>
      <c r="F503" s="276"/>
      <c r="G503" s="276"/>
      <c r="H503" s="277"/>
      <c r="I503" s="296"/>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row>
    <row r="504" spans="1:60" outlineLevel="1" x14ac:dyDescent="0.2">
      <c r="A504" s="294"/>
      <c r="B504" s="265"/>
      <c r="C504" s="334" t="s">
        <v>832</v>
      </c>
      <c r="D504" s="322"/>
      <c r="E504" s="326">
        <v>0.64124999999999999</v>
      </c>
      <c r="F504" s="276"/>
      <c r="G504" s="276"/>
      <c r="H504" s="277"/>
      <c r="I504" s="296"/>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row>
    <row r="505" spans="1:60" outlineLevel="1" x14ac:dyDescent="0.2">
      <c r="A505" s="294"/>
      <c r="B505" s="265"/>
      <c r="C505" s="334" t="s">
        <v>833</v>
      </c>
      <c r="D505" s="322"/>
      <c r="E505" s="326">
        <v>0.68962999999999997</v>
      </c>
      <c r="F505" s="276"/>
      <c r="G505" s="276"/>
      <c r="H505" s="277"/>
      <c r="I505" s="296"/>
      <c r="J505" s="25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row>
    <row r="506" spans="1:60" outlineLevel="1" x14ac:dyDescent="0.2">
      <c r="A506" s="294"/>
      <c r="B506" s="320" t="s">
        <v>834</v>
      </c>
      <c r="C506" s="333"/>
      <c r="D506" s="338"/>
      <c r="E506" s="339"/>
      <c r="F506" s="340"/>
      <c r="G506" s="331"/>
      <c r="H506" s="277"/>
      <c r="I506" s="296"/>
      <c r="J506" s="250"/>
      <c r="K506" s="250"/>
      <c r="L506" s="250"/>
      <c r="M506" s="250"/>
      <c r="N506" s="250"/>
      <c r="O506" s="250"/>
      <c r="P506" s="250"/>
      <c r="Q506" s="250"/>
      <c r="R506" s="250"/>
      <c r="S506" s="250"/>
      <c r="T506" s="250"/>
      <c r="U506" s="250"/>
      <c r="V506" s="250"/>
      <c r="W506" s="250"/>
      <c r="X506" s="250"/>
      <c r="Y506" s="250"/>
      <c r="Z506" s="250"/>
      <c r="AA506" s="250"/>
      <c r="AB506" s="250"/>
      <c r="AC506" s="250">
        <v>0</v>
      </c>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row>
    <row r="507" spans="1:60" outlineLevel="1" x14ac:dyDescent="0.2">
      <c r="A507" s="293">
        <v>79</v>
      </c>
      <c r="B507" s="264" t="s">
        <v>835</v>
      </c>
      <c r="C507" s="284" t="s">
        <v>604</v>
      </c>
      <c r="D507" s="267" t="s">
        <v>367</v>
      </c>
      <c r="E507" s="270">
        <v>48.656999999999996</v>
      </c>
      <c r="F507" s="275"/>
      <c r="G507" s="276">
        <f>ROUND(E507*F507,2)</f>
        <v>0</v>
      </c>
      <c r="H507" s="277" t="s">
        <v>557</v>
      </c>
      <c r="I507" s="296" t="s">
        <v>298</v>
      </c>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t="s">
        <v>369</v>
      </c>
      <c r="AF507" s="250"/>
      <c r="AG507" s="250"/>
      <c r="AH507" s="250"/>
      <c r="AI507" s="250"/>
      <c r="AJ507" s="250"/>
      <c r="AK507" s="250"/>
      <c r="AL507" s="250"/>
      <c r="AM507" s="250">
        <v>21</v>
      </c>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row>
    <row r="508" spans="1:60" outlineLevel="1" x14ac:dyDescent="0.2">
      <c r="A508" s="294"/>
      <c r="B508" s="265"/>
      <c r="C508" s="334" t="s">
        <v>836</v>
      </c>
      <c r="D508" s="322"/>
      <c r="E508" s="326">
        <v>33.344999999999999</v>
      </c>
      <c r="F508" s="276"/>
      <c r="G508" s="276"/>
      <c r="H508" s="277"/>
      <c r="I508" s="296"/>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row>
    <row r="509" spans="1:60" outlineLevel="1" x14ac:dyDescent="0.2">
      <c r="A509" s="294"/>
      <c r="B509" s="265"/>
      <c r="C509" s="334" t="s">
        <v>837</v>
      </c>
      <c r="D509" s="322"/>
      <c r="E509" s="326">
        <v>5.52</v>
      </c>
      <c r="F509" s="276"/>
      <c r="G509" s="276"/>
      <c r="H509" s="277"/>
      <c r="I509" s="296"/>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row>
    <row r="510" spans="1:60" outlineLevel="1" x14ac:dyDescent="0.2">
      <c r="A510" s="294"/>
      <c r="B510" s="265"/>
      <c r="C510" s="334" t="s">
        <v>838</v>
      </c>
      <c r="D510" s="322"/>
      <c r="E510" s="326">
        <v>4.2750000000000004</v>
      </c>
      <c r="F510" s="276"/>
      <c r="G510" s="276"/>
      <c r="H510" s="277"/>
      <c r="I510" s="296"/>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row>
    <row r="511" spans="1:60" outlineLevel="1" x14ac:dyDescent="0.2">
      <c r="A511" s="294"/>
      <c r="B511" s="265"/>
      <c r="C511" s="334" t="s">
        <v>839</v>
      </c>
      <c r="D511" s="322"/>
      <c r="E511" s="326">
        <v>5.5170000000000003</v>
      </c>
      <c r="F511" s="276"/>
      <c r="G511" s="276"/>
      <c r="H511" s="277"/>
      <c r="I511" s="296"/>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row>
    <row r="512" spans="1:60" outlineLevel="1" x14ac:dyDescent="0.2">
      <c r="A512" s="293">
        <v>80</v>
      </c>
      <c r="B512" s="264" t="s">
        <v>840</v>
      </c>
      <c r="C512" s="284" t="s">
        <v>616</v>
      </c>
      <c r="D512" s="267" t="s">
        <v>367</v>
      </c>
      <c r="E512" s="270">
        <v>48.656999999999996</v>
      </c>
      <c r="F512" s="275"/>
      <c r="G512" s="276">
        <f>ROUND(E512*F512,2)</f>
        <v>0</v>
      </c>
      <c r="H512" s="277" t="s">
        <v>557</v>
      </c>
      <c r="I512" s="296" t="s">
        <v>298</v>
      </c>
      <c r="J512" s="250"/>
      <c r="K512" s="250"/>
      <c r="L512" s="250"/>
      <c r="M512" s="250"/>
      <c r="N512" s="250"/>
      <c r="O512" s="250"/>
      <c r="P512" s="250"/>
      <c r="Q512" s="250"/>
      <c r="R512" s="250"/>
      <c r="S512" s="250"/>
      <c r="T512" s="250"/>
      <c r="U512" s="250"/>
      <c r="V512" s="250"/>
      <c r="W512" s="250"/>
      <c r="X512" s="250"/>
      <c r="Y512" s="250"/>
      <c r="Z512" s="250"/>
      <c r="AA512" s="250"/>
      <c r="AB512" s="250"/>
      <c r="AC512" s="250"/>
      <c r="AD512" s="250"/>
      <c r="AE512" s="250" t="s">
        <v>369</v>
      </c>
      <c r="AF512" s="250"/>
      <c r="AG512" s="250"/>
      <c r="AH512" s="250"/>
      <c r="AI512" s="250"/>
      <c r="AJ512" s="250"/>
      <c r="AK512" s="250"/>
      <c r="AL512" s="250"/>
      <c r="AM512" s="250">
        <v>21</v>
      </c>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row>
    <row r="513" spans="1:60" outlineLevel="1" x14ac:dyDescent="0.2">
      <c r="A513" s="294"/>
      <c r="B513" s="320" t="s">
        <v>841</v>
      </c>
      <c r="C513" s="333"/>
      <c r="D513" s="338"/>
      <c r="E513" s="339"/>
      <c r="F513" s="340"/>
      <c r="G513" s="331"/>
      <c r="H513" s="277"/>
      <c r="I513" s="296"/>
      <c r="J513" s="250"/>
      <c r="K513" s="250"/>
      <c r="L513" s="250"/>
      <c r="M513" s="250"/>
      <c r="N513" s="250"/>
      <c r="O513" s="250"/>
      <c r="P513" s="250"/>
      <c r="Q513" s="250"/>
      <c r="R513" s="250"/>
      <c r="S513" s="250"/>
      <c r="T513" s="250"/>
      <c r="U513" s="250"/>
      <c r="V513" s="250"/>
      <c r="W513" s="250"/>
      <c r="X513" s="250"/>
      <c r="Y513" s="250"/>
      <c r="Z513" s="250"/>
      <c r="AA513" s="250"/>
      <c r="AB513" s="250"/>
      <c r="AC513" s="250">
        <v>0</v>
      </c>
      <c r="AD513" s="250"/>
      <c r="AE513" s="250"/>
      <c r="AF513" s="250"/>
      <c r="AG513" s="250"/>
      <c r="AH513" s="250"/>
      <c r="AI513" s="250"/>
      <c r="AJ513" s="250"/>
      <c r="AK513" s="250"/>
      <c r="AL513" s="250"/>
      <c r="AM513" s="250"/>
      <c r="AN513" s="250"/>
      <c r="AO513" s="250"/>
      <c r="AP513" s="250"/>
      <c r="AQ513" s="250"/>
      <c r="AR513" s="250"/>
      <c r="AS513" s="250"/>
      <c r="AT513" s="250"/>
      <c r="AU513" s="250"/>
      <c r="AV513" s="250"/>
      <c r="AW513" s="250"/>
      <c r="AX513" s="250"/>
      <c r="AY513" s="250"/>
      <c r="AZ513" s="250"/>
      <c r="BA513" s="250"/>
      <c r="BB513" s="250"/>
      <c r="BC513" s="250"/>
      <c r="BD513" s="250"/>
      <c r="BE513" s="250"/>
      <c r="BF513" s="250"/>
      <c r="BG513" s="250"/>
      <c r="BH513" s="250"/>
    </row>
    <row r="514" spans="1:60" outlineLevel="1" x14ac:dyDescent="0.2">
      <c r="A514" s="294"/>
      <c r="B514" s="320" t="s">
        <v>842</v>
      </c>
      <c r="C514" s="333"/>
      <c r="D514" s="338"/>
      <c r="E514" s="339"/>
      <c r="F514" s="340"/>
      <c r="G514" s="331"/>
      <c r="H514" s="277"/>
      <c r="I514" s="296"/>
      <c r="J514" s="250"/>
      <c r="K514" s="250"/>
      <c r="L514" s="250"/>
      <c r="M514" s="250"/>
      <c r="N514" s="250"/>
      <c r="O514" s="250"/>
      <c r="P514" s="250"/>
      <c r="Q514" s="250"/>
      <c r="R514" s="250"/>
      <c r="S514" s="250"/>
      <c r="T514" s="250"/>
      <c r="U514" s="250"/>
      <c r="V514" s="250"/>
      <c r="W514" s="250"/>
      <c r="X514" s="250"/>
      <c r="Y514" s="250"/>
      <c r="Z514" s="250"/>
      <c r="AA514" s="250"/>
      <c r="AB514" s="250"/>
      <c r="AC514" s="250">
        <v>1</v>
      </c>
      <c r="AD514" s="250"/>
      <c r="AE514" s="250"/>
      <c r="AF514" s="250"/>
      <c r="AG514" s="250"/>
      <c r="AH514" s="250"/>
      <c r="AI514" s="250"/>
      <c r="AJ514" s="250"/>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row>
    <row r="515" spans="1:60" outlineLevel="1" x14ac:dyDescent="0.2">
      <c r="A515" s="293">
        <v>81</v>
      </c>
      <c r="B515" s="264" t="s">
        <v>843</v>
      </c>
      <c r="C515" s="284" t="s">
        <v>627</v>
      </c>
      <c r="D515" s="267" t="s">
        <v>628</v>
      </c>
      <c r="E515" s="270">
        <v>0.63204000000000005</v>
      </c>
      <c r="F515" s="275"/>
      <c r="G515" s="276">
        <f>ROUND(E515*F515,2)</f>
        <v>0</v>
      </c>
      <c r="H515" s="277" t="s">
        <v>557</v>
      </c>
      <c r="I515" s="296" t="s">
        <v>298</v>
      </c>
      <c r="J515" s="250"/>
      <c r="K515" s="250"/>
      <c r="L515" s="250"/>
      <c r="M515" s="250"/>
      <c r="N515" s="250"/>
      <c r="O515" s="250"/>
      <c r="P515" s="250"/>
      <c r="Q515" s="250"/>
      <c r="R515" s="250"/>
      <c r="S515" s="250"/>
      <c r="T515" s="250"/>
      <c r="U515" s="250"/>
      <c r="V515" s="250"/>
      <c r="W515" s="250"/>
      <c r="X515" s="250"/>
      <c r="Y515" s="250"/>
      <c r="Z515" s="250"/>
      <c r="AA515" s="250"/>
      <c r="AB515" s="250"/>
      <c r="AC515" s="250"/>
      <c r="AD515" s="250"/>
      <c r="AE515" s="250" t="s">
        <v>369</v>
      </c>
      <c r="AF515" s="250"/>
      <c r="AG515" s="250"/>
      <c r="AH515" s="250"/>
      <c r="AI515" s="250"/>
      <c r="AJ515" s="250"/>
      <c r="AK515" s="250"/>
      <c r="AL515" s="250"/>
      <c r="AM515" s="250">
        <v>21</v>
      </c>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row>
    <row r="516" spans="1:60" outlineLevel="1" x14ac:dyDescent="0.2">
      <c r="A516" s="294"/>
      <c r="B516" s="265"/>
      <c r="C516" s="335" t="s">
        <v>411</v>
      </c>
      <c r="D516" s="323"/>
      <c r="E516" s="327"/>
      <c r="F516" s="276"/>
      <c r="G516" s="276"/>
      <c r="H516" s="277"/>
      <c r="I516" s="296"/>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row>
    <row r="517" spans="1:60" outlineLevel="1" x14ac:dyDescent="0.2">
      <c r="A517" s="294"/>
      <c r="B517" s="265"/>
      <c r="C517" s="336" t="s">
        <v>844</v>
      </c>
      <c r="D517" s="323"/>
      <c r="E517" s="327">
        <v>5.0017500000000004</v>
      </c>
      <c r="F517" s="276"/>
      <c r="G517" s="276"/>
      <c r="H517" s="277"/>
      <c r="I517" s="296"/>
      <c r="J517" s="250"/>
      <c r="K517" s="250"/>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row>
    <row r="518" spans="1:60" outlineLevel="1" x14ac:dyDescent="0.2">
      <c r="A518" s="294"/>
      <c r="B518" s="265"/>
      <c r="C518" s="336" t="s">
        <v>845</v>
      </c>
      <c r="D518" s="323"/>
      <c r="E518" s="327">
        <v>0.69</v>
      </c>
      <c r="F518" s="276"/>
      <c r="G518" s="276"/>
      <c r="H518" s="277"/>
      <c r="I518" s="296"/>
      <c r="J518" s="250"/>
      <c r="K518" s="250"/>
      <c r="L518" s="250"/>
      <c r="M518" s="250"/>
      <c r="N518" s="250"/>
      <c r="O518" s="250"/>
      <c r="P518" s="250"/>
      <c r="Q518" s="250"/>
      <c r="R518" s="250"/>
      <c r="S518" s="250"/>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row>
    <row r="519" spans="1:60" outlineLevel="1" x14ac:dyDescent="0.2">
      <c r="A519" s="294"/>
      <c r="B519" s="265"/>
      <c r="C519" s="336" t="s">
        <v>846</v>
      </c>
      <c r="D519" s="323"/>
      <c r="E519" s="327">
        <v>0.64124999999999999</v>
      </c>
      <c r="F519" s="276"/>
      <c r="G519" s="276"/>
      <c r="H519" s="277"/>
      <c r="I519" s="296"/>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row>
    <row r="520" spans="1:60" outlineLevel="1" x14ac:dyDescent="0.2">
      <c r="A520" s="294"/>
      <c r="B520" s="265"/>
      <c r="C520" s="336" t="s">
        <v>847</v>
      </c>
      <c r="D520" s="323"/>
      <c r="E520" s="327">
        <v>0.68962999999999997</v>
      </c>
      <c r="F520" s="276"/>
      <c r="G520" s="276"/>
      <c r="H520" s="277"/>
      <c r="I520" s="296"/>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row>
    <row r="521" spans="1:60" outlineLevel="1" x14ac:dyDescent="0.2">
      <c r="A521" s="294"/>
      <c r="B521" s="265"/>
      <c r="C521" s="335" t="s">
        <v>420</v>
      </c>
      <c r="D521" s="323"/>
      <c r="E521" s="327"/>
      <c r="F521" s="276"/>
      <c r="G521" s="276"/>
      <c r="H521" s="277"/>
      <c r="I521" s="296"/>
      <c r="J521" s="250"/>
      <c r="K521" s="250"/>
      <c r="L521" s="250"/>
      <c r="M521" s="250"/>
      <c r="N521" s="250"/>
      <c r="O521" s="250"/>
      <c r="P521" s="250"/>
      <c r="Q521" s="250"/>
      <c r="R521" s="250"/>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row>
    <row r="522" spans="1:60" outlineLevel="1" x14ac:dyDescent="0.2">
      <c r="A522" s="294"/>
      <c r="B522" s="265"/>
      <c r="C522" s="334" t="s">
        <v>848</v>
      </c>
      <c r="D522" s="322"/>
      <c r="E522" s="326">
        <v>0.63204000000000005</v>
      </c>
      <c r="F522" s="276"/>
      <c r="G522" s="276"/>
      <c r="H522" s="277"/>
      <c r="I522" s="296"/>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row>
    <row r="523" spans="1:60" outlineLevel="1" x14ac:dyDescent="0.2">
      <c r="A523" s="293">
        <v>82</v>
      </c>
      <c r="B523" s="264" t="s">
        <v>849</v>
      </c>
      <c r="C523" s="284" t="s">
        <v>850</v>
      </c>
      <c r="D523" s="267" t="s">
        <v>851</v>
      </c>
      <c r="E523" s="270">
        <v>1</v>
      </c>
      <c r="F523" s="275"/>
      <c r="G523" s="276">
        <f>ROUND(E523*F523,2)</f>
        <v>0</v>
      </c>
      <c r="H523" s="277"/>
      <c r="I523" s="296" t="s">
        <v>852</v>
      </c>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t="s">
        <v>299</v>
      </c>
      <c r="AF523" s="250"/>
      <c r="AG523" s="250"/>
      <c r="AH523" s="250"/>
      <c r="AI523" s="250"/>
      <c r="AJ523" s="250"/>
      <c r="AK523" s="250"/>
      <c r="AL523" s="250"/>
      <c r="AM523" s="250">
        <v>21</v>
      </c>
      <c r="AN523" s="250"/>
      <c r="AO523" s="250"/>
      <c r="AP523" s="250"/>
      <c r="AQ523" s="250"/>
      <c r="AR523" s="250"/>
      <c r="AS523" s="250"/>
      <c r="AT523" s="250"/>
      <c r="AU523" s="250"/>
      <c r="AV523" s="250"/>
      <c r="AW523" s="250"/>
      <c r="AX523" s="250"/>
      <c r="AY523" s="250"/>
      <c r="AZ523" s="250"/>
      <c r="BA523" s="250"/>
      <c r="BB523" s="250"/>
      <c r="BC523" s="250"/>
      <c r="BD523" s="250"/>
      <c r="BE523" s="250"/>
      <c r="BF523" s="250"/>
      <c r="BG523" s="250"/>
      <c r="BH523" s="250"/>
    </row>
    <row r="524" spans="1:60" outlineLevel="1" x14ac:dyDescent="0.2">
      <c r="A524" s="293">
        <v>83</v>
      </c>
      <c r="B524" s="264" t="s">
        <v>853</v>
      </c>
      <c r="C524" s="284" t="s">
        <v>854</v>
      </c>
      <c r="D524" s="267" t="s">
        <v>851</v>
      </c>
      <c r="E524" s="270">
        <v>1</v>
      </c>
      <c r="F524" s="275"/>
      <c r="G524" s="276">
        <f>ROUND(E524*F524,2)</f>
        <v>0</v>
      </c>
      <c r="H524" s="277"/>
      <c r="I524" s="296" t="s">
        <v>852</v>
      </c>
      <c r="J524" s="250"/>
      <c r="K524" s="250"/>
      <c r="L524" s="250"/>
      <c r="M524" s="250"/>
      <c r="N524" s="250"/>
      <c r="O524" s="250"/>
      <c r="P524" s="250"/>
      <c r="Q524" s="250"/>
      <c r="R524" s="250"/>
      <c r="S524" s="250"/>
      <c r="T524" s="250"/>
      <c r="U524" s="250"/>
      <c r="V524" s="250"/>
      <c r="W524" s="250"/>
      <c r="X524" s="250"/>
      <c r="Y524" s="250"/>
      <c r="Z524" s="250"/>
      <c r="AA524" s="250"/>
      <c r="AB524" s="250"/>
      <c r="AC524" s="250"/>
      <c r="AD524" s="250"/>
      <c r="AE524" s="250" t="s">
        <v>299</v>
      </c>
      <c r="AF524" s="250"/>
      <c r="AG524" s="250"/>
      <c r="AH524" s="250"/>
      <c r="AI524" s="250"/>
      <c r="AJ524" s="250"/>
      <c r="AK524" s="250"/>
      <c r="AL524" s="250"/>
      <c r="AM524" s="250">
        <v>21</v>
      </c>
      <c r="AN524" s="250"/>
      <c r="AO524" s="250"/>
      <c r="AP524" s="250"/>
      <c r="AQ524" s="250"/>
      <c r="AR524" s="250"/>
      <c r="AS524" s="250"/>
      <c r="AT524" s="250"/>
      <c r="AU524" s="250"/>
      <c r="AV524" s="250"/>
      <c r="AW524" s="250"/>
      <c r="AX524" s="250"/>
      <c r="AY524" s="250"/>
      <c r="AZ524" s="250"/>
      <c r="BA524" s="250"/>
      <c r="BB524" s="250"/>
      <c r="BC524" s="250"/>
      <c r="BD524" s="250"/>
      <c r="BE524" s="250"/>
      <c r="BF524" s="250"/>
      <c r="BG524" s="250"/>
      <c r="BH524" s="250"/>
    </row>
    <row r="525" spans="1:60" outlineLevel="1" x14ac:dyDescent="0.2">
      <c r="A525" s="293">
        <v>84</v>
      </c>
      <c r="B525" s="264" t="s">
        <v>855</v>
      </c>
      <c r="C525" s="284" t="s">
        <v>856</v>
      </c>
      <c r="D525" s="267" t="s">
        <v>367</v>
      </c>
      <c r="E525" s="270">
        <v>108</v>
      </c>
      <c r="F525" s="275"/>
      <c r="G525" s="276">
        <f>ROUND(E525*F525,2)</f>
        <v>0</v>
      </c>
      <c r="H525" s="277"/>
      <c r="I525" s="296" t="s">
        <v>852</v>
      </c>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250" t="s">
        <v>299</v>
      </c>
      <c r="AF525" s="250"/>
      <c r="AG525" s="250"/>
      <c r="AH525" s="250"/>
      <c r="AI525" s="250"/>
      <c r="AJ525" s="250"/>
      <c r="AK525" s="250"/>
      <c r="AL525" s="250"/>
      <c r="AM525" s="250">
        <v>21</v>
      </c>
      <c r="AN525" s="250"/>
      <c r="AO525" s="250"/>
      <c r="AP525" s="250"/>
      <c r="AQ525" s="250"/>
      <c r="AR525" s="250"/>
      <c r="AS525" s="250"/>
      <c r="AT525" s="250"/>
      <c r="AU525" s="250"/>
      <c r="AV525" s="250"/>
      <c r="AW525" s="250"/>
      <c r="AX525" s="250"/>
      <c r="AY525" s="250"/>
      <c r="AZ525" s="250"/>
      <c r="BA525" s="250"/>
      <c r="BB525" s="250"/>
      <c r="BC525" s="250"/>
      <c r="BD525" s="250"/>
      <c r="BE525" s="250"/>
      <c r="BF525" s="250"/>
      <c r="BG525" s="250"/>
      <c r="BH525" s="250"/>
    </row>
    <row r="526" spans="1:60" outlineLevel="1" x14ac:dyDescent="0.2">
      <c r="A526" s="294"/>
      <c r="B526" s="265"/>
      <c r="C526" s="334" t="s">
        <v>857</v>
      </c>
      <c r="D526" s="322"/>
      <c r="E526" s="326">
        <v>108</v>
      </c>
      <c r="F526" s="276"/>
      <c r="G526" s="276"/>
      <c r="H526" s="277"/>
      <c r="I526" s="296"/>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250"/>
      <c r="AN526" s="250"/>
      <c r="AO526" s="250"/>
      <c r="AP526" s="250"/>
      <c r="AQ526" s="250"/>
      <c r="AR526" s="250"/>
      <c r="AS526" s="250"/>
      <c r="AT526" s="250"/>
      <c r="AU526" s="250"/>
      <c r="AV526" s="250"/>
      <c r="AW526" s="250"/>
      <c r="AX526" s="250"/>
      <c r="AY526" s="250"/>
      <c r="AZ526" s="250"/>
      <c r="BA526" s="250"/>
      <c r="BB526" s="250"/>
      <c r="BC526" s="250"/>
      <c r="BD526" s="250"/>
      <c r="BE526" s="250"/>
      <c r="BF526" s="250"/>
      <c r="BG526" s="250"/>
      <c r="BH526" s="250"/>
    </row>
    <row r="527" spans="1:60" outlineLevel="1" x14ac:dyDescent="0.2">
      <c r="A527" s="294"/>
      <c r="B527" s="320" t="s">
        <v>858</v>
      </c>
      <c r="C527" s="333"/>
      <c r="D527" s="338"/>
      <c r="E527" s="339"/>
      <c r="F527" s="340"/>
      <c r="G527" s="331"/>
      <c r="H527" s="277"/>
      <c r="I527" s="296"/>
      <c r="J527" s="250"/>
      <c r="K527" s="250"/>
      <c r="L527" s="250"/>
      <c r="M527" s="250"/>
      <c r="N527" s="250"/>
      <c r="O527" s="250"/>
      <c r="P527" s="250"/>
      <c r="Q527" s="250"/>
      <c r="R527" s="250"/>
      <c r="S527" s="250"/>
      <c r="T527" s="250"/>
      <c r="U527" s="250"/>
      <c r="V527" s="250"/>
      <c r="W527" s="250"/>
      <c r="X527" s="250"/>
      <c r="Y527" s="250"/>
      <c r="Z527" s="250"/>
      <c r="AA527" s="250"/>
      <c r="AB527" s="250"/>
      <c r="AC527" s="250">
        <v>0</v>
      </c>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row>
    <row r="528" spans="1:60" outlineLevel="1" x14ac:dyDescent="0.2">
      <c r="A528" s="294"/>
      <c r="B528" s="320" t="s">
        <v>859</v>
      </c>
      <c r="C528" s="333"/>
      <c r="D528" s="338"/>
      <c r="E528" s="339"/>
      <c r="F528" s="340"/>
      <c r="G528" s="331"/>
      <c r="H528" s="277"/>
      <c r="I528" s="296"/>
      <c r="J528" s="250"/>
      <c r="K528" s="250"/>
      <c r="L528" s="250"/>
      <c r="M528" s="250"/>
      <c r="N528" s="250"/>
      <c r="O528" s="250"/>
      <c r="P528" s="250"/>
      <c r="Q528" s="250"/>
      <c r="R528" s="250"/>
      <c r="S528" s="250"/>
      <c r="T528" s="250"/>
      <c r="U528" s="250"/>
      <c r="V528" s="250"/>
      <c r="W528" s="250"/>
      <c r="X528" s="250"/>
      <c r="Y528" s="250"/>
      <c r="Z528" s="250"/>
      <c r="AA528" s="250"/>
      <c r="AB528" s="250"/>
      <c r="AC528" s="250"/>
      <c r="AD528" s="250"/>
      <c r="AE528" s="250" t="s">
        <v>363</v>
      </c>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row>
    <row r="529" spans="1:60" ht="22.5" outlineLevel="1" x14ac:dyDescent="0.2">
      <c r="A529" s="293">
        <v>85</v>
      </c>
      <c r="B529" s="264" t="s">
        <v>860</v>
      </c>
      <c r="C529" s="284" t="s">
        <v>861</v>
      </c>
      <c r="D529" s="267" t="s">
        <v>367</v>
      </c>
      <c r="E529" s="270">
        <v>50.265000000000001</v>
      </c>
      <c r="F529" s="275"/>
      <c r="G529" s="276">
        <f>ROUND(E529*F529,2)</f>
        <v>0</v>
      </c>
      <c r="H529" s="277" t="s">
        <v>552</v>
      </c>
      <c r="I529" s="296" t="s">
        <v>298</v>
      </c>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250" t="s">
        <v>369</v>
      </c>
      <c r="AF529" s="250"/>
      <c r="AG529" s="250"/>
      <c r="AH529" s="250"/>
      <c r="AI529" s="250"/>
      <c r="AJ529" s="250"/>
      <c r="AK529" s="250"/>
      <c r="AL529" s="250"/>
      <c r="AM529" s="250">
        <v>21</v>
      </c>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row>
    <row r="530" spans="1:60" outlineLevel="1" x14ac:dyDescent="0.2">
      <c r="A530" s="294"/>
      <c r="B530" s="265"/>
      <c r="C530" s="334" t="s">
        <v>862</v>
      </c>
      <c r="D530" s="322"/>
      <c r="E530" s="326">
        <v>50.265000000000001</v>
      </c>
      <c r="F530" s="276"/>
      <c r="G530" s="276"/>
      <c r="H530" s="277"/>
      <c r="I530" s="296"/>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0"/>
      <c r="AY530" s="250"/>
      <c r="AZ530" s="250"/>
      <c r="BA530" s="250"/>
      <c r="BB530" s="250"/>
      <c r="BC530" s="250"/>
      <c r="BD530" s="250"/>
      <c r="BE530" s="250"/>
      <c r="BF530" s="250"/>
      <c r="BG530" s="250"/>
      <c r="BH530" s="250"/>
    </row>
    <row r="531" spans="1:60" ht="22.5" outlineLevel="1" x14ac:dyDescent="0.2">
      <c r="A531" s="293">
        <v>86</v>
      </c>
      <c r="B531" s="264" t="s">
        <v>863</v>
      </c>
      <c r="C531" s="284" t="s">
        <v>864</v>
      </c>
      <c r="D531" s="267" t="s">
        <v>367</v>
      </c>
      <c r="E531" s="270">
        <v>380.90249999999997</v>
      </c>
      <c r="F531" s="275"/>
      <c r="G531" s="276">
        <f>ROUND(E531*F531,2)</f>
        <v>0</v>
      </c>
      <c r="H531" s="277" t="s">
        <v>552</v>
      </c>
      <c r="I531" s="296" t="s">
        <v>298</v>
      </c>
      <c r="J531" s="250"/>
      <c r="K531" s="250"/>
      <c r="L531" s="250"/>
      <c r="M531" s="250"/>
      <c r="N531" s="250"/>
      <c r="O531" s="250"/>
      <c r="P531" s="250"/>
      <c r="Q531" s="250"/>
      <c r="R531" s="250"/>
      <c r="S531" s="250"/>
      <c r="T531" s="250"/>
      <c r="U531" s="250"/>
      <c r="V531" s="250"/>
      <c r="W531" s="250"/>
      <c r="X531" s="250"/>
      <c r="Y531" s="250"/>
      <c r="Z531" s="250"/>
      <c r="AA531" s="250"/>
      <c r="AB531" s="250"/>
      <c r="AC531" s="250"/>
      <c r="AD531" s="250"/>
      <c r="AE531" s="250" t="s">
        <v>369</v>
      </c>
      <c r="AF531" s="250"/>
      <c r="AG531" s="250"/>
      <c r="AH531" s="250"/>
      <c r="AI531" s="250"/>
      <c r="AJ531" s="250"/>
      <c r="AK531" s="250"/>
      <c r="AL531" s="250"/>
      <c r="AM531" s="250">
        <v>21</v>
      </c>
      <c r="AN531" s="250"/>
      <c r="AO531" s="250"/>
      <c r="AP531" s="250"/>
      <c r="AQ531" s="250"/>
      <c r="AR531" s="250"/>
      <c r="AS531" s="250"/>
      <c r="AT531" s="250"/>
      <c r="AU531" s="250"/>
      <c r="AV531" s="250"/>
      <c r="AW531" s="250"/>
      <c r="AX531" s="250"/>
      <c r="AY531" s="250"/>
      <c r="AZ531" s="250"/>
      <c r="BA531" s="250"/>
      <c r="BB531" s="250"/>
      <c r="BC531" s="250"/>
      <c r="BD531" s="250"/>
      <c r="BE531" s="250"/>
      <c r="BF531" s="250"/>
      <c r="BG531" s="250"/>
      <c r="BH531" s="250"/>
    </row>
    <row r="532" spans="1:60" outlineLevel="1" x14ac:dyDescent="0.2">
      <c r="A532" s="294"/>
      <c r="B532" s="265"/>
      <c r="C532" s="334" t="s">
        <v>865</v>
      </c>
      <c r="D532" s="322"/>
      <c r="E532" s="326">
        <v>380.90249999999997</v>
      </c>
      <c r="F532" s="276"/>
      <c r="G532" s="276"/>
      <c r="H532" s="277"/>
      <c r="I532" s="296"/>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0"/>
      <c r="AN532" s="250"/>
      <c r="AO532" s="250"/>
      <c r="AP532" s="250"/>
      <c r="AQ532" s="250"/>
      <c r="AR532" s="250"/>
      <c r="AS532" s="250"/>
      <c r="AT532" s="250"/>
      <c r="AU532" s="250"/>
      <c r="AV532" s="250"/>
      <c r="AW532" s="250"/>
      <c r="AX532" s="250"/>
      <c r="AY532" s="250"/>
      <c r="AZ532" s="250"/>
      <c r="BA532" s="250"/>
      <c r="BB532" s="250"/>
      <c r="BC532" s="250"/>
      <c r="BD532" s="250"/>
      <c r="BE532" s="250"/>
      <c r="BF532" s="250"/>
      <c r="BG532" s="250"/>
      <c r="BH532" s="250"/>
    </row>
    <row r="533" spans="1:60" outlineLevel="1" x14ac:dyDescent="0.2">
      <c r="A533" s="294"/>
      <c r="B533" s="320" t="s">
        <v>866</v>
      </c>
      <c r="C533" s="333"/>
      <c r="D533" s="338"/>
      <c r="E533" s="339"/>
      <c r="F533" s="340"/>
      <c r="G533" s="331"/>
      <c r="H533" s="277"/>
      <c r="I533" s="296"/>
      <c r="J533" s="250"/>
      <c r="K533" s="250"/>
      <c r="L533" s="250"/>
      <c r="M533" s="250"/>
      <c r="N533" s="250"/>
      <c r="O533" s="250"/>
      <c r="P533" s="250"/>
      <c r="Q533" s="250"/>
      <c r="R533" s="250"/>
      <c r="S533" s="250"/>
      <c r="T533" s="250"/>
      <c r="U533" s="250"/>
      <c r="V533" s="250"/>
      <c r="W533" s="250"/>
      <c r="X533" s="250"/>
      <c r="Y533" s="250"/>
      <c r="Z533" s="250"/>
      <c r="AA533" s="250"/>
      <c r="AB533" s="250"/>
      <c r="AC533" s="250">
        <v>0</v>
      </c>
      <c r="AD533" s="250"/>
      <c r="AE533" s="250"/>
      <c r="AF533" s="250"/>
      <c r="AG533" s="250"/>
      <c r="AH533" s="250"/>
      <c r="AI533" s="250"/>
      <c r="AJ533" s="250"/>
      <c r="AK533" s="250"/>
      <c r="AL533" s="250"/>
      <c r="AM533" s="250"/>
      <c r="AN533" s="250"/>
      <c r="AO533" s="250"/>
      <c r="AP533" s="250"/>
      <c r="AQ533" s="250"/>
      <c r="AR533" s="250"/>
      <c r="AS533" s="250"/>
      <c r="AT533" s="250"/>
      <c r="AU533" s="250"/>
      <c r="AV533" s="250"/>
      <c r="AW533" s="250"/>
      <c r="AX533" s="250"/>
      <c r="AY533" s="250"/>
      <c r="AZ533" s="250"/>
      <c r="BA533" s="250"/>
      <c r="BB533" s="250"/>
      <c r="BC533" s="250"/>
      <c r="BD533" s="250"/>
      <c r="BE533" s="250"/>
      <c r="BF533" s="250"/>
      <c r="BG533" s="250"/>
      <c r="BH533" s="250"/>
    </row>
    <row r="534" spans="1:60" outlineLevel="1" x14ac:dyDescent="0.2">
      <c r="A534" s="294"/>
      <c r="B534" s="320" t="s">
        <v>867</v>
      </c>
      <c r="C534" s="333"/>
      <c r="D534" s="338"/>
      <c r="E534" s="339"/>
      <c r="F534" s="340"/>
      <c r="G534" s="331"/>
      <c r="H534" s="277"/>
      <c r="I534" s="296"/>
      <c r="J534" s="250"/>
      <c r="K534" s="250"/>
      <c r="L534" s="250"/>
      <c r="M534" s="250"/>
      <c r="N534" s="250"/>
      <c r="O534" s="250"/>
      <c r="P534" s="250"/>
      <c r="Q534" s="250"/>
      <c r="R534" s="250"/>
      <c r="S534" s="250"/>
      <c r="T534" s="250"/>
      <c r="U534" s="250"/>
      <c r="V534" s="250"/>
      <c r="W534" s="250"/>
      <c r="X534" s="250"/>
      <c r="Y534" s="250"/>
      <c r="Z534" s="250"/>
      <c r="AA534" s="250"/>
      <c r="AB534" s="250"/>
      <c r="AC534" s="250"/>
      <c r="AD534" s="250"/>
      <c r="AE534" s="250" t="s">
        <v>363</v>
      </c>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row>
    <row r="535" spans="1:60" outlineLevel="1" x14ac:dyDescent="0.2">
      <c r="A535" s="293">
        <v>87</v>
      </c>
      <c r="B535" s="264" t="s">
        <v>868</v>
      </c>
      <c r="C535" s="284" t="s">
        <v>869</v>
      </c>
      <c r="D535" s="267" t="s">
        <v>367</v>
      </c>
      <c r="E535" s="270">
        <v>8.33</v>
      </c>
      <c r="F535" s="275"/>
      <c r="G535" s="276">
        <f>ROUND(E535*F535,2)</f>
        <v>0</v>
      </c>
      <c r="H535" s="277" t="s">
        <v>552</v>
      </c>
      <c r="I535" s="296" t="s">
        <v>298</v>
      </c>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t="s">
        <v>369</v>
      </c>
      <c r="AF535" s="250"/>
      <c r="AG535" s="250"/>
      <c r="AH535" s="250"/>
      <c r="AI535" s="250"/>
      <c r="AJ535" s="250"/>
      <c r="AK535" s="250"/>
      <c r="AL535" s="250"/>
      <c r="AM535" s="250">
        <v>21</v>
      </c>
      <c r="AN535" s="250"/>
      <c r="AO535" s="250"/>
      <c r="AP535" s="250"/>
      <c r="AQ535" s="250"/>
      <c r="AR535" s="250"/>
      <c r="AS535" s="250"/>
      <c r="AT535" s="250"/>
      <c r="AU535" s="250"/>
      <c r="AV535" s="250"/>
      <c r="AW535" s="250"/>
      <c r="AX535" s="250"/>
      <c r="AY535" s="250"/>
      <c r="AZ535" s="250"/>
      <c r="BA535" s="250"/>
      <c r="BB535" s="250"/>
      <c r="BC535" s="250"/>
      <c r="BD535" s="250"/>
      <c r="BE535" s="250"/>
      <c r="BF535" s="250"/>
      <c r="BG535" s="250"/>
      <c r="BH535" s="250"/>
    </row>
    <row r="536" spans="1:60" outlineLevel="1" x14ac:dyDescent="0.2">
      <c r="A536" s="294"/>
      <c r="B536" s="265"/>
      <c r="C536" s="334" t="s">
        <v>870</v>
      </c>
      <c r="D536" s="322"/>
      <c r="E536" s="326">
        <v>8.33</v>
      </c>
      <c r="F536" s="276"/>
      <c r="G536" s="276"/>
      <c r="H536" s="277"/>
      <c r="I536" s="296"/>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250"/>
      <c r="AF536" s="250"/>
      <c r="AG536" s="250"/>
      <c r="AH536" s="250"/>
      <c r="AI536" s="250"/>
      <c r="AJ536" s="250"/>
      <c r="AK536" s="250"/>
      <c r="AL536" s="250"/>
      <c r="AM536" s="250"/>
      <c r="AN536" s="250"/>
      <c r="AO536" s="250"/>
      <c r="AP536" s="250"/>
      <c r="AQ536" s="250"/>
      <c r="AR536" s="250"/>
      <c r="AS536" s="250"/>
      <c r="AT536" s="250"/>
      <c r="AU536" s="250"/>
      <c r="AV536" s="250"/>
      <c r="AW536" s="250"/>
      <c r="AX536" s="250"/>
      <c r="AY536" s="250"/>
      <c r="AZ536" s="250"/>
      <c r="BA536" s="250"/>
      <c r="BB536" s="250"/>
      <c r="BC536" s="250"/>
      <c r="BD536" s="250"/>
      <c r="BE536" s="250"/>
      <c r="BF536" s="250"/>
      <c r="BG536" s="250"/>
      <c r="BH536" s="250"/>
    </row>
    <row r="537" spans="1:60" outlineLevel="1" x14ac:dyDescent="0.2">
      <c r="A537" s="293">
        <v>88</v>
      </c>
      <c r="B537" s="264" t="s">
        <v>871</v>
      </c>
      <c r="C537" s="284" t="s">
        <v>872</v>
      </c>
      <c r="D537" s="267" t="s">
        <v>367</v>
      </c>
      <c r="E537" s="270">
        <v>108</v>
      </c>
      <c r="F537" s="275"/>
      <c r="G537" s="276">
        <f>ROUND(E537*F537,2)</f>
        <v>0</v>
      </c>
      <c r="H537" s="277" t="s">
        <v>552</v>
      </c>
      <c r="I537" s="296" t="s">
        <v>298</v>
      </c>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t="s">
        <v>369</v>
      </c>
      <c r="AF537" s="250"/>
      <c r="AG537" s="250"/>
      <c r="AH537" s="250"/>
      <c r="AI537" s="250"/>
      <c r="AJ537" s="250"/>
      <c r="AK537" s="250"/>
      <c r="AL537" s="250"/>
      <c r="AM537" s="250">
        <v>21</v>
      </c>
      <c r="AN537" s="250"/>
      <c r="AO537" s="250"/>
      <c r="AP537" s="250"/>
      <c r="AQ537" s="250"/>
      <c r="AR537" s="250"/>
      <c r="AS537" s="250"/>
      <c r="AT537" s="250"/>
      <c r="AU537" s="250"/>
      <c r="AV537" s="250"/>
      <c r="AW537" s="250"/>
      <c r="AX537" s="250"/>
      <c r="AY537" s="250"/>
      <c r="AZ537" s="250"/>
      <c r="BA537" s="250"/>
      <c r="BB537" s="250"/>
      <c r="BC537" s="250"/>
      <c r="BD537" s="250"/>
      <c r="BE537" s="250"/>
      <c r="BF537" s="250"/>
      <c r="BG537" s="250"/>
      <c r="BH537" s="250"/>
    </row>
    <row r="538" spans="1:60" outlineLevel="1" x14ac:dyDescent="0.2">
      <c r="A538" s="294"/>
      <c r="B538" s="265"/>
      <c r="C538" s="334" t="s">
        <v>857</v>
      </c>
      <c r="D538" s="322"/>
      <c r="E538" s="326">
        <v>108</v>
      </c>
      <c r="F538" s="276"/>
      <c r="G538" s="276"/>
      <c r="H538" s="277"/>
      <c r="I538" s="296"/>
      <c r="J538" s="250"/>
      <c r="K538" s="250"/>
      <c r="L538" s="250"/>
      <c r="M538" s="250"/>
      <c r="N538" s="250"/>
      <c r="O538" s="250"/>
      <c r="P538" s="250"/>
      <c r="Q538" s="250"/>
      <c r="R538" s="250"/>
      <c r="S538" s="250"/>
      <c r="T538" s="250"/>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0"/>
      <c r="AY538" s="250"/>
      <c r="AZ538" s="250"/>
      <c r="BA538" s="250"/>
      <c r="BB538" s="250"/>
      <c r="BC538" s="250"/>
      <c r="BD538" s="250"/>
      <c r="BE538" s="250"/>
      <c r="BF538" s="250"/>
      <c r="BG538" s="250"/>
      <c r="BH538" s="250"/>
    </row>
    <row r="539" spans="1:60" x14ac:dyDescent="0.2">
      <c r="A539" s="292" t="s">
        <v>293</v>
      </c>
      <c r="B539" s="263" t="s">
        <v>142</v>
      </c>
      <c r="C539" s="283" t="s">
        <v>143</v>
      </c>
      <c r="D539" s="266"/>
      <c r="E539" s="269"/>
      <c r="F539" s="280">
        <f>SUM(G540:G552)</f>
        <v>0</v>
      </c>
      <c r="G539" s="281"/>
      <c r="H539" s="274"/>
      <c r="I539" s="295"/>
      <c r="AE539" t="s">
        <v>294</v>
      </c>
    </row>
    <row r="540" spans="1:60" outlineLevel="1" x14ac:dyDescent="0.2">
      <c r="A540" s="294"/>
      <c r="B540" s="319" t="s">
        <v>873</v>
      </c>
      <c r="C540" s="332"/>
      <c r="D540" s="321"/>
      <c r="E540" s="325"/>
      <c r="F540" s="329"/>
      <c r="G540" s="330"/>
      <c r="H540" s="277"/>
      <c r="I540" s="296"/>
      <c r="J540" s="250"/>
      <c r="K540" s="250"/>
      <c r="L540" s="250"/>
      <c r="M540" s="250"/>
      <c r="N540" s="250"/>
      <c r="O540" s="250"/>
      <c r="P540" s="250"/>
      <c r="Q540" s="250"/>
      <c r="R540" s="250"/>
      <c r="S540" s="250"/>
      <c r="T540" s="250"/>
      <c r="U540" s="250"/>
      <c r="V540" s="250"/>
      <c r="W540" s="250"/>
      <c r="X540" s="250"/>
      <c r="Y540" s="250"/>
      <c r="Z540" s="250"/>
      <c r="AA540" s="250"/>
      <c r="AB540" s="250"/>
      <c r="AC540" s="250">
        <v>0</v>
      </c>
      <c r="AD540" s="250"/>
      <c r="AE540" s="250"/>
      <c r="AF540" s="250"/>
      <c r="AG540" s="250"/>
      <c r="AH540" s="250"/>
      <c r="AI540" s="250"/>
      <c r="AJ540" s="250"/>
      <c r="AK540" s="250"/>
      <c r="AL540" s="250"/>
      <c r="AM540" s="250"/>
      <c r="AN540" s="250"/>
      <c r="AO540" s="250"/>
      <c r="AP540" s="250"/>
      <c r="AQ540" s="250"/>
      <c r="AR540" s="250"/>
      <c r="AS540" s="250"/>
      <c r="AT540" s="250"/>
      <c r="AU540" s="250"/>
      <c r="AV540" s="250"/>
      <c r="AW540" s="250"/>
      <c r="AX540" s="250"/>
      <c r="AY540" s="250"/>
      <c r="AZ540" s="250"/>
      <c r="BA540" s="250"/>
      <c r="BB540" s="250"/>
      <c r="BC540" s="250"/>
      <c r="BD540" s="250"/>
      <c r="BE540" s="250"/>
      <c r="BF540" s="250"/>
      <c r="BG540" s="250"/>
      <c r="BH540" s="250"/>
    </row>
    <row r="541" spans="1:60" outlineLevel="1" x14ac:dyDescent="0.2">
      <c r="A541" s="294"/>
      <c r="B541" s="320" t="s">
        <v>874</v>
      </c>
      <c r="C541" s="333"/>
      <c r="D541" s="338"/>
      <c r="E541" s="339"/>
      <c r="F541" s="340"/>
      <c r="G541" s="331"/>
      <c r="H541" s="277"/>
      <c r="I541" s="296"/>
      <c r="J541" s="250"/>
      <c r="K541" s="250"/>
      <c r="L541" s="250"/>
      <c r="M541" s="250"/>
      <c r="N541" s="250"/>
      <c r="O541" s="250"/>
      <c r="P541" s="250"/>
      <c r="Q541" s="250"/>
      <c r="R541" s="250"/>
      <c r="S541" s="250"/>
      <c r="T541" s="250"/>
      <c r="U541" s="250"/>
      <c r="V541" s="250"/>
      <c r="W541" s="250"/>
      <c r="X541" s="250"/>
      <c r="Y541" s="250"/>
      <c r="Z541" s="250"/>
      <c r="AA541" s="250"/>
      <c r="AB541" s="250"/>
      <c r="AC541" s="250"/>
      <c r="AD541" s="250"/>
      <c r="AE541" s="250" t="s">
        <v>363</v>
      </c>
      <c r="AF541" s="250"/>
      <c r="AG541" s="250"/>
      <c r="AH541" s="250"/>
      <c r="AI541" s="250"/>
      <c r="AJ541" s="250"/>
      <c r="AK541" s="250"/>
      <c r="AL541" s="250"/>
      <c r="AM541" s="250"/>
      <c r="AN541" s="250"/>
      <c r="AO541" s="250"/>
      <c r="AP541" s="250"/>
      <c r="AQ541" s="250"/>
      <c r="AR541" s="250"/>
      <c r="AS541" s="250"/>
      <c r="AT541" s="250"/>
      <c r="AU541" s="250"/>
      <c r="AV541" s="250"/>
      <c r="AW541" s="250"/>
      <c r="AX541" s="250"/>
      <c r="AY541" s="250"/>
      <c r="AZ541" s="250"/>
      <c r="BA541" s="250"/>
      <c r="BB541" s="250"/>
      <c r="BC541" s="250"/>
      <c r="BD541" s="250"/>
      <c r="BE541" s="250"/>
      <c r="BF541" s="250"/>
      <c r="BG541" s="250"/>
      <c r="BH541" s="250"/>
    </row>
    <row r="542" spans="1:60" outlineLevel="1" x14ac:dyDescent="0.2">
      <c r="A542" s="294"/>
      <c r="B542" s="320" t="s">
        <v>875</v>
      </c>
      <c r="C542" s="333"/>
      <c r="D542" s="338"/>
      <c r="E542" s="339"/>
      <c r="F542" s="340"/>
      <c r="G542" s="331"/>
      <c r="H542" s="277"/>
      <c r="I542" s="296"/>
      <c r="J542" s="250"/>
      <c r="K542" s="250"/>
      <c r="L542" s="250"/>
      <c r="M542" s="250"/>
      <c r="N542" s="250"/>
      <c r="O542" s="250"/>
      <c r="P542" s="250"/>
      <c r="Q542" s="250"/>
      <c r="R542" s="250"/>
      <c r="S542" s="250"/>
      <c r="T542" s="250"/>
      <c r="U542" s="250"/>
      <c r="V542" s="250"/>
      <c r="W542" s="250"/>
      <c r="X542" s="250"/>
      <c r="Y542" s="250"/>
      <c r="Z542" s="250"/>
      <c r="AA542" s="250"/>
      <c r="AB542" s="250"/>
      <c r="AC542" s="250">
        <v>1</v>
      </c>
      <c r="AD542" s="250"/>
      <c r="AE542" s="250"/>
      <c r="AF542" s="250"/>
      <c r="AG542" s="250"/>
      <c r="AH542" s="250"/>
      <c r="AI542" s="250"/>
      <c r="AJ542" s="250"/>
      <c r="AK542" s="250"/>
      <c r="AL542" s="250"/>
      <c r="AM542" s="250"/>
      <c r="AN542" s="250"/>
      <c r="AO542" s="250"/>
      <c r="AP542" s="250"/>
      <c r="AQ542" s="250"/>
      <c r="AR542" s="250"/>
      <c r="AS542" s="250"/>
      <c r="AT542" s="250"/>
      <c r="AU542" s="250"/>
      <c r="AV542" s="250"/>
      <c r="AW542" s="250"/>
      <c r="AX542" s="250"/>
      <c r="AY542" s="250"/>
      <c r="AZ542" s="250"/>
      <c r="BA542" s="250"/>
      <c r="BB542" s="250"/>
      <c r="BC542" s="250"/>
      <c r="BD542" s="250"/>
      <c r="BE542" s="250"/>
      <c r="BF542" s="250"/>
      <c r="BG542" s="250"/>
      <c r="BH542" s="250"/>
    </row>
    <row r="543" spans="1:60" outlineLevel="1" x14ac:dyDescent="0.2">
      <c r="A543" s="293">
        <v>89</v>
      </c>
      <c r="B543" s="264" t="s">
        <v>876</v>
      </c>
      <c r="C543" s="284" t="s">
        <v>877</v>
      </c>
      <c r="D543" s="267" t="s">
        <v>390</v>
      </c>
      <c r="E543" s="270">
        <v>19</v>
      </c>
      <c r="F543" s="275"/>
      <c r="G543" s="276">
        <f>ROUND(E543*F543,2)</f>
        <v>0</v>
      </c>
      <c r="H543" s="277" t="s">
        <v>557</v>
      </c>
      <c r="I543" s="296" t="s">
        <v>298</v>
      </c>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t="s">
        <v>369</v>
      </c>
      <c r="AF543" s="250"/>
      <c r="AG543" s="250"/>
      <c r="AH543" s="250"/>
      <c r="AI543" s="250"/>
      <c r="AJ543" s="250"/>
      <c r="AK543" s="250"/>
      <c r="AL543" s="250"/>
      <c r="AM543" s="250">
        <v>21</v>
      </c>
      <c r="AN543" s="250"/>
      <c r="AO543" s="250"/>
      <c r="AP543" s="250"/>
      <c r="AQ543" s="250"/>
      <c r="AR543" s="250"/>
      <c r="AS543" s="250"/>
      <c r="AT543" s="250"/>
      <c r="AU543" s="250"/>
      <c r="AV543" s="250"/>
      <c r="AW543" s="250"/>
      <c r="AX543" s="250"/>
      <c r="AY543" s="250"/>
      <c r="AZ543" s="250"/>
      <c r="BA543" s="250"/>
      <c r="BB543" s="250"/>
      <c r="BC543" s="250"/>
      <c r="BD543" s="250"/>
      <c r="BE543" s="250"/>
      <c r="BF543" s="250"/>
      <c r="BG543" s="250"/>
      <c r="BH543" s="250"/>
    </row>
    <row r="544" spans="1:60" outlineLevel="1" x14ac:dyDescent="0.2">
      <c r="A544" s="294"/>
      <c r="B544" s="265"/>
      <c r="C544" s="334" t="s">
        <v>878</v>
      </c>
      <c r="D544" s="322"/>
      <c r="E544" s="326">
        <v>19</v>
      </c>
      <c r="F544" s="276"/>
      <c r="G544" s="276"/>
      <c r="H544" s="277"/>
      <c r="I544" s="296"/>
      <c r="J544" s="250"/>
      <c r="K544" s="250"/>
      <c r="L544" s="250"/>
      <c r="M544" s="250"/>
      <c r="N544" s="250"/>
      <c r="O544" s="250"/>
      <c r="P544" s="250"/>
      <c r="Q544" s="250"/>
      <c r="R544" s="250"/>
      <c r="S544" s="250"/>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row>
    <row r="545" spans="1:60" outlineLevel="1" x14ac:dyDescent="0.2">
      <c r="A545" s="294"/>
      <c r="B545" s="320" t="s">
        <v>879</v>
      </c>
      <c r="C545" s="333"/>
      <c r="D545" s="338"/>
      <c r="E545" s="339"/>
      <c r="F545" s="340"/>
      <c r="G545" s="331"/>
      <c r="H545" s="277"/>
      <c r="I545" s="296"/>
      <c r="J545" s="250"/>
      <c r="K545" s="250"/>
      <c r="L545" s="250"/>
      <c r="M545" s="250"/>
      <c r="N545" s="250"/>
      <c r="O545" s="250"/>
      <c r="P545" s="250"/>
      <c r="Q545" s="250"/>
      <c r="R545" s="250"/>
      <c r="S545" s="250"/>
      <c r="T545" s="250"/>
      <c r="U545" s="250"/>
      <c r="V545" s="250"/>
      <c r="W545" s="250"/>
      <c r="X545" s="250"/>
      <c r="Y545" s="250"/>
      <c r="Z545" s="250"/>
      <c r="AA545" s="250"/>
      <c r="AB545" s="250"/>
      <c r="AC545" s="250">
        <v>0</v>
      </c>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row>
    <row r="546" spans="1:60" ht="22.5" outlineLevel="1" x14ac:dyDescent="0.2">
      <c r="A546" s="294"/>
      <c r="B546" s="320" t="s">
        <v>880</v>
      </c>
      <c r="C546" s="333"/>
      <c r="D546" s="338"/>
      <c r="E546" s="339"/>
      <c r="F546" s="340"/>
      <c r="G546" s="331"/>
      <c r="H546" s="277"/>
      <c r="I546" s="296"/>
      <c r="J546" s="250"/>
      <c r="K546" s="250"/>
      <c r="L546" s="250"/>
      <c r="M546" s="250"/>
      <c r="N546" s="250"/>
      <c r="O546" s="250"/>
      <c r="P546" s="250"/>
      <c r="Q546" s="250"/>
      <c r="R546" s="250"/>
      <c r="S546" s="250"/>
      <c r="T546" s="250"/>
      <c r="U546" s="250"/>
      <c r="V546" s="250"/>
      <c r="W546" s="250"/>
      <c r="X546" s="250"/>
      <c r="Y546" s="250"/>
      <c r="Z546" s="250"/>
      <c r="AA546" s="250"/>
      <c r="AB546" s="250"/>
      <c r="AC546" s="250"/>
      <c r="AD546" s="250"/>
      <c r="AE546" s="250" t="s">
        <v>363</v>
      </c>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5" t="str">
        <f>B546</f>
        <v>bednění a podpěrná konstrukce, potažení podhledu vápenocementovou maltou s disperzní přísadou se zahlazením plstí, potěr stupňů tloušťky 20 mm hlazený ocelovým hladítkem, montáž a dodávka zábradlí včetně dřevěného madla a nátěru.</v>
      </c>
      <c r="BA546" s="250"/>
      <c r="BB546" s="250"/>
      <c r="BC546" s="250"/>
      <c r="BD546" s="250"/>
      <c r="BE546" s="250"/>
      <c r="BF546" s="250"/>
      <c r="BG546" s="250"/>
      <c r="BH546" s="250"/>
    </row>
    <row r="547" spans="1:60" outlineLevel="1" x14ac:dyDescent="0.2">
      <c r="A547" s="293">
        <v>90</v>
      </c>
      <c r="B547" s="264" t="s">
        <v>881</v>
      </c>
      <c r="C547" s="284" t="s">
        <v>882</v>
      </c>
      <c r="D547" s="267" t="s">
        <v>883</v>
      </c>
      <c r="E547" s="270">
        <v>4.0218800000000003</v>
      </c>
      <c r="F547" s="275"/>
      <c r="G547" s="276">
        <f>ROUND(E547*F547,2)</f>
        <v>0</v>
      </c>
      <c r="H547" s="277" t="s">
        <v>552</v>
      </c>
      <c r="I547" s="296" t="s">
        <v>298</v>
      </c>
      <c r="J547" s="250"/>
      <c r="K547" s="250"/>
      <c r="L547" s="250"/>
      <c r="M547" s="250"/>
      <c r="N547" s="250"/>
      <c r="O547" s="250"/>
      <c r="P547" s="250"/>
      <c r="Q547" s="250"/>
      <c r="R547" s="250"/>
      <c r="S547" s="250"/>
      <c r="T547" s="250"/>
      <c r="U547" s="250"/>
      <c r="V547" s="250"/>
      <c r="W547" s="250"/>
      <c r="X547" s="250"/>
      <c r="Y547" s="250"/>
      <c r="Z547" s="250"/>
      <c r="AA547" s="250"/>
      <c r="AB547" s="250"/>
      <c r="AC547" s="250"/>
      <c r="AD547" s="250"/>
      <c r="AE547" s="250" t="s">
        <v>369</v>
      </c>
      <c r="AF547" s="250"/>
      <c r="AG547" s="250"/>
      <c r="AH547" s="250"/>
      <c r="AI547" s="250"/>
      <c r="AJ547" s="250"/>
      <c r="AK547" s="250"/>
      <c r="AL547" s="250"/>
      <c r="AM547" s="250">
        <v>21</v>
      </c>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row>
    <row r="548" spans="1:60" outlineLevel="1" x14ac:dyDescent="0.2">
      <c r="A548" s="294"/>
      <c r="B548" s="265"/>
      <c r="C548" s="334" t="s">
        <v>884</v>
      </c>
      <c r="D548" s="322"/>
      <c r="E548" s="326">
        <v>1.0625</v>
      </c>
      <c r="F548" s="276"/>
      <c r="G548" s="276"/>
      <c r="H548" s="277"/>
      <c r="I548" s="296"/>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row>
    <row r="549" spans="1:60" outlineLevel="1" x14ac:dyDescent="0.2">
      <c r="A549" s="294"/>
      <c r="B549" s="265"/>
      <c r="C549" s="334" t="s">
        <v>885</v>
      </c>
      <c r="D549" s="322"/>
      <c r="E549" s="326">
        <v>2.2843800000000001</v>
      </c>
      <c r="F549" s="276"/>
      <c r="G549" s="276"/>
      <c r="H549" s="277"/>
      <c r="I549" s="296"/>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row>
    <row r="550" spans="1:60" outlineLevel="1" x14ac:dyDescent="0.2">
      <c r="A550" s="294"/>
      <c r="B550" s="265"/>
      <c r="C550" s="334" t="s">
        <v>886</v>
      </c>
      <c r="D550" s="322"/>
      <c r="E550" s="326">
        <v>0.67500000000000004</v>
      </c>
      <c r="F550" s="276"/>
      <c r="G550" s="276"/>
      <c r="H550" s="277"/>
      <c r="I550" s="296"/>
      <c r="J550" s="250"/>
      <c r="K550" s="250"/>
      <c r="L550" s="250"/>
      <c r="M550" s="250"/>
      <c r="N550" s="250"/>
      <c r="O550" s="250"/>
      <c r="P550" s="250"/>
      <c r="Q550" s="250"/>
      <c r="R550" s="250"/>
      <c r="S550" s="250"/>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row>
    <row r="551" spans="1:60" ht="22.5" outlineLevel="1" x14ac:dyDescent="0.2">
      <c r="A551" s="293">
        <v>91</v>
      </c>
      <c r="B551" s="264" t="s">
        <v>887</v>
      </c>
      <c r="C551" s="284" t="s">
        <v>888</v>
      </c>
      <c r="D551" s="267" t="s">
        <v>669</v>
      </c>
      <c r="E551" s="270">
        <v>19.190000000000001</v>
      </c>
      <c r="F551" s="275"/>
      <c r="G551" s="276">
        <f>ROUND(E551*F551,2)</f>
        <v>0</v>
      </c>
      <c r="H551" s="277" t="s">
        <v>734</v>
      </c>
      <c r="I551" s="296" t="s">
        <v>298</v>
      </c>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250" t="s">
        <v>299</v>
      </c>
      <c r="AF551" s="250"/>
      <c r="AG551" s="250"/>
      <c r="AH551" s="250"/>
      <c r="AI551" s="250"/>
      <c r="AJ551" s="250"/>
      <c r="AK551" s="250"/>
      <c r="AL551" s="250"/>
      <c r="AM551" s="250">
        <v>21</v>
      </c>
      <c r="AN551" s="250"/>
      <c r="AO551" s="250"/>
      <c r="AP551" s="250"/>
      <c r="AQ551" s="250"/>
      <c r="AR551" s="250"/>
      <c r="AS551" s="250"/>
      <c r="AT551" s="250"/>
      <c r="AU551" s="250"/>
      <c r="AV551" s="250"/>
      <c r="AW551" s="250"/>
      <c r="AX551" s="250"/>
      <c r="AY551" s="250"/>
      <c r="AZ551" s="250"/>
      <c r="BA551" s="250"/>
      <c r="BB551" s="250"/>
      <c r="BC551" s="250"/>
      <c r="BD551" s="250"/>
      <c r="BE551" s="250"/>
      <c r="BF551" s="250"/>
      <c r="BG551" s="250"/>
      <c r="BH551" s="250"/>
    </row>
    <row r="552" spans="1:60" outlineLevel="1" x14ac:dyDescent="0.2">
      <c r="A552" s="294"/>
      <c r="B552" s="265"/>
      <c r="C552" s="334" t="s">
        <v>889</v>
      </c>
      <c r="D552" s="322"/>
      <c r="E552" s="326">
        <v>19.190000000000001</v>
      </c>
      <c r="F552" s="276"/>
      <c r="G552" s="276"/>
      <c r="H552" s="277"/>
      <c r="I552" s="296"/>
      <c r="J552" s="250"/>
      <c r="K552" s="250"/>
      <c r="L552" s="250"/>
      <c r="M552" s="250"/>
      <c r="N552" s="250"/>
      <c r="O552" s="250"/>
      <c r="P552" s="250"/>
      <c r="Q552" s="250"/>
      <c r="R552" s="250"/>
      <c r="S552" s="250"/>
      <c r="T552" s="250"/>
      <c r="U552" s="250"/>
      <c r="V552" s="250"/>
      <c r="W552" s="250"/>
      <c r="X552" s="250"/>
      <c r="Y552" s="250"/>
      <c r="Z552" s="250"/>
      <c r="AA552" s="250"/>
      <c r="AB552" s="250"/>
      <c r="AC552" s="250"/>
      <c r="AD552" s="250"/>
      <c r="AE552" s="250"/>
      <c r="AF552" s="250"/>
      <c r="AG552" s="250"/>
      <c r="AH552" s="250"/>
      <c r="AI552" s="250"/>
      <c r="AJ552" s="250"/>
      <c r="AK552" s="250"/>
      <c r="AL552" s="250"/>
      <c r="AM552" s="250"/>
      <c r="AN552" s="250"/>
      <c r="AO552" s="250"/>
      <c r="AP552" s="250"/>
      <c r="AQ552" s="250"/>
      <c r="AR552" s="250"/>
      <c r="AS552" s="250"/>
      <c r="AT552" s="250"/>
      <c r="AU552" s="250"/>
      <c r="AV552" s="250"/>
      <c r="AW552" s="250"/>
      <c r="AX552" s="250"/>
      <c r="AY552" s="250"/>
      <c r="AZ552" s="250"/>
      <c r="BA552" s="250"/>
      <c r="BB552" s="250"/>
      <c r="BC552" s="250"/>
      <c r="BD552" s="250"/>
      <c r="BE552" s="250"/>
      <c r="BF552" s="250"/>
      <c r="BG552" s="250"/>
      <c r="BH552" s="250"/>
    </row>
    <row r="553" spans="1:60" x14ac:dyDescent="0.2">
      <c r="A553" s="292" t="s">
        <v>293</v>
      </c>
      <c r="B553" s="263" t="s">
        <v>144</v>
      </c>
      <c r="C553" s="283" t="s">
        <v>145</v>
      </c>
      <c r="D553" s="266"/>
      <c r="E553" s="269"/>
      <c r="F553" s="280">
        <f>SUM(G554:G567)</f>
        <v>0</v>
      </c>
      <c r="G553" s="281"/>
      <c r="H553" s="274"/>
      <c r="I553" s="295"/>
      <c r="AE553" t="s">
        <v>294</v>
      </c>
    </row>
    <row r="554" spans="1:60" outlineLevel="1" x14ac:dyDescent="0.2">
      <c r="A554" s="294"/>
      <c r="B554" s="319" t="s">
        <v>890</v>
      </c>
      <c r="C554" s="332"/>
      <c r="D554" s="321"/>
      <c r="E554" s="325"/>
      <c r="F554" s="329"/>
      <c r="G554" s="330"/>
      <c r="H554" s="277"/>
      <c r="I554" s="296"/>
      <c r="J554" s="250"/>
      <c r="K554" s="250"/>
      <c r="L554" s="250"/>
      <c r="M554" s="250"/>
      <c r="N554" s="250"/>
      <c r="O554" s="250"/>
      <c r="P554" s="250"/>
      <c r="Q554" s="250"/>
      <c r="R554" s="250"/>
      <c r="S554" s="250"/>
      <c r="T554" s="250"/>
      <c r="U554" s="250"/>
      <c r="V554" s="250"/>
      <c r="W554" s="250"/>
      <c r="X554" s="250"/>
      <c r="Y554" s="250"/>
      <c r="Z554" s="250"/>
      <c r="AA554" s="250"/>
      <c r="AB554" s="250"/>
      <c r="AC554" s="250">
        <v>0</v>
      </c>
      <c r="AD554" s="250"/>
      <c r="AE554" s="250"/>
      <c r="AF554" s="250"/>
      <c r="AG554" s="250"/>
      <c r="AH554" s="250"/>
      <c r="AI554" s="250"/>
      <c r="AJ554" s="250"/>
      <c r="AK554" s="250"/>
      <c r="AL554" s="250"/>
      <c r="AM554" s="250"/>
      <c r="AN554" s="250"/>
      <c r="AO554" s="250"/>
      <c r="AP554" s="250"/>
      <c r="AQ554" s="250"/>
      <c r="AR554" s="250"/>
      <c r="AS554" s="250"/>
      <c r="AT554" s="250"/>
      <c r="AU554" s="250"/>
      <c r="AV554" s="250"/>
      <c r="AW554" s="250"/>
      <c r="AX554" s="250"/>
      <c r="AY554" s="250"/>
      <c r="AZ554" s="250"/>
      <c r="BA554" s="250"/>
      <c r="BB554" s="250"/>
      <c r="BC554" s="250"/>
      <c r="BD554" s="250"/>
      <c r="BE554" s="250"/>
      <c r="BF554" s="250"/>
      <c r="BG554" s="250"/>
      <c r="BH554" s="250"/>
    </row>
    <row r="555" spans="1:60" outlineLevel="1" x14ac:dyDescent="0.2">
      <c r="A555" s="294"/>
      <c r="B555" s="320" t="s">
        <v>891</v>
      </c>
      <c r="C555" s="333"/>
      <c r="D555" s="338"/>
      <c r="E555" s="339"/>
      <c r="F555" s="340"/>
      <c r="G555" s="331"/>
      <c r="H555" s="277"/>
      <c r="I555" s="296"/>
      <c r="J555" s="250"/>
      <c r="K555" s="250"/>
      <c r="L555" s="250"/>
      <c r="M555" s="250"/>
      <c r="N555" s="250"/>
      <c r="O555" s="250"/>
      <c r="P555" s="250"/>
      <c r="Q555" s="250"/>
      <c r="R555" s="250"/>
      <c r="S555" s="250"/>
      <c r="T555" s="250"/>
      <c r="U555" s="250"/>
      <c r="V555" s="250"/>
      <c r="W555" s="250"/>
      <c r="X555" s="250"/>
      <c r="Y555" s="250"/>
      <c r="Z555" s="250"/>
      <c r="AA555" s="250"/>
      <c r="AB555" s="250"/>
      <c r="AC555" s="250"/>
      <c r="AD555" s="250"/>
      <c r="AE555" s="250" t="s">
        <v>363</v>
      </c>
      <c r="AF555" s="250"/>
      <c r="AG555" s="250"/>
      <c r="AH555" s="250"/>
      <c r="AI555" s="250"/>
      <c r="AJ555" s="250"/>
      <c r="AK555" s="250"/>
      <c r="AL555" s="250"/>
      <c r="AM555" s="250"/>
      <c r="AN555" s="250"/>
      <c r="AO555" s="250"/>
      <c r="AP555" s="250"/>
      <c r="AQ555" s="250"/>
      <c r="AR555" s="250"/>
      <c r="AS555" s="250"/>
      <c r="AT555" s="250"/>
      <c r="AU555" s="250"/>
      <c r="AV555" s="250"/>
      <c r="AW555" s="250"/>
      <c r="AX555" s="250"/>
      <c r="AY555" s="250"/>
      <c r="AZ555" s="250"/>
      <c r="BA555" s="250"/>
      <c r="BB555" s="250"/>
      <c r="BC555" s="250"/>
      <c r="BD555" s="250"/>
      <c r="BE555" s="250"/>
      <c r="BF555" s="250"/>
      <c r="BG555" s="250"/>
      <c r="BH555" s="250"/>
    </row>
    <row r="556" spans="1:60" outlineLevel="1" x14ac:dyDescent="0.2">
      <c r="A556" s="293">
        <v>92</v>
      </c>
      <c r="B556" s="264" t="s">
        <v>892</v>
      </c>
      <c r="C556" s="284" t="s">
        <v>893</v>
      </c>
      <c r="D556" s="267" t="s">
        <v>367</v>
      </c>
      <c r="E556" s="270">
        <v>302</v>
      </c>
      <c r="F556" s="275"/>
      <c r="G556" s="276">
        <f>ROUND(E556*F556,2)</f>
        <v>0</v>
      </c>
      <c r="H556" s="277" t="s">
        <v>368</v>
      </c>
      <c r="I556" s="296" t="s">
        <v>298</v>
      </c>
      <c r="J556" s="250"/>
      <c r="K556" s="250"/>
      <c r="L556" s="250"/>
      <c r="M556" s="250"/>
      <c r="N556" s="250"/>
      <c r="O556" s="250"/>
      <c r="P556" s="250"/>
      <c r="Q556" s="250"/>
      <c r="R556" s="250"/>
      <c r="S556" s="250"/>
      <c r="T556" s="250"/>
      <c r="U556" s="250"/>
      <c r="V556" s="250"/>
      <c r="W556" s="250"/>
      <c r="X556" s="250"/>
      <c r="Y556" s="250"/>
      <c r="Z556" s="250"/>
      <c r="AA556" s="250"/>
      <c r="AB556" s="250"/>
      <c r="AC556" s="250"/>
      <c r="AD556" s="250"/>
      <c r="AE556" s="250" t="s">
        <v>369</v>
      </c>
      <c r="AF556" s="250"/>
      <c r="AG556" s="250"/>
      <c r="AH556" s="250"/>
      <c r="AI556" s="250"/>
      <c r="AJ556" s="250"/>
      <c r="AK556" s="250"/>
      <c r="AL556" s="250"/>
      <c r="AM556" s="250">
        <v>21</v>
      </c>
      <c r="AN556" s="250"/>
      <c r="AO556" s="250"/>
      <c r="AP556" s="250"/>
      <c r="AQ556" s="250"/>
      <c r="AR556" s="250"/>
      <c r="AS556" s="250"/>
      <c r="AT556" s="250"/>
      <c r="AU556" s="250"/>
      <c r="AV556" s="250"/>
      <c r="AW556" s="250"/>
      <c r="AX556" s="250"/>
      <c r="AY556" s="250"/>
      <c r="AZ556" s="250"/>
      <c r="BA556" s="250"/>
      <c r="BB556" s="250"/>
      <c r="BC556" s="250"/>
      <c r="BD556" s="250"/>
      <c r="BE556" s="250"/>
      <c r="BF556" s="250"/>
      <c r="BG556" s="250"/>
      <c r="BH556" s="250"/>
    </row>
    <row r="557" spans="1:60" outlineLevel="1" x14ac:dyDescent="0.2">
      <c r="A557" s="294"/>
      <c r="B557" s="265"/>
      <c r="C557" s="334" t="s">
        <v>536</v>
      </c>
      <c r="D557" s="322"/>
      <c r="E557" s="326">
        <v>302</v>
      </c>
      <c r="F557" s="276"/>
      <c r="G557" s="276"/>
      <c r="H557" s="277"/>
      <c r="I557" s="296"/>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50"/>
      <c r="AK557" s="250"/>
      <c r="AL557" s="250"/>
      <c r="AM557" s="250"/>
      <c r="AN557" s="250"/>
      <c r="AO557" s="250"/>
      <c r="AP557" s="250"/>
      <c r="AQ557" s="250"/>
      <c r="AR557" s="250"/>
      <c r="AS557" s="250"/>
      <c r="AT557" s="250"/>
      <c r="AU557" s="250"/>
      <c r="AV557" s="250"/>
      <c r="AW557" s="250"/>
      <c r="AX557" s="250"/>
      <c r="AY557" s="250"/>
      <c r="AZ557" s="250"/>
      <c r="BA557" s="250"/>
      <c r="BB557" s="250"/>
      <c r="BC557" s="250"/>
      <c r="BD557" s="250"/>
      <c r="BE557" s="250"/>
      <c r="BF557" s="250"/>
      <c r="BG557" s="250"/>
      <c r="BH557" s="250"/>
    </row>
    <row r="558" spans="1:60" outlineLevel="1" x14ac:dyDescent="0.2">
      <c r="A558" s="294"/>
      <c r="B558" s="320" t="s">
        <v>894</v>
      </c>
      <c r="C558" s="333"/>
      <c r="D558" s="338"/>
      <c r="E558" s="339"/>
      <c r="F558" s="340"/>
      <c r="G558" s="331"/>
      <c r="H558" s="277"/>
      <c r="I558" s="296"/>
      <c r="J558" s="250"/>
      <c r="K558" s="250"/>
      <c r="L558" s="250"/>
      <c r="M558" s="250"/>
      <c r="N558" s="250"/>
      <c r="O558" s="250"/>
      <c r="P558" s="250"/>
      <c r="Q558" s="250"/>
      <c r="R558" s="250"/>
      <c r="S558" s="250"/>
      <c r="T558" s="250"/>
      <c r="U558" s="250"/>
      <c r="V558" s="250"/>
      <c r="W558" s="250"/>
      <c r="X558" s="250"/>
      <c r="Y558" s="250"/>
      <c r="Z558" s="250"/>
      <c r="AA558" s="250"/>
      <c r="AB558" s="250"/>
      <c r="AC558" s="250">
        <v>0</v>
      </c>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row>
    <row r="559" spans="1:60" outlineLevel="1" x14ac:dyDescent="0.2">
      <c r="A559" s="293">
        <v>93</v>
      </c>
      <c r="B559" s="264" t="s">
        <v>895</v>
      </c>
      <c r="C559" s="284" t="s">
        <v>893</v>
      </c>
      <c r="D559" s="267" t="s">
        <v>367</v>
      </c>
      <c r="E559" s="270">
        <v>84.3</v>
      </c>
      <c r="F559" s="275"/>
      <c r="G559" s="276">
        <f>ROUND(E559*F559,2)</f>
        <v>0</v>
      </c>
      <c r="H559" s="277" t="s">
        <v>368</v>
      </c>
      <c r="I559" s="296" t="s">
        <v>298</v>
      </c>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t="s">
        <v>369</v>
      </c>
      <c r="AF559" s="250"/>
      <c r="AG559" s="250"/>
      <c r="AH559" s="250"/>
      <c r="AI559" s="250"/>
      <c r="AJ559" s="250"/>
      <c r="AK559" s="250"/>
      <c r="AL559" s="250"/>
      <c r="AM559" s="250">
        <v>21</v>
      </c>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row>
    <row r="560" spans="1:60" outlineLevel="1" x14ac:dyDescent="0.2">
      <c r="A560" s="294"/>
      <c r="B560" s="265"/>
      <c r="C560" s="334" t="s">
        <v>537</v>
      </c>
      <c r="D560" s="322"/>
      <c r="E560" s="326">
        <v>84.3</v>
      </c>
      <c r="F560" s="276"/>
      <c r="G560" s="276"/>
      <c r="H560" s="277"/>
      <c r="I560" s="296"/>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row>
    <row r="561" spans="1:60" outlineLevel="1" x14ac:dyDescent="0.2">
      <c r="A561" s="293">
        <v>94</v>
      </c>
      <c r="B561" s="264" t="s">
        <v>896</v>
      </c>
      <c r="C561" s="284" t="s">
        <v>897</v>
      </c>
      <c r="D561" s="267" t="s">
        <v>367</v>
      </c>
      <c r="E561" s="270">
        <v>331.07499999999999</v>
      </c>
      <c r="F561" s="275"/>
      <c r="G561" s="276">
        <f>ROUND(E561*F561,2)</f>
        <v>0</v>
      </c>
      <c r="H561" s="277" t="s">
        <v>368</v>
      </c>
      <c r="I561" s="296" t="s">
        <v>298</v>
      </c>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250" t="s">
        <v>369</v>
      </c>
      <c r="AF561" s="250"/>
      <c r="AG561" s="250"/>
      <c r="AH561" s="250"/>
      <c r="AI561" s="250"/>
      <c r="AJ561" s="250"/>
      <c r="AK561" s="250"/>
      <c r="AL561" s="250"/>
      <c r="AM561" s="250">
        <v>21</v>
      </c>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row>
    <row r="562" spans="1:60" outlineLevel="1" x14ac:dyDescent="0.2">
      <c r="A562" s="294"/>
      <c r="B562" s="265"/>
      <c r="C562" s="334" t="s">
        <v>536</v>
      </c>
      <c r="D562" s="322"/>
      <c r="E562" s="326">
        <v>302</v>
      </c>
      <c r="F562" s="276"/>
      <c r="G562" s="276"/>
      <c r="H562" s="277"/>
      <c r="I562" s="296"/>
      <c r="J562" s="250"/>
      <c r="K562" s="250"/>
      <c r="L562" s="250"/>
      <c r="M562" s="250"/>
      <c r="N562" s="250"/>
      <c r="O562" s="250"/>
      <c r="P562" s="250"/>
      <c r="Q562" s="250"/>
      <c r="R562" s="250"/>
      <c r="S562" s="250"/>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row>
    <row r="563" spans="1:60" outlineLevel="1" x14ac:dyDescent="0.2">
      <c r="A563" s="294"/>
      <c r="B563" s="265"/>
      <c r="C563" s="334" t="s">
        <v>538</v>
      </c>
      <c r="D563" s="322"/>
      <c r="E563" s="326">
        <v>4.375</v>
      </c>
      <c r="F563" s="276"/>
      <c r="G563" s="276"/>
      <c r="H563" s="277"/>
      <c r="I563" s="296"/>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row>
    <row r="564" spans="1:60" outlineLevel="1" x14ac:dyDescent="0.2">
      <c r="A564" s="294"/>
      <c r="B564" s="265"/>
      <c r="C564" s="334" t="s">
        <v>540</v>
      </c>
      <c r="D564" s="322"/>
      <c r="E564" s="326">
        <v>8.4</v>
      </c>
      <c r="F564" s="276"/>
      <c r="G564" s="276"/>
      <c r="H564" s="277"/>
      <c r="I564" s="296"/>
      <c r="J564" s="250"/>
      <c r="K564" s="250"/>
      <c r="L564" s="250"/>
      <c r="M564" s="250"/>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row>
    <row r="565" spans="1:60" outlineLevel="1" x14ac:dyDescent="0.2">
      <c r="A565" s="294"/>
      <c r="B565" s="265"/>
      <c r="C565" s="334" t="s">
        <v>541</v>
      </c>
      <c r="D565" s="322"/>
      <c r="E565" s="326">
        <v>1.2</v>
      </c>
      <c r="F565" s="276"/>
      <c r="G565" s="276"/>
      <c r="H565" s="277"/>
      <c r="I565" s="296"/>
      <c r="J565" s="250"/>
      <c r="K565" s="250"/>
      <c r="L565" s="250"/>
      <c r="M565" s="250"/>
      <c r="N565" s="250"/>
      <c r="O565" s="250"/>
      <c r="P565" s="250"/>
      <c r="Q565" s="250"/>
      <c r="R565" s="250"/>
      <c r="S565" s="250"/>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row>
    <row r="566" spans="1:60" outlineLevel="1" x14ac:dyDescent="0.2">
      <c r="A566" s="294"/>
      <c r="B566" s="265"/>
      <c r="C566" s="334" t="s">
        <v>542</v>
      </c>
      <c r="D566" s="322"/>
      <c r="E566" s="326">
        <v>10.6</v>
      </c>
      <c r="F566" s="276"/>
      <c r="G566" s="276"/>
      <c r="H566" s="277"/>
      <c r="I566" s="296"/>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row>
    <row r="567" spans="1:60" outlineLevel="1" x14ac:dyDescent="0.2">
      <c r="A567" s="294"/>
      <c r="B567" s="265"/>
      <c r="C567" s="334" t="s">
        <v>543</v>
      </c>
      <c r="D567" s="322"/>
      <c r="E567" s="326">
        <v>4.5</v>
      </c>
      <c r="F567" s="276"/>
      <c r="G567" s="276"/>
      <c r="H567" s="277"/>
      <c r="I567" s="296"/>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row>
    <row r="568" spans="1:60" x14ac:dyDescent="0.2">
      <c r="A568" s="292" t="s">
        <v>293</v>
      </c>
      <c r="B568" s="263" t="s">
        <v>146</v>
      </c>
      <c r="C568" s="283" t="s">
        <v>147</v>
      </c>
      <c r="D568" s="266"/>
      <c r="E568" s="269"/>
      <c r="F568" s="280">
        <f>SUM(G569:G586)</f>
        <v>0</v>
      </c>
      <c r="G568" s="281"/>
      <c r="H568" s="274"/>
      <c r="I568" s="295"/>
      <c r="AE568" t="s">
        <v>294</v>
      </c>
    </row>
    <row r="569" spans="1:60" outlineLevel="1" x14ac:dyDescent="0.2">
      <c r="A569" s="294"/>
      <c r="B569" s="319" t="s">
        <v>898</v>
      </c>
      <c r="C569" s="332"/>
      <c r="D569" s="321"/>
      <c r="E569" s="325"/>
      <c r="F569" s="329"/>
      <c r="G569" s="330"/>
      <c r="H569" s="277"/>
      <c r="I569" s="296"/>
      <c r="J569" s="250"/>
      <c r="K569" s="250"/>
      <c r="L569" s="250"/>
      <c r="M569" s="250"/>
      <c r="N569" s="250"/>
      <c r="O569" s="250"/>
      <c r="P569" s="250"/>
      <c r="Q569" s="250"/>
      <c r="R569" s="250"/>
      <c r="S569" s="250"/>
      <c r="T569" s="250"/>
      <c r="U569" s="250"/>
      <c r="V569" s="250"/>
      <c r="W569" s="250"/>
      <c r="X569" s="250"/>
      <c r="Y569" s="250"/>
      <c r="Z569" s="250"/>
      <c r="AA569" s="250"/>
      <c r="AB569" s="250"/>
      <c r="AC569" s="250">
        <v>0</v>
      </c>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row>
    <row r="570" spans="1:60" ht="22.5" outlineLevel="1" x14ac:dyDescent="0.2">
      <c r="A570" s="294"/>
      <c r="B570" s="320" t="s">
        <v>899</v>
      </c>
      <c r="C570" s="333"/>
      <c r="D570" s="338"/>
      <c r="E570" s="339"/>
      <c r="F570" s="340"/>
      <c r="G570" s="331"/>
      <c r="H570" s="277"/>
      <c r="I570" s="296"/>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t="s">
        <v>363</v>
      </c>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5" t="str">
        <f>B570</f>
        <v>s provedením lože z kameniva drceného, s vyplněním spár, s dvojitým hutněním a se smetením přebytečného materiálu na krajnici. S dodáním hmot pro lože a výplň spár.</v>
      </c>
      <c r="BA570" s="250"/>
      <c r="BB570" s="250"/>
      <c r="BC570" s="250"/>
      <c r="BD570" s="250"/>
      <c r="BE570" s="250"/>
      <c r="BF570" s="250"/>
      <c r="BG570" s="250"/>
      <c r="BH570" s="250"/>
    </row>
    <row r="571" spans="1:60" outlineLevel="1" x14ac:dyDescent="0.2">
      <c r="A571" s="293">
        <v>95</v>
      </c>
      <c r="B571" s="264" t="s">
        <v>900</v>
      </c>
      <c r="C571" s="284" t="s">
        <v>901</v>
      </c>
      <c r="D571" s="267" t="s">
        <v>367</v>
      </c>
      <c r="E571" s="270">
        <v>84.3</v>
      </c>
      <c r="F571" s="275"/>
      <c r="G571" s="276">
        <f>ROUND(E571*F571,2)</f>
        <v>0</v>
      </c>
      <c r="H571" s="277" t="s">
        <v>368</v>
      </c>
      <c r="I571" s="296" t="s">
        <v>298</v>
      </c>
      <c r="J571" s="250"/>
      <c r="K571" s="250"/>
      <c r="L571" s="250"/>
      <c r="M571" s="250"/>
      <c r="N571" s="250"/>
      <c r="O571" s="250"/>
      <c r="P571" s="250"/>
      <c r="Q571" s="250"/>
      <c r="R571" s="250"/>
      <c r="S571" s="250"/>
      <c r="T571" s="250"/>
      <c r="U571" s="250"/>
      <c r="V571" s="250"/>
      <c r="W571" s="250"/>
      <c r="X571" s="250"/>
      <c r="Y571" s="250"/>
      <c r="Z571" s="250"/>
      <c r="AA571" s="250"/>
      <c r="AB571" s="250"/>
      <c r="AC571" s="250"/>
      <c r="AD571" s="250"/>
      <c r="AE571" s="250" t="s">
        <v>369</v>
      </c>
      <c r="AF571" s="250"/>
      <c r="AG571" s="250"/>
      <c r="AH571" s="250"/>
      <c r="AI571" s="250"/>
      <c r="AJ571" s="250"/>
      <c r="AK571" s="250"/>
      <c r="AL571" s="250"/>
      <c r="AM571" s="250">
        <v>21</v>
      </c>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row>
    <row r="572" spans="1:60" outlineLevel="1" x14ac:dyDescent="0.2">
      <c r="A572" s="294"/>
      <c r="B572" s="265"/>
      <c r="C572" s="334" t="s">
        <v>537</v>
      </c>
      <c r="D572" s="322"/>
      <c r="E572" s="326">
        <v>84.3</v>
      </c>
      <c r="F572" s="276"/>
      <c r="G572" s="276"/>
      <c r="H572" s="277"/>
      <c r="I572" s="296"/>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0"/>
      <c r="AN572" s="250"/>
      <c r="AO572" s="250"/>
      <c r="AP572" s="250"/>
      <c r="AQ572" s="250"/>
      <c r="AR572" s="250"/>
      <c r="AS572" s="250"/>
      <c r="AT572" s="250"/>
      <c r="AU572" s="250"/>
      <c r="AV572" s="250"/>
      <c r="AW572" s="250"/>
      <c r="AX572" s="250"/>
      <c r="AY572" s="250"/>
      <c r="AZ572" s="250"/>
      <c r="BA572" s="250"/>
      <c r="BB572" s="250"/>
      <c r="BC572" s="250"/>
      <c r="BD572" s="250"/>
      <c r="BE572" s="250"/>
      <c r="BF572" s="250"/>
      <c r="BG572" s="250"/>
      <c r="BH572" s="250"/>
    </row>
    <row r="573" spans="1:60" outlineLevel="1" x14ac:dyDescent="0.2">
      <c r="A573" s="293">
        <v>96</v>
      </c>
      <c r="B573" s="264" t="s">
        <v>902</v>
      </c>
      <c r="C573" s="284" t="s">
        <v>903</v>
      </c>
      <c r="D573" s="267" t="s">
        <v>367</v>
      </c>
      <c r="E573" s="270">
        <v>302</v>
      </c>
      <c r="F573" s="275"/>
      <c r="G573" s="276">
        <f>ROUND(E573*F573,2)</f>
        <v>0</v>
      </c>
      <c r="H573" s="277" t="s">
        <v>368</v>
      </c>
      <c r="I573" s="296" t="s">
        <v>298</v>
      </c>
      <c r="J573" s="250"/>
      <c r="K573" s="250"/>
      <c r="L573" s="250"/>
      <c r="M573" s="250"/>
      <c r="N573" s="250"/>
      <c r="O573" s="250"/>
      <c r="P573" s="250"/>
      <c r="Q573" s="250"/>
      <c r="R573" s="250"/>
      <c r="S573" s="250"/>
      <c r="T573" s="250"/>
      <c r="U573" s="250"/>
      <c r="V573" s="250"/>
      <c r="W573" s="250"/>
      <c r="X573" s="250"/>
      <c r="Y573" s="250"/>
      <c r="Z573" s="250"/>
      <c r="AA573" s="250"/>
      <c r="AB573" s="250"/>
      <c r="AC573" s="250"/>
      <c r="AD573" s="250"/>
      <c r="AE573" s="250" t="s">
        <v>369</v>
      </c>
      <c r="AF573" s="250"/>
      <c r="AG573" s="250"/>
      <c r="AH573" s="250"/>
      <c r="AI573" s="250"/>
      <c r="AJ573" s="250"/>
      <c r="AK573" s="250"/>
      <c r="AL573" s="250"/>
      <c r="AM573" s="250">
        <v>21</v>
      </c>
      <c r="AN573" s="250"/>
      <c r="AO573" s="250"/>
      <c r="AP573" s="250"/>
      <c r="AQ573" s="250"/>
      <c r="AR573" s="250"/>
      <c r="AS573" s="250"/>
      <c r="AT573" s="250"/>
      <c r="AU573" s="250"/>
      <c r="AV573" s="250"/>
      <c r="AW573" s="250"/>
      <c r="AX573" s="250"/>
      <c r="AY573" s="250"/>
      <c r="AZ573" s="250"/>
      <c r="BA573" s="250"/>
      <c r="BB573" s="250"/>
      <c r="BC573" s="250"/>
      <c r="BD573" s="250"/>
      <c r="BE573" s="250"/>
      <c r="BF573" s="250"/>
      <c r="BG573" s="250"/>
      <c r="BH573" s="250"/>
    </row>
    <row r="574" spans="1:60" outlineLevel="1" x14ac:dyDescent="0.2">
      <c r="A574" s="294"/>
      <c r="B574" s="265"/>
      <c r="C574" s="334" t="s">
        <v>536</v>
      </c>
      <c r="D574" s="322"/>
      <c r="E574" s="326">
        <v>302</v>
      </c>
      <c r="F574" s="276"/>
      <c r="G574" s="276"/>
      <c r="H574" s="277"/>
      <c r="I574" s="296"/>
      <c r="J574" s="250"/>
      <c r="K574" s="250"/>
      <c r="L574" s="250"/>
      <c r="M574" s="250"/>
      <c r="N574" s="250"/>
      <c r="O574" s="250"/>
      <c r="P574" s="250"/>
      <c r="Q574" s="250"/>
      <c r="R574" s="250"/>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0"/>
      <c r="AN574" s="250"/>
      <c r="AO574" s="250"/>
      <c r="AP574" s="250"/>
      <c r="AQ574" s="250"/>
      <c r="AR574" s="250"/>
      <c r="AS574" s="250"/>
      <c r="AT574" s="250"/>
      <c r="AU574" s="250"/>
      <c r="AV574" s="250"/>
      <c r="AW574" s="250"/>
      <c r="AX574" s="250"/>
      <c r="AY574" s="250"/>
      <c r="AZ574" s="250"/>
      <c r="BA574" s="250"/>
      <c r="BB574" s="250"/>
      <c r="BC574" s="250"/>
      <c r="BD574" s="250"/>
      <c r="BE574" s="250"/>
      <c r="BF574" s="250"/>
      <c r="BG574" s="250"/>
      <c r="BH574" s="250"/>
    </row>
    <row r="575" spans="1:60" outlineLevel="1" x14ac:dyDescent="0.2">
      <c r="A575" s="294"/>
      <c r="B575" s="320" t="s">
        <v>904</v>
      </c>
      <c r="C575" s="333"/>
      <c r="D575" s="338"/>
      <c r="E575" s="339"/>
      <c r="F575" s="340"/>
      <c r="G575" s="331"/>
      <c r="H575" s="277"/>
      <c r="I575" s="296"/>
      <c r="J575" s="250"/>
      <c r="K575" s="250"/>
      <c r="L575" s="250"/>
      <c r="M575" s="250"/>
      <c r="N575" s="250"/>
      <c r="O575" s="250"/>
      <c r="P575" s="250"/>
      <c r="Q575" s="250"/>
      <c r="R575" s="250"/>
      <c r="S575" s="250"/>
      <c r="T575" s="250"/>
      <c r="U575" s="250"/>
      <c r="V575" s="250"/>
      <c r="W575" s="250"/>
      <c r="X575" s="250"/>
      <c r="Y575" s="250"/>
      <c r="Z575" s="250"/>
      <c r="AA575" s="250"/>
      <c r="AB575" s="250"/>
      <c r="AC575" s="250">
        <v>1</v>
      </c>
      <c r="AD575" s="250"/>
      <c r="AE575" s="250"/>
      <c r="AF575" s="250"/>
      <c r="AG575" s="250"/>
      <c r="AH575" s="250"/>
      <c r="AI575" s="250"/>
      <c r="AJ575" s="250"/>
      <c r="AK575" s="250"/>
      <c r="AL575" s="250"/>
      <c r="AM575" s="250"/>
      <c r="AN575" s="250"/>
      <c r="AO575" s="250"/>
      <c r="AP575" s="250"/>
      <c r="AQ575" s="250"/>
      <c r="AR575" s="250"/>
      <c r="AS575" s="250"/>
      <c r="AT575" s="250"/>
      <c r="AU575" s="250"/>
      <c r="AV575" s="250"/>
      <c r="AW575" s="250"/>
      <c r="AX575" s="250"/>
      <c r="AY575" s="250"/>
      <c r="AZ575" s="250"/>
      <c r="BA575" s="250"/>
      <c r="BB575" s="250"/>
      <c r="BC575" s="250"/>
      <c r="BD575" s="250"/>
      <c r="BE575" s="250"/>
      <c r="BF575" s="250"/>
      <c r="BG575" s="250"/>
      <c r="BH575" s="250"/>
    </row>
    <row r="576" spans="1:60" outlineLevel="1" x14ac:dyDescent="0.2">
      <c r="A576" s="293">
        <v>97</v>
      </c>
      <c r="B576" s="264" t="s">
        <v>905</v>
      </c>
      <c r="C576" s="284" t="s">
        <v>906</v>
      </c>
      <c r="D576" s="267" t="s">
        <v>367</v>
      </c>
      <c r="E576" s="270">
        <v>84.3</v>
      </c>
      <c r="F576" s="275"/>
      <c r="G576" s="276">
        <f>ROUND(E576*F576,2)</f>
        <v>0</v>
      </c>
      <c r="H576" s="277" t="s">
        <v>368</v>
      </c>
      <c r="I576" s="296" t="s">
        <v>298</v>
      </c>
      <c r="J576" s="250"/>
      <c r="K576" s="250"/>
      <c r="L576" s="250"/>
      <c r="M576" s="250"/>
      <c r="N576" s="250"/>
      <c r="O576" s="250"/>
      <c r="P576" s="250"/>
      <c r="Q576" s="250"/>
      <c r="R576" s="250"/>
      <c r="S576" s="250"/>
      <c r="T576" s="250"/>
      <c r="U576" s="250"/>
      <c r="V576" s="250"/>
      <c r="W576" s="250"/>
      <c r="X576" s="250"/>
      <c r="Y576" s="250"/>
      <c r="Z576" s="250"/>
      <c r="AA576" s="250"/>
      <c r="AB576" s="250"/>
      <c r="AC576" s="250"/>
      <c r="AD576" s="250"/>
      <c r="AE576" s="250" t="s">
        <v>369</v>
      </c>
      <c r="AF576" s="250"/>
      <c r="AG576" s="250"/>
      <c r="AH576" s="250"/>
      <c r="AI576" s="250"/>
      <c r="AJ576" s="250"/>
      <c r="AK576" s="250"/>
      <c r="AL576" s="250"/>
      <c r="AM576" s="250">
        <v>21</v>
      </c>
      <c r="AN576" s="250"/>
      <c r="AO576" s="250"/>
      <c r="AP576" s="250"/>
      <c r="AQ576" s="250"/>
      <c r="AR576" s="250"/>
      <c r="AS576" s="250"/>
      <c r="AT576" s="250"/>
      <c r="AU576" s="250"/>
      <c r="AV576" s="250"/>
      <c r="AW576" s="250"/>
      <c r="AX576" s="250"/>
      <c r="AY576" s="250"/>
      <c r="AZ576" s="250"/>
      <c r="BA576" s="250"/>
      <c r="BB576" s="250"/>
      <c r="BC576" s="250"/>
      <c r="BD576" s="250"/>
      <c r="BE576" s="250"/>
      <c r="BF576" s="250"/>
      <c r="BG576" s="250"/>
      <c r="BH576" s="250"/>
    </row>
    <row r="577" spans="1:60" outlineLevel="1" x14ac:dyDescent="0.2">
      <c r="A577" s="294"/>
      <c r="B577" s="265"/>
      <c r="C577" s="334" t="s">
        <v>537</v>
      </c>
      <c r="D577" s="322"/>
      <c r="E577" s="326">
        <v>84.3</v>
      </c>
      <c r="F577" s="276"/>
      <c r="G577" s="276"/>
      <c r="H577" s="277"/>
      <c r="I577" s="296"/>
      <c r="J577" s="250"/>
      <c r="K577" s="250"/>
      <c r="L577" s="250"/>
      <c r="M577" s="250"/>
      <c r="N577" s="250"/>
      <c r="O577" s="250"/>
      <c r="P577" s="250"/>
      <c r="Q577" s="250"/>
      <c r="R577" s="250"/>
      <c r="S577" s="250"/>
      <c r="T577" s="250"/>
      <c r="U577" s="250"/>
      <c r="V577" s="250"/>
      <c r="W577" s="250"/>
      <c r="X577" s="250"/>
      <c r="Y577" s="250"/>
      <c r="Z577" s="250"/>
      <c r="AA577" s="250"/>
      <c r="AB577" s="250"/>
      <c r="AC577" s="250"/>
      <c r="AD577" s="250"/>
      <c r="AE577" s="250"/>
      <c r="AF577" s="250"/>
      <c r="AG577" s="250"/>
      <c r="AH577" s="250"/>
      <c r="AI577" s="250"/>
      <c r="AJ577" s="250"/>
      <c r="AK577" s="250"/>
      <c r="AL577" s="250"/>
      <c r="AM577" s="250"/>
      <c r="AN577" s="250"/>
      <c r="AO577" s="250"/>
      <c r="AP577" s="250"/>
      <c r="AQ577" s="250"/>
      <c r="AR577" s="250"/>
      <c r="AS577" s="250"/>
      <c r="AT577" s="250"/>
      <c r="AU577" s="250"/>
      <c r="AV577" s="250"/>
      <c r="AW577" s="250"/>
      <c r="AX577" s="250"/>
      <c r="AY577" s="250"/>
      <c r="AZ577" s="250"/>
      <c r="BA577" s="250"/>
      <c r="BB577" s="250"/>
      <c r="BC577" s="250"/>
      <c r="BD577" s="250"/>
      <c r="BE577" s="250"/>
      <c r="BF577" s="250"/>
      <c r="BG577" s="250"/>
      <c r="BH577" s="250"/>
    </row>
    <row r="578" spans="1:60" outlineLevel="1" x14ac:dyDescent="0.2">
      <c r="A578" s="293">
        <v>98</v>
      </c>
      <c r="B578" s="264" t="s">
        <v>907</v>
      </c>
      <c r="C578" s="284" t="s">
        <v>908</v>
      </c>
      <c r="D578" s="267" t="s">
        <v>669</v>
      </c>
      <c r="E578" s="270">
        <v>4</v>
      </c>
      <c r="F578" s="275"/>
      <c r="G578" s="276">
        <f>ROUND(E578*F578,2)</f>
        <v>0</v>
      </c>
      <c r="H578" s="277"/>
      <c r="I578" s="296" t="s">
        <v>852</v>
      </c>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250" t="s">
        <v>299</v>
      </c>
      <c r="AF578" s="250"/>
      <c r="AG578" s="250"/>
      <c r="AH578" s="250"/>
      <c r="AI578" s="250"/>
      <c r="AJ578" s="250"/>
      <c r="AK578" s="250"/>
      <c r="AL578" s="250"/>
      <c r="AM578" s="250">
        <v>21</v>
      </c>
      <c r="AN578" s="250"/>
      <c r="AO578" s="250"/>
      <c r="AP578" s="250"/>
      <c r="AQ578" s="250"/>
      <c r="AR578" s="250"/>
      <c r="AS578" s="250"/>
      <c r="AT578" s="250"/>
      <c r="AU578" s="250"/>
      <c r="AV578" s="250"/>
      <c r="AW578" s="250"/>
      <c r="AX578" s="250"/>
      <c r="AY578" s="250"/>
      <c r="AZ578" s="250"/>
      <c r="BA578" s="250"/>
      <c r="BB578" s="250"/>
      <c r="BC578" s="250"/>
      <c r="BD578" s="250"/>
      <c r="BE578" s="250"/>
      <c r="BF578" s="250"/>
      <c r="BG578" s="250"/>
      <c r="BH578" s="250"/>
    </row>
    <row r="579" spans="1:60" outlineLevel="1" x14ac:dyDescent="0.2">
      <c r="A579" s="294"/>
      <c r="B579" s="320" t="s">
        <v>909</v>
      </c>
      <c r="C579" s="333"/>
      <c r="D579" s="338"/>
      <c r="E579" s="339"/>
      <c r="F579" s="340"/>
      <c r="G579" s="331"/>
      <c r="H579" s="277"/>
      <c r="I579" s="296"/>
      <c r="J579" s="250"/>
      <c r="K579" s="250"/>
      <c r="L579" s="250"/>
      <c r="M579" s="250"/>
      <c r="N579" s="250"/>
      <c r="O579" s="250"/>
      <c r="P579" s="250"/>
      <c r="Q579" s="250"/>
      <c r="R579" s="250"/>
      <c r="S579" s="250"/>
      <c r="T579" s="250"/>
      <c r="U579" s="250"/>
      <c r="V579" s="250"/>
      <c r="W579" s="250"/>
      <c r="X579" s="250"/>
      <c r="Y579" s="250"/>
      <c r="Z579" s="250"/>
      <c r="AA579" s="250"/>
      <c r="AB579" s="250"/>
      <c r="AC579" s="250">
        <v>0</v>
      </c>
      <c r="AD579" s="250"/>
      <c r="AE579" s="250"/>
      <c r="AF579" s="250"/>
      <c r="AG579" s="250"/>
      <c r="AH579" s="250"/>
      <c r="AI579" s="250"/>
      <c r="AJ579" s="250"/>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row>
    <row r="580" spans="1:60" outlineLevel="1" x14ac:dyDescent="0.2">
      <c r="A580" s="294"/>
      <c r="B580" s="320" t="s">
        <v>910</v>
      </c>
      <c r="C580" s="333"/>
      <c r="D580" s="338"/>
      <c r="E580" s="339"/>
      <c r="F580" s="340"/>
      <c r="G580" s="331"/>
      <c r="H580" s="277"/>
      <c r="I580" s="296"/>
      <c r="J580" s="250"/>
      <c r="K580" s="250"/>
      <c r="L580" s="250"/>
      <c r="M580" s="250"/>
      <c r="N580" s="250"/>
      <c r="O580" s="250"/>
      <c r="P580" s="250"/>
      <c r="Q580" s="250"/>
      <c r="R580" s="250"/>
      <c r="S580" s="250"/>
      <c r="T580" s="250"/>
      <c r="U580" s="250"/>
      <c r="V580" s="250"/>
      <c r="W580" s="250"/>
      <c r="X580" s="250"/>
      <c r="Y580" s="250"/>
      <c r="Z580" s="250"/>
      <c r="AA580" s="250"/>
      <c r="AB580" s="250"/>
      <c r="AC580" s="250"/>
      <c r="AD580" s="250"/>
      <c r="AE580" s="250" t="s">
        <v>363</v>
      </c>
      <c r="AF580" s="250"/>
      <c r="AG580" s="250"/>
      <c r="AH580" s="250"/>
      <c r="AI580" s="250"/>
      <c r="AJ580" s="250"/>
      <c r="AK580" s="250"/>
      <c r="AL580" s="250"/>
      <c r="AM580" s="250"/>
      <c r="AN580" s="250"/>
      <c r="AO580" s="250"/>
      <c r="AP580" s="250"/>
      <c r="AQ580" s="250"/>
      <c r="AR580" s="250"/>
      <c r="AS580" s="250"/>
      <c r="AT580" s="250"/>
      <c r="AU580" s="250"/>
      <c r="AV580" s="250"/>
      <c r="AW580" s="250"/>
      <c r="AX580" s="250"/>
      <c r="AY580" s="250"/>
      <c r="AZ580" s="255" t="str">
        <f>B580</f>
        <v>montáž odvodňovacích žlabů a vpustí k odvodňovacím žlabům z polymerbetonu, včetně betonového lože popř. obetonování, s dodávkou žlabů a vpustí.</v>
      </c>
      <c r="BA580" s="250"/>
      <c r="BB580" s="250"/>
      <c r="BC580" s="250"/>
      <c r="BD580" s="250"/>
      <c r="BE580" s="250"/>
      <c r="BF580" s="250"/>
      <c r="BG580" s="250"/>
      <c r="BH580" s="250"/>
    </row>
    <row r="581" spans="1:60" outlineLevel="1" x14ac:dyDescent="0.2">
      <c r="A581" s="293">
        <v>99</v>
      </c>
      <c r="B581" s="264" t="s">
        <v>911</v>
      </c>
      <c r="C581" s="284" t="s">
        <v>912</v>
      </c>
      <c r="D581" s="267" t="s">
        <v>390</v>
      </c>
      <c r="E581" s="270">
        <v>10</v>
      </c>
      <c r="F581" s="275"/>
      <c r="G581" s="276">
        <f>ROUND(E581*F581,2)</f>
        <v>0</v>
      </c>
      <c r="H581" s="277" t="s">
        <v>552</v>
      </c>
      <c r="I581" s="296" t="s">
        <v>298</v>
      </c>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250" t="s">
        <v>369</v>
      </c>
      <c r="AF581" s="250"/>
      <c r="AG581" s="250"/>
      <c r="AH581" s="250"/>
      <c r="AI581" s="250"/>
      <c r="AJ581" s="250"/>
      <c r="AK581" s="250"/>
      <c r="AL581" s="250"/>
      <c r="AM581" s="250">
        <v>21</v>
      </c>
      <c r="AN581" s="250"/>
      <c r="AO581" s="250"/>
      <c r="AP581" s="250"/>
      <c r="AQ581" s="250"/>
      <c r="AR581" s="250"/>
      <c r="AS581" s="250"/>
      <c r="AT581" s="250"/>
      <c r="AU581" s="250"/>
      <c r="AV581" s="250"/>
      <c r="AW581" s="250"/>
      <c r="AX581" s="250"/>
      <c r="AY581" s="250"/>
      <c r="AZ581" s="250"/>
      <c r="BA581" s="250"/>
      <c r="BB581" s="250"/>
      <c r="BC581" s="250"/>
      <c r="BD581" s="250"/>
      <c r="BE581" s="250"/>
      <c r="BF581" s="250"/>
      <c r="BG581" s="250"/>
      <c r="BH581" s="250"/>
    </row>
    <row r="582" spans="1:60" outlineLevel="1" x14ac:dyDescent="0.2">
      <c r="A582" s="294"/>
      <c r="B582" s="265"/>
      <c r="C582" s="334" t="s">
        <v>913</v>
      </c>
      <c r="D582" s="322"/>
      <c r="E582" s="326">
        <v>10</v>
      </c>
      <c r="F582" s="276"/>
      <c r="G582" s="276"/>
      <c r="H582" s="277"/>
      <c r="I582" s="296"/>
      <c r="J582" s="250"/>
      <c r="K582" s="250"/>
      <c r="L582" s="250"/>
      <c r="M582" s="250"/>
      <c r="N582" s="250"/>
      <c r="O582" s="250"/>
      <c r="P582" s="250"/>
      <c r="Q582" s="250"/>
      <c r="R582" s="250"/>
      <c r="S582" s="250"/>
      <c r="T582" s="250"/>
      <c r="U582" s="250"/>
      <c r="V582" s="250"/>
      <c r="W582" s="250"/>
      <c r="X582" s="250"/>
      <c r="Y582" s="250"/>
      <c r="Z582" s="250"/>
      <c r="AA582" s="250"/>
      <c r="AB582" s="250"/>
      <c r="AC582" s="250"/>
      <c r="AD582" s="250"/>
      <c r="AE582" s="250"/>
      <c r="AF582" s="250"/>
      <c r="AG582" s="250"/>
      <c r="AH582" s="250"/>
      <c r="AI582" s="250"/>
      <c r="AJ582" s="250"/>
      <c r="AK582" s="250"/>
      <c r="AL582" s="250"/>
      <c r="AM582" s="250"/>
      <c r="AN582" s="250"/>
      <c r="AO582" s="250"/>
      <c r="AP582" s="250"/>
      <c r="AQ582" s="250"/>
      <c r="AR582" s="250"/>
      <c r="AS582" s="250"/>
      <c r="AT582" s="250"/>
      <c r="AU582" s="250"/>
      <c r="AV582" s="250"/>
      <c r="AW582" s="250"/>
      <c r="AX582" s="250"/>
      <c r="AY582" s="250"/>
      <c r="AZ582" s="250"/>
      <c r="BA582" s="250"/>
      <c r="BB582" s="250"/>
      <c r="BC582" s="250"/>
      <c r="BD582" s="250"/>
      <c r="BE582" s="250"/>
      <c r="BF582" s="250"/>
      <c r="BG582" s="250"/>
      <c r="BH582" s="250"/>
    </row>
    <row r="583" spans="1:60" outlineLevel="1" x14ac:dyDescent="0.2">
      <c r="A583" s="293">
        <v>100</v>
      </c>
      <c r="B583" s="264" t="s">
        <v>914</v>
      </c>
      <c r="C583" s="284" t="s">
        <v>915</v>
      </c>
      <c r="D583" s="267" t="s">
        <v>367</v>
      </c>
      <c r="E583" s="270">
        <v>85.143000000000001</v>
      </c>
      <c r="F583" s="275"/>
      <c r="G583" s="276">
        <f>ROUND(E583*F583,2)</f>
        <v>0</v>
      </c>
      <c r="H583" s="277" t="s">
        <v>734</v>
      </c>
      <c r="I583" s="296" t="s">
        <v>298</v>
      </c>
      <c r="J583" s="250"/>
      <c r="K583" s="250"/>
      <c r="L583" s="250"/>
      <c r="M583" s="250"/>
      <c r="N583" s="250"/>
      <c r="O583" s="250"/>
      <c r="P583" s="250"/>
      <c r="Q583" s="250"/>
      <c r="R583" s="250"/>
      <c r="S583" s="250"/>
      <c r="T583" s="250"/>
      <c r="U583" s="250"/>
      <c r="V583" s="250"/>
      <c r="W583" s="250"/>
      <c r="X583" s="250"/>
      <c r="Y583" s="250"/>
      <c r="Z583" s="250"/>
      <c r="AA583" s="250"/>
      <c r="AB583" s="250"/>
      <c r="AC583" s="250"/>
      <c r="AD583" s="250"/>
      <c r="AE583" s="250" t="s">
        <v>299</v>
      </c>
      <c r="AF583" s="250"/>
      <c r="AG583" s="250"/>
      <c r="AH583" s="250"/>
      <c r="AI583" s="250"/>
      <c r="AJ583" s="250"/>
      <c r="AK583" s="250"/>
      <c r="AL583" s="250"/>
      <c r="AM583" s="250">
        <v>21</v>
      </c>
      <c r="AN583" s="250"/>
      <c r="AO583" s="250"/>
      <c r="AP583" s="250"/>
      <c r="AQ583" s="250"/>
      <c r="AR583" s="250"/>
      <c r="AS583" s="250"/>
      <c r="AT583" s="250"/>
      <c r="AU583" s="250"/>
      <c r="AV583" s="250"/>
      <c r="AW583" s="250"/>
      <c r="AX583" s="250"/>
      <c r="AY583" s="250"/>
      <c r="AZ583" s="250"/>
      <c r="BA583" s="250"/>
      <c r="BB583" s="250"/>
      <c r="BC583" s="250"/>
      <c r="BD583" s="250"/>
      <c r="BE583" s="250"/>
      <c r="BF583" s="250"/>
      <c r="BG583" s="250"/>
      <c r="BH583" s="250"/>
    </row>
    <row r="584" spans="1:60" outlineLevel="1" x14ac:dyDescent="0.2">
      <c r="A584" s="294"/>
      <c r="B584" s="265"/>
      <c r="C584" s="334" t="s">
        <v>916</v>
      </c>
      <c r="D584" s="322"/>
      <c r="E584" s="326">
        <v>85.143000000000001</v>
      </c>
      <c r="F584" s="276"/>
      <c r="G584" s="276"/>
      <c r="H584" s="277"/>
      <c r="I584" s="296"/>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row>
    <row r="585" spans="1:60" outlineLevel="1" x14ac:dyDescent="0.2">
      <c r="A585" s="293">
        <v>101</v>
      </c>
      <c r="B585" s="264" t="s">
        <v>917</v>
      </c>
      <c r="C585" s="284" t="s">
        <v>918</v>
      </c>
      <c r="D585" s="267" t="s">
        <v>367</v>
      </c>
      <c r="E585" s="270">
        <v>305.02</v>
      </c>
      <c r="F585" s="275"/>
      <c r="G585" s="276">
        <f>ROUND(E585*F585,2)</f>
        <v>0</v>
      </c>
      <c r="H585" s="277" t="s">
        <v>734</v>
      </c>
      <c r="I585" s="296" t="s">
        <v>298</v>
      </c>
      <c r="J585" s="250"/>
      <c r="K585" s="250"/>
      <c r="L585" s="250"/>
      <c r="M585" s="250"/>
      <c r="N585" s="250"/>
      <c r="O585" s="250"/>
      <c r="P585" s="250"/>
      <c r="Q585" s="250"/>
      <c r="R585" s="250"/>
      <c r="S585" s="250"/>
      <c r="T585" s="250"/>
      <c r="U585" s="250"/>
      <c r="V585" s="250"/>
      <c r="W585" s="250"/>
      <c r="X585" s="250"/>
      <c r="Y585" s="250"/>
      <c r="Z585" s="250"/>
      <c r="AA585" s="250"/>
      <c r="AB585" s="250"/>
      <c r="AC585" s="250"/>
      <c r="AD585" s="250"/>
      <c r="AE585" s="250" t="s">
        <v>299</v>
      </c>
      <c r="AF585" s="250"/>
      <c r="AG585" s="250"/>
      <c r="AH585" s="250"/>
      <c r="AI585" s="250"/>
      <c r="AJ585" s="250"/>
      <c r="AK585" s="250"/>
      <c r="AL585" s="250"/>
      <c r="AM585" s="250">
        <v>21</v>
      </c>
      <c r="AN585" s="250"/>
      <c r="AO585" s="250"/>
      <c r="AP585" s="250"/>
      <c r="AQ585" s="250"/>
      <c r="AR585" s="250"/>
      <c r="AS585" s="250"/>
      <c r="AT585" s="250"/>
      <c r="AU585" s="250"/>
      <c r="AV585" s="250"/>
      <c r="AW585" s="250"/>
      <c r="AX585" s="250"/>
      <c r="AY585" s="250"/>
      <c r="AZ585" s="250"/>
      <c r="BA585" s="250"/>
      <c r="BB585" s="250"/>
      <c r="BC585" s="250"/>
      <c r="BD585" s="250"/>
      <c r="BE585" s="250"/>
      <c r="BF585" s="250"/>
      <c r="BG585" s="250"/>
      <c r="BH585" s="250"/>
    </row>
    <row r="586" spans="1:60" outlineLevel="1" x14ac:dyDescent="0.2">
      <c r="A586" s="294"/>
      <c r="B586" s="265"/>
      <c r="C586" s="334" t="s">
        <v>919</v>
      </c>
      <c r="D586" s="322"/>
      <c r="E586" s="326">
        <v>305.02</v>
      </c>
      <c r="F586" s="276"/>
      <c r="G586" s="276"/>
      <c r="H586" s="277"/>
      <c r="I586" s="296"/>
      <c r="J586" s="250"/>
      <c r="K586" s="250"/>
      <c r="L586" s="250"/>
      <c r="M586" s="250"/>
      <c r="N586" s="250"/>
      <c r="O586" s="250"/>
      <c r="P586" s="250"/>
      <c r="Q586" s="250"/>
      <c r="R586" s="250"/>
      <c r="S586" s="250"/>
      <c r="T586" s="250"/>
      <c r="U586" s="250"/>
      <c r="V586" s="250"/>
      <c r="W586" s="250"/>
      <c r="X586" s="250"/>
      <c r="Y586" s="250"/>
      <c r="Z586" s="250"/>
      <c r="AA586" s="250"/>
      <c r="AB586" s="250"/>
      <c r="AC586" s="250"/>
      <c r="AD586" s="250"/>
      <c r="AE586" s="250"/>
      <c r="AF586" s="250"/>
      <c r="AG586" s="250"/>
      <c r="AH586" s="250"/>
      <c r="AI586" s="250"/>
      <c r="AJ586" s="250"/>
      <c r="AK586" s="250"/>
      <c r="AL586" s="250"/>
      <c r="AM586" s="250"/>
      <c r="AN586" s="250"/>
      <c r="AO586" s="250"/>
      <c r="AP586" s="250"/>
      <c r="AQ586" s="250"/>
      <c r="AR586" s="250"/>
      <c r="AS586" s="250"/>
      <c r="AT586" s="250"/>
      <c r="AU586" s="250"/>
      <c r="AV586" s="250"/>
      <c r="AW586" s="250"/>
      <c r="AX586" s="250"/>
      <c r="AY586" s="250"/>
      <c r="AZ586" s="250"/>
      <c r="BA586" s="250"/>
      <c r="BB586" s="250"/>
      <c r="BC586" s="250"/>
      <c r="BD586" s="250"/>
      <c r="BE586" s="250"/>
      <c r="BF586" s="250"/>
      <c r="BG586" s="250"/>
      <c r="BH586" s="250"/>
    </row>
    <row r="587" spans="1:60" x14ac:dyDescent="0.2">
      <c r="A587" s="292" t="s">
        <v>293</v>
      </c>
      <c r="B587" s="263" t="s">
        <v>148</v>
      </c>
      <c r="C587" s="283" t="s">
        <v>149</v>
      </c>
      <c r="D587" s="266"/>
      <c r="E587" s="269"/>
      <c r="F587" s="280">
        <f>SUM(G588:G699)</f>
        <v>0</v>
      </c>
      <c r="G587" s="281"/>
      <c r="H587" s="274"/>
      <c r="I587" s="295"/>
      <c r="AE587" t="s">
        <v>294</v>
      </c>
    </row>
    <row r="588" spans="1:60" outlineLevel="1" x14ac:dyDescent="0.2">
      <c r="A588" s="294"/>
      <c r="B588" s="319" t="s">
        <v>920</v>
      </c>
      <c r="C588" s="332"/>
      <c r="D588" s="321"/>
      <c r="E588" s="325"/>
      <c r="F588" s="329"/>
      <c r="G588" s="330"/>
      <c r="H588" s="277"/>
      <c r="I588" s="296"/>
      <c r="J588" s="250"/>
      <c r="K588" s="250"/>
      <c r="L588" s="250"/>
      <c r="M588" s="250"/>
      <c r="N588" s="250"/>
      <c r="O588" s="250"/>
      <c r="P588" s="250"/>
      <c r="Q588" s="250"/>
      <c r="R588" s="250"/>
      <c r="S588" s="250"/>
      <c r="T588" s="250"/>
      <c r="U588" s="250"/>
      <c r="V588" s="250"/>
      <c r="W588" s="250"/>
      <c r="X588" s="250"/>
      <c r="Y588" s="250"/>
      <c r="Z588" s="250"/>
      <c r="AA588" s="250"/>
      <c r="AB588" s="250"/>
      <c r="AC588" s="250">
        <v>0</v>
      </c>
      <c r="AD588" s="250"/>
      <c r="AE588" s="250"/>
      <c r="AF588" s="250"/>
      <c r="AG588" s="250"/>
      <c r="AH588" s="250"/>
      <c r="AI588" s="250"/>
      <c r="AJ588" s="250"/>
      <c r="AK588" s="250"/>
      <c r="AL588" s="250"/>
      <c r="AM588" s="250"/>
      <c r="AN588" s="250"/>
      <c r="AO588" s="250"/>
      <c r="AP588" s="250"/>
      <c r="AQ588" s="250"/>
      <c r="AR588" s="250"/>
      <c r="AS588" s="250"/>
      <c r="AT588" s="250"/>
      <c r="AU588" s="250"/>
      <c r="AV588" s="250"/>
      <c r="AW588" s="250"/>
      <c r="AX588" s="250"/>
      <c r="AY588" s="250"/>
      <c r="AZ588" s="250"/>
      <c r="BA588" s="250"/>
      <c r="BB588" s="250"/>
      <c r="BC588" s="250"/>
      <c r="BD588" s="250"/>
      <c r="BE588" s="250"/>
      <c r="BF588" s="250"/>
      <c r="BG588" s="250"/>
      <c r="BH588" s="250"/>
    </row>
    <row r="589" spans="1:60" outlineLevel="1" x14ac:dyDescent="0.2">
      <c r="A589" s="294"/>
      <c r="B589" s="320" t="s">
        <v>921</v>
      </c>
      <c r="C589" s="333"/>
      <c r="D589" s="338"/>
      <c r="E589" s="339"/>
      <c r="F589" s="340"/>
      <c r="G589" s="331"/>
      <c r="H589" s="277"/>
      <c r="I589" s="296"/>
      <c r="J589" s="250"/>
      <c r="K589" s="250"/>
      <c r="L589" s="250"/>
      <c r="M589" s="250"/>
      <c r="N589" s="250"/>
      <c r="O589" s="250"/>
      <c r="P589" s="250"/>
      <c r="Q589" s="250"/>
      <c r="R589" s="250"/>
      <c r="S589" s="250"/>
      <c r="T589" s="250"/>
      <c r="U589" s="250"/>
      <c r="V589" s="250"/>
      <c r="W589" s="250"/>
      <c r="X589" s="250"/>
      <c r="Y589" s="250"/>
      <c r="Z589" s="250"/>
      <c r="AA589" s="250"/>
      <c r="AB589" s="250"/>
      <c r="AC589" s="250"/>
      <c r="AD589" s="250"/>
      <c r="AE589" s="250" t="s">
        <v>363</v>
      </c>
      <c r="AF589" s="250"/>
      <c r="AG589" s="250"/>
      <c r="AH589" s="250"/>
      <c r="AI589" s="250"/>
      <c r="AJ589" s="250"/>
      <c r="AK589" s="250"/>
      <c r="AL589" s="250"/>
      <c r="AM589" s="250"/>
      <c r="AN589" s="250"/>
      <c r="AO589" s="250"/>
      <c r="AP589" s="250"/>
      <c r="AQ589" s="250"/>
      <c r="AR589" s="250"/>
      <c r="AS589" s="250"/>
      <c r="AT589" s="250"/>
      <c r="AU589" s="250"/>
      <c r="AV589" s="250"/>
      <c r="AW589" s="250"/>
      <c r="AX589" s="250"/>
      <c r="AY589" s="250"/>
      <c r="AZ589" s="250"/>
      <c r="BA589" s="250"/>
      <c r="BB589" s="250"/>
      <c r="BC589" s="250"/>
      <c r="BD589" s="250"/>
      <c r="BE589" s="250"/>
      <c r="BF589" s="250"/>
      <c r="BG589" s="250"/>
      <c r="BH589" s="250"/>
    </row>
    <row r="590" spans="1:60" outlineLevel="1" x14ac:dyDescent="0.2">
      <c r="A590" s="293">
        <v>102</v>
      </c>
      <c r="B590" s="264" t="s">
        <v>922</v>
      </c>
      <c r="C590" s="284" t="s">
        <v>923</v>
      </c>
      <c r="D590" s="267" t="s">
        <v>367</v>
      </c>
      <c r="E590" s="270">
        <v>90.64</v>
      </c>
      <c r="F590" s="275"/>
      <c r="G590" s="276">
        <f>ROUND(E590*F590,2)</f>
        <v>0</v>
      </c>
      <c r="H590" s="277" t="s">
        <v>557</v>
      </c>
      <c r="I590" s="296" t="s">
        <v>298</v>
      </c>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t="s">
        <v>369</v>
      </c>
      <c r="AF590" s="250"/>
      <c r="AG590" s="250"/>
      <c r="AH590" s="250"/>
      <c r="AI590" s="250"/>
      <c r="AJ590" s="250"/>
      <c r="AK590" s="250"/>
      <c r="AL590" s="250"/>
      <c r="AM590" s="250">
        <v>21</v>
      </c>
      <c r="AN590" s="250"/>
      <c r="AO590" s="250"/>
      <c r="AP590" s="250"/>
      <c r="AQ590" s="250"/>
      <c r="AR590" s="250"/>
      <c r="AS590" s="250"/>
      <c r="AT590" s="250"/>
      <c r="AU590" s="250"/>
      <c r="AV590" s="250"/>
      <c r="AW590" s="250"/>
      <c r="AX590" s="250"/>
      <c r="AY590" s="250"/>
      <c r="AZ590" s="250"/>
      <c r="BA590" s="250"/>
      <c r="BB590" s="250"/>
      <c r="BC590" s="250"/>
      <c r="BD590" s="250"/>
      <c r="BE590" s="250"/>
      <c r="BF590" s="250"/>
      <c r="BG590" s="250"/>
      <c r="BH590" s="250"/>
    </row>
    <row r="591" spans="1:60" outlineLevel="1" x14ac:dyDescent="0.2">
      <c r="A591" s="294"/>
      <c r="B591" s="265"/>
      <c r="C591" s="334" t="s">
        <v>924</v>
      </c>
      <c r="D591" s="322"/>
      <c r="E591" s="326">
        <v>14.84</v>
      </c>
      <c r="F591" s="276"/>
      <c r="G591" s="276"/>
      <c r="H591" s="277"/>
      <c r="I591" s="296"/>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250"/>
      <c r="AY591" s="250"/>
      <c r="AZ591" s="250"/>
      <c r="BA591" s="250"/>
      <c r="BB591" s="250"/>
      <c r="BC591" s="250"/>
      <c r="BD591" s="250"/>
      <c r="BE591" s="250"/>
      <c r="BF591" s="250"/>
      <c r="BG591" s="250"/>
      <c r="BH591" s="250"/>
    </row>
    <row r="592" spans="1:60" outlineLevel="1" x14ac:dyDescent="0.2">
      <c r="A592" s="294"/>
      <c r="B592" s="265"/>
      <c r="C592" s="334" t="s">
        <v>925</v>
      </c>
      <c r="D592" s="322"/>
      <c r="E592" s="326">
        <v>10.16</v>
      </c>
      <c r="F592" s="276"/>
      <c r="G592" s="276"/>
      <c r="H592" s="277"/>
      <c r="I592" s="296"/>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0"/>
      <c r="AY592" s="250"/>
      <c r="AZ592" s="250"/>
      <c r="BA592" s="250"/>
      <c r="BB592" s="250"/>
      <c r="BC592" s="250"/>
      <c r="BD592" s="250"/>
      <c r="BE592" s="250"/>
      <c r="BF592" s="250"/>
      <c r="BG592" s="250"/>
      <c r="BH592" s="250"/>
    </row>
    <row r="593" spans="1:60" outlineLevel="1" x14ac:dyDescent="0.2">
      <c r="A593" s="294"/>
      <c r="B593" s="265"/>
      <c r="C593" s="334" t="s">
        <v>926</v>
      </c>
      <c r="D593" s="322"/>
      <c r="E593" s="326">
        <v>25.364999999999998</v>
      </c>
      <c r="F593" s="276"/>
      <c r="G593" s="276"/>
      <c r="H593" s="277"/>
      <c r="I593" s="296"/>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50"/>
      <c r="AK593" s="250"/>
      <c r="AL593" s="250"/>
      <c r="AM593" s="250"/>
      <c r="AN593" s="250"/>
      <c r="AO593" s="250"/>
      <c r="AP593" s="250"/>
      <c r="AQ593" s="250"/>
      <c r="AR593" s="250"/>
      <c r="AS593" s="250"/>
      <c r="AT593" s="250"/>
      <c r="AU593" s="250"/>
      <c r="AV593" s="250"/>
      <c r="AW593" s="250"/>
      <c r="AX593" s="250"/>
      <c r="AY593" s="250"/>
      <c r="AZ593" s="250"/>
      <c r="BA593" s="250"/>
      <c r="BB593" s="250"/>
      <c r="BC593" s="250"/>
      <c r="BD593" s="250"/>
      <c r="BE593" s="250"/>
      <c r="BF593" s="250"/>
      <c r="BG593" s="250"/>
      <c r="BH593" s="250"/>
    </row>
    <row r="594" spans="1:60" outlineLevel="1" x14ac:dyDescent="0.2">
      <c r="A594" s="294"/>
      <c r="B594" s="265"/>
      <c r="C594" s="334" t="s">
        <v>927</v>
      </c>
      <c r="D594" s="322"/>
      <c r="E594" s="326">
        <v>29.46</v>
      </c>
      <c r="F594" s="276"/>
      <c r="G594" s="276"/>
      <c r="H594" s="277"/>
      <c r="I594" s="296"/>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0"/>
      <c r="AN594" s="250"/>
      <c r="AO594" s="250"/>
      <c r="AP594" s="250"/>
      <c r="AQ594" s="250"/>
      <c r="AR594" s="250"/>
      <c r="AS594" s="250"/>
      <c r="AT594" s="250"/>
      <c r="AU594" s="250"/>
      <c r="AV594" s="250"/>
      <c r="AW594" s="250"/>
      <c r="AX594" s="250"/>
      <c r="AY594" s="250"/>
      <c r="AZ594" s="250"/>
      <c r="BA594" s="250"/>
      <c r="BB594" s="250"/>
      <c r="BC594" s="250"/>
      <c r="BD594" s="250"/>
      <c r="BE594" s="250"/>
      <c r="BF594" s="250"/>
      <c r="BG594" s="250"/>
      <c r="BH594" s="250"/>
    </row>
    <row r="595" spans="1:60" outlineLevel="1" x14ac:dyDescent="0.2">
      <c r="A595" s="294"/>
      <c r="B595" s="265"/>
      <c r="C595" s="334" t="s">
        <v>928</v>
      </c>
      <c r="D595" s="322"/>
      <c r="E595" s="326">
        <v>10.815</v>
      </c>
      <c r="F595" s="276"/>
      <c r="G595" s="276"/>
      <c r="H595" s="277"/>
      <c r="I595" s="296"/>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250"/>
      <c r="AJ595" s="250"/>
      <c r="AK595" s="250"/>
      <c r="AL595" s="250"/>
      <c r="AM595" s="250"/>
      <c r="AN595" s="250"/>
      <c r="AO595" s="250"/>
      <c r="AP595" s="250"/>
      <c r="AQ595" s="250"/>
      <c r="AR595" s="250"/>
      <c r="AS595" s="250"/>
      <c r="AT595" s="250"/>
      <c r="AU595" s="250"/>
      <c r="AV595" s="250"/>
      <c r="AW595" s="250"/>
      <c r="AX595" s="250"/>
      <c r="AY595" s="250"/>
      <c r="AZ595" s="250"/>
      <c r="BA595" s="250"/>
      <c r="BB595" s="250"/>
      <c r="BC595" s="250"/>
      <c r="BD595" s="250"/>
      <c r="BE595" s="250"/>
      <c r="BF595" s="250"/>
      <c r="BG595" s="250"/>
      <c r="BH595" s="250"/>
    </row>
    <row r="596" spans="1:60" outlineLevel="1" x14ac:dyDescent="0.2">
      <c r="A596" s="294"/>
      <c r="B596" s="320" t="s">
        <v>929</v>
      </c>
      <c r="C596" s="333"/>
      <c r="D596" s="338"/>
      <c r="E596" s="339"/>
      <c r="F596" s="340"/>
      <c r="G596" s="331"/>
      <c r="H596" s="277"/>
      <c r="I596" s="296"/>
      <c r="J596" s="250"/>
      <c r="K596" s="250"/>
      <c r="L596" s="250"/>
      <c r="M596" s="250"/>
      <c r="N596" s="250"/>
      <c r="O596" s="250"/>
      <c r="P596" s="250"/>
      <c r="Q596" s="250"/>
      <c r="R596" s="250"/>
      <c r="S596" s="250"/>
      <c r="T596" s="250"/>
      <c r="U596" s="250"/>
      <c r="V596" s="250"/>
      <c r="W596" s="250"/>
      <c r="X596" s="250"/>
      <c r="Y596" s="250"/>
      <c r="Z596" s="250"/>
      <c r="AA596" s="250"/>
      <c r="AB596" s="250"/>
      <c r="AC596" s="250">
        <v>1</v>
      </c>
      <c r="AD596" s="250"/>
      <c r="AE596" s="250"/>
      <c r="AF596" s="250"/>
      <c r="AG596" s="250"/>
      <c r="AH596" s="250"/>
      <c r="AI596" s="250"/>
      <c r="AJ596" s="250"/>
      <c r="AK596" s="250"/>
      <c r="AL596" s="250"/>
      <c r="AM596" s="250"/>
      <c r="AN596" s="250"/>
      <c r="AO596" s="250"/>
      <c r="AP596" s="250"/>
      <c r="AQ596" s="250"/>
      <c r="AR596" s="250"/>
      <c r="AS596" s="250"/>
      <c r="AT596" s="250"/>
      <c r="AU596" s="250"/>
      <c r="AV596" s="250"/>
      <c r="AW596" s="250"/>
      <c r="AX596" s="250"/>
      <c r="AY596" s="250"/>
      <c r="AZ596" s="250"/>
      <c r="BA596" s="250"/>
      <c r="BB596" s="250"/>
      <c r="BC596" s="250"/>
      <c r="BD596" s="250"/>
      <c r="BE596" s="250"/>
      <c r="BF596" s="250"/>
      <c r="BG596" s="250"/>
      <c r="BH596" s="250"/>
    </row>
    <row r="597" spans="1:60" outlineLevel="1" x14ac:dyDescent="0.2">
      <c r="A597" s="293">
        <v>103</v>
      </c>
      <c r="B597" s="264" t="s">
        <v>930</v>
      </c>
      <c r="C597" s="284" t="s">
        <v>931</v>
      </c>
      <c r="D597" s="267" t="s">
        <v>367</v>
      </c>
      <c r="E597" s="270">
        <v>90.64</v>
      </c>
      <c r="F597" s="275"/>
      <c r="G597" s="276">
        <f>ROUND(E597*F597,2)</f>
        <v>0</v>
      </c>
      <c r="H597" s="277" t="s">
        <v>557</v>
      </c>
      <c r="I597" s="296" t="s">
        <v>298</v>
      </c>
      <c r="J597" s="250"/>
      <c r="K597" s="250"/>
      <c r="L597" s="250"/>
      <c r="M597" s="250"/>
      <c r="N597" s="250"/>
      <c r="O597" s="250"/>
      <c r="P597" s="250"/>
      <c r="Q597" s="250"/>
      <c r="R597" s="250"/>
      <c r="S597" s="250"/>
      <c r="T597" s="250"/>
      <c r="U597" s="250"/>
      <c r="V597" s="250"/>
      <c r="W597" s="250"/>
      <c r="X597" s="250"/>
      <c r="Y597" s="250"/>
      <c r="Z597" s="250"/>
      <c r="AA597" s="250"/>
      <c r="AB597" s="250"/>
      <c r="AC597" s="250"/>
      <c r="AD597" s="250"/>
      <c r="AE597" s="250" t="s">
        <v>369</v>
      </c>
      <c r="AF597" s="250"/>
      <c r="AG597" s="250"/>
      <c r="AH597" s="250"/>
      <c r="AI597" s="250"/>
      <c r="AJ597" s="250"/>
      <c r="AK597" s="250"/>
      <c r="AL597" s="250"/>
      <c r="AM597" s="250">
        <v>21</v>
      </c>
      <c r="AN597" s="250"/>
      <c r="AO597" s="250"/>
      <c r="AP597" s="250"/>
      <c r="AQ597" s="250"/>
      <c r="AR597" s="250"/>
      <c r="AS597" s="250"/>
      <c r="AT597" s="250"/>
      <c r="AU597" s="250"/>
      <c r="AV597" s="250"/>
      <c r="AW597" s="250"/>
      <c r="AX597" s="250"/>
      <c r="AY597" s="250"/>
      <c r="AZ597" s="250"/>
      <c r="BA597" s="250"/>
      <c r="BB597" s="250"/>
      <c r="BC597" s="250"/>
      <c r="BD597" s="250"/>
      <c r="BE597" s="250"/>
      <c r="BF597" s="250"/>
      <c r="BG597" s="250"/>
      <c r="BH597" s="250"/>
    </row>
    <row r="598" spans="1:60" outlineLevel="1" x14ac:dyDescent="0.2">
      <c r="A598" s="294"/>
      <c r="B598" s="265"/>
      <c r="C598" s="334" t="s">
        <v>924</v>
      </c>
      <c r="D598" s="322"/>
      <c r="E598" s="326">
        <v>14.84</v>
      </c>
      <c r="F598" s="276"/>
      <c r="G598" s="276"/>
      <c r="H598" s="277"/>
      <c r="I598" s="296"/>
      <c r="J598" s="250"/>
      <c r="K598" s="250"/>
      <c r="L598" s="250"/>
      <c r="M598" s="250"/>
      <c r="N598" s="250"/>
      <c r="O598" s="250"/>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0"/>
      <c r="AP598" s="250"/>
      <c r="AQ598" s="250"/>
      <c r="AR598" s="250"/>
      <c r="AS598" s="250"/>
      <c r="AT598" s="250"/>
      <c r="AU598" s="250"/>
      <c r="AV598" s="250"/>
      <c r="AW598" s="250"/>
      <c r="AX598" s="250"/>
      <c r="AY598" s="250"/>
      <c r="AZ598" s="250"/>
      <c r="BA598" s="250"/>
      <c r="BB598" s="250"/>
      <c r="BC598" s="250"/>
      <c r="BD598" s="250"/>
      <c r="BE598" s="250"/>
      <c r="BF598" s="250"/>
      <c r="BG598" s="250"/>
      <c r="BH598" s="250"/>
    </row>
    <row r="599" spans="1:60" outlineLevel="1" x14ac:dyDescent="0.2">
      <c r="A599" s="294"/>
      <c r="B599" s="265"/>
      <c r="C599" s="334" t="s">
        <v>925</v>
      </c>
      <c r="D599" s="322"/>
      <c r="E599" s="326">
        <v>10.16</v>
      </c>
      <c r="F599" s="276"/>
      <c r="G599" s="276"/>
      <c r="H599" s="277"/>
      <c r="I599" s="296"/>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0"/>
      <c r="AL599" s="250"/>
      <c r="AM599" s="250"/>
      <c r="AN599" s="250"/>
      <c r="AO599" s="250"/>
      <c r="AP599" s="250"/>
      <c r="AQ599" s="250"/>
      <c r="AR599" s="250"/>
      <c r="AS599" s="250"/>
      <c r="AT599" s="250"/>
      <c r="AU599" s="250"/>
      <c r="AV599" s="250"/>
      <c r="AW599" s="250"/>
      <c r="AX599" s="250"/>
      <c r="AY599" s="250"/>
      <c r="AZ599" s="250"/>
      <c r="BA599" s="250"/>
      <c r="BB599" s="250"/>
      <c r="BC599" s="250"/>
      <c r="BD599" s="250"/>
      <c r="BE599" s="250"/>
      <c r="BF599" s="250"/>
      <c r="BG599" s="250"/>
      <c r="BH599" s="250"/>
    </row>
    <row r="600" spans="1:60" outlineLevel="1" x14ac:dyDescent="0.2">
      <c r="A600" s="294"/>
      <c r="B600" s="265"/>
      <c r="C600" s="334" t="s">
        <v>926</v>
      </c>
      <c r="D600" s="322"/>
      <c r="E600" s="326">
        <v>25.364999999999998</v>
      </c>
      <c r="F600" s="276"/>
      <c r="G600" s="276"/>
      <c r="H600" s="277"/>
      <c r="I600" s="296"/>
      <c r="J600" s="250"/>
      <c r="K600" s="250"/>
      <c r="L600" s="250"/>
      <c r="M600" s="250"/>
      <c r="N600" s="250"/>
      <c r="O600" s="250"/>
      <c r="P600" s="250"/>
      <c r="Q600" s="250"/>
      <c r="R600" s="250"/>
      <c r="S600" s="250"/>
      <c r="T600" s="250"/>
      <c r="U600" s="250"/>
      <c r="V600" s="250"/>
      <c r="W600" s="250"/>
      <c r="X600" s="250"/>
      <c r="Y600" s="250"/>
      <c r="Z600" s="250"/>
      <c r="AA600" s="250"/>
      <c r="AB600" s="250"/>
      <c r="AC600" s="250"/>
      <c r="AD600" s="250"/>
      <c r="AE600" s="250"/>
      <c r="AF600" s="250"/>
      <c r="AG600" s="250"/>
      <c r="AH600" s="250"/>
      <c r="AI600" s="250"/>
      <c r="AJ600" s="250"/>
      <c r="AK600" s="250"/>
      <c r="AL600" s="250"/>
      <c r="AM600" s="250"/>
      <c r="AN600" s="250"/>
      <c r="AO600" s="250"/>
      <c r="AP600" s="250"/>
      <c r="AQ600" s="250"/>
      <c r="AR600" s="250"/>
      <c r="AS600" s="250"/>
      <c r="AT600" s="250"/>
      <c r="AU600" s="250"/>
      <c r="AV600" s="250"/>
      <c r="AW600" s="250"/>
      <c r="AX600" s="250"/>
      <c r="AY600" s="250"/>
      <c r="AZ600" s="250"/>
      <c r="BA600" s="250"/>
      <c r="BB600" s="250"/>
      <c r="BC600" s="250"/>
      <c r="BD600" s="250"/>
      <c r="BE600" s="250"/>
      <c r="BF600" s="250"/>
      <c r="BG600" s="250"/>
      <c r="BH600" s="250"/>
    </row>
    <row r="601" spans="1:60" outlineLevel="1" x14ac:dyDescent="0.2">
      <c r="A601" s="294"/>
      <c r="B601" s="265"/>
      <c r="C601" s="334" t="s">
        <v>927</v>
      </c>
      <c r="D601" s="322"/>
      <c r="E601" s="326">
        <v>29.46</v>
      </c>
      <c r="F601" s="276"/>
      <c r="G601" s="276"/>
      <c r="H601" s="277"/>
      <c r="I601" s="296"/>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0"/>
      <c r="AL601" s="250"/>
      <c r="AM601" s="250"/>
      <c r="AN601" s="250"/>
      <c r="AO601" s="250"/>
      <c r="AP601" s="250"/>
      <c r="AQ601" s="250"/>
      <c r="AR601" s="250"/>
      <c r="AS601" s="250"/>
      <c r="AT601" s="250"/>
      <c r="AU601" s="250"/>
      <c r="AV601" s="250"/>
      <c r="AW601" s="250"/>
      <c r="AX601" s="250"/>
      <c r="AY601" s="250"/>
      <c r="AZ601" s="250"/>
      <c r="BA601" s="250"/>
      <c r="BB601" s="250"/>
      <c r="BC601" s="250"/>
      <c r="BD601" s="250"/>
      <c r="BE601" s="250"/>
      <c r="BF601" s="250"/>
      <c r="BG601" s="250"/>
      <c r="BH601" s="250"/>
    </row>
    <row r="602" spans="1:60" outlineLevel="1" x14ac:dyDescent="0.2">
      <c r="A602" s="294"/>
      <c r="B602" s="265"/>
      <c r="C602" s="334" t="s">
        <v>928</v>
      </c>
      <c r="D602" s="322"/>
      <c r="E602" s="326">
        <v>10.815</v>
      </c>
      <c r="F602" s="276"/>
      <c r="G602" s="276"/>
      <c r="H602" s="277"/>
      <c r="I602" s="296"/>
      <c r="J602" s="250"/>
      <c r="K602" s="250"/>
      <c r="L602" s="250"/>
      <c r="M602" s="250"/>
      <c r="N602" s="250"/>
      <c r="O602" s="250"/>
      <c r="P602" s="250"/>
      <c r="Q602" s="250"/>
      <c r="R602" s="250"/>
      <c r="S602" s="250"/>
      <c r="T602" s="250"/>
      <c r="U602" s="250"/>
      <c r="V602" s="250"/>
      <c r="W602" s="250"/>
      <c r="X602" s="250"/>
      <c r="Y602" s="250"/>
      <c r="Z602" s="250"/>
      <c r="AA602" s="250"/>
      <c r="AB602" s="250"/>
      <c r="AC602" s="250"/>
      <c r="AD602" s="250"/>
      <c r="AE602" s="250"/>
      <c r="AF602" s="250"/>
      <c r="AG602" s="250"/>
      <c r="AH602" s="250"/>
      <c r="AI602" s="250"/>
      <c r="AJ602" s="250"/>
      <c r="AK602" s="250"/>
      <c r="AL602" s="250"/>
      <c r="AM602" s="250"/>
      <c r="AN602" s="250"/>
      <c r="AO602" s="250"/>
      <c r="AP602" s="250"/>
      <c r="AQ602" s="250"/>
      <c r="AR602" s="250"/>
      <c r="AS602" s="250"/>
      <c r="AT602" s="250"/>
      <c r="AU602" s="250"/>
      <c r="AV602" s="250"/>
      <c r="AW602" s="250"/>
      <c r="AX602" s="250"/>
      <c r="AY602" s="250"/>
      <c r="AZ602" s="250"/>
      <c r="BA602" s="250"/>
      <c r="BB602" s="250"/>
      <c r="BC602" s="250"/>
      <c r="BD602" s="250"/>
      <c r="BE602" s="250"/>
      <c r="BF602" s="250"/>
      <c r="BG602" s="250"/>
      <c r="BH602" s="250"/>
    </row>
    <row r="603" spans="1:60" outlineLevel="1" x14ac:dyDescent="0.2">
      <c r="A603" s="294"/>
      <c r="B603" s="320" t="s">
        <v>932</v>
      </c>
      <c r="C603" s="333"/>
      <c r="D603" s="338"/>
      <c r="E603" s="339"/>
      <c r="F603" s="340"/>
      <c r="G603" s="331"/>
      <c r="H603" s="277"/>
      <c r="I603" s="296"/>
      <c r="J603" s="250"/>
      <c r="K603" s="250"/>
      <c r="L603" s="250"/>
      <c r="M603" s="250"/>
      <c r="N603" s="250"/>
      <c r="O603" s="250"/>
      <c r="P603" s="250"/>
      <c r="Q603" s="250"/>
      <c r="R603" s="250"/>
      <c r="S603" s="250"/>
      <c r="T603" s="250"/>
      <c r="U603" s="250"/>
      <c r="V603" s="250"/>
      <c r="W603" s="250"/>
      <c r="X603" s="250"/>
      <c r="Y603" s="250"/>
      <c r="Z603" s="250"/>
      <c r="AA603" s="250"/>
      <c r="AB603" s="250"/>
      <c r="AC603" s="250">
        <v>0</v>
      </c>
      <c r="AD603" s="250"/>
      <c r="AE603" s="250"/>
      <c r="AF603" s="250"/>
      <c r="AG603" s="250"/>
      <c r="AH603" s="250"/>
      <c r="AI603" s="250"/>
      <c r="AJ603" s="250"/>
      <c r="AK603" s="250"/>
      <c r="AL603" s="250"/>
      <c r="AM603" s="250"/>
      <c r="AN603" s="250"/>
      <c r="AO603" s="250"/>
      <c r="AP603" s="250"/>
      <c r="AQ603" s="250"/>
      <c r="AR603" s="250"/>
      <c r="AS603" s="250"/>
      <c r="AT603" s="250"/>
      <c r="AU603" s="250"/>
      <c r="AV603" s="250"/>
      <c r="AW603" s="250"/>
      <c r="AX603" s="250"/>
      <c r="AY603" s="250"/>
      <c r="AZ603" s="250"/>
      <c r="BA603" s="250"/>
      <c r="BB603" s="250"/>
      <c r="BC603" s="250"/>
      <c r="BD603" s="250"/>
      <c r="BE603" s="250"/>
      <c r="BF603" s="250"/>
      <c r="BG603" s="250"/>
      <c r="BH603" s="250"/>
    </row>
    <row r="604" spans="1:60" ht="22.5" outlineLevel="1" x14ac:dyDescent="0.2">
      <c r="A604" s="294"/>
      <c r="B604" s="320" t="s">
        <v>933</v>
      </c>
      <c r="C604" s="333"/>
      <c r="D604" s="338"/>
      <c r="E604" s="339"/>
      <c r="F604" s="340"/>
      <c r="G604" s="331"/>
      <c r="H604" s="277"/>
      <c r="I604" s="296"/>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t="s">
        <v>363</v>
      </c>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5" t="str">
        <f>B604</f>
        <v>které se zřizují před úpravami povrchu, a obalení osazených dveřních zárubní před znečištěním při úpravách povrchu nástřikem plastických maltovin včetně pozdějšího odkrytí,</v>
      </c>
      <c r="BA604" s="250"/>
      <c r="BB604" s="250"/>
      <c r="BC604" s="250"/>
      <c r="BD604" s="250"/>
      <c r="BE604" s="250"/>
      <c r="BF604" s="250"/>
      <c r="BG604" s="250"/>
      <c r="BH604" s="250"/>
    </row>
    <row r="605" spans="1:60" outlineLevel="1" x14ac:dyDescent="0.2">
      <c r="A605" s="293">
        <v>104</v>
      </c>
      <c r="B605" s="264" t="s">
        <v>934</v>
      </c>
      <c r="C605" s="284" t="s">
        <v>935</v>
      </c>
      <c r="D605" s="267" t="s">
        <v>367</v>
      </c>
      <c r="E605" s="270">
        <v>86.954700000000003</v>
      </c>
      <c r="F605" s="275"/>
      <c r="G605" s="276">
        <f>ROUND(E605*F605,2)</f>
        <v>0</v>
      </c>
      <c r="H605" s="277" t="s">
        <v>557</v>
      </c>
      <c r="I605" s="296" t="s">
        <v>298</v>
      </c>
      <c r="J605" s="250"/>
      <c r="K605" s="250"/>
      <c r="L605" s="250"/>
      <c r="M605" s="250"/>
      <c r="N605" s="250"/>
      <c r="O605" s="250"/>
      <c r="P605" s="250"/>
      <c r="Q605" s="250"/>
      <c r="R605" s="250"/>
      <c r="S605" s="250"/>
      <c r="T605" s="250"/>
      <c r="U605" s="250"/>
      <c r="V605" s="250"/>
      <c r="W605" s="250"/>
      <c r="X605" s="250"/>
      <c r="Y605" s="250"/>
      <c r="Z605" s="250"/>
      <c r="AA605" s="250"/>
      <c r="AB605" s="250"/>
      <c r="AC605" s="250"/>
      <c r="AD605" s="250"/>
      <c r="AE605" s="250" t="s">
        <v>369</v>
      </c>
      <c r="AF605" s="250"/>
      <c r="AG605" s="250"/>
      <c r="AH605" s="250"/>
      <c r="AI605" s="250"/>
      <c r="AJ605" s="250"/>
      <c r="AK605" s="250"/>
      <c r="AL605" s="250"/>
      <c r="AM605" s="250">
        <v>21</v>
      </c>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row>
    <row r="606" spans="1:60" ht="33.75" outlineLevel="1" x14ac:dyDescent="0.2">
      <c r="A606" s="294"/>
      <c r="B606" s="265"/>
      <c r="C606" s="334" t="s">
        <v>936</v>
      </c>
      <c r="D606" s="322"/>
      <c r="E606" s="326">
        <v>47.9925</v>
      </c>
      <c r="F606" s="276"/>
      <c r="G606" s="276"/>
      <c r="H606" s="277"/>
      <c r="I606" s="296"/>
      <c r="J606" s="250"/>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row>
    <row r="607" spans="1:60" outlineLevel="1" x14ac:dyDescent="0.2">
      <c r="A607" s="294"/>
      <c r="B607" s="265"/>
      <c r="C607" s="334" t="s">
        <v>937</v>
      </c>
      <c r="D607" s="322"/>
      <c r="E607" s="326">
        <v>10.02</v>
      </c>
      <c r="F607" s="276"/>
      <c r="G607" s="276"/>
      <c r="H607" s="277"/>
      <c r="I607" s="296"/>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row>
    <row r="608" spans="1:60" ht="22.5" outlineLevel="1" x14ac:dyDescent="0.2">
      <c r="A608" s="294"/>
      <c r="B608" s="265"/>
      <c r="C608" s="334" t="s">
        <v>938</v>
      </c>
      <c r="D608" s="322"/>
      <c r="E608" s="326">
        <v>28.9422</v>
      </c>
      <c r="F608" s="276"/>
      <c r="G608" s="276"/>
      <c r="H608" s="277"/>
      <c r="I608" s="296"/>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row>
    <row r="609" spans="1:60" outlineLevel="1" x14ac:dyDescent="0.2">
      <c r="A609" s="294"/>
      <c r="B609" s="320" t="s">
        <v>939</v>
      </c>
      <c r="C609" s="333"/>
      <c r="D609" s="338"/>
      <c r="E609" s="339"/>
      <c r="F609" s="340"/>
      <c r="G609" s="331"/>
      <c r="H609" s="277"/>
      <c r="I609" s="296"/>
      <c r="J609" s="250"/>
      <c r="K609" s="250"/>
      <c r="L609" s="250"/>
      <c r="M609" s="250"/>
      <c r="N609" s="250"/>
      <c r="O609" s="250"/>
      <c r="P609" s="250"/>
      <c r="Q609" s="250"/>
      <c r="R609" s="250"/>
      <c r="S609" s="250"/>
      <c r="T609" s="250"/>
      <c r="U609" s="250"/>
      <c r="V609" s="250"/>
      <c r="W609" s="250"/>
      <c r="X609" s="250"/>
      <c r="Y609" s="250"/>
      <c r="Z609" s="250"/>
      <c r="AA609" s="250"/>
      <c r="AB609" s="250"/>
      <c r="AC609" s="250">
        <v>0</v>
      </c>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row>
    <row r="610" spans="1:60" outlineLevel="1" x14ac:dyDescent="0.2">
      <c r="A610" s="294"/>
      <c r="B610" s="320" t="s">
        <v>940</v>
      </c>
      <c r="C610" s="333"/>
      <c r="D610" s="338"/>
      <c r="E610" s="339"/>
      <c r="F610" s="340"/>
      <c r="G610" s="331"/>
      <c r="H610" s="277"/>
      <c r="I610" s="296"/>
      <c r="J610" s="250"/>
      <c r="K610" s="250"/>
      <c r="L610" s="250"/>
      <c r="M610" s="250"/>
      <c r="N610" s="250"/>
      <c r="O610" s="250"/>
      <c r="P610" s="250"/>
      <c r="Q610" s="250"/>
      <c r="R610" s="250"/>
      <c r="S610" s="250"/>
      <c r="T610" s="250"/>
      <c r="U610" s="250"/>
      <c r="V610" s="250"/>
      <c r="W610" s="250"/>
      <c r="X610" s="250"/>
      <c r="Y610" s="250"/>
      <c r="Z610" s="250"/>
      <c r="AA610" s="250"/>
      <c r="AB610" s="250"/>
      <c r="AC610" s="250"/>
      <c r="AD610" s="250"/>
      <c r="AE610" s="250" t="s">
        <v>363</v>
      </c>
      <c r="AF610" s="250"/>
      <c r="AG610" s="250"/>
      <c r="AH610" s="250"/>
      <c r="AI610" s="250"/>
      <c r="AJ610" s="250"/>
      <c r="AK610" s="250"/>
      <c r="AL610" s="250"/>
      <c r="AM610" s="250"/>
      <c r="AN610" s="250"/>
      <c r="AO610" s="250"/>
      <c r="AP610" s="250"/>
      <c r="AQ610" s="250"/>
      <c r="AR610" s="250"/>
      <c r="AS610" s="250"/>
      <c r="AT610" s="250"/>
      <c r="AU610" s="250"/>
      <c r="AV610" s="250"/>
      <c r="AW610" s="250"/>
      <c r="AX610" s="250"/>
      <c r="AY610" s="250"/>
      <c r="AZ610" s="250"/>
      <c r="BA610" s="250"/>
      <c r="BB610" s="250"/>
      <c r="BC610" s="250"/>
      <c r="BD610" s="250"/>
      <c r="BE610" s="250"/>
      <c r="BF610" s="250"/>
      <c r="BG610" s="250"/>
      <c r="BH610" s="250"/>
    </row>
    <row r="611" spans="1:60" outlineLevel="1" x14ac:dyDescent="0.2">
      <c r="A611" s="294"/>
      <c r="B611" s="320" t="s">
        <v>941</v>
      </c>
      <c r="C611" s="333"/>
      <c r="D611" s="338"/>
      <c r="E611" s="339"/>
      <c r="F611" s="340"/>
      <c r="G611" s="331"/>
      <c r="H611" s="277"/>
      <c r="I611" s="296"/>
      <c r="J611" s="250"/>
      <c r="K611" s="250"/>
      <c r="L611" s="250"/>
      <c r="M611" s="250"/>
      <c r="N611" s="250"/>
      <c r="O611" s="250"/>
      <c r="P611" s="250"/>
      <c r="Q611" s="250"/>
      <c r="R611" s="250"/>
      <c r="S611" s="250"/>
      <c r="T611" s="250"/>
      <c r="U611" s="250"/>
      <c r="V611" s="250"/>
      <c r="W611" s="250"/>
      <c r="X611" s="250"/>
      <c r="Y611" s="250"/>
      <c r="Z611" s="250"/>
      <c r="AA611" s="250"/>
      <c r="AB611" s="250"/>
      <c r="AC611" s="250">
        <v>1</v>
      </c>
      <c r="AD611" s="250"/>
      <c r="AE611" s="250"/>
      <c r="AF611" s="250"/>
      <c r="AG611" s="250"/>
      <c r="AH611" s="250"/>
      <c r="AI611" s="250"/>
      <c r="AJ611" s="250"/>
      <c r="AK611" s="250"/>
      <c r="AL611" s="250"/>
      <c r="AM611" s="250"/>
      <c r="AN611" s="250"/>
      <c r="AO611" s="250"/>
      <c r="AP611" s="250"/>
      <c r="AQ611" s="250"/>
      <c r="AR611" s="250"/>
      <c r="AS611" s="250"/>
      <c r="AT611" s="250"/>
      <c r="AU611" s="250"/>
      <c r="AV611" s="250"/>
      <c r="AW611" s="250"/>
      <c r="AX611" s="250"/>
      <c r="AY611" s="250"/>
      <c r="AZ611" s="250"/>
      <c r="BA611" s="250"/>
      <c r="BB611" s="250"/>
      <c r="BC611" s="250"/>
      <c r="BD611" s="250"/>
      <c r="BE611" s="250"/>
      <c r="BF611" s="250"/>
      <c r="BG611" s="250"/>
      <c r="BH611" s="250"/>
    </row>
    <row r="612" spans="1:60" outlineLevel="1" x14ac:dyDescent="0.2">
      <c r="A612" s="293">
        <v>105</v>
      </c>
      <c r="B612" s="264" t="s">
        <v>942</v>
      </c>
      <c r="C612" s="284" t="s">
        <v>943</v>
      </c>
      <c r="D612" s="267" t="s">
        <v>367</v>
      </c>
      <c r="E612" s="270">
        <v>310</v>
      </c>
      <c r="F612" s="275"/>
      <c r="G612" s="276">
        <f>ROUND(E612*F612,2)</f>
        <v>0</v>
      </c>
      <c r="H612" s="277" t="s">
        <v>557</v>
      </c>
      <c r="I612" s="296" t="s">
        <v>298</v>
      </c>
      <c r="J612" s="250"/>
      <c r="K612" s="250"/>
      <c r="L612" s="250"/>
      <c r="M612" s="250"/>
      <c r="N612" s="250"/>
      <c r="O612" s="250"/>
      <c r="P612" s="250"/>
      <c r="Q612" s="250"/>
      <c r="R612" s="250"/>
      <c r="S612" s="250"/>
      <c r="T612" s="250"/>
      <c r="U612" s="250"/>
      <c r="V612" s="250"/>
      <c r="W612" s="250"/>
      <c r="X612" s="250"/>
      <c r="Y612" s="250"/>
      <c r="Z612" s="250"/>
      <c r="AA612" s="250"/>
      <c r="AB612" s="250"/>
      <c r="AC612" s="250"/>
      <c r="AD612" s="250"/>
      <c r="AE612" s="250" t="s">
        <v>369</v>
      </c>
      <c r="AF612" s="250"/>
      <c r="AG612" s="250"/>
      <c r="AH612" s="250"/>
      <c r="AI612" s="250"/>
      <c r="AJ612" s="250"/>
      <c r="AK612" s="250"/>
      <c r="AL612" s="250"/>
      <c r="AM612" s="250">
        <v>21</v>
      </c>
      <c r="AN612" s="250"/>
      <c r="AO612" s="250"/>
      <c r="AP612" s="250"/>
      <c r="AQ612" s="250"/>
      <c r="AR612" s="250"/>
      <c r="AS612" s="250"/>
      <c r="AT612" s="250"/>
      <c r="AU612" s="250"/>
      <c r="AV612" s="250"/>
      <c r="AW612" s="250"/>
      <c r="AX612" s="250"/>
      <c r="AY612" s="250"/>
      <c r="AZ612" s="250"/>
      <c r="BA612" s="250"/>
      <c r="BB612" s="250"/>
      <c r="BC612" s="250"/>
      <c r="BD612" s="250"/>
      <c r="BE612" s="250"/>
      <c r="BF612" s="250"/>
      <c r="BG612" s="250"/>
      <c r="BH612" s="250"/>
    </row>
    <row r="613" spans="1:60" outlineLevel="1" x14ac:dyDescent="0.2">
      <c r="A613" s="294"/>
      <c r="B613" s="265"/>
      <c r="C613" s="334" t="s">
        <v>944</v>
      </c>
      <c r="D613" s="322"/>
      <c r="E613" s="326">
        <v>270</v>
      </c>
      <c r="F613" s="276"/>
      <c r="G613" s="276"/>
      <c r="H613" s="277"/>
      <c r="I613" s="296"/>
      <c r="J613" s="250"/>
      <c r="K613" s="250"/>
      <c r="L613" s="250"/>
      <c r="M613" s="250"/>
      <c r="N613" s="250"/>
      <c r="O613" s="250"/>
      <c r="P613" s="250"/>
      <c r="Q613" s="250"/>
      <c r="R613" s="250"/>
      <c r="S613" s="250"/>
      <c r="T613" s="250"/>
      <c r="U613" s="250"/>
      <c r="V613" s="250"/>
      <c r="W613" s="250"/>
      <c r="X613" s="250"/>
      <c r="Y613" s="250"/>
      <c r="Z613" s="250"/>
      <c r="AA613" s="250"/>
      <c r="AB613" s="250"/>
      <c r="AC613" s="250"/>
      <c r="AD613" s="250"/>
      <c r="AE613" s="250"/>
      <c r="AF613" s="250"/>
      <c r="AG613" s="250"/>
      <c r="AH613" s="250"/>
      <c r="AI613" s="250"/>
      <c r="AJ613" s="250"/>
      <c r="AK613" s="250"/>
      <c r="AL613" s="250"/>
      <c r="AM613" s="250"/>
      <c r="AN613" s="250"/>
      <c r="AO613" s="250"/>
      <c r="AP613" s="250"/>
      <c r="AQ613" s="250"/>
      <c r="AR613" s="250"/>
      <c r="AS613" s="250"/>
      <c r="AT613" s="250"/>
      <c r="AU613" s="250"/>
      <c r="AV613" s="250"/>
      <c r="AW613" s="250"/>
      <c r="AX613" s="250"/>
      <c r="AY613" s="250"/>
      <c r="AZ613" s="250"/>
      <c r="BA613" s="250"/>
      <c r="BB613" s="250"/>
      <c r="BC613" s="250"/>
      <c r="BD613" s="250"/>
      <c r="BE613" s="250"/>
      <c r="BF613" s="250"/>
      <c r="BG613" s="250"/>
      <c r="BH613" s="250"/>
    </row>
    <row r="614" spans="1:60" outlineLevel="1" x14ac:dyDescent="0.2">
      <c r="A614" s="294"/>
      <c r="B614" s="265"/>
      <c r="C614" s="334" t="s">
        <v>945</v>
      </c>
      <c r="D614" s="322"/>
      <c r="E614" s="326">
        <v>40</v>
      </c>
      <c r="F614" s="276"/>
      <c r="G614" s="276"/>
      <c r="H614" s="277"/>
      <c r="I614" s="296"/>
      <c r="J614" s="250"/>
      <c r="K614" s="250"/>
      <c r="L614" s="250"/>
      <c r="M614" s="250"/>
      <c r="N614" s="250"/>
      <c r="O614" s="250"/>
      <c r="P614" s="250"/>
      <c r="Q614" s="250"/>
      <c r="R614" s="250"/>
      <c r="S614" s="250"/>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row>
    <row r="615" spans="1:60" outlineLevel="1" x14ac:dyDescent="0.2">
      <c r="A615" s="294"/>
      <c r="B615" s="320" t="s">
        <v>946</v>
      </c>
      <c r="C615" s="333"/>
      <c r="D615" s="338"/>
      <c r="E615" s="339"/>
      <c r="F615" s="340"/>
      <c r="G615" s="331"/>
      <c r="H615" s="277"/>
      <c r="I615" s="296"/>
      <c r="J615" s="250"/>
      <c r="K615" s="250"/>
      <c r="L615" s="250"/>
      <c r="M615" s="250"/>
      <c r="N615" s="250"/>
      <c r="O615" s="250"/>
      <c r="P615" s="250"/>
      <c r="Q615" s="250"/>
      <c r="R615" s="250"/>
      <c r="S615" s="250"/>
      <c r="T615" s="250"/>
      <c r="U615" s="250"/>
      <c r="V615" s="250"/>
      <c r="W615" s="250"/>
      <c r="X615" s="250"/>
      <c r="Y615" s="250"/>
      <c r="Z615" s="250"/>
      <c r="AA615" s="250"/>
      <c r="AB615" s="250"/>
      <c r="AC615" s="250">
        <v>0</v>
      </c>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row>
    <row r="616" spans="1:60" outlineLevel="1" x14ac:dyDescent="0.2">
      <c r="A616" s="293">
        <v>106</v>
      </c>
      <c r="B616" s="264" t="s">
        <v>947</v>
      </c>
      <c r="C616" s="284" t="s">
        <v>948</v>
      </c>
      <c r="D616" s="267" t="s">
        <v>390</v>
      </c>
      <c r="E616" s="270">
        <v>24.85</v>
      </c>
      <c r="F616" s="275"/>
      <c r="G616" s="276">
        <f>ROUND(E616*F616,2)</f>
        <v>0</v>
      </c>
      <c r="H616" s="277" t="s">
        <v>644</v>
      </c>
      <c r="I616" s="296" t="s">
        <v>298</v>
      </c>
      <c r="J616" s="250"/>
      <c r="K616" s="250"/>
      <c r="L616" s="250"/>
      <c r="M616" s="250"/>
      <c r="N616" s="250"/>
      <c r="O616" s="250"/>
      <c r="P616" s="250"/>
      <c r="Q616" s="250"/>
      <c r="R616" s="250"/>
      <c r="S616" s="250"/>
      <c r="T616" s="250"/>
      <c r="U616" s="250"/>
      <c r="V616" s="250"/>
      <c r="W616" s="250"/>
      <c r="X616" s="250"/>
      <c r="Y616" s="250"/>
      <c r="Z616" s="250"/>
      <c r="AA616" s="250"/>
      <c r="AB616" s="250"/>
      <c r="AC616" s="250"/>
      <c r="AD616" s="250"/>
      <c r="AE616" s="250" t="s">
        <v>369</v>
      </c>
      <c r="AF616" s="250"/>
      <c r="AG616" s="250"/>
      <c r="AH616" s="250"/>
      <c r="AI616" s="250"/>
      <c r="AJ616" s="250"/>
      <c r="AK616" s="250"/>
      <c r="AL616" s="250"/>
      <c r="AM616" s="250">
        <v>21</v>
      </c>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row>
    <row r="617" spans="1:60" outlineLevel="1" x14ac:dyDescent="0.2">
      <c r="A617" s="294"/>
      <c r="B617" s="265"/>
      <c r="C617" s="334" t="s">
        <v>949</v>
      </c>
      <c r="D617" s="322"/>
      <c r="E617" s="326">
        <v>9.6999999999999993</v>
      </c>
      <c r="F617" s="276"/>
      <c r="G617" s="276"/>
      <c r="H617" s="277"/>
      <c r="I617" s="296"/>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row>
    <row r="618" spans="1:60" outlineLevel="1" x14ac:dyDescent="0.2">
      <c r="A618" s="294"/>
      <c r="B618" s="265"/>
      <c r="C618" s="334" t="s">
        <v>950</v>
      </c>
      <c r="D618" s="322"/>
      <c r="E618" s="326">
        <v>5.0999999999999996</v>
      </c>
      <c r="F618" s="276"/>
      <c r="G618" s="276"/>
      <c r="H618" s="277"/>
      <c r="I618" s="296"/>
      <c r="J618" s="250"/>
      <c r="K618" s="250"/>
      <c r="L618" s="250"/>
      <c r="M618" s="250"/>
      <c r="N618" s="250"/>
      <c r="O618" s="250"/>
      <c r="P618" s="250"/>
      <c r="Q618" s="250"/>
      <c r="R618" s="250"/>
      <c r="S618" s="250"/>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row>
    <row r="619" spans="1:60" outlineLevel="1" x14ac:dyDescent="0.2">
      <c r="A619" s="294"/>
      <c r="B619" s="265"/>
      <c r="C619" s="334" t="s">
        <v>951</v>
      </c>
      <c r="D619" s="322"/>
      <c r="E619" s="326">
        <v>4.9000000000000004</v>
      </c>
      <c r="F619" s="276"/>
      <c r="G619" s="276"/>
      <c r="H619" s="277"/>
      <c r="I619" s="296"/>
      <c r="J619" s="250"/>
      <c r="K619" s="250"/>
      <c r="L619" s="250"/>
      <c r="M619" s="250"/>
      <c r="N619" s="250"/>
      <c r="O619" s="250"/>
      <c r="P619" s="250"/>
      <c r="Q619" s="250"/>
      <c r="R619" s="250"/>
      <c r="S619" s="250"/>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row>
    <row r="620" spans="1:60" outlineLevel="1" x14ac:dyDescent="0.2">
      <c r="A620" s="294"/>
      <c r="B620" s="265"/>
      <c r="C620" s="334" t="s">
        <v>952</v>
      </c>
      <c r="D620" s="322"/>
      <c r="E620" s="326">
        <v>5.15</v>
      </c>
      <c r="F620" s="276"/>
      <c r="G620" s="276"/>
      <c r="H620" s="277"/>
      <c r="I620" s="296"/>
      <c r="J620" s="250"/>
      <c r="K620" s="250"/>
      <c r="L620" s="250"/>
      <c r="M620" s="250"/>
      <c r="N620" s="250"/>
      <c r="O620" s="250"/>
      <c r="P620" s="250"/>
      <c r="Q620" s="250"/>
      <c r="R620" s="250"/>
      <c r="S620" s="250"/>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row>
    <row r="621" spans="1:60" outlineLevel="1" x14ac:dyDescent="0.2">
      <c r="A621" s="294"/>
      <c r="B621" s="320" t="s">
        <v>953</v>
      </c>
      <c r="C621" s="333"/>
      <c r="D621" s="338"/>
      <c r="E621" s="339"/>
      <c r="F621" s="340"/>
      <c r="G621" s="331"/>
      <c r="H621" s="277"/>
      <c r="I621" s="296"/>
      <c r="J621" s="250"/>
      <c r="K621" s="250"/>
      <c r="L621" s="250"/>
      <c r="M621" s="250"/>
      <c r="N621" s="250"/>
      <c r="O621" s="250"/>
      <c r="P621" s="250"/>
      <c r="Q621" s="250"/>
      <c r="R621" s="250"/>
      <c r="S621" s="250"/>
      <c r="T621" s="250"/>
      <c r="U621" s="250"/>
      <c r="V621" s="250"/>
      <c r="W621" s="250"/>
      <c r="X621" s="250"/>
      <c r="Y621" s="250"/>
      <c r="Z621" s="250"/>
      <c r="AA621" s="250"/>
      <c r="AB621" s="250"/>
      <c r="AC621" s="250">
        <v>0</v>
      </c>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row>
    <row r="622" spans="1:60" outlineLevel="1" x14ac:dyDescent="0.2">
      <c r="A622" s="294"/>
      <c r="B622" s="320" t="s">
        <v>954</v>
      </c>
      <c r="C622" s="333"/>
      <c r="D622" s="338"/>
      <c r="E622" s="339"/>
      <c r="F622" s="340"/>
      <c r="G622" s="331"/>
      <c r="H622" s="277"/>
      <c r="I622" s="296"/>
      <c r="J622" s="250"/>
      <c r="K622" s="250"/>
      <c r="L622" s="250"/>
      <c r="M622" s="250"/>
      <c r="N622" s="250"/>
      <c r="O622" s="250"/>
      <c r="P622" s="250"/>
      <c r="Q622" s="250"/>
      <c r="R622" s="250"/>
      <c r="S622" s="250"/>
      <c r="T622" s="250"/>
      <c r="U622" s="250"/>
      <c r="V622" s="250"/>
      <c r="W622" s="250"/>
      <c r="X622" s="250"/>
      <c r="Y622" s="250"/>
      <c r="Z622" s="250"/>
      <c r="AA622" s="250"/>
      <c r="AB622" s="250"/>
      <c r="AC622" s="250"/>
      <c r="AD622" s="250"/>
      <c r="AE622" s="250" t="s">
        <v>363</v>
      </c>
      <c r="AF622" s="250"/>
      <c r="AG622" s="250"/>
      <c r="AH622" s="250"/>
      <c r="AI622" s="250"/>
      <c r="AJ622" s="250"/>
      <c r="AK622" s="250"/>
      <c r="AL622" s="250"/>
      <c r="AM622" s="250"/>
      <c r="AN622" s="250"/>
      <c r="AO622" s="250"/>
      <c r="AP622" s="250"/>
      <c r="AQ622" s="250"/>
      <c r="AR622" s="250"/>
      <c r="AS622" s="250"/>
      <c r="AT622" s="250"/>
      <c r="AU622" s="250"/>
      <c r="AV622" s="250"/>
      <c r="AW622" s="250"/>
      <c r="AX622" s="250"/>
      <c r="AY622" s="250"/>
      <c r="AZ622" s="250"/>
      <c r="BA622" s="250"/>
      <c r="BB622" s="250"/>
      <c r="BC622" s="250"/>
      <c r="BD622" s="250"/>
      <c r="BE622" s="250"/>
      <c r="BF622" s="250"/>
      <c r="BG622" s="250"/>
      <c r="BH622" s="250"/>
    </row>
    <row r="623" spans="1:60" outlineLevel="1" x14ac:dyDescent="0.2">
      <c r="A623" s="293">
        <v>107</v>
      </c>
      <c r="B623" s="264" t="s">
        <v>955</v>
      </c>
      <c r="C623" s="284" t="s">
        <v>956</v>
      </c>
      <c r="D623" s="267" t="s">
        <v>367</v>
      </c>
      <c r="E623" s="270">
        <v>7.2</v>
      </c>
      <c r="F623" s="275"/>
      <c r="G623" s="276">
        <f>ROUND(E623*F623,2)</f>
        <v>0</v>
      </c>
      <c r="H623" s="277" t="s">
        <v>644</v>
      </c>
      <c r="I623" s="296" t="s">
        <v>298</v>
      </c>
      <c r="J623" s="250"/>
      <c r="K623" s="250"/>
      <c r="L623" s="250"/>
      <c r="M623" s="250"/>
      <c r="N623" s="250"/>
      <c r="O623" s="250"/>
      <c r="P623" s="250"/>
      <c r="Q623" s="250"/>
      <c r="R623" s="250"/>
      <c r="S623" s="250"/>
      <c r="T623" s="250"/>
      <c r="U623" s="250"/>
      <c r="V623" s="250"/>
      <c r="W623" s="250"/>
      <c r="X623" s="250"/>
      <c r="Y623" s="250"/>
      <c r="Z623" s="250"/>
      <c r="AA623" s="250"/>
      <c r="AB623" s="250"/>
      <c r="AC623" s="250"/>
      <c r="AD623" s="250"/>
      <c r="AE623" s="250" t="s">
        <v>369</v>
      </c>
      <c r="AF623" s="250"/>
      <c r="AG623" s="250"/>
      <c r="AH623" s="250"/>
      <c r="AI623" s="250"/>
      <c r="AJ623" s="250"/>
      <c r="AK623" s="250"/>
      <c r="AL623" s="250"/>
      <c r="AM623" s="250">
        <v>21</v>
      </c>
      <c r="AN623" s="250"/>
      <c r="AO623" s="250"/>
      <c r="AP623" s="250"/>
      <c r="AQ623" s="250"/>
      <c r="AR623" s="250"/>
      <c r="AS623" s="250"/>
      <c r="AT623" s="250"/>
      <c r="AU623" s="250"/>
      <c r="AV623" s="250"/>
      <c r="AW623" s="250"/>
      <c r="AX623" s="250"/>
      <c r="AY623" s="250"/>
      <c r="AZ623" s="250"/>
      <c r="BA623" s="250"/>
      <c r="BB623" s="250"/>
      <c r="BC623" s="250"/>
      <c r="BD623" s="250"/>
      <c r="BE623" s="250"/>
      <c r="BF623" s="250"/>
      <c r="BG623" s="250"/>
      <c r="BH623" s="250"/>
    </row>
    <row r="624" spans="1:60" outlineLevel="1" x14ac:dyDescent="0.2">
      <c r="A624" s="294"/>
      <c r="B624" s="265"/>
      <c r="C624" s="334" t="s">
        <v>957</v>
      </c>
      <c r="D624" s="322"/>
      <c r="E624" s="326">
        <v>1.2150000000000001</v>
      </c>
      <c r="F624" s="276"/>
      <c r="G624" s="276"/>
      <c r="H624" s="277"/>
      <c r="I624" s="296"/>
      <c r="J624" s="250"/>
      <c r="K624" s="250"/>
      <c r="L624" s="250"/>
      <c r="M624" s="250"/>
      <c r="N624" s="250"/>
      <c r="O624" s="250"/>
      <c r="P624" s="250"/>
      <c r="Q624" s="250"/>
      <c r="R624" s="250"/>
      <c r="S624" s="250"/>
      <c r="T624" s="250"/>
      <c r="U624" s="250"/>
      <c r="V624" s="250"/>
      <c r="W624" s="250"/>
      <c r="X624" s="250"/>
      <c r="Y624" s="250"/>
      <c r="Z624" s="250"/>
      <c r="AA624" s="250"/>
      <c r="AB624" s="250"/>
      <c r="AC624" s="250"/>
      <c r="AD624" s="250"/>
      <c r="AE624" s="250"/>
      <c r="AF624" s="250"/>
      <c r="AG624" s="250"/>
      <c r="AH624" s="250"/>
      <c r="AI624" s="250"/>
      <c r="AJ624" s="250"/>
      <c r="AK624" s="250"/>
      <c r="AL624" s="250"/>
      <c r="AM624" s="250"/>
      <c r="AN624" s="250"/>
      <c r="AO624" s="250"/>
      <c r="AP624" s="250"/>
      <c r="AQ624" s="250"/>
      <c r="AR624" s="250"/>
      <c r="AS624" s="250"/>
      <c r="AT624" s="250"/>
      <c r="AU624" s="250"/>
      <c r="AV624" s="250"/>
      <c r="AW624" s="250"/>
      <c r="AX624" s="250"/>
      <c r="AY624" s="250"/>
      <c r="AZ624" s="250"/>
      <c r="BA624" s="250"/>
      <c r="BB624" s="250"/>
      <c r="BC624" s="250"/>
      <c r="BD624" s="250"/>
      <c r="BE624" s="250"/>
      <c r="BF624" s="250"/>
      <c r="BG624" s="250"/>
      <c r="BH624" s="250"/>
    </row>
    <row r="625" spans="1:60" outlineLevel="1" x14ac:dyDescent="0.2">
      <c r="A625" s="294"/>
      <c r="B625" s="265"/>
      <c r="C625" s="334" t="s">
        <v>958</v>
      </c>
      <c r="D625" s="322"/>
      <c r="E625" s="326">
        <v>1.53</v>
      </c>
      <c r="F625" s="276"/>
      <c r="G625" s="276"/>
      <c r="H625" s="277"/>
      <c r="I625" s="296"/>
      <c r="J625" s="250"/>
      <c r="K625" s="250"/>
      <c r="L625" s="250"/>
      <c r="M625" s="250"/>
      <c r="N625" s="250"/>
      <c r="O625" s="250"/>
      <c r="P625" s="250"/>
      <c r="Q625" s="250"/>
      <c r="R625" s="250"/>
      <c r="S625" s="250"/>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c r="BC625" s="250"/>
      <c r="BD625" s="250"/>
      <c r="BE625" s="250"/>
      <c r="BF625" s="250"/>
      <c r="BG625" s="250"/>
      <c r="BH625" s="250"/>
    </row>
    <row r="626" spans="1:60" outlineLevel="1" x14ac:dyDescent="0.2">
      <c r="A626" s="294"/>
      <c r="B626" s="265"/>
      <c r="C626" s="334" t="s">
        <v>959</v>
      </c>
      <c r="D626" s="322"/>
      <c r="E626" s="326">
        <v>1.47</v>
      </c>
      <c r="F626" s="276"/>
      <c r="G626" s="276"/>
      <c r="H626" s="277"/>
      <c r="I626" s="296"/>
      <c r="J626" s="250"/>
      <c r="K626" s="250"/>
      <c r="L626" s="250"/>
      <c r="M626" s="250"/>
      <c r="N626" s="250"/>
      <c r="O626" s="250"/>
      <c r="P626" s="250"/>
      <c r="Q626" s="250"/>
      <c r="R626" s="250"/>
      <c r="S626" s="250"/>
      <c r="T626" s="250"/>
      <c r="U626" s="250"/>
      <c r="V626" s="250"/>
      <c r="W626" s="250"/>
      <c r="X626" s="250"/>
      <c r="Y626" s="250"/>
      <c r="Z626" s="250"/>
      <c r="AA626" s="250"/>
      <c r="AB626" s="250"/>
      <c r="AC626" s="250"/>
      <c r="AD626" s="250"/>
      <c r="AE626" s="250"/>
      <c r="AF626" s="250"/>
      <c r="AG626" s="250"/>
      <c r="AH626" s="250"/>
      <c r="AI626" s="250"/>
      <c r="AJ626" s="250"/>
      <c r="AK626" s="250"/>
      <c r="AL626" s="250"/>
      <c r="AM626" s="250"/>
      <c r="AN626" s="250"/>
      <c r="AO626" s="250"/>
      <c r="AP626" s="250"/>
      <c r="AQ626" s="250"/>
      <c r="AR626" s="250"/>
      <c r="AS626" s="250"/>
      <c r="AT626" s="250"/>
      <c r="AU626" s="250"/>
      <c r="AV626" s="250"/>
      <c r="AW626" s="250"/>
      <c r="AX626" s="250"/>
      <c r="AY626" s="250"/>
      <c r="AZ626" s="250"/>
      <c r="BA626" s="250"/>
      <c r="BB626" s="250"/>
      <c r="BC626" s="250"/>
      <c r="BD626" s="250"/>
      <c r="BE626" s="250"/>
      <c r="BF626" s="250"/>
      <c r="BG626" s="250"/>
      <c r="BH626" s="250"/>
    </row>
    <row r="627" spans="1:60" outlineLevel="1" x14ac:dyDescent="0.2">
      <c r="A627" s="294"/>
      <c r="B627" s="265"/>
      <c r="C627" s="334" t="s">
        <v>960</v>
      </c>
      <c r="D627" s="322"/>
      <c r="E627" s="326">
        <v>1.5449999999999999</v>
      </c>
      <c r="F627" s="276"/>
      <c r="G627" s="276"/>
      <c r="H627" s="277"/>
      <c r="I627" s="296"/>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0"/>
      <c r="AL627" s="250"/>
      <c r="AM627" s="250"/>
      <c r="AN627" s="250"/>
      <c r="AO627" s="250"/>
      <c r="AP627" s="250"/>
      <c r="AQ627" s="250"/>
      <c r="AR627" s="250"/>
      <c r="AS627" s="250"/>
      <c r="AT627" s="250"/>
      <c r="AU627" s="250"/>
      <c r="AV627" s="250"/>
      <c r="AW627" s="250"/>
      <c r="AX627" s="250"/>
      <c r="AY627" s="250"/>
      <c r="AZ627" s="250"/>
      <c r="BA627" s="250"/>
      <c r="BB627" s="250"/>
      <c r="BC627" s="250"/>
      <c r="BD627" s="250"/>
      <c r="BE627" s="250"/>
      <c r="BF627" s="250"/>
      <c r="BG627" s="250"/>
      <c r="BH627" s="250"/>
    </row>
    <row r="628" spans="1:60" outlineLevel="1" x14ac:dyDescent="0.2">
      <c r="A628" s="294"/>
      <c r="B628" s="265"/>
      <c r="C628" s="334" t="s">
        <v>961</v>
      </c>
      <c r="D628" s="322"/>
      <c r="E628" s="326">
        <v>1.44</v>
      </c>
      <c r="F628" s="276"/>
      <c r="G628" s="276"/>
      <c r="H628" s="277"/>
      <c r="I628" s="296"/>
      <c r="J628" s="250"/>
      <c r="K628" s="250"/>
      <c r="L628" s="250"/>
      <c r="M628" s="250"/>
      <c r="N628" s="250"/>
      <c r="O628" s="250"/>
      <c r="P628" s="250"/>
      <c r="Q628" s="250"/>
      <c r="R628" s="250"/>
      <c r="S628" s="250"/>
      <c r="T628" s="250"/>
      <c r="U628" s="250"/>
      <c r="V628" s="250"/>
      <c r="W628" s="250"/>
      <c r="X628" s="250"/>
      <c r="Y628" s="250"/>
      <c r="Z628" s="250"/>
      <c r="AA628" s="250"/>
      <c r="AB628" s="250"/>
      <c r="AC628" s="250"/>
      <c r="AD628" s="250"/>
      <c r="AE628" s="250"/>
      <c r="AF628" s="250"/>
      <c r="AG628" s="250"/>
      <c r="AH628" s="250"/>
      <c r="AI628" s="250"/>
      <c r="AJ628" s="250"/>
      <c r="AK628" s="250"/>
      <c r="AL628" s="250"/>
      <c r="AM628" s="250"/>
      <c r="AN628" s="250"/>
      <c r="AO628" s="250"/>
      <c r="AP628" s="250"/>
      <c r="AQ628" s="250"/>
      <c r="AR628" s="250"/>
      <c r="AS628" s="250"/>
      <c r="AT628" s="250"/>
      <c r="AU628" s="250"/>
      <c r="AV628" s="250"/>
      <c r="AW628" s="250"/>
      <c r="AX628" s="250"/>
      <c r="AY628" s="250"/>
      <c r="AZ628" s="250"/>
      <c r="BA628" s="250"/>
      <c r="BB628" s="250"/>
      <c r="BC628" s="250"/>
      <c r="BD628" s="250"/>
      <c r="BE628" s="250"/>
      <c r="BF628" s="250"/>
      <c r="BG628" s="250"/>
      <c r="BH628" s="250"/>
    </row>
    <row r="629" spans="1:60" outlineLevel="1" x14ac:dyDescent="0.2">
      <c r="A629" s="294"/>
      <c r="B629" s="320" t="s">
        <v>962</v>
      </c>
      <c r="C629" s="333"/>
      <c r="D629" s="338"/>
      <c r="E629" s="339"/>
      <c r="F629" s="340"/>
      <c r="G629" s="331"/>
      <c r="H629" s="277"/>
      <c r="I629" s="296"/>
      <c r="J629" s="250"/>
      <c r="K629" s="250"/>
      <c r="L629" s="250"/>
      <c r="M629" s="250"/>
      <c r="N629" s="250"/>
      <c r="O629" s="250"/>
      <c r="P629" s="250"/>
      <c r="Q629" s="250"/>
      <c r="R629" s="250"/>
      <c r="S629" s="250"/>
      <c r="T629" s="250"/>
      <c r="U629" s="250"/>
      <c r="V629" s="250"/>
      <c r="W629" s="250"/>
      <c r="X629" s="250"/>
      <c r="Y629" s="250"/>
      <c r="Z629" s="250"/>
      <c r="AA629" s="250"/>
      <c r="AB629" s="250"/>
      <c r="AC629" s="250">
        <v>0</v>
      </c>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row>
    <row r="630" spans="1:60" outlineLevel="1" x14ac:dyDescent="0.2">
      <c r="A630" s="294"/>
      <c r="B630" s="320" t="s">
        <v>963</v>
      </c>
      <c r="C630" s="333"/>
      <c r="D630" s="338"/>
      <c r="E630" s="339"/>
      <c r="F630" s="340"/>
      <c r="G630" s="331"/>
      <c r="H630" s="277"/>
      <c r="I630" s="296"/>
      <c r="J630" s="250"/>
      <c r="K630" s="250"/>
      <c r="L630" s="250"/>
      <c r="M630" s="250"/>
      <c r="N630" s="250"/>
      <c r="O630" s="250"/>
      <c r="P630" s="250"/>
      <c r="Q630" s="250"/>
      <c r="R630" s="250"/>
      <c r="S630" s="250"/>
      <c r="T630" s="250"/>
      <c r="U630" s="250"/>
      <c r="V630" s="250"/>
      <c r="W630" s="250"/>
      <c r="X630" s="250"/>
      <c r="Y630" s="250"/>
      <c r="Z630" s="250"/>
      <c r="AA630" s="250"/>
      <c r="AB630" s="250"/>
      <c r="AC630" s="250"/>
      <c r="AD630" s="250"/>
      <c r="AE630" s="250" t="s">
        <v>363</v>
      </c>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row>
    <row r="631" spans="1:60" outlineLevel="1" x14ac:dyDescent="0.2">
      <c r="A631" s="293">
        <v>108</v>
      </c>
      <c r="B631" s="264" t="s">
        <v>964</v>
      </c>
      <c r="C631" s="284" t="s">
        <v>965</v>
      </c>
      <c r="D631" s="267" t="s">
        <v>367</v>
      </c>
      <c r="E631" s="270">
        <v>129.05799999999999</v>
      </c>
      <c r="F631" s="275"/>
      <c r="G631" s="276">
        <f>ROUND(E631*F631,2)</f>
        <v>0</v>
      </c>
      <c r="H631" s="277" t="s">
        <v>557</v>
      </c>
      <c r="I631" s="296" t="s">
        <v>298</v>
      </c>
      <c r="J631" s="250"/>
      <c r="K631" s="250"/>
      <c r="L631" s="250"/>
      <c r="M631" s="250"/>
      <c r="N631" s="250"/>
      <c r="O631" s="250"/>
      <c r="P631" s="250"/>
      <c r="Q631" s="250"/>
      <c r="R631" s="250"/>
      <c r="S631" s="250"/>
      <c r="T631" s="250"/>
      <c r="U631" s="250"/>
      <c r="V631" s="250"/>
      <c r="W631" s="250"/>
      <c r="X631" s="250"/>
      <c r="Y631" s="250"/>
      <c r="Z631" s="250"/>
      <c r="AA631" s="250"/>
      <c r="AB631" s="250"/>
      <c r="AC631" s="250"/>
      <c r="AD631" s="250"/>
      <c r="AE631" s="250" t="s">
        <v>369</v>
      </c>
      <c r="AF631" s="250"/>
      <c r="AG631" s="250"/>
      <c r="AH631" s="250"/>
      <c r="AI631" s="250"/>
      <c r="AJ631" s="250"/>
      <c r="AK631" s="250"/>
      <c r="AL631" s="250"/>
      <c r="AM631" s="250">
        <v>21</v>
      </c>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row>
    <row r="632" spans="1:60" outlineLevel="1" x14ac:dyDescent="0.2">
      <c r="A632" s="294"/>
      <c r="B632" s="265"/>
      <c r="C632" s="334" t="s">
        <v>966</v>
      </c>
      <c r="D632" s="322"/>
      <c r="E632" s="326"/>
      <c r="F632" s="276"/>
      <c r="G632" s="276"/>
      <c r="H632" s="277"/>
      <c r="I632" s="296"/>
      <c r="J632" s="250"/>
      <c r="K632" s="250"/>
      <c r="L632" s="250"/>
      <c r="M632" s="250"/>
      <c r="N632" s="250"/>
      <c r="O632" s="250"/>
      <c r="P632" s="250"/>
      <c r="Q632" s="250"/>
      <c r="R632" s="250"/>
      <c r="S632" s="250"/>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row>
    <row r="633" spans="1:60" outlineLevel="1" x14ac:dyDescent="0.2">
      <c r="A633" s="294"/>
      <c r="B633" s="265"/>
      <c r="C633" s="334" t="s">
        <v>967</v>
      </c>
      <c r="D633" s="322"/>
      <c r="E633" s="326">
        <v>1.26</v>
      </c>
      <c r="F633" s="276"/>
      <c r="G633" s="276"/>
      <c r="H633" s="277"/>
      <c r="I633" s="296"/>
      <c r="J633" s="250"/>
      <c r="K633" s="250"/>
      <c r="L633" s="250"/>
      <c r="M633" s="250"/>
      <c r="N633" s="250"/>
      <c r="O633" s="250"/>
      <c r="P633" s="250"/>
      <c r="Q633" s="250"/>
      <c r="R633" s="250"/>
      <c r="S633" s="250"/>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row>
    <row r="634" spans="1:60" outlineLevel="1" x14ac:dyDescent="0.2">
      <c r="A634" s="294"/>
      <c r="B634" s="265"/>
      <c r="C634" s="334" t="s">
        <v>968</v>
      </c>
      <c r="D634" s="322"/>
      <c r="E634" s="326">
        <v>2.52</v>
      </c>
      <c r="F634" s="276"/>
      <c r="G634" s="276"/>
      <c r="H634" s="277"/>
      <c r="I634" s="296"/>
      <c r="J634" s="250"/>
      <c r="K634" s="250"/>
      <c r="L634" s="250"/>
      <c r="M634" s="250"/>
      <c r="N634" s="250"/>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row>
    <row r="635" spans="1:60" outlineLevel="1" x14ac:dyDescent="0.2">
      <c r="A635" s="294"/>
      <c r="B635" s="265"/>
      <c r="C635" s="334" t="s">
        <v>969</v>
      </c>
      <c r="D635" s="322"/>
      <c r="E635" s="326">
        <v>2.25</v>
      </c>
      <c r="F635" s="276"/>
      <c r="G635" s="276"/>
      <c r="H635" s="277"/>
      <c r="I635" s="296"/>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row>
    <row r="636" spans="1:60" outlineLevel="1" x14ac:dyDescent="0.2">
      <c r="A636" s="294"/>
      <c r="B636" s="265"/>
      <c r="C636" s="334" t="s">
        <v>970</v>
      </c>
      <c r="D636" s="322"/>
      <c r="E636" s="326">
        <v>16</v>
      </c>
      <c r="F636" s="276"/>
      <c r="G636" s="276"/>
      <c r="H636" s="277"/>
      <c r="I636" s="296"/>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row>
    <row r="637" spans="1:60" outlineLevel="1" x14ac:dyDescent="0.2">
      <c r="A637" s="294"/>
      <c r="B637" s="265"/>
      <c r="C637" s="334" t="s">
        <v>971</v>
      </c>
      <c r="D637" s="322"/>
      <c r="E637" s="326">
        <v>12.4</v>
      </c>
      <c r="F637" s="276"/>
      <c r="G637" s="276"/>
      <c r="H637" s="277"/>
      <c r="I637" s="296"/>
      <c r="J637" s="250"/>
      <c r="K637" s="250"/>
      <c r="L637" s="250"/>
      <c r="M637" s="250"/>
      <c r="N637" s="250"/>
      <c r="O637" s="250"/>
      <c r="P637" s="250"/>
      <c r="Q637" s="250"/>
      <c r="R637" s="250"/>
      <c r="S637" s="250"/>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row>
    <row r="638" spans="1:60" outlineLevel="1" x14ac:dyDescent="0.2">
      <c r="A638" s="294"/>
      <c r="B638" s="265"/>
      <c r="C638" s="334" t="s">
        <v>972</v>
      </c>
      <c r="D638" s="322"/>
      <c r="E638" s="326">
        <v>10.4</v>
      </c>
      <c r="F638" s="276"/>
      <c r="G638" s="276"/>
      <c r="H638" s="277"/>
      <c r="I638" s="296"/>
      <c r="J638" s="250"/>
      <c r="K638" s="250"/>
      <c r="L638" s="250"/>
      <c r="M638" s="250"/>
      <c r="N638" s="250"/>
      <c r="O638" s="250"/>
      <c r="P638" s="250"/>
      <c r="Q638" s="250"/>
      <c r="R638" s="250"/>
      <c r="S638" s="250"/>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row>
    <row r="639" spans="1:60" outlineLevel="1" x14ac:dyDescent="0.2">
      <c r="A639" s="294"/>
      <c r="B639" s="265"/>
      <c r="C639" s="334" t="s">
        <v>973</v>
      </c>
      <c r="D639" s="322"/>
      <c r="E639" s="326">
        <v>1.62</v>
      </c>
      <c r="F639" s="276"/>
      <c r="G639" s="276"/>
      <c r="H639" s="277"/>
      <c r="I639" s="296"/>
      <c r="J639" s="250"/>
      <c r="K639" s="250"/>
      <c r="L639" s="250"/>
      <c r="M639" s="250"/>
      <c r="N639" s="250"/>
      <c r="O639" s="250"/>
      <c r="P639" s="250"/>
      <c r="Q639" s="250"/>
      <c r="R639" s="250"/>
      <c r="S639" s="250"/>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row>
    <row r="640" spans="1:60" outlineLevel="1" x14ac:dyDescent="0.2">
      <c r="A640" s="294"/>
      <c r="B640" s="265"/>
      <c r="C640" s="334" t="s">
        <v>974</v>
      </c>
      <c r="D640" s="322"/>
      <c r="E640" s="326">
        <v>1.56</v>
      </c>
      <c r="F640" s="276"/>
      <c r="G640" s="276"/>
      <c r="H640" s="277"/>
      <c r="I640" s="296"/>
      <c r="J640" s="250"/>
      <c r="K640" s="250"/>
      <c r="L640" s="250"/>
      <c r="M640" s="250"/>
      <c r="N640" s="250"/>
      <c r="O640" s="250"/>
      <c r="P640" s="250"/>
      <c r="Q640" s="250"/>
      <c r="R640" s="250"/>
      <c r="S640" s="250"/>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row>
    <row r="641" spans="1:60" outlineLevel="1" x14ac:dyDescent="0.2">
      <c r="A641" s="294"/>
      <c r="B641" s="265"/>
      <c r="C641" s="334" t="s">
        <v>975</v>
      </c>
      <c r="D641" s="322"/>
      <c r="E641" s="326">
        <v>16.2</v>
      </c>
      <c r="F641" s="276"/>
      <c r="G641" s="276"/>
      <c r="H641" s="277"/>
      <c r="I641" s="296"/>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250"/>
      <c r="AF641" s="250"/>
      <c r="AG641" s="250"/>
      <c r="AH641" s="250"/>
      <c r="AI641" s="250"/>
      <c r="AJ641" s="250"/>
      <c r="AK641" s="250"/>
      <c r="AL641" s="250"/>
      <c r="AM641" s="250"/>
      <c r="AN641" s="250"/>
      <c r="AO641" s="250"/>
      <c r="AP641" s="250"/>
      <c r="AQ641" s="250"/>
      <c r="AR641" s="250"/>
      <c r="AS641" s="250"/>
      <c r="AT641" s="250"/>
      <c r="AU641" s="250"/>
      <c r="AV641" s="250"/>
      <c r="AW641" s="250"/>
      <c r="AX641" s="250"/>
      <c r="AY641" s="250"/>
      <c r="AZ641" s="250"/>
      <c r="BA641" s="250"/>
      <c r="BB641" s="250"/>
      <c r="BC641" s="250"/>
      <c r="BD641" s="250"/>
      <c r="BE641" s="250"/>
      <c r="BF641" s="250"/>
      <c r="BG641" s="250"/>
      <c r="BH641" s="250"/>
    </row>
    <row r="642" spans="1:60" outlineLevel="1" x14ac:dyDescent="0.2">
      <c r="A642" s="294"/>
      <c r="B642" s="265"/>
      <c r="C642" s="334" t="s">
        <v>976</v>
      </c>
      <c r="D642" s="322"/>
      <c r="E642" s="326">
        <v>26.8</v>
      </c>
      <c r="F642" s="276"/>
      <c r="G642" s="276"/>
      <c r="H642" s="277"/>
      <c r="I642" s="296"/>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250"/>
      <c r="AH642" s="250"/>
      <c r="AI642" s="250"/>
      <c r="AJ642" s="250"/>
      <c r="AK642" s="250"/>
      <c r="AL642" s="250"/>
      <c r="AM642" s="250"/>
      <c r="AN642" s="250"/>
      <c r="AO642" s="250"/>
      <c r="AP642" s="250"/>
      <c r="AQ642" s="250"/>
      <c r="AR642" s="250"/>
      <c r="AS642" s="250"/>
      <c r="AT642" s="250"/>
      <c r="AU642" s="250"/>
      <c r="AV642" s="250"/>
      <c r="AW642" s="250"/>
      <c r="AX642" s="250"/>
      <c r="AY642" s="250"/>
      <c r="AZ642" s="250"/>
      <c r="BA642" s="250"/>
      <c r="BB642" s="250"/>
      <c r="BC642" s="250"/>
      <c r="BD642" s="250"/>
      <c r="BE642" s="250"/>
      <c r="BF642" s="250"/>
      <c r="BG642" s="250"/>
      <c r="BH642" s="250"/>
    </row>
    <row r="643" spans="1:60" outlineLevel="1" x14ac:dyDescent="0.2">
      <c r="A643" s="294"/>
      <c r="B643" s="265"/>
      <c r="C643" s="334" t="s">
        <v>977</v>
      </c>
      <c r="D643" s="322"/>
      <c r="E643" s="326">
        <v>29.148</v>
      </c>
      <c r="F643" s="276"/>
      <c r="G643" s="276"/>
      <c r="H643" s="277"/>
      <c r="I643" s="296"/>
      <c r="J643" s="250"/>
      <c r="K643" s="250"/>
      <c r="L643" s="250"/>
      <c r="M643" s="250"/>
      <c r="N643" s="250"/>
      <c r="O643" s="250"/>
      <c r="P643" s="250"/>
      <c r="Q643" s="250"/>
      <c r="R643" s="250"/>
      <c r="S643" s="250"/>
      <c r="T643" s="250"/>
      <c r="U643" s="250"/>
      <c r="V643" s="250"/>
      <c r="W643" s="250"/>
      <c r="X643" s="250"/>
      <c r="Y643" s="250"/>
      <c r="Z643" s="250"/>
      <c r="AA643" s="250"/>
      <c r="AB643" s="250"/>
      <c r="AC643" s="250"/>
      <c r="AD643" s="250"/>
      <c r="AE643" s="250"/>
      <c r="AF643" s="250"/>
      <c r="AG643" s="250"/>
      <c r="AH643" s="250"/>
      <c r="AI643" s="250"/>
      <c r="AJ643" s="250"/>
      <c r="AK643" s="250"/>
      <c r="AL643" s="250"/>
      <c r="AM643" s="250"/>
      <c r="AN643" s="250"/>
      <c r="AO643" s="250"/>
      <c r="AP643" s="250"/>
      <c r="AQ643" s="250"/>
      <c r="AR643" s="250"/>
      <c r="AS643" s="250"/>
      <c r="AT643" s="250"/>
      <c r="AU643" s="250"/>
      <c r="AV643" s="250"/>
      <c r="AW643" s="250"/>
      <c r="AX643" s="250"/>
      <c r="AY643" s="250"/>
      <c r="AZ643" s="250"/>
      <c r="BA643" s="250"/>
      <c r="BB643" s="250"/>
      <c r="BC643" s="250"/>
      <c r="BD643" s="250"/>
      <c r="BE643" s="250"/>
      <c r="BF643" s="250"/>
      <c r="BG643" s="250"/>
      <c r="BH643" s="250"/>
    </row>
    <row r="644" spans="1:60" outlineLevel="1" x14ac:dyDescent="0.2">
      <c r="A644" s="294"/>
      <c r="B644" s="265"/>
      <c r="C644" s="334" t="s">
        <v>978</v>
      </c>
      <c r="D644" s="322"/>
      <c r="E644" s="326"/>
      <c r="F644" s="276"/>
      <c r="G644" s="276"/>
      <c r="H644" s="277"/>
      <c r="I644" s="296"/>
      <c r="J644" s="250"/>
      <c r="K644" s="250"/>
      <c r="L644" s="250"/>
      <c r="M644" s="250"/>
      <c r="N644" s="250"/>
      <c r="O644" s="250"/>
      <c r="P644" s="250"/>
      <c r="Q644" s="250"/>
      <c r="R644" s="250"/>
      <c r="S644" s="250"/>
      <c r="T644" s="250"/>
      <c r="U644" s="250"/>
      <c r="V644" s="250"/>
      <c r="W644" s="250"/>
      <c r="X644" s="250"/>
      <c r="Y644" s="250"/>
      <c r="Z644" s="250"/>
      <c r="AA644" s="250"/>
      <c r="AB644" s="250"/>
      <c r="AC644" s="250"/>
      <c r="AD644" s="250"/>
      <c r="AE644" s="250"/>
      <c r="AF644" s="250"/>
      <c r="AG644" s="250"/>
      <c r="AH644" s="250"/>
      <c r="AI644" s="250"/>
      <c r="AJ644" s="250"/>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row>
    <row r="645" spans="1:60" outlineLevel="1" x14ac:dyDescent="0.2">
      <c r="A645" s="294"/>
      <c r="B645" s="265"/>
      <c r="C645" s="334" t="s">
        <v>979</v>
      </c>
      <c r="D645" s="322"/>
      <c r="E645" s="326">
        <v>6.24</v>
      </c>
      <c r="F645" s="276"/>
      <c r="G645" s="276"/>
      <c r="H645" s="277"/>
      <c r="I645" s="296"/>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250"/>
      <c r="AY645" s="250"/>
      <c r="AZ645" s="250"/>
      <c r="BA645" s="250"/>
      <c r="BB645" s="250"/>
      <c r="BC645" s="250"/>
      <c r="BD645" s="250"/>
      <c r="BE645" s="250"/>
      <c r="BF645" s="250"/>
      <c r="BG645" s="250"/>
      <c r="BH645" s="250"/>
    </row>
    <row r="646" spans="1:60" outlineLevel="1" x14ac:dyDescent="0.2">
      <c r="A646" s="294"/>
      <c r="B646" s="265"/>
      <c r="C646" s="334" t="s">
        <v>980</v>
      </c>
      <c r="D646" s="322"/>
      <c r="E646" s="326">
        <v>2.66</v>
      </c>
      <c r="F646" s="276"/>
      <c r="G646" s="276"/>
      <c r="H646" s="277"/>
      <c r="I646" s="296"/>
      <c r="J646" s="250"/>
      <c r="K646" s="250"/>
      <c r="L646" s="250"/>
      <c r="M646" s="250"/>
      <c r="N646" s="250"/>
      <c r="O646" s="250"/>
      <c r="P646" s="250"/>
      <c r="Q646" s="250"/>
      <c r="R646" s="250"/>
      <c r="S646" s="250"/>
      <c r="T646" s="250"/>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0"/>
      <c r="AY646" s="250"/>
      <c r="AZ646" s="250"/>
      <c r="BA646" s="250"/>
      <c r="BB646" s="250"/>
      <c r="BC646" s="250"/>
      <c r="BD646" s="250"/>
      <c r="BE646" s="250"/>
      <c r="BF646" s="250"/>
      <c r="BG646" s="250"/>
      <c r="BH646" s="250"/>
    </row>
    <row r="647" spans="1:60" outlineLevel="1" x14ac:dyDescent="0.2">
      <c r="A647" s="293">
        <v>109</v>
      </c>
      <c r="B647" s="264" t="s">
        <v>981</v>
      </c>
      <c r="C647" s="284" t="s">
        <v>943</v>
      </c>
      <c r="D647" s="267" t="s">
        <v>367</v>
      </c>
      <c r="E647" s="270">
        <v>1072.5358000000001</v>
      </c>
      <c r="F647" s="275"/>
      <c r="G647" s="276">
        <f>ROUND(E647*F647,2)</f>
        <v>0</v>
      </c>
      <c r="H647" s="277" t="s">
        <v>557</v>
      </c>
      <c r="I647" s="296" t="s">
        <v>298</v>
      </c>
      <c r="J647" s="250"/>
      <c r="K647" s="250"/>
      <c r="L647" s="250"/>
      <c r="M647" s="250"/>
      <c r="N647" s="250"/>
      <c r="O647" s="250"/>
      <c r="P647" s="250"/>
      <c r="Q647" s="250"/>
      <c r="R647" s="250"/>
      <c r="S647" s="250"/>
      <c r="T647" s="250"/>
      <c r="U647" s="250"/>
      <c r="V647" s="250"/>
      <c r="W647" s="250"/>
      <c r="X647" s="250"/>
      <c r="Y647" s="250"/>
      <c r="Z647" s="250"/>
      <c r="AA647" s="250"/>
      <c r="AB647" s="250"/>
      <c r="AC647" s="250"/>
      <c r="AD647" s="250"/>
      <c r="AE647" s="250" t="s">
        <v>369</v>
      </c>
      <c r="AF647" s="250"/>
      <c r="AG647" s="250"/>
      <c r="AH647" s="250"/>
      <c r="AI647" s="250"/>
      <c r="AJ647" s="250"/>
      <c r="AK647" s="250"/>
      <c r="AL647" s="250"/>
      <c r="AM647" s="250">
        <v>21</v>
      </c>
      <c r="AN647" s="250"/>
      <c r="AO647" s="250"/>
      <c r="AP647" s="250"/>
      <c r="AQ647" s="250"/>
      <c r="AR647" s="250"/>
      <c r="AS647" s="250"/>
      <c r="AT647" s="250"/>
      <c r="AU647" s="250"/>
      <c r="AV647" s="250"/>
      <c r="AW647" s="250"/>
      <c r="AX647" s="250"/>
      <c r="AY647" s="250"/>
      <c r="AZ647" s="250"/>
      <c r="BA647" s="250"/>
      <c r="BB647" s="250"/>
      <c r="BC647" s="250"/>
      <c r="BD647" s="250"/>
      <c r="BE647" s="250"/>
      <c r="BF647" s="250"/>
      <c r="BG647" s="250"/>
      <c r="BH647" s="250"/>
    </row>
    <row r="648" spans="1:60" outlineLevel="1" x14ac:dyDescent="0.2">
      <c r="A648" s="294"/>
      <c r="B648" s="265"/>
      <c r="C648" s="334" t="s">
        <v>982</v>
      </c>
      <c r="D648" s="322"/>
      <c r="E648" s="326">
        <v>8.3774999999999995</v>
      </c>
      <c r="F648" s="276"/>
      <c r="G648" s="276"/>
      <c r="H648" s="277"/>
      <c r="I648" s="296"/>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250"/>
      <c r="AF648" s="250"/>
      <c r="AG648" s="250"/>
      <c r="AH648" s="250"/>
      <c r="AI648" s="250"/>
      <c r="AJ648" s="250"/>
      <c r="AK648" s="250"/>
      <c r="AL648" s="250"/>
      <c r="AM648" s="250"/>
      <c r="AN648" s="250"/>
      <c r="AO648" s="250"/>
      <c r="AP648" s="250"/>
      <c r="AQ648" s="250"/>
      <c r="AR648" s="250"/>
      <c r="AS648" s="250"/>
      <c r="AT648" s="250"/>
      <c r="AU648" s="250"/>
      <c r="AV648" s="250"/>
      <c r="AW648" s="250"/>
      <c r="AX648" s="250"/>
      <c r="AY648" s="250"/>
      <c r="AZ648" s="250"/>
      <c r="BA648" s="250"/>
      <c r="BB648" s="250"/>
      <c r="BC648" s="250"/>
      <c r="BD648" s="250"/>
      <c r="BE648" s="250"/>
      <c r="BF648" s="250"/>
      <c r="BG648" s="250"/>
      <c r="BH648" s="250"/>
    </row>
    <row r="649" spans="1:60" outlineLevel="1" x14ac:dyDescent="0.2">
      <c r="A649" s="294"/>
      <c r="B649" s="265"/>
      <c r="C649" s="334" t="s">
        <v>983</v>
      </c>
      <c r="D649" s="322"/>
      <c r="E649" s="326">
        <v>8.0824999999999996</v>
      </c>
      <c r="F649" s="276"/>
      <c r="G649" s="276"/>
      <c r="H649" s="277"/>
      <c r="I649" s="296"/>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row>
    <row r="650" spans="1:60" outlineLevel="1" x14ac:dyDescent="0.2">
      <c r="A650" s="294"/>
      <c r="B650" s="265"/>
      <c r="C650" s="334" t="s">
        <v>984</v>
      </c>
      <c r="D650" s="322"/>
      <c r="E650" s="326">
        <v>1.4750000000000001</v>
      </c>
      <c r="F650" s="276"/>
      <c r="G650" s="276"/>
      <c r="H650" s="277"/>
      <c r="I650" s="296"/>
      <c r="J650" s="250"/>
      <c r="K650" s="250"/>
      <c r="L650" s="250"/>
      <c r="M650" s="250"/>
      <c r="N650" s="250"/>
      <c r="O650" s="250"/>
      <c r="P650" s="250"/>
      <c r="Q650" s="250"/>
      <c r="R650" s="250"/>
      <c r="S650" s="250"/>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row>
    <row r="651" spans="1:60" outlineLevel="1" x14ac:dyDescent="0.2">
      <c r="A651" s="294"/>
      <c r="B651" s="265"/>
      <c r="C651" s="334" t="s">
        <v>985</v>
      </c>
      <c r="D651" s="322"/>
      <c r="E651" s="326">
        <v>1.95</v>
      </c>
      <c r="F651" s="276"/>
      <c r="G651" s="276"/>
      <c r="H651" s="277"/>
      <c r="I651" s="296"/>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row>
    <row r="652" spans="1:60" outlineLevel="1" x14ac:dyDescent="0.2">
      <c r="A652" s="294"/>
      <c r="B652" s="265"/>
      <c r="C652" s="334" t="s">
        <v>986</v>
      </c>
      <c r="D652" s="322"/>
      <c r="E652" s="326">
        <v>4.2</v>
      </c>
      <c r="F652" s="276"/>
      <c r="G652" s="276"/>
      <c r="H652" s="277"/>
      <c r="I652" s="296"/>
      <c r="J652" s="250"/>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row>
    <row r="653" spans="1:60" outlineLevel="1" x14ac:dyDescent="0.2">
      <c r="A653" s="294"/>
      <c r="B653" s="265"/>
      <c r="C653" s="334" t="s">
        <v>987</v>
      </c>
      <c r="D653" s="322"/>
      <c r="E653" s="326">
        <v>36.61</v>
      </c>
      <c r="F653" s="276"/>
      <c r="G653" s="276"/>
      <c r="H653" s="277"/>
      <c r="I653" s="296"/>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row>
    <row r="654" spans="1:60" outlineLevel="1" x14ac:dyDescent="0.2">
      <c r="A654" s="294"/>
      <c r="B654" s="265"/>
      <c r="C654" s="334" t="s">
        <v>988</v>
      </c>
      <c r="D654" s="322"/>
      <c r="E654" s="326">
        <v>26.767499999999998</v>
      </c>
      <c r="F654" s="276"/>
      <c r="G654" s="276"/>
      <c r="H654" s="277"/>
      <c r="I654" s="296"/>
      <c r="J654" s="250"/>
      <c r="K654" s="250"/>
      <c r="L654" s="250"/>
      <c r="M654" s="250"/>
      <c r="N654" s="250"/>
      <c r="O654" s="250"/>
      <c r="P654" s="250"/>
      <c r="Q654" s="250"/>
      <c r="R654" s="250"/>
      <c r="S654" s="250"/>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row>
    <row r="655" spans="1:60" ht="22.5" outlineLevel="1" x14ac:dyDescent="0.2">
      <c r="A655" s="294"/>
      <c r="B655" s="265"/>
      <c r="C655" s="334" t="s">
        <v>989</v>
      </c>
      <c r="D655" s="322"/>
      <c r="E655" s="326">
        <v>151.92250000000001</v>
      </c>
      <c r="F655" s="276"/>
      <c r="G655" s="276"/>
      <c r="H655" s="277"/>
      <c r="I655" s="296"/>
      <c r="J655" s="250"/>
      <c r="K655" s="250"/>
      <c r="L655" s="250"/>
      <c r="M655" s="250"/>
      <c r="N655" s="250"/>
      <c r="O655" s="250"/>
      <c r="P655" s="250"/>
      <c r="Q655" s="250"/>
      <c r="R655" s="250"/>
      <c r="S655" s="250"/>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row>
    <row r="656" spans="1:60" outlineLevel="1" x14ac:dyDescent="0.2">
      <c r="A656" s="294"/>
      <c r="B656" s="265"/>
      <c r="C656" s="334" t="s">
        <v>990</v>
      </c>
      <c r="D656" s="322"/>
      <c r="E656" s="326">
        <v>42.08</v>
      </c>
      <c r="F656" s="276"/>
      <c r="G656" s="276"/>
      <c r="H656" s="277"/>
      <c r="I656" s="296"/>
      <c r="J656" s="250"/>
      <c r="K656" s="250"/>
      <c r="L656" s="250"/>
      <c r="M656" s="250"/>
      <c r="N656" s="250"/>
      <c r="O656" s="250"/>
      <c r="P656" s="250"/>
      <c r="Q656" s="250"/>
      <c r="R656" s="250"/>
      <c r="S656" s="250"/>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row>
    <row r="657" spans="1:60" outlineLevel="1" x14ac:dyDescent="0.2">
      <c r="A657" s="294"/>
      <c r="B657" s="265"/>
      <c r="C657" s="334" t="s">
        <v>991</v>
      </c>
      <c r="D657" s="322"/>
      <c r="E657" s="326">
        <v>34.880000000000003</v>
      </c>
      <c r="F657" s="276"/>
      <c r="G657" s="276"/>
      <c r="H657" s="277"/>
      <c r="I657" s="296"/>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250"/>
      <c r="AF657" s="250"/>
      <c r="AG657" s="250"/>
      <c r="AH657" s="250"/>
      <c r="AI657" s="250"/>
      <c r="AJ657" s="250"/>
      <c r="AK657" s="250"/>
      <c r="AL657" s="250"/>
      <c r="AM657" s="250"/>
      <c r="AN657" s="250"/>
      <c r="AO657" s="250"/>
      <c r="AP657" s="250"/>
      <c r="AQ657" s="250"/>
      <c r="AR657" s="250"/>
      <c r="AS657" s="250"/>
      <c r="AT657" s="250"/>
      <c r="AU657" s="250"/>
      <c r="AV657" s="250"/>
      <c r="AW657" s="250"/>
      <c r="AX657" s="250"/>
      <c r="AY657" s="250"/>
      <c r="AZ657" s="250"/>
      <c r="BA657" s="250"/>
      <c r="BB657" s="250"/>
      <c r="BC657" s="250"/>
      <c r="BD657" s="250"/>
      <c r="BE657" s="250"/>
      <c r="BF657" s="250"/>
      <c r="BG657" s="250"/>
      <c r="BH657" s="250"/>
    </row>
    <row r="658" spans="1:60" outlineLevel="1" x14ac:dyDescent="0.2">
      <c r="A658" s="294"/>
      <c r="B658" s="265"/>
      <c r="C658" s="334" t="s">
        <v>992</v>
      </c>
      <c r="D658" s="322"/>
      <c r="E658" s="326">
        <v>32.56</v>
      </c>
      <c r="F658" s="276"/>
      <c r="G658" s="276"/>
      <c r="H658" s="277"/>
      <c r="I658" s="296"/>
      <c r="J658" s="250"/>
      <c r="K658" s="250"/>
      <c r="L658" s="250"/>
      <c r="M658" s="250"/>
      <c r="N658" s="250"/>
      <c r="O658" s="250"/>
      <c r="P658" s="250"/>
      <c r="Q658" s="250"/>
      <c r="R658" s="250"/>
      <c r="S658" s="250"/>
      <c r="T658" s="250"/>
      <c r="U658" s="250"/>
      <c r="V658" s="250"/>
      <c r="W658" s="250"/>
      <c r="X658" s="250"/>
      <c r="Y658" s="250"/>
      <c r="Z658" s="250"/>
      <c r="AA658" s="250"/>
      <c r="AB658" s="250"/>
      <c r="AC658" s="250"/>
      <c r="AD658" s="250"/>
      <c r="AE658" s="250"/>
      <c r="AF658" s="250"/>
      <c r="AG658" s="250"/>
      <c r="AH658" s="250"/>
      <c r="AI658" s="250"/>
      <c r="AJ658" s="250"/>
      <c r="AK658" s="250"/>
      <c r="AL658" s="250"/>
      <c r="AM658" s="250"/>
      <c r="AN658" s="250"/>
      <c r="AO658" s="250"/>
      <c r="AP658" s="250"/>
      <c r="AQ658" s="250"/>
      <c r="AR658" s="250"/>
      <c r="AS658" s="250"/>
      <c r="AT658" s="250"/>
      <c r="AU658" s="250"/>
      <c r="AV658" s="250"/>
      <c r="AW658" s="250"/>
      <c r="AX658" s="250"/>
      <c r="AY658" s="250"/>
      <c r="AZ658" s="250"/>
      <c r="BA658" s="250"/>
      <c r="BB658" s="250"/>
      <c r="BC658" s="250"/>
      <c r="BD658" s="250"/>
      <c r="BE658" s="250"/>
      <c r="BF658" s="250"/>
      <c r="BG658" s="250"/>
      <c r="BH658" s="250"/>
    </row>
    <row r="659" spans="1:60" outlineLevel="1" x14ac:dyDescent="0.2">
      <c r="A659" s="294"/>
      <c r="B659" s="265"/>
      <c r="C659" s="334" t="s">
        <v>993</v>
      </c>
      <c r="D659" s="322"/>
      <c r="E659" s="326">
        <v>59.1128</v>
      </c>
      <c r="F659" s="276"/>
      <c r="G659" s="276"/>
      <c r="H659" s="277"/>
      <c r="I659" s="296"/>
      <c r="J659" s="250"/>
      <c r="K659" s="250"/>
      <c r="L659" s="250"/>
      <c r="M659" s="250"/>
      <c r="N659" s="250"/>
      <c r="O659" s="250"/>
      <c r="P659" s="250"/>
      <c r="Q659" s="250"/>
      <c r="R659" s="250"/>
      <c r="S659" s="250"/>
      <c r="T659" s="250"/>
      <c r="U659" s="250"/>
      <c r="V659" s="250"/>
      <c r="W659" s="250"/>
      <c r="X659" s="250"/>
      <c r="Y659" s="250"/>
      <c r="Z659" s="250"/>
      <c r="AA659" s="250"/>
      <c r="AB659" s="250"/>
      <c r="AC659" s="250"/>
      <c r="AD659" s="250"/>
      <c r="AE659" s="250"/>
      <c r="AF659" s="250"/>
      <c r="AG659" s="250"/>
      <c r="AH659" s="250"/>
      <c r="AI659" s="250"/>
      <c r="AJ659" s="250"/>
      <c r="AK659" s="250"/>
      <c r="AL659" s="250"/>
      <c r="AM659" s="250"/>
      <c r="AN659" s="250"/>
      <c r="AO659" s="250"/>
      <c r="AP659" s="250"/>
      <c r="AQ659" s="250"/>
      <c r="AR659" s="250"/>
      <c r="AS659" s="250"/>
      <c r="AT659" s="250"/>
      <c r="AU659" s="250"/>
      <c r="AV659" s="250"/>
      <c r="AW659" s="250"/>
      <c r="AX659" s="250"/>
      <c r="AY659" s="250"/>
      <c r="AZ659" s="250"/>
      <c r="BA659" s="250"/>
      <c r="BB659" s="250"/>
      <c r="BC659" s="250"/>
      <c r="BD659" s="250"/>
      <c r="BE659" s="250"/>
      <c r="BF659" s="250"/>
      <c r="BG659" s="250"/>
      <c r="BH659" s="250"/>
    </row>
    <row r="660" spans="1:60" outlineLevel="1" x14ac:dyDescent="0.2">
      <c r="A660" s="294"/>
      <c r="B660" s="265"/>
      <c r="C660" s="334" t="s">
        <v>994</v>
      </c>
      <c r="D660" s="322"/>
      <c r="E660" s="326">
        <v>26.8</v>
      </c>
      <c r="F660" s="276"/>
      <c r="G660" s="276"/>
      <c r="H660" s="277"/>
      <c r="I660" s="296"/>
      <c r="J660" s="250"/>
      <c r="K660" s="250"/>
      <c r="L660" s="250"/>
      <c r="M660" s="250"/>
      <c r="N660" s="250"/>
      <c r="O660" s="250"/>
      <c r="P660" s="250"/>
      <c r="Q660" s="250"/>
      <c r="R660" s="250"/>
      <c r="S660" s="250"/>
      <c r="T660" s="250"/>
      <c r="U660" s="250"/>
      <c r="V660" s="250"/>
      <c r="W660" s="250"/>
      <c r="X660" s="250"/>
      <c r="Y660" s="250"/>
      <c r="Z660" s="250"/>
      <c r="AA660" s="250"/>
      <c r="AB660" s="250"/>
      <c r="AC660" s="250"/>
      <c r="AD660" s="250"/>
      <c r="AE660" s="250"/>
      <c r="AF660" s="250"/>
      <c r="AG660" s="250"/>
      <c r="AH660" s="250"/>
      <c r="AI660" s="250"/>
      <c r="AJ660" s="250"/>
      <c r="AK660" s="250"/>
      <c r="AL660" s="250"/>
      <c r="AM660" s="250"/>
      <c r="AN660" s="250"/>
      <c r="AO660" s="250"/>
      <c r="AP660" s="250"/>
      <c r="AQ660" s="250"/>
      <c r="AR660" s="250"/>
      <c r="AS660" s="250"/>
      <c r="AT660" s="250"/>
      <c r="AU660" s="250"/>
      <c r="AV660" s="250"/>
      <c r="AW660" s="250"/>
      <c r="AX660" s="250"/>
      <c r="AY660" s="250"/>
      <c r="AZ660" s="250"/>
      <c r="BA660" s="250"/>
      <c r="BB660" s="250"/>
      <c r="BC660" s="250"/>
      <c r="BD660" s="250"/>
      <c r="BE660" s="250"/>
      <c r="BF660" s="250"/>
      <c r="BG660" s="250"/>
      <c r="BH660" s="250"/>
    </row>
    <row r="661" spans="1:60" outlineLevel="1" x14ac:dyDescent="0.2">
      <c r="A661" s="294"/>
      <c r="B661" s="265"/>
      <c r="C661" s="334" t="s">
        <v>995</v>
      </c>
      <c r="D661" s="322"/>
      <c r="E661" s="326">
        <v>21.04</v>
      </c>
      <c r="F661" s="276"/>
      <c r="G661" s="276"/>
      <c r="H661" s="277"/>
      <c r="I661" s="296"/>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50"/>
      <c r="AR661" s="250"/>
      <c r="AS661" s="250"/>
      <c r="AT661" s="250"/>
      <c r="AU661" s="250"/>
      <c r="AV661" s="250"/>
      <c r="AW661" s="250"/>
      <c r="AX661" s="250"/>
      <c r="AY661" s="250"/>
      <c r="AZ661" s="250"/>
      <c r="BA661" s="250"/>
      <c r="BB661" s="250"/>
      <c r="BC661" s="250"/>
      <c r="BD661" s="250"/>
      <c r="BE661" s="250"/>
      <c r="BF661" s="250"/>
      <c r="BG661" s="250"/>
      <c r="BH661" s="250"/>
    </row>
    <row r="662" spans="1:60" outlineLevel="1" x14ac:dyDescent="0.2">
      <c r="A662" s="294"/>
      <c r="B662" s="265"/>
      <c r="C662" s="334" t="s">
        <v>996</v>
      </c>
      <c r="D662" s="322"/>
      <c r="E662" s="326">
        <v>17.600000000000001</v>
      </c>
      <c r="F662" s="276"/>
      <c r="G662" s="276"/>
      <c r="H662" s="277"/>
      <c r="I662" s="296"/>
      <c r="J662" s="250"/>
      <c r="K662" s="250"/>
      <c r="L662" s="250"/>
      <c r="M662" s="250"/>
      <c r="N662" s="250"/>
      <c r="O662" s="250"/>
      <c r="P662" s="250"/>
      <c r="Q662" s="250"/>
      <c r="R662" s="250"/>
      <c r="S662" s="250"/>
      <c r="T662" s="250"/>
      <c r="U662" s="250"/>
      <c r="V662" s="250"/>
      <c r="W662" s="250"/>
      <c r="X662" s="250"/>
      <c r="Y662" s="250"/>
      <c r="Z662" s="250"/>
      <c r="AA662" s="250"/>
      <c r="AB662" s="250"/>
      <c r="AC662" s="250"/>
      <c r="AD662" s="250"/>
      <c r="AE662" s="250"/>
      <c r="AF662" s="250"/>
      <c r="AG662" s="250"/>
      <c r="AH662" s="250"/>
      <c r="AI662" s="250"/>
      <c r="AJ662" s="250"/>
      <c r="AK662" s="250"/>
      <c r="AL662" s="250"/>
      <c r="AM662" s="250"/>
      <c r="AN662" s="250"/>
      <c r="AO662" s="250"/>
      <c r="AP662" s="250"/>
      <c r="AQ662" s="250"/>
      <c r="AR662" s="250"/>
      <c r="AS662" s="250"/>
      <c r="AT662" s="250"/>
      <c r="AU662" s="250"/>
      <c r="AV662" s="250"/>
      <c r="AW662" s="250"/>
      <c r="AX662" s="250"/>
      <c r="AY662" s="250"/>
      <c r="AZ662" s="250"/>
      <c r="BA662" s="250"/>
      <c r="BB662" s="250"/>
      <c r="BC662" s="250"/>
      <c r="BD662" s="250"/>
      <c r="BE662" s="250"/>
      <c r="BF662" s="250"/>
      <c r="BG662" s="250"/>
      <c r="BH662" s="250"/>
    </row>
    <row r="663" spans="1:60" ht="22.5" outlineLevel="1" x14ac:dyDescent="0.2">
      <c r="A663" s="294"/>
      <c r="B663" s="265"/>
      <c r="C663" s="334" t="s">
        <v>997</v>
      </c>
      <c r="D663" s="322"/>
      <c r="E663" s="326">
        <v>113.9725</v>
      </c>
      <c r="F663" s="276"/>
      <c r="G663" s="276"/>
      <c r="H663" s="277"/>
      <c r="I663" s="296"/>
      <c r="J663" s="250"/>
      <c r="K663" s="250"/>
      <c r="L663" s="250"/>
      <c r="M663" s="250"/>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250"/>
      <c r="AL663" s="250"/>
      <c r="AM663" s="250"/>
      <c r="AN663" s="250"/>
      <c r="AO663" s="250"/>
      <c r="AP663" s="250"/>
      <c r="AQ663" s="250"/>
      <c r="AR663" s="250"/>
      <c r="AS663" s="250"/>
      <c r="AT663" s="250"/>
      <c r="AU663" s="250"/>
      <c r="AV663" s="250"/>
      <c r="AW663" s="250"/>
      <c r="AX663" s="250"/>
      <c r="AY663" s="250"/>
      <c r="AZ663" s="250"/>
      <c r="BA663" s="250"/>
      <c r="BB663" s="250"/>
      <c r="BC663" s="250"/>
      <c r="BD663" s="250"/>
      <c r="BE663" s="250"/>
      <c r="BF663" s="250"/>
      <c r="BG663" s="250"/>
      <c r="BH663" s="250"/>
    </row>
    <row r="664" spans="1:60" outlineLevel="1" x14ac:dyDescent="0.2">
      <c r="A664" s="294"/>
      <c r="B664" s="265"/>
      <c r="C664" s="334" t="s">
        <v>998</v>
      </c>
      <c r="D664" s="322"/>
      <c r="E664" s="326">
        <v>49.354999999999997</v>
      </c>
      <c r="F664" s="276"/>
      <c r="G664" s="276"/>
      <c r="H664" s="277"/>
      <c r="I664" s="296"/>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row>
    <row r="665" spans="1:60" outlineLevel="1" x14ac:dyDescent="0.2">
      <c r="A665" s="294"/>
      <c r="B665" s="265"/>
      <c r="C665" s="334" t="s">
        <v>999</v>
      </c>
      <c r="D665" s="322"/>
      <c r="E665" s="326">
        <v>72.34</v>
      </c>
      <c r="F665" s="276"/>
      <c r="G665" s="276"/>
      <c r="H665" s="277"/>
      <c r="I665" s="296"/>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row>
    <row r="666" spans="1:60" outlineLevel="1" x14ac:dyDescent="0.2">
      <c r="A666" s="294"/>
      <c r="B666" s="265"/>
      <c r="C666" s="334" t="s">
        <v>1000</v>
      </c>
      <c r="D666" s="322"/>
      <c r="E666" s="326">
        <v>55.22</v>
      </c>
      <c r="F666" s="276"/>
      <c r="G666" s="276"/>
      <c r="H666" s="277"/>
      <c r="I666" s="296"/>
      <c r="J666" s="250"/>
      <c r="K666" s="250"/>
      <c r="L666" s="250"/>
      <c r="M666" s="250"/>
      <c r="N666" s="250"/>
      <c r="O666" s="250"/>
      <c r="P666" s="250"/>
      <c r="Q666" s="250"/>
      <c r="R666" s="250"/>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row>
    <row r="667" spans="1:60" outlineLevel="1" x14ac:dyDescent="0.2">
      <c r="A667" s="294"/>
      <c r="B667" s="265"/>
      <c r="C667" s="334" t="s">
        <v>1001</v>
      </c>
      <c r="D667" s="322"/>
      <c r="E667" s="326">
        <v>293.43</v>
      </c>
      <c r="F667" s="276"/>
      <c r="G667" s="276"/>
      <c r="H667" s="277"/>
      <c r="I667" s="296"/>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row>
    <row r="668" spans="1:60" outlineLevel="1" x14ac:dyDescent="0.2">
      <c r="A668" s="294"/>
      <c r="B668" s="265"/>
      <c r="C668" s="334" t="s">
        <v>1002</v>
      </c>
      <c r="D668" s="322"/>
      <c r="E668" s="326">
        <v>11.04</v>
      </c>
      <c r="F668" s="276"/>
      <c r="G668" s="276"/>
      <c r="H668" s="277"/>
      <c r="I668" s="296"/>
      <c r="J668" s="250"/>
      <c r="K668" s="250"/>
      <c r="L668" s="250"/>
      <c r="M668" s="250"/>
      <c r="N668" s="250"/>
      <c r="O668" s="250"/>
      <c r="P668" s="250"/>
      <c r="Q668" s="250"/>
      <c r="R668" s="250"/>
      <c r="S668" s="250"/>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row>
    <row r="669" spans="1:60" outlineLevel="1" x14ac:dyDescent="0.2">
      <c r="A669" s="294"/>
      <c r="B669" s="265"/>
      <c r="C669" s="334" t="s">
        <v>1003</v>
      </c>
      <c r="D669" s="322"/>
      <c r="E669" s="326">
        <v>4.5</v>
      </c>
      <c r="F669" s="276"/>
      <c r="G669" s="276"/>
      <c r="H669" s="277"/>
      <c r="I669" s="296"/>
      <c r="J669" s="250"/>
      <c r="K669" s="250"/>
      <c r="L669" s="250"/>
      <c r="M669" s="250"/>
      <c r="N669" s="250"/>
      <c r="O669" s="250"/>
      <c r="P669" s="250"/>
      <c r="Q669" s="250"/>
      <c r="R669" s="250"/>
      <c r="S669" s="250"/>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row>
    <row r="670" spans="1:60" outlineLevel="1" x14ac:dyDescent="0.2">
      <c r="A670" s="294"/>
      <c r="B670" s="265"/>
      <c r="C670" s="334" t="s">
        <v>1004</v>
      </c>
      <c r="D670" s="322"/>
      <c r="E670" s="326">
        <v>10.72</v>
      </c>
      <c r="F670" s="276"/>
      <c r="G670" s="276"/>
      <c r="H670" s="277"/>
      <c r="I670" s="296"/>
      <c r="J670" s="250"/>
      <c r="K670" s="250"/>
      <c r="L670" s="250"/>
      <c r="M670" s="250"/>
      <c r="N670" s="250"/>
      <c r="O670" s="250"/>
      <c r="P670" s="250"/>
      <c r="Q670" s="250"/>
      <c r="R670" s="250"/>
      <c r="S670" s="250"/>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row>
    <row r="671" spans="1:60" outlineLevel="1" x14ac:dyDescent="0.2">
      <c r="A671" s="294"/>
      <c r="B671" s="265"/>
      <c r="C671" s="334" t="s">
        <v>1005</v>
      </c>
      <c r="D671" s="322"/>
      <c r="E671" s="326">
        <v>8.48</v>
      </c>
      <c r="F671" s="276"/>
      <c r="G671" s="276"/>
      <c r="H671" s="277"/>
      <c r="I671" s="296"/>
      <c r="J671" s="250"/>
      <c r="K671" s="250"/>
      <c r="L671" s="250"/>
      <c r="M671" s="250"/>
      <c r="N671" s="250"/>
      <c r="O671" s="250"/>
      <c r="P671" s="250"/>
      <c r="Q671" s="250"/>
      <c r="R671" s="250"/>
      <c r="S671" s="250"/>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row>
    <row r="672" spans="1:60" outlineLevel="1" x14ac:dyDescent="0.2">
      <c r="A672" s="294"/>
      <c r="B672" s="265"/>
      <c r="C672" s="334" t="s">
        <v>1006</v>
      </c>
      <c r="D672" s="322"/>
      <c r="E672" s="326">
        <v>4.5</v>
      </c>
      <c r="F672" s="276"/>
      <c r="G672" s="276"/>
      <c r="H672" s="277"/>
      <c r="I672" s="296"/>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row>
    <row r="673" spans="1:60" ht="22.5" outlineLevel="1" x14ac:dyDescent="0.2">
      <c r="A673" s="294"/>
      <c r="B673" s="265"/>
      <c r="C673" s="334" t="s">
        <v>1007</v>
      </c>
      <c r="D673" s="322"/>
      <c r="E673" s="326">
        <v>34.772500000000001</v>
      </c>
      <c r="F673" s="276"/>
      <c r="G673" s="276"/>
      <c r="H673" s="277"/>
      <c r="I673" s="296"/>
      <c r="J673" s="250"/>
      <c r="K673" s="250"/>
      <c r="L673" s="250"/>
      <c r="M673" s="250"/>
      <c r="N673" s="250"/>
      <c r="O673" s="250"/>
      <c r="P673" s="250"/>
      <c r="Q673" s="250"/>
      <c r="R673" s="250"/>
      <c r="S673" s="250"/>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row>
    <row r="674" spans="1:60" outlineLevel="1" x14ac:dyDescent="0.2">
      <c r="A674" s="294"/>
      <c r="B674" s="265"/>
      <c r="C674" s="334" t="s">
        <v>1008</v>
      </c>
      <c r="D674" s="322"/>
      <c r="E674" s="326">
        <v>1.375</v>
      </c>
      <c r="F674" s="276"/>
      <c r="G674" s="276"/>
      <c r="H674" s="277"/>
      <c r="I674" s="296"/>
      <c r="J674" s="250"/>
      <c r="K674" s="250"/>
      <c r="L674" s="250"/>
      <c r="M674" s="250"/>
      <c r="N674" s="250"/>
      <c r="O674" s="250"/>
      <c r="P674" s="250"/>
      <c r="Q674" s="250"/>
      <c r="R674" s="250"/>
      <c r="S674" s="250"/>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row>
    <row r="675" spans="1:60" ht="22.5" outlineLevel="1" x14ac:dyDescent="0.2">
      <c r="A675" s="294"/>
      <c r="B675" s="265"/>
      <c r="C675" s="334" t="s">
        <v>1009</v>
      </c>
      <c r="D675" s="322"/>
      <c r="E675" s="326">
        <v>50.250999999999998</v>
      </c>
      <c r="F675" s="276"/>
      <c r="G675" s="276"/>
      <c r="H675" s="277"/>
      <c r="I675" s="296"/>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row>
    <row r="676" spans="1:60" outlineLevel="1" x14ac:dyDescent="0.2">
      <c r="A676" s="294"/>
      <c r="B676" s="265"/>
      <c r="C676" s="334" t="s">
        <v>1010</v>
      </c>
      <c r="D676" s="322"/>
      <c r="E676" s="326">
        <v>2.88</v>
      </c>
      <c r="F676" s="276"/>
      <c r="G676" s="276"/>
      <c r="H676" s="277"/>
      <c r="I676" s="296"/>
      <c r="J676" s="250"/>
      <c r="K676" s="250"/>
      <c r="L676" s="250"/>
      <c r="M676" s="250"/>
      <c r="N676" s="250"/>
      <c r="O676" s="250"/>
      <c r="P676" s="250"/>
      <c r="Q676" s="250"/>
      <c r="R676" s="250"/>
      <c r="S676" s="250"/>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row>
    <row r="677" spans="1:60" outlineLevel="1" x14ac:dyDescent="0.2">
      <c r="A677" s="294"/>
      <c r="B677" s="265"/>
      <c r="C677" s="334" t="s">
        <v>1011</v>
      </c>
      <c r="D677" s="322"/>
      <c r="E677" s="326">
        <v>-120.158</v>
      </c>
      <c r="F677" s="276"/>
      <c r="G677" s="276"/>
      <c r="H677" s="277"/>
      <c r="I677" s="296"/>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row>
    <row r="678" spans="1:60" outlineLevel="1" x14ac:dyDescent="0.2">
      <c r="A678" s="294"/>
      <c r="B678" s="265"/>
      <c r="C678" s="335" t="s">
        <v>411</v>
      </c>
      <c r="D678" s="323"/>
      <c r="E678" s="327"/>
      <c r="F678" s="276"/>
      <c r="G678" s="276"/>
      <c r="H678" s="277"/>
      <c r="I678" s="296"/>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row>
    <row r="679" spans="1:60" outlineLevel="1" x14ac:dyDescent="0.2">
      <c r="A679" s="294"/>
      <c r="B679" s="265"/>
      <c r="C679" s="336" t="s">
        <v>1012</v>
      </c>
      <c r="D679" s="323"/>
      <c r="E679" s="327">
        <v>1.26</v>
      </c>
      <c r="F679" s="276"/>
      <c r="G679" s="276"/>
      <c r="H679" s="277"/>
      <c r="I679" s="296"/>
      <c r="J679" s="250"/>
      <c r="K679" s="250"/>
      <c r="L679" s="250"/>
      <c r="M679" s="250"/>
      <c r="N679" s="250"/>
      <c r="O679" s="250"/>
      <c r="P679" s="250"/>
      <c r="Q679" s="250"/>
      <c r="R679" s="250"/>
      <c r="S679" s="250"/>
      <c r="T679" s="250"/>
      <c r="U679" s="250"/>
      <c r="V679" s="250"/>
      <c r="W679" s="250"/>
      <c r="X679" s="250"/>
      <c r="Y679" s="250"/>
      <c r="Z679" s="250"/>
      <c r="AA679" s="250"/>
      <c r="AB679" s="250"/>
      <c r="AC679" s="250"/>
      <c r="AD679" s="250"/>
      <c r="AE679" s="250"/>
      <c r="AF679" s="250"/>
      <c r="AG679" s="250"/>
      <c r="AH679" s="250"/>
      <c r="AI679" s="250"/>
      <c r="AJ679" s="250"/>
      <c r="AK679" s="250"/>
      <c r="AL679" s="250"/>
      <c r="AM679" s="250"/>
      <c r="AN679" s="250"/>
      <c r="AO679" s="250"/>
      <c r="AP679" s="250"/>
      <c r="AQ679" s="250"/>
      <c r="AR679" s="250"/>
      <c r="AS679" s="250"/>
      <c r="AT679" s="250"/>
      <c r="AU679" s="250"/>
      <c r="AV679" s="250"/>
      <c r="AW679" s="250"/>
      <c r="AX679" s="250"/>
      <c r="AY679" s="250"/>
      <c r="AZ679" s="250"/>
      <c r="BA679" s="250"/>
      <c r="BB679" s="250"/>
      <c r="BC679" s="250"/>
      <c r="BD679" s="250"/>
      <c r="BE679" s="250"/>
      <c r="BF679" s="250"/>
      <c r="BG679" s="250"/>
      <c r="BH679" s="250"/>
    </row>
    <row r="680" spans="1:60" outlineLevel="1" x14ac:dyDescent="0.2">
      <c r="A680" s="294"/>
      <c r="B680" s="265"/>
      <c r="C680" s="336" t="s">
        <v>1013</v>
      </c>
      <c r="D680" s="323"/>
      <c r="E680" s="327">
        <v>2.52</v>
      </c>
      <c r="F680" s="276"/>
      <c r="G680" s="276"/>
      <c r="H680" s="277"/>
      <c r="I680" s="296"/>
      <c r="J680" s="250"/>
      <c r="K680" s="250"/>
      <c r="L680" s="250"/>
      <c r="M680" s="250"/>
      <c r="N680" s="250"/>
      <c r="O680" s="250"/>
      <c r="P680" s="250"/>
      <c r="Q680" s="250"/>
      <c r="R680" s="250"/>
      <c r="S680" s="250"/>
      <c r="T680" s="250"/>
      <c r="U680" s="250"/>
      <c r="V680" s="250"/>
      <c r="W680" s="250"/>
      <c r="X680" s="250"/>
      <c r="Y680" s="250"/>
      <c r="Z680" s="250"/>
      <c r="AA680" s="250"/>
      <c r="AB680" s="250"/>
      <c r="AC680" s="250"/>
      <c r="AD680" s="250"/>
      <c r="AE680" s="250"/>
      <c r="AF680" s="250"/>
      <c r="AG680" s="250"/>
      <c r="AH680" s="250"/>
      <c r="AI680" s="250"/>
      <c r="AJ680" s="250"/>
      <c r="AK680" s="250"/>
      <c r="AL680" s="250"/>
      <c r="AM680" s="250"/>
      <c r="AN680" s="250"/>
      <c r="AO680" s="250"/>
      <c r="AP680" s="250"/>
      <c r="AQ680" s="250"/>
      <c r="AR680" s="250"/>
      <c r="AS680" s="250"/>
      <c r="AT680" s="250"/>
      <c r="AU680" s="250"/>
      <c r="AV680" s="250"/>
      <c r="AW680" s="250"/>
      <c r="AX680" s="250"/>
      <c r="AY680" s="250"/>
      <c r="AZ680" s="250"/>
      <c r="BA680" s="250"/>
      <c r="BB680" s="250"/>
      <c r="BC680" s="250"/>
      <c r="BD680" s="250"/>
      <c r="BE680" s="250"/>
      <c r="BF680" s="250"/>
      <c r="BG680" s="250"/>
      <c r="BH680" s="250"/>
    </row>
    <row r="681" spans="1:60" outlineLevel="1" x14ac:dyDescent="0.2">
      <c r="A681" s="294"/>
      <c r="B681" s="265"/>
      <c r="C681" s="336" t="s">
        <v>1014</v>
      </c>
      <c r="D681" s="323"/>
      <c r="E681" s="327">
        <v>2.25</v>
      </c>
      <c r="F681" s="276"/>
      <c r="G681" s="276"/>
      <c r="H681" s="277"/>
      <c r="I681" s="296"/>
      <c r="J681" s="250"/>
      <c r="K681" s="250"/>
      <c r="L681" s="250"/>
      <c r="M681" s="250"/>
      <c r="N681" s="250"/>
      <c r="O681" s="250"/>
      <c r="P681" s="250"/>
      <c r="Q681" s="250"/>
      <c r="R681" s="250"/>
      <c r="S681" s="250"/>
      <c r="T681" s="250"/>
      <c r="U681" s="250"/>
      <c r="V681" s="250"/>
      <c r="W681" s="250"/>
      <c r="X681" s="250"/>
      <c r="Y681" s="250"/>
      <c r="Z681" s="250"/>
      <c r="AA681" s="250"/>
      <c r="AB681" s="250"/>
      <c r="AC681" s="250"/>
      <c r="AD681" s="250"/>
      <c r="AE681" s="250"/>
      <c r="AF681" s="250"/>
      <c r="AG681" s="250"/>
      <c r="AH681" s="250"/>
      <c r="AI681" s="250"/>
      <c r="AJ681" s="250"/>
      <c r="AK681" s="250"/>
      <c r="AL681" s="250"/>
      <c r="AM681" s="250"/>
      <c r="AN681" s="250"/>
      <c r="AO681" s="250"/>
      <c r="AP681" s="250"/>
      <c r="AQ681" s="250"/>
      <c r="AR681" s="250"/>
      <c r="AS681" s="250"/>
      <c r="AT681" s="250"/>
      <c r="AU681" s="250"/>
      <c r="AV681" s="250"/>
      <c r="AW681" s="250"/>
      <c r="AX681" s="250"/>
      <c r="AY681" s="250"/>
      <c r="AZ681" s="250"/>
      <c r="BA681" s="250"/>
      <c r="BB681" s="250"/>
      <c r="BC681" s="250"/>
      <c r="BD681" s="250"/>
      <c r="BE681" s="250"/>
      <c r="BF681" s="250"/>
      <c r="BG681" s="250"/>
      <c r="BH681" s="250"/>
    </row>
    <row r="682" spans="1:60" outlineLevel="1" x14ac:dyDescent="0.2">
      <c r="A682" s="294"/>
      <c r="B682" s="265"/>
      <c r="C682" s="336" t="s">
        <v>1015</v>
      </c>
      <c r="D682" s="323"/>
      <c r="E682" s="327">
        <v>16</v>
      </c>
      <c r="F682" s="276"/>
      <c r="G682" s="276"/>
      <c r="H682" s="277"/>
      <c r="I682" s="296"/>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250"/>
      <c r="AF682" s="250"/>
      <c r="AG682" s="250"/>
      <c r="AH682" s="250"/>
      <c r="AI682" s="250"/>
      <c r="AJ682" s="250"/>
      <c r="AK682" s="250"/>
      <c r="AL682" s="250"/>
      <c r="AM682" s="250"/>
      <c r="AN682" s="250"/>
      <c r="AO682" s="250"/>
      <c r="AP682" s="250"/>
      <c r="AQ682" s="250"/>
      <c r="AR682" s="250"/>
      <c r="AS682" s="250"/>
      <c r="AT682" s="250"/>
      <c r="AU682" s="250"/>
      <c r="AV682" s="250"/>
      <c r="AW682" s="250"/>
      <c r="AX682" s="250"/>
      <c r="AY682" s="250"/>
      <c r="AZ682" s="250"/>
      <c r="BA682" s="250"/>
      <c r="BB682" s="250"/>
      <c r="BC682" s="250"/>
      <c r="BD682" s="250"/>
      <c r="BE682" s="250"/>
      <c r="BF682" s="250"/>
      <c r="BG682" s="250"/>
      <c r="BH682" s="250"/>
    </row>
    <row r="683" spans="1:60" outlineLevel="1" x14ac:dyDescent="0.2">
      <c r="A683" s="294"/>
      <c r="B683" s="265"/>
      <c r="C683" s="336" t="s">
        <v>1016</v>
      </c>
      <c r="D683" s="323"/>
      <c r="E683" s="327">
        <v>12.4</v>
      </c>
      <c r="F683" s="276"/>
      <c r="G683" s="276"/>
      <c r="H683" s="277"/>
      <c r="I683" s="296"/>
      <c r="J683" s="250"/>
      <c r="K683" s="250"/>
      <c r="L683" s="250"/>
      <c r="M683" s="250"/>
      <c r="N683" s="250"/>
      <c r="O683" s="250"/>
      <c r="P683" s="250"/>
      <c r="Q683" s="250"/>
      <c r="R683" s="250"/>
      <c r="S683" s="250"/>
      <c r="T683" s="250"/>
      <c r="U683" s="250"/>
      <c r="V683" s="250"/>
      <c r="W683" s="250"/>
      <c r="X683" s="250"/>
      <c r="Y683" s="250"/>
      <c r="Z683" s="250"/>
      <c r="AA683" s="250"/>
      <c r="AB683" s="250"/>
      <c r="AC683" s="250"/>
      <c r="AD683" s="250"/>
      <c r="AE683" s="250"/>
      <c r="AF683" s="250"/>
      <c r="AG683" s="250"/>
      <c r="AH683" s="250"/>
      <c r="AI683" s="250"/>
      <c r="AJ683" s="250"/>
      <c r="AK683" s="250"/>
      <c r="AL683" s="250"/>
      <c r="AM683" s="250"/>
      <c r="AN683" s="250"/>
      <c r="AO683" s="250"/>
      <c r="AP683" s="250"/>
      <c r="AQ683" s="250"/>
      <c r="AR683" s="250"/>
      <c r="AS683" s="250"/>
      <c r="AT683" s="250"/>
      <c r="AU683" s="250"/>
      <c r="AV683" s="250"/>
      <c r="AW683" s="250"/>
      <c r="AX683" s="250"/>
      <c r="AY683" s="250"/>
      <c r="AZ683" s="250"/>
      <c r="BA683" s="250"/>
      <c r="BB683" s="250"/>
      <c r="BC683" s="250"/>
      <c r="BD683" s="250"/>
      <c r="BE683" s="250"/>
      <c r="BF683" s="250"/>
      <c r="BG683" s="250"/>
      <c r="BH683" s="250"/>
    </row>
    <row r="684" spans="1:60" outlineLevel="1" x14ac:dyDescent="0.2">
      <c r="A684" s="294"/>
      <c r="B684" s="265"/>
      <c r="C684" s="336" t="s">
        <v>1017</v>
      </c>
      <c r="D684" s="323"/>
      <c r="E684" s="327">
        <v>10.4</v>
      </c>
      <c r="F684" s="276"/>
      <c r="G684" s="276"/>
      <c r="H684" s="277"/>
      <c r="I684" s="296"/>
      <c r="J684" s="250"/>
      <c r="K684" s="250"/>
      <c r="L684" s="250"/>
      <c r="M684" s="250"/>
      <c r="N684" s="250"/>
      <c r="O684" s="250"/>
      <c r="P684" s="250"/>
      <c r="Q684" s="250"/>
      <c r="R684" s="250"/>
      <c r="S684" s="250"/>
      <c r="T684" s="250"/>
      <c r="U684" s="250"/>
      <c r="V684" s="250"/>
      <c r="W684" s="250"/>
      <c r="X684" s="250"/>
      <c r="Y684" s="250"/>
      <c r="Z684" s="250"/>
      <c r="AA684" s="250"/>
      <c r="AB684" s="250"/>
      <c r="AC684" s="250"/>
      <c r="AD684" s="250"/>
      <c r="AE684" s="250"/>
      <c r="AF684" s="250"/>
      <c r="AG684" s="250"/>
      <c r="AH684" s="250"/>
      <c r="AI684" s="250"/>
      <c r="AJ684" s="250"/>
      <c r="AK684" s="250"/>
      <c r="AL684" s="250"/>
      <c r="AM684" s="250"/>
      <c r="AN684" s="250"/>
      <c r="AO684" s="250"/>
      <c r="AP684" s="250"/>
      <c r="AQ684" s="250"/>
      <c r="AR684" s="250"/>
      <c r="AS684" s="250"/>
      <c r="AT684" s="250"/>
      <c r="AU684" s="250"/>
      <c r="AV684" s="250"/>
      <c r="AW684" s="250"/>
      <c r="AX684" s="250"/>
      <c r="AY684" s="250"/>
      <c r="AZ684" s="250"/>
      <c r="BA684" s="250"/>
      <c r="BB684" s="250"/>
      <c r="BC684" s="250"/>
      <c r="BD684" s="250"/>
      <c r="BE684" s="250"/>
      <c r="BF684" s="250"/>
      <c r="BG684" s="250"/>
      <c r="BH684" s="250"/>
    </row>
    <row r="685" spans="1:60" outlineLevel="1" x14ac:dyDescent="0.2">
      <c r="A685" s="294"/>
      <c r="B685" s="265"/>
      <c r="C685" s="336" t="s">
        <v>1018</v>
      </c>
      <c r="D685" s="323"/>
      <c r="E685" s="327">
        <v>1.62</v>
      </c>
      <c r="F685" s="276"/>
      <c r="G685" s="276"/>
      <c r="H685" s="277"/>
      <c r="I685" s="296"/>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250"/>
      <c r="AF685" s="250"/>
      <c r="AG685" s="250"/>
      <c r="AH685" s="250"/>
      <c r="AI685" s="250"/>
      <c r="AJ685" s="250"/>
      <c r="AK685" s="250"/>
      <c r="AL685" s="250"/>
      <c r="AM685" s="250"/>
      <c r="AN685" s="250"/>
      <c r="AO685" s="250"/>
      <c r="AP685" s="250"/>
      <c r="AQ685" s="250"/>
      <c r="AR685" s="250"/>
      <c r="AS685" s="250"/>
      <c r="AT685" s="250"/>
      <c r="AU685" s="250"/>
      <c r="AV685" s="250"/>
      <c r="AW685" s="250"/>
      <c r="AX685" s="250"/>
      <c r="AY685" s="250"/>
      <c r="AZ685" s="250"/>
      <c r="BA685" s="250"/>
      <c r="BB685" s="250"/>
      <c r="BC685" s="250"/>
      <c r="BD685" s="250"/>
      <c r="BE685" s="250"/>
      <c r="BF685" s="250"/>
      <c r="BG685" s="250"/>
      <c r="BH685" s="250"/>
    </row>
    <row r="686" spans="1:60" outlineLevel="1" x14ac:dyDescent="0.2">
      <c r="A686" s="294"/>
      <c r="B686" s="265"/>
      <c r="C686" s="336" t="s">
        <v>1019</v>
      </c>
      <c r="D686" s="323"/>
      <c r="E686" s="327">
        <v>1.56</v>
      </c>
      <c r="F686" s="276"/>
      <c r="G686" s="276"/>
      <c r="H686" s="277"/>
      <c r="I686" s="296"/>
      <c r="J686" s="250"/>
      <c r="K686" s="250"/>
      <c r="L686" s="250"/>
      <c r="M686" s="250"/>
      <c r="N686" s="250"/>
      <c r="O686" s="250"/>
      <c r="P686" s="250"/>
      <c r="Q686" s="250"/>
      <c r="R686" s="250"/>
      <c r="S686" s="250"/>
      <c r="T686" s="250"/>
      <c r="U686" s="250"/>
      <c r="V686" s="250"/>
      <c r="W686" s="250"/>
      <c r="X686" s="250"/>
      <c r="Y686" s="250"/>
      <c r="Z686" s="250"/>
      <c r="AA686" s="250"/>
      <c r="AB686" s="250"/>
      <c r="AC686" s="250"/>
      <c r="AD686" s="250"/>
      <c r="AE686" s="250"/>
      <c r="AF686" s="250"/>
      <c r="AG686" s="250"/>
      <c r="AH686" s="250"/>
      <c r="AI686" s="250"/>
      <c r="AJ686" s="250"/>
      <c r="AK686" s="250"/>
      <c r="AL686" s="250"/>
      <c r="AM686" s="250"/>
      <c r="AN686" s="250"/>
      <c r="AO686" s="250"/>
      <c r="AP686" s="250"/>
      <c r="AQ686" s="250"/>
      <c r="AR686" s="250"/>
      <c r="AS686" s="250"/>
      <c r="AT686" s="250"/>
      <c r="AU686" s="250"/>
      <c r="AV686" s="250"/>
      <c r="AW686" s="250"/>
      <c r="AX686" s="250"/>
      <c r="AY686" s="250"/>
      <c r="AZ686" s="250"/>
      <c r="BA686" s="250"/>
      <c r="BB686" s="250"/>
      <c r="BC686" s="250"/>
      <c r="BD686" s="250"/>
      <c r="BE686" s="250"/>
      <c r="BF686" s="250"/>
      <c r="BG686" s="250"/>
      <c r="BH686" s="250"/>
    </row>
    <row r="687" spans="1:60" outlineLevel="1" x14ac:dyDescent="0.2">
      <c r="A687" s="294"/>
      <c r="B687" s="265"/>
      <c r="C687" s="336" t="s">
        <v>1020</v>
      </c>
      <c r="D687" s="323"/>
      <c r="E687" s="327">
        <v>16.2</v>
      </c>
      <c r="F687" s="276"/>
      <c r="G687" s="276"/>
      <c r="H687" s="277"/>
      <c r="I687" s="296"/>
      <c r="J687" s="250"/>
      <c r="K687" s="250"/>
      <c r="L687" s="250"/>
      <c r="M687" s="250"/>
      <c r="N687" s="250"/>
      <c r="O687" s="250"/>
      <c r="P687" s="250"/>
      <c r="Q687" s="250"/>
      <c r="R687" s="250"/>
      <c r="S687" s="250"/>
      <c r="T687" s="250"/>
      <c r="U687" s="250"/>
      <c r="V687" s="250"/>
      <c r="W687" s="250"/>
      <c r="X687" s="250"/>
      <c r="Y687" s="250"/>
      <c r="Z687" s="250"/>
      <c r="AA687" s="250"/>
      <c r="AB687" s="250"/>
      <c r="AC687" s="250"/>
      <c r="AD687" s="250"/>
      <c r="AE687" s="250"/>
      <c r="AF687" s="250"/>
      <c r="AG687" s="250"/>
      <c r="AH687" s="250"/>
      <c r="AI687" s="250"/>
      <c r="AJ687" s="250"/>
      <c r="AK687" s="250"/>
      <c r="AL687" s="250"/>
      <c r="AM687" s="250"/>
      <c r="AN687" s="250"/>
      <c r="AO687" s="250"/>
      <c r="AP687" s="250"/>
      <c r="AQ687" s="250"/>
      <c r="AR687" s="250"/>
      <c r="AS687" s="250"/>
      <c r="AT687" s="250"/>
      <c r="AU687" s="250"/>
      <c r="AV687" s="250"/>
      <c r="AW687" s="250"/>
      <c r="AX687" s="250"/>
      <c r="AY687" s="250"/>
      <c r="AZ687" s="250"/>
      <c r="BA687" s="250"/>
      <c r="BB687" s="250"/>
      <c r="BC687" s="250"/>
      <c r="BD687" s="250"/>
      <c r="BE687" s="250"/>
      <c r="BF687" s="250"/>
      <c r="BG687" s="250"/>
      <c r="BH687" s="250"/>
    </row>
    <row r="688" spans="1:60" outlineLevel="1" x14ac:dyDescent="0.2">
      <c r="A688" s="294"/>
      <c r="B688" s="265"/>
      <c r="C688" s="336" t="s">
        <v>1021</v>
      </c>
      <c r="D688" s="323"/>
      <c r="E688" s="327">
        <v>26.8</v>
      </c>
      <c r="F688" s="276"/>
      <c r="G688" s="276"/>
      <c r="H688" s="277"/>
      <c r="I688" s="296"/>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250"/>
      <c r="AF688" s="250"/>
      <c r="AG688" s="250"/>
      <c r="AH688" s="250"/>
      <c r="AI688" s="250"/>
      <c r="AJ688" s="250"/>
      <c r="AK688" s="250"/>
      <c r="AL688" s="250"/>
      <c r="AM688" s="250"/>
      <c r="AN688" s="250"/>
      <c r="AO688" s="250"/>
      <c r="AP688" s="250"/>
      <c r="AQ688" s="250"/>
      <c r="AR688" s="250"/>
      <c r="AS688" s="250"/>
      <c r="AT688" s="250"/>
      <c r="AU688" s="250"/>
      <c r="AV688" s="250"/>
      <c r="AW688" s="250"/>
      <c r="AX688" s="250"/>
      <c r="AY688" s="250"/>
      <c r="AZ688" s="250"/>
      <c r="BA688" s="250"/>
      <c r="BB688" s="250"/>
      <c r="BC688" s="250"/>
      <c r="BD688" s="250"/>
      <c r="BE688" s="250"/>
      <c r="BF688" s="250"/>
      <c r="BG688" s="250"/>
      <c r="BH688" s="250"/>
    </row>
    <row r="689" spans="1:60" outlineLevel="1" x14ac:dyDescent="0.2">
      <c r="A689" s="294"/>
      <c r="B689" s="265"/>
      <c r="C689" s="336" t="s">
        <v>1022</v>
      </c>
      <c r="D689" s="323"/>
      <c r="E689" s="327">
        <v>29.148</v>
      </c>
      <c r="F689" s="276"/>
      <c r="G689" s="276"/>
      <c r="H689" s="277"/>
      <c r="I689" s="296"/>
      <c r="J689" s="250"/>
      <c r="K689" s="250"/>
      <c r="L689" s="250"/>
      <c r="M689" s="250"/>
      <c r="N689" s="250"/>
      <c r="O689" s="250"/>
      <c r="P689" s="250"/>
      <c r="Q689" s="250"/>
      <c r="R689" s="250"/>
      <c r="S689" s="250"/>
      <c r="T689" s="250"/>
      <c r="U689" s="250"/>
      <c r="V689" s="250"/>
      <c r="W689" s="250"/>
      <c r="X689" s="250"/>
      <c r="Y689" s="250"/>
      <c r="Z689" s="250"/>
      <c r="AA689" s="250"/>
      <c r="AB689" s="250"/>
      <c r="AC689" s="250"/>
      <c r="AD689" s="250"/>
      <c r="AE689" s="250"/>
      <c r="AF689" s="250"/>
      <c r="AG689" s="250"/>
      <c r="AH689" s="250"/>
      <c r="AI689" s="250"/>
      <c r="AJ689" s="250"/>
      <c r="AK689" s="250"/>
      <c r="AL689" s="250"/>
      <c r="AM689" s="250"/>
      <c r="AN689" s="250"/>
      <c r="AO689" s="250"/>
      <c r="AP689" s="250"/>
      <c r="AQ689" s="250"/>
      <c r="AR689" s="250"/>
      <c r="AS689" s="250"/>
      <c r="AT689" s="250"/>
      <c r="AU689" s="250"/>
      <c r="AV689" s="250"/>
      <c r="AW689" s="250"/>
      <c r="AX689" s="250"/>
      <c r="AY689" s="250"/>
      <c r="AZ689" s="250"/>
      <c r="BA689" s="250"/>
      <c r="BB689" s="250"/>
      <c r="BC689" s="250"/>
      <c r="BD689" s="250"/>
      <c r="BE689" s="250"/>
      <c r="BF689" s="250"/>
      <c r="BG689" s="250"/>
      <c r="BH689" s="250"/>
    </row>
    <row r="690" spans="1:60" outlineLevel="1" x14ac:dyDescent="0.2">
      <c r="A690" s="294"/>
      <c r="B690" s="265"/>
      <c r="C690" s="335" t="s">
        <v>420</v>
      </c>
      <c r="D690" s="323"/>
      <c r="E690" s="327"/>
      <c r="F690" s="276"/>
      <c r="G690" s="276"/>
      <c r="H690" s="277"/>
      <c r="I690" s="296"/>
      <c r="J690" s="250"/>
      <c r="K690" s="250"/>
      <c r="L690" s="250"/>
      <c r="M690" s="250"/>
      <c r="N690" s="250"/>
      <c r="O690" s="250"/>
      <c r="P690" s="250"/>
      <c r="Q690" s="250"/>
      <c r="R690" s="250"/>
      <c r="S690" s="250"/>
      <c r="T690" s="250"/>
      <c r="U690" s="250"/>
      <c r="V690" s="250"/>
      <c r="W690" s="250"/>
      <c r="X690" s="250"/>
      <c r="Y690" s="250"/>
      <c r="Z690" s="250"/>
      <c r="AA690" s="250"/>
      <c r="AB690" s="250"/>
      <c r="AC690" s="250"/>
      <c r="AD690" s="250"/>
      <c r="AE690" s="250"/>
      <c r="AF690" s="250"/>
      <c r="AG690" s="250"/>
      <c r="AH690" s="250"/>
      <c r="AI690" s="250"/>
      <c r="AJ690" s="250"/>
      <c r="AK690" s="250"/>
      <c r="AL690" s="250"/>
      <c r="AM690" s="250"/>
      <c r="AN690" s="250"/>
      <c r="AO690" s="250"/>
      <c r="AP690" s="250"/>
      <c r="AQ690" s="250"/>
      <c r="AR690" s="250"/>
      <c r="AS690" s="250"/>
      <c r="AT690" s="250"/>
      <c r="AU690" s="250"/>
      <c r="AV690" s="250"/>
      <c r="AW690" s="250"/>
      <c r="AX690" s="250"/>
      <c r="AY690" s="250"/>
      <c r="AZ690" s="250"/>
      <c r="BA690" s="250"/>
      <c r="BB690" s="250"/>
      <c r="BC690" s="250"/>
      <c r="BD690" s="250"/>
      <c r="BE690" s="250"/>
      <c r="BF690" s="250"/>
      <c r="BG690" s="250"/>
      <c r="BH690" s="250"/>
    </row>
    <row r="691" spans="1:60" outlineLevel="1" x14ac:dyDescent="0.2">
      <c r="A691" s="294"/>
      <c r="B691" s="265"/>
      <c r="C691" s="334" t="s">
        <v>1023</v>
      </c>
      <c r="D691" s="322"/>
      <c r="E691" s="326">
        <v>6.4</v>
      </c>
      <c r="F691" s="276"/>
      <c r="G691" s="276"/>
      <c r="H691" s="277"/>
      <c r="I691" s="296"/>
      <c r="J691" s="250"/>
      <c r="K691" s="250"/>
      <c r="L691" s="250"/>
      <c r="M691" s="250"/>
      <c r="N691" s="250"/>
      <c r="O691" s="250"/>
      <c r="P691" s="250"/>
      <c r="Q691" s="250"/>
      <c r="R691" s="250"/>
      <c r="S691" s="250"/>
      <c r="T691" s="250"/>
      <c r="U691" s="250"/>
      <c r="V691" s="250"/>
      <c r="W691" s="250"/>
      <c r="X691" s="250"/>
      <c r="Y691" s="250"/>
      <c r="Z691" s="250"/>
      <c r="AA691" s="250"/>
      <c r="AB691" s="250"/>
      <c r="AC691" s="250"/>
      <c r="AD691" s="250"/>
      <c r="AE691" s="250"/>
      <c r="AF691" s="250"/>
      <c r="AG691" s="250"/>
      <c r="AH691" s="250"/>
      <c r="AI691" s="250"/>
      <c r="AJ691" s="250"/>
      <c r="AK691" s="250"/>
      <c r="AL691" s="250"/>
      <c r="AM691" s="250"/>
      <c r="AN691" s="250"/>
      <c r="AO691" s="250"/>
      <c r="AP691" s="250"/>
      <c r="AQ691" s="250"/>
      <c r="AR691" s="250"/>
      <c r="AS691" s="250"/>
      <c r="AT691" s="250"/>
      <c r="AU691" s="250"/>
      <c r="AV691" s="250"/>
      <c r="AW691" s="250"/>
      <c r="AX691" s="250"/>
      <c r="AY691" s="250"/>
      <c r="AZ691" s="250"/>
      <c r="BA691" s="250"/>
      <c r="BB691" s="250"/>
      <c r="BC691" s="250"/>
      <c r="BD691" s="250"/>
      <c r="BE691" s="250"/>
      <c r="BF691" s="250"/>
      <c r="BG691" s="250"/>
      <c r="BH691" s="250"/>
    </row>
    <row r="692" spans="1:60" outlineLevel="1" x14ac:dyDescent="0.2">
      <c r="A692" s="294"/>
      <c r="B692" s="320" t="s">
        <v>1024</v>
      </c>
      <c r="C692" s="333"/>
      <c r="D692" s="338"/>
      <c r="E692" s="339"/>
      <c r="F692" s="340"/>
      <c r="G692" s="331"/>
      <c r="H692" s="277"/>
      <c r="I692" s="296"/>
      <c r="J692" s="250"/>
      <c r="K692" s="250"/>
      <c r="L692" s="250"/>
      <c r="M692" s="250"/>
      <c r="N692" s="250"/>
      <c r="O692" s="250"/>
      <c r="P692" s="250"/>
      <c r="Q692" s="250"/>
      <c r="R692" s="250"/>
      <c r="S692" s="250"/>
      <c r="T692" s="250"/>
      <c r="U692" s="250"/>
      <c r="V692" s="250"/>
      <c r="W692" s="250"/>
      <c r="X692" s="250"/>
      <c r="Y692" s="250"/>
      <c r="Z692" s="250"/>
      <c r="AA692" s="250"/>
      <c r="AB692" s="250"/>
      <c r="AC692" s="250">
        <v>1</v>
      </c>
      <c r="AD692" s="250"/>
      <c r="AE692" s="250"/>
      <c r="AF692" s="250"/>
      <c r="AG692" s="250"/>
      <c r="AH692" s="250"/>
      <c r="AI692" s="250"/>
      <c r="AJ692" s="250"/>
      <c r="AK692" s="250"/>
      <c r="AL692" s="250"/>
      <c r="AM692" s="250"/>
      <c r="AN692" s="250"/>
      <c r="AO692" s="250"/>
      <c r="AP692" s="250"/>
      <c r="AQ692" s="250"/>
      <c r="AR692" s="250"/>
      <c r="AS692" s="250"/>
      <c r="AT692" s="250"/>
      <c r="AU692" s="250"/>
      <c r="AV692" s="250"/>
      <c r="AW692" s="250"/>
      <c r="AX692" s="250"/>
      <c r="AY692" s="250"/>
      <c r="AZ692" s="250"/>
      <c r="BA692" s="250"/>
      <c r="BB692" s="250"/>
      <c r="BC692" s="250"/>
      <c r="BD692" s="250"/>
      <c r="BE692" s="250"/>
      <c r="BF692" s="250"/>
      <c r="BG692" s="250"/>
      <c r="BH692" s="250"/>
    </row>
    <row r="693" spans="1:60" outlineLevel="1" x14ac:dyDescent="0.2">
      <c r="A693" s="293">
        <v>110</v>
      </c>
      <c r="B693" s="264" t="s">
        <v>1025</v>
      </c>
      <c r="C693" s="284" t="s">
        <v>1026</v>
      </c>
      <c r="D693" s="267" t="s">
        <v>390</v>
      </c>
      <c r="E693" s="270">
        <v>110</v>
      </c>
      <c r="F693" s="275"/>
      <c r="G693" s="276">
        <f>ROUND(E693*F693,2)</f>
        <v>0</v>
      </c>
      <c r="H693" s="277" t="s">
        <v>557</v>
      </c>
      <c r="I693" s="296" t="s">
        <v>298</v>
      </c>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250" t="s">
        <v>369</v>
      </c>
      <c r="AF693" s="250"/>
      <c r="AG693" s="250"/>
      <c r="AH693" s="250"/>
      <c r="AI693" s="250"/>
      <c r="AJ693" s="250"/>
      <c r="AK693" s="250"/>
      <c r="AL693" s="250"/>
      <c r="AM693" s="250">
        <v>21</v>
      </c>
      <c r="AN693" s="250"/>
      <c r="AO693" s="250"/>
      <c r="AP693" s="250"/>
      <c r="AQ693" s="250"/>
      <c r="AR693" s="250"/>
      <c r="AS693" s="250"/>
      <c r="AT693" s="250"/>
      <c r="AU693" s="250"/>
      <c r="AV693" s="250"/>
      <c r="AW693" s="250"/>
      <c r="AX693" s="250"/>
      <c r="AY693" s="250"/>
      <c r="AZ693" s="250"/>
      <c r="BA693" s="250"/>
      <c r="BB693" s="250"/>
      <c r="BC693" s="250"/>
      <c r="BD693" s="250"/>
      <c r="BE693" s="250"/>
      <c r="BF693" s="250"/>
      <c r="BG693" s="250"/>
      <c r="BH693" s="250"/>
    </row>
    <row r="694" spans="1:60" outlineLevel="1" x14ac:dyDescent="0.2">
      <c r="A694" s="294"/>
      <c r="B694" s="265"/>
      <c r="C694" s="334" t="s">
        <v>1027</v>
      </c>
      <c r="D694" s="322"/>
      <c r="E694" s="326">
        <v>92</v>
      </c>
      <c r="F694" s="276"/>
      <c r="G694" s="276"/>
      <c r="H694" s="277"/>
      <c r="I694" s="296"/>
      <c r="J694" s="250"/>
      <c r="K694" s="250"/>
      <c r="L694" s="250"/>
      <c r="M694" s="250"/>
      <c r="N694" s="250"/>
      <c r="O694" s="250"/>
      <c r="P694" s="250"/>
      <c r="Q694" s="250"/>
      <c r="R694" s="250"/>
      <c r="S694" s="250"/>
      <c r="T694" s="250"/>
      <c r="U694" s="250"/>
      <c r="V694" s="250"/>
      <c r="W694" s="250"/>
      <c r="X694" s="250"/>
      <c r="Y694" s="250"/>
      <c r="Z694" s="250"/>
      <c r="AA694" s="250"/>
      <c r="AB694" s="250"/>
      <c r="AC694" s="250"/>
      <c r="AD694" s="250"/>
      <c r="AE694" s="250"/>
      <c r="AF694" s="250"/>
      <c r="AG694" s="250"/>
      <c r="AH694" s="250"/>
      <c r="AI694" s="250"/>
      <c r="AJ694" s="250"/>
      <c r="AK694" s="250"/>
      <c r="AL694" s="250"/>
      <c r="AM694" s="250"/>
      <c r="AN694" s="250"/>
      <c r="AO694" s="250"/>
      <c r="AP694" s="250"/>
      <c r="AQ694" s="250"/>
      <c r="AR694" s="250"/>
      <c r="AS694" s="250"/>
      <c r="AT694" s="250"/>
      <c r="AU694" s="250"/>
      <c r="AV694" s="250"/>
      <c r="AW694" s="250"/>
      <c r="AX694" s="250"/>
      <c r="AY694" s="250"/>
      <c r="AZ694" s="250"/>
      <c r="BA694" s="250"/>
      <c r="BB694" s="250"/>
      <c r="BC694" s="250"/>
      <c r="BD694" s="250"/>
      <c r="BE694" s="250"/>
      <c r="BF694" s="250"/>
      <c r="BG694" s="250"/>
      <c r="BH694" s="250"/>
    </row>
    <row r="695" spans="1:60" outlineLevel="1" x14ac:dyDescent="0.2">
      <c r="A695" s="294"/>
      <c r="B695" s="265"/>
      <c r="C695" s="334" t="s">
        <v>1028</v>
      </c>
      <c r="D695" s="322"/>
      <c r="E695" s="326">
        <v>18</v>
      </c>
      <c r="F695" s="276"/>
      <c r="G695" s="276"/>
      <c r="H695" s="277"/>
      <c r="I695" s="296"/>
      <c r="J695" s="250"/>
      <c r="K695" s="250"/>
      <c r="L695" s="250"/>
      <c r="M695" s="250"/>
      <c r="N695" s="250"/>
      <c r="O695" s="250"/>
      <c r="P695" s="250"/>
      <c r="Q695" s="250"/>
      <c r="R695" s="250"/>
      <c r="S695" s="250"/>
      <c r="T695" s="250"/>
      <c r="U695" s="250"/>
      <c r="V695" s="250"/>
      <c r="W695" s="250"/>
      <c r="X695" s="250"/>
      <c r="Y695" s="250"/>
      <c r="Z695" s="250"/>
      <c r="AA695" s="250"/>
      <c r="AB695" s="250"/>
      <c r="AC695" s="250"/>
      <c r="AD695" s="250"/>
      <c r="AE695" s="250"/>
      <c r="AF695" s="250"/>
      <c r="AG695" s="250"/>
      <c r="AH695" s="250"/>
      <c r="AI695" s="250"/>
      <c r="AJ695" s="250"/>
      <c r="AK695" s="250"/>
      <c r="AL695" s="250"/>
      <c r="AM695" s="250"/>
      <c r="AN695" s="250"/>
      <c r="AO695" s="250"/>
      <c r="AP695" s="250"/>
      <c r="AQ695" s="250"/>
      <c r="AR695" s="250"/>
      <c r="AS695" s="250"/>
      <c r="AT695" s="250"/>
      <c r="AU695" s="250"/>
      <c r="AV695" s="250"/>
      <c r="AW695" s="250"/>
      <c r="AX695" s="250"/>
      <c r="AY695" s="250"/>
      <c r="AZ695" s="250"/>
      <c r="BA695" s="250"/>
      <c r="BB695" s="250"/>
      <c r="BC695" s="250"/>
      <c r="BD695" s="250"/>
      <c r="BE695" s="250"/>
      <c r="BF695" s="250"/>
      <c r="BG695" s="250"/>
      <c r="BH695" s="250"/>
    </row>
    <row r="696" spans="1:60" outlineLevel="1" x14ac:dyDescent="0.2">
      <c r="A696" s="294"/>
      <c r="B696" s="320" t="s">
        <v>1029</v>
      </c>
      <c r="C696" s="333"/>
      <c r="D696" s="338"/>
      <c r="E696" s="339"/>
      <c r="F696" s="340"/>
      <c r="G696" s="331"/>
      <c r="H696" s="277"/>
      <c r="I696" s="296"/>
      <c r="J696" s="250"/>
      <c r="K696" s="250"/>
      <c r="L696" s="250"/>
      <c r="M696" s="250"/>
      <c r="N696" s="250"/>
      <c r="O696" s="250"/>
      <c r="P696" s="250"/>
      <c r="Q696" s="250"/>
      <c r="R696" s="250"/>
      <c r="S696" s="250"/>
      <c r="T696" s="250"/>
      <c r="U696" s="250"/>
      <c r="V696" s="250"/>
      <c r="W696" s="250"/>
      <c r="X696" s="250"/>
      <c r="Y696" s="250"/>
      <c r="Z696" s="250"/>
      <c r="AA696" s="250"/>
      <c r="AB696" s="250"/>
      <c r="AC696" s="250">
        <v>0</v>
      </c>
      <c r="AD696" s="250"/>
      <c r="AE696" s="250"/>
      <c r="AF696" s="250"/>
      <c r="AG696" s="250"/>
      <c r="AH696" s="250"/>
      <c r="AI696" s="250"/>
      <c r="AJ696" s="250"/>
      <c r="AK696" s="250"/>
      <c r="AL696" s="250"/>
      <c r="AM696" s="250"/>
      <c r="AN696" s="250"/>
      <c r="AO696" s="250"/>
      <c r="AP696" s="250"/>
      <c r="AQ696" s="250"/>
      <c r="AR696" s="250"/>
      <c r="AS696" s="250"/>
      <c r="AT696" s="250"/>
      <c r="AU696" s="250"/>
      <c r="AV696" s="250"/>
      <c r="AW696" s="250"/>
      <c r="AX696" s="250"/>
      <c r="AY696" s="250"/>
      <c r="AZ696" s="250"/>
      <c r="BA696" s="250"/>
      <c r="BB696" s="250"/>
      <c r="BC696" s="250"/>
      <c r="BD696" s="250"/>
      <c r="BE696" s="250"/>
      <c r="BF696" s="250"/>
      <c r="BG696" s="250"/>
      <c r="BH696" s="250"/>
    </row>
    <row r="697" spans="1:60" outlineLevel="1" x14ac:dyDescent="0.2">
      <c r="A697" s="294"/>
      <c r="B697" s="320" t="s">
        <v>1030</v>
      </c>
      <c r="C697" s="333"/>
      <c r="D697" s="338"/>
      <c r="E697" s="339"/>
      <c r="F697" s="340"/>
      <c r="G697" s="331"/>
      <c r="H697" s="277"/>
      <c r="I697" s="296"/>
      <c r="J697" s="250"/>
      <c r="K697" s="250"/>
      <c r="L697" s="250"/>
      <c r="M697" s="250"/>
      <c r="N697" s="250"/>
      <c r="O697" s="250"/>
      <c r="P697" s="250"/>
      <c r="Q697" s="250"/>
      <c r="R697" s="250"/>
      <c r="S697" s="250"/>
      <c r="T697" s="250"/>
      <c r="U697" s="250"/>
      <c r="V697" s="250"/>
      <c r="W697" s="250"/>
      <c r="X697" s="250"/>
      <c r="Y697" s="250"/>
      <c r="Z697" s="250"/>
      <c r="AA697" s="250"/>
      <c r="AB697" s="250"/>
      <c r="AC697" s="250"/>
      <c r="AD697" s="250"/>
      <c r="AE697" s="250" t="s">
        <v>363</v>
      </c>
      <c r="AF697" s="250"/>
      <c r="AG697" s="250"/>
      <c r="AH697" s="250"/>
      <c r="AI697" s="250"/>
      <c r="AJ697" s="250"/>
      <c r="AK697" s="250"/>
      <c r="AL697" s="250"/>
      <c r="AM697" s="250"/>
      <c r="AN697" s="250"/>
      <c r="AO697" s="250"/>
      <c r="AP697" s="250"/>
      <c r="AQ697" s="250"/>
      <c r="AR697" s="250"/>
      <c r="AS697" s="250"/>
      <c r="AT697" s="250"/>
      <c r="AU697" s="250"/>
      <c r="AV697" s="250"/>
      <c r="AW697" s="250"/>
      <c r="AX697" s="250"/>
      <c r="AY697" s="250"/>
      <c r="AZ697" s="250"/>
      <c r="BA697" s="250"/>
      <c r="BB697" s="250"/>
      <c r="BC697" s="250"/>
      <c r="BD697" s="250"/>
      <c r="BE697" s="250"/>
      <c r="BF697" s="250"/>
      <c r="BG697" s="250"/>
      <c r="BH697" s="250"/>
    </row>
    <row r="698" spans="1:60" outlineLevel="1" x14ac:dyDescent="0.2">
      <c r="A698" s="293">
        <v>111</v>
      </c>
      <c r="B698" s="264" t="s">
        <v>1031</v>
      </c>
      <c r="C698" s="284" t="s">
        <v>1032</v>
      </c>
      <c r="D698" s="267" t="s">
        <v>367</v>
      </c>
      <c r="E698" s="270">
        <v>4.12</v>
      </c>
      <c r="F698" s="275"/>
      <c r="G698" s="276">
        <f>ROUND(E698*F698,2)</f>
        <v>0</v>
      </c>
      <c r="H698" s="277" t="s">
        <v>644</v>
      </c>
      <c r="I698" s="296" t="s">
        <v>298</v>
      </c>
      <c r="J698" s="250"/>
      <c r="K698" s="250"/>
      <c r="L698" s="250"/>
      <c r="M698" s="250"/>
      <c r="N698" s="250"/>
      <c r="O698" s="250"/>
      <c r="P698" s="250"/>
      <c r="Q698" s="250"/>
      <c r="R698" s="250"/>
      <c r="S698" s="250"/>
      <c r="T698" s="250"/>
      <c r="U698" s="250"/>
      <c r="V698" s="250"/>
      <c r="W698" s="250"/>
      <c r="X698" s="250"/>
      <c r="Y698" s="250"/>
      <c r="Z698" s="250"/>
      <c r="AA698" s="250"/>
      <c r="AB698" s="250"/>
      <c r="AC698" s="250"/>
      <c r="AD698" s="250"/>
      <c r="AE698" s="250" t="s">
        <v>369</v>
      </c>
      <c r="AF698" s="250"/>
      <c r="AG698" s="250"/>
      <c r="AH698" s="250"/>
      <c r="AI698" s="250"/>
      <c r="AJ698" s="250"/>
      <c r="AK698" s="250"/>
      <c r="AL698" s="250"/>
      <c r="AM698" s="250">
        <v>21</v>
      </c>
      <c r="AN698" s="250"/>
      <c r="AO698" s="250"/>
      <c r="AP698" s="250"/>
      <c r="AQ698" s="250"/>
      <c r="AR698" s="250"/>
      <c r="AS698" s="250"/>
      <c r="AT698" s="250"/>
      <c r="AU698" s="250"/>
      <c r="AV698" s="250"/>
      <c r="AW698" s="250"/>
      <c r="AX698" s="250"/>
      <c r="AY698" s="250"/>
      <c r="AZ698" s="250"/>
      <c r="BA698" s="250"/>
      <c r="BB698" s="250"/>
      <c r="BC698" s="250"/>
      <c r="BD698" s="250"/>
      <c r="BE698" s="250"/>
      <c r="BF698" s="250"/>
      <c r="BG698" s="250"/>
      <c r="BH698" s="250"/>
    </row>
    <row r="699" spans="1:60" outlineLevel="1" x14ac:dyDescent="0.2">
      <c r="A699" s="294"/>
      <c r="B699" s="265"/>
      <c r="C699" s="334" t="s">
        <v>1033</v>
      </c>
      <c r="D699" s="322"/>
      <c r="E699" s="326">
        <v>4.12</v>
      </c>
      <c r="F699" s="276"/>
      <c r="G699" s="276"/>
      <c r="H699" s="277"/>
      <c r="I699" s="296"/>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0"/>
      <c r="AY699" s="250"/>
      <c r="AZ699" s="250"/>
      <c r="BA699" s="250"/>
      <c r="BB699" s="250"/>
      <c r="BC699" s="250"/>
      <c r="BD699" s="250"/>
      <c r="BE699" s="250"/>
      <c r="BF699" s="250"/>
      <c r="BG699" s="250"/>
      <c r="BH699" s="250"/>
    </row>
    <row r="700" spans="1:60" x14ac:dyDescent="0.2">
      <c r="A700" s="292" t="s">
        <v>293</v>
      </c>
      <c r="B700" s="263" t="s">
        <v>150</v>
      </c>
      <c r="C700" s="283" t="s">
        <v>151</v>
      </c>
      <c r="D700" s="266"/>
      <c r="E700" s="269"/>
      <c r="F700" s="280">
        <f>SUM(G701:G775)</f>
        <v>0</v>
      </c>
      <c r="G700" s="281"/>
      <c r="H700" s="274"/>
      <c r="I700" s="295"/>
      <c r="AE700" t="s">
        <v>294</v>
      </c>
    </row>
    <row r="701" spans="1:60" outlineLevel="1" x14ac:dyDescent="0.2">
      <c r="A701" s="294"/>
      <c r="B701" s="319" t="s">
        <v>1034</v>
      </c>
      <c r="C701" s="332"/>
      <c r="D701" s="321"/>
      <c r="E701" s="325"/>
      <c r="F701" s="329"/>
      <c r="G701" s="330"/>
      <c r="H701" s="277"/>
      <c r="I701" s="296"/>
      <c r="J701" s="250"/>
      <c r="K701" s="250"/>
      <c r="L701" s="250"/>
      <c r="M701" s="250"/>
      <c r="N701" s="250"/>
      <c r="O701" s="250"/>
      <c r="P701" s="250"/>
      <c r="Q701" s="250"/>
      <c r="R701" s="250"/>
      <c r="S701" s="250"/>
      <c r="T701" s="250"/>
      <c r="U701" s="250"/>
      <c r="V701" s="250"/>
      <c r="W701" s="250"/>
      <c r="X701" s="250"/>
      <c r="Y701" s="250"/>
      <c r="Z701" s="250"/>
      <c r="AA701" s="250"/>
      <c r="AB701" s="250"/>
      <c r="AC701" s="250">
        <v>0</v>
      </c>
      <c r="AD701" s="250"/>
      <c r="AE701" s="250"/>
      <c r="AF701" s="250"/>
      <c r="AG701" s="250"/>
      <c r="AH701" s="250"/>
      <c r="AI701" s="250"/>
      <c r="AJ701" s="250"/>
      <c r="AK701" s="250"/>
      <c r="AL701" s="250"/>
      <c r="AM701" s="250"/>
      <c r="AN701" s="250"/>
      <c r="AO701" s="250"/>
      <c r="AP701" s="250"/>
      <c r="AQ701" s="250"/>
      <c r="AR701" s="250"/>
      <c r="AS701" s="250"/>
      <c r="AT701" s="250"/>
      <c r="AU701" s="250"/>
      <c r="AV701" s="250"/>
      <c r="AW701" s="250"/>
      <c r="AX701" s="250"/>
      <c r="AY701" s="250"/>
      <c r="AZ701" s="250"/>
      <c r="BA701" s="250"/>
      <c r="BB701" s="250"/>
      <c r="BC701" s="250"/>
      <c r="BD701" s="250"/>
      <c r="BE701" s="250"/>
      <c r="BF701" s="250"/>
      <c r="BG701" s="250"/>
      <c r="BH701" s="250"/>
    </row>
    <row r="702" spans="1:60" ht="22.5" outlineLevel="1" x14ac:dyDescent="0.2">
      <c r="A702" s="294"/>
      <c r="B702" s="320" t="s">
        <v>1035</v>
      </c>
      <c r="C702" s="333"/>
      <c r="D702" s="338"/>
      <c r="E702" s="339"/>
      <c r="F702" s="340"/>
      <c r="G702" s="331"/>
      <c r="H702" s="277"/>
      <c r="I702" s="296"/>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250" t="s">
        <v>363</v>
      </c>
      <c r="AF702" s="250"/>
      <c r="AG702" s="250"/>
      <c r="AH702" s="250"/>
      <c r="AI702" s="250"/>
      <c r="AJ702" s="250"/>
      <c r="AK702" s="250"/>
      <c r="AL702" s="250"/>
      <c r="AM702" s="250"/>
      <c r="AN702" s="250"/>
      <c r="AO702" s="250"/>
      <c r="AP702" s="250"/>
      <c r="AQ702" s="250"/>
      <c r="AR702" s="250"/>
      <c r="AS702" s="250"/>
      <c r="AT702" s="250"/>
      <c r="AU702" s="250"/>
      <c r="AV702" s="250"/>
      <c r="AW702" s="250"/>
      <c r="AX702" s="250"/>
      <c r="AY702" s="250"/>
      <c r="AZ702" s="255" t="str">
        <f>B702</f>
        <v>s rámy a zárubněmi, zábradlí, předmětů oplechování apod., které se zřizují ještě před úpravami povrchu, před jejich znečištěním při úpravách povrchu nástřikem plastických (lepivých) maltovin</v>
      </c>
      <c r="BA702" s="250"/>
      <c r="BB702" s="250"/>
      <c r="BC702" s="250"/>
      <c r="BD702" s="250"/>
      <c r="BE702" s="250"/>
      <c r="BF702" s="250"/>
      <c r="BG702" s="250"/>
      <c r="BH702" s="250"/>
    </row>
    <row r="703" spans="1:60" outlineLevel="1" x14ac:dyDescent="0.2">
      <c r="A703" s="293">
        <v>112</v>
      </c>
      <c r="B703" s="264" t="s">
        <v>1036</v>
      </c>
      <c r="C703" s="284" t="s">
        <v>1037</v>
      </c>
      <c r="D703" s="267" t="s">
        <v>367</v>
      </c>
      <c r="E703" s="270">
        <v>58.012500000000003</v>
      </c>
      <c r="F703" s="275"/>
      <c r="G703" s="276">
        <f>ROUND(E703*F703,2)</f>
        <v>0</v>
      </c>
      <c r="H703" s="277" t="s">
        <v>557</v>
      </c>
      <c r="I703" s="296" t="s">
        <v>298</v>
      </c>
      <c r="J703" s="250"/>
      <c r="K703" s="250"/>
      <c r="L703" s="250"/>
      <c r="M703" s="250"/>
      <c r="N703" s="250"/>
      <c r="O703" s="250"/>
      <c r="P703" s="250"/>
      <c r="Q703" s="250"/>
      <c r="R703" s="250"/>
      <c r="S703" s="250"/>
      <c r="T703" s="250"/>
      <c r="U703" s="250"/>
      <c r="V703" s="250"/>
      <c r="W703" s="250"/>
      <c r="X703" s="250"/>
      <c r="Y703" s="250"/>
      <c r="Z703" s="250"/>
      <c r="AA703" s="250"/>
      <c r="AB703" s="250"/>
      <c r="AC703" s="250"/>
      <c r="AD703" s="250"/>
      <c r="AE703" s="250" t="s">
        <v>369</v>
      </c>
      <c r="AF703" s="250"/>
      <c r="AG703" s="250"/>
      <c r="AH703" s="250"/>
      <c r="AI703" s="250"/>
      <c r="AJ703" s="250"/>
      <c r="AK703" s="250"/>
      <c r="AL703" s="250"/>
      <c r="AM703" s="250">
        <v>21</v>
      </c>
      <c r="AN703" s="250"/>
      <c r="AO703" s="250"/>
      <c r="AP703" s="250"/>
      <c r="AQ703" s="250"/>
      <c r="AR703" s="250"/>
      <c r="AS703" s="250"/>
      <c r="AT703" s="250"/>
      <c r="AU703" s="250"/>
      <c r="AV703" s="250"/>
      <c r="AW703" s="250"/>
      <c r="AX703" s="250"/>
      <c r="AY703" s="250"/>
      <c r="AZ703" s="250"/>
      <c r="BA703" s="250"/>
      <c r="BB703" s="250"/>
      <c r="BC703" s="250"/>
      <c r="BD703" s="250"/>
      <c r="BE703" s="250"/>
      <c r="BF703" s="250"/>
      <c r="BG703" s="250"/>
      <c r="BH703" s="250"/>
    </row>
    <row r="704" spans="1:60" ht="33.75" outlineLevel="1" x14ac:dyDescent="0.2">
      <c r="A704" s="294"/>
      <c r="B704" s="265"/>
      <c r="C704" s="334" t="s">
        <v>936</v>
      </c>
      <c r="D704" s="322"/>
      <c r="E704" s="326">
        <v>47.9925</v>
      </c>
      <c r="F704" s="276"/>
      <c r="G704" s="276"/>
      <c r="H704" s="277"/>
      <c r="I704" s="296"/>
      <c r="J704" s="250"/>
      <c r="K704" s="250"/>
      <c r="L704" s="250"/>
      <c r="M704" s="250"/>
      <c r="N704" s="250"/>
      <c r="O704" s="250"/>
      <c r="P704" s="250"/>
      <c r="Q704" s="250"/>
      <c r="R704" s="250"/>
      <c r="S704" s="250"/>
      <c r="T704" s="250"/>
      <c r="U704" s="250"/>
      <c r="V704" s="250"/>
      <c r="W704" s="250"/>
      <c r="X704" s="250"/>
      <c r="Y704" s="250"/>
      <c r="Z704" s="250"/>
      <c r="AA704" s="250"/>
      <c r="AB704" s="250"/>
      <c r="AC704" s="250"/>
      <c r="AD704" s="250"/>
      <c r="AE704" s="250"/>
      <c r="AF704" s="250"/>
      <c r="AG704" s="250"/>
      <c r="AH704" s="250"/>
      <c r="AI704" s="250"/>
      <c r="AJ704" s="250"/>
      <c r="AK704" s="250"/>
      <c r="AL704" s="250"/>
      <c r="AM704" s="250"/>
      <c r="AN704" s="250"/>
      <c r="AO704" s="250"/>
      <c r="AP704" s="250"/>
      <c r="AQ704" s="250"/>
      <c r="AR704" s="250"/>
      <c r="AS704" s="250"/>
      <c r="AT704" s="250"/>
      <c r="AU704" s="250"/>
      <c r="AV704" s="250"/>
      <c r="AW704" s="250"/>
      <c r="AX704" s="250"/>
      <c r="AY704" s="250"/>
      <c r="AZ704" s="250"/>
      <c r="BA704" s="250"/>
      <c r="BB704" s="250"/>
      <c r="BC704" s="250"/>
      <c r="BD704" s="250"/>
      <c r="BE704" s="250"/>
      <c r="BF704" s="250"/>
      <c r="BG704" s="250"/>
      <c r="BH704" s="250"/>
    </row>
    <row r="705" spans="1:60" outlineLevel="1" x14ac:dyDescent="0.2">
      <c r="A705" s="294"/>
      <c r="B705" s="265"/>
      <c r="C705" s="334" t="s">
        <v>937</v>
      </c>
      <c r="D705" s="322"/>
      <c r="E705" s="326">
        <v>10.02</v>
      </c>
      <c r="F705" s="276"/>
      <c r="G705" s="276"/>
      <c r="H705" s="277"/>
      <c r="I705" s="296"/>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250"/>
      <c r="AF705" s="250"/>
      <c r="AG705" s="250"/>
      <c r="AH705" s="250"/>
      <c r="AI705" s="250"/>
      <c r="AJ705" s="250"/>
      <c r="AK705" s="250"/>
      <c r="AL705" s="250"/>
      <c r="AM705" s="250"/>
      <c r="AN705" s="250"/>
      <c r="AO705" s="250"/>
      <c r="AP705" s="250"/>
      <c r="AQ705" s="250"/>
      <c r="AR705" s="250"/>
      <c r="AS705" s="250"/>
      <c r="AT705" s="250"/>
      <c r="AU705" s="250"/>
      <c r="AV705" s="250"/>
      <c r="AW705" s="250"/>
      <c r="AX705" s="250"/>
      <c r="AY705" s="250"/>
      <c r="AZ705" s="250"/>
      <c r="BA705" s="250"/>
      <c r="BB705" s="250"/>
      <c r="BC705" s="250"/>
      <c r="BD705" s="250"/>
      <c r="BE705" s="250"/>
      <c r="BF705" s="250"/>
      <c r="BG705" s="250"/>
      <c r="BH705" s="250"/>
    </row>
    <row r="706" spans="1:60" outlineLevel="1" x14ac:dyDescent="0.2">
      <c r="A706" s="294"/>
      <c r="B706" s="320" t="s">
        <v>1038</v>
      </c>
      <c r="C706" s="333"/>
      <c r="D706" s="338"/>
      <c r="E706" s="339"/>
      <c r="F706" s="340"/>
      <c r="G706" s="331"/>
      <c r="H706" s="277"/>
      <c r="I706" s="296"/>
      <c r="J706" s="250"/>
      <c r="K706" s="250"/>
      <c r="L706" s="250"/>
      <c r="M706" s="250"/>
      <c r="N706" s="250"/>
      <c r="O706" s="250"/>
      <c r="P706" s="250"/>
      <c r="Q706" s="250"/>
      <c r="R706" s="250"/>
      <c r="S706" s="250"/>
      <c r="T706" s="250"/>
      <c r="U706" s="250"/>
      <c r="V706" s="250"/>
      <c r="W706" s="250"/>
      <c r="X706" s="250"/>
      <c r="Y706" s="250"/>
      <c r="Z706" s="250"/>
      <c r="AA706" s="250"/>
      <c r="AB706" s="250"/>
      <c r="AC706" s="250">
        <v>0</v>
      </c>
      <c r="AD706" s="250"/>
      <c r="AE706" s="250"/>
      <c r="AF706" s="250"/>
      <c r="AG706" s="250"/>
      <c r="AH706" s="250"/>
      <c r="AI706" s="250"/>
      <c r="AJ706" s="250"/>
      <c r="AK706" s="250"/>
      <c r="AL706" s="250"/>
      <c r="AM706" s="250"/>
      <c r="AN706" s="250"/>
      <c r="AO706" s="250"/>
      <c r="AP706" s="250"/>
      <c r="AQ706" s="250"/>
      <c r="AR706" s="250"/>
      <c r="AS706" s="250"/>
      <c r="AT706" s="250"/>
      <c r="AU706" s="250"/>
      <c r="AV706" s="250"/>
      <c r="AW706" s="250"/>
      <c r="AX706" s="250"/>
      <c r="AY706" s="250"/>
      <c r="AZ706" s="250"/>
      <c r="BA706" s="250"/>
      <c r="BB706" s="250"/>
      <c r="BC706" s="250"/>
      <c r="BD706" s="250"/>
      <c r="BE706" s="250"/>
      <c r="BF706" s="250"/>
      <c r="BG706" s="250"/>
      <c r="BH706" s="250"/>
    </row>
    <row r="707" spans="1:60" outlineLevel="1" x14ac:dyDescent="0.2">
      <c r="A707" s="293">
        <v>113</v>
      </c>
      <c r="B707" s="264" t="s">
        <v>1039</v>
      </c>
      <c r="C707" s="284" t="s">
        <v>1040</v>
      </c>
      <c r="D707" s="267" t="s">
        <v>367</v>
      </c>
      <c r="E707" s="270">
        <v>153.37763000000001</v>
      </c>
      <c r="F707" s="275"/>
      <c r="G707" s="276">
        <f>ROUND(E707*F707,2)</f>
        <v>0</v>
      </c>
      <c r="H707" s="277" t="s">
        <v>557</v>
      </c>
      <c r="I707" s="296" t="s">
        <v>298</v>
      </c>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t="s">
        <v>369</v>
      </c>
      <c r="AF707" s="250"/>
      <c r="AG707" s="250"/>
      <c r="AH707" s="250"/>
      <c r="AI707" s="250"/>
      <c r="AJ707" s="250"/>
      <c r="AK707" s="250"/>
      <c r="AL707" s="250"/>
      <c r="AM707" s="250">
        <v>21</v>
      </c>
      <c r="AN707" s="250"/>
      <c r="AO707" s="250"/>
      <c r="AP707" s="250"/>
      <c r="AQ707" s="250"/>
      <c r="AR707" s="250"/>
      <c r="AS707" s="250"/>
      <c r="AT707" s="250"/>
      <c r="AU707" s="250"/>
      <c r="AV707" s="250"/>
      <c r="AW707" s="250"/>
      <c r="AX707" s="250"/>
      <c r="AY707" s="250"/>
      <c r="AZ707" s="250"/>
      <c r="BA707" s="250"/>
      <c r="BB707" s="250"/>
      <c r="BC707" s="250"/>
      <c r="BD707" s="250"/>
      <c r="BE707" s="250"/>
      <c r="BF707" s="250"/>
      <c r="BG707" s="250"/>
      <c r="BH707" s="250"/>
    </row>
    <row r="708" spans="1:60" outlineLevel="1" x14ac:dyDescent="0.2">
      <c r="A708" s="294"/>
      <c r="B708" s="265"/>
      <c r="C708" s="334" t="s">
        <v>1041</v>
      </c>
      <c r="D708" s="322"/>
      <c r="E708" s="326">
        <v>153.37763000000001</v>
      </c>
      <c r="F708" s="276"/>
      <c r="G708" s="276"/>
      <c r="H708" s="277"/>
      <c r="I708" s="296"/>
      <c r="J708" s="250"/>
      <c r="K708" s="250"/>
      <c r="L708" s="250"/>
      <c r="M708" s="250"/>
      <c r="N708" s="250"/>
      <c r="O708" s="250"/>
      <c r="P708" s="250"/>
      <c r="Q708" s="250"/>
      <c r="R708" s="250"/>
      <c r="S708" s="250"/>
      <c r="T708" s="250"/>
      <c r="U708" s="250"/>
      <c r="V708" s="250"/>
      <c r="W708" s="250"/>
      <c r="X708" s="250"/>
      <c r="Y708" s="250"/>
      <c r="Z708" s="250"/>
      <c r="AA708" s="250"/>
      <c r="AB708" s="250"/>
      <c r="AC708" s="250"/>
      <c r="AD708" s="250"/>
      <c r="AE708" s="250"/>
      <c r="AF708" s="250"/>
      <c r="AG708" s="250"/>
      <c r="AH708" s="250"/>
      <c r="AI708" s="250"/>
      <c r="AJ708" s="250"/>
      <c r="AK708" s="250"/>
      <c r="AL708" s="250"/>
      <c r="AM708" s="250"/>
      <c r="AN708" s="250"/>
      <c r="AO708" s="250"/>
      <c r="AP708" s="250"/>
      <c r="AQ708" s="250"/>
      <c r="AR708" s="250"/>
      <c r="AS708" s="250"/>
      <c r="AT708" s="250"/>
      <c r="AU708" s="250"/>
      <c r="AV708" s="250"/>
      <c r="AW708" s="250"/>
      <c r="AX708" s="250"/>
      <c r="AY708" s="250"/>
      <c r="AZ708" s="250"/>
      <c r="BA708" s="250"/>
      <c r="BB708" s="250"/>
      <c r="BC708" s="250"/>
      <c r="BD708" s="250"/>
      <c r="BE708" s="250"/>
      <c r="BF708" s="250"/>
      <c r="BG708" s="250"/>
      <c r="BH708" s="250"/>
    </row>
    <row r="709" spans="1:60" outlineLevel="1" x14ac:dyDescent="0.2">
      <c r="A709" s="294"/>
      <c r="B709" s="320" t="s">
        <v>1042</v>
      </c>
      <c r="C709" s="333"/>
      <c r="D709" s="338"/>
      <c r="E709" s="339"/>
      <c r="F709" s="340"/>
      <c r="G709" s="331"/>
      <c r="H709" s="277"/>
      <c r="I709" s="296"/>
      <c r="J709" s="250"/>
      <c r="K709" s="250"/>
      <c r="L709" s="250"/>
      <c r="M709" s="250"/>
      <c r="N709" s="250"/>
      <c r="O709" s="250"/>
      <c r="P709" s="250"/>
      <c r="Q709" s="250"/>
      <c r="R709" s="250"/>
      <c r="S709" s="250"/>
      <c r="T709" s="250"/>
      <c r="U709" s="250"/>
      <c r="V709" s="250"/>
      <c r="W709" s="250"/>
      <c r="X709" s="250"/>
      <c r="Y709" s="250"/>
      <c r="Z709" s="250"/>
      <c r="AA709" s="250"/>
      <c r="AB709" s="250"/>
      <c r="AC709" s="250">
        <v>0</v>
      </c>
      <c r="AD709" s="250"/>
      <c r="AE709" s="250"/>
      <c r="AF709" s="250"/>
      <c r="AG709" s="250"/>
      <c r="AH709" s="250"/>
      <c r="AI709" s="250"/>
      <c r="AJ709" s="250"/>
      <c r="AK709" s="250"/>
      <c r="AL709" s="250"/>
      <c r="AM709" s="250"/>
      <c r="AN709" s="250"/>
      <c r="AO709" s="250"/>
      <c r="AP709" s="250"/>
      <c r="AQ709" s="250"/>
      <c r="AR709" s="250"/>
      <c r="AS709" s="250"/>
      <c r="AT709" s="250"/>
      <c r="AU709" s="250"/>
      <c r="AV709" s="250"/>
      <c r="AW709" s="250"/>
      <c r="AX709" s="250"/>
      <c r="AY709" s="250"/>
      <c r="AZ709" s="250"/>
      <c r="BA709" s="250"/>
      <c r="BB709" s="250"/>
      <c r="BC709" s="250"/>
      <c r="BD709" s="250"/>
      <c r="BE709" s="250"/>
      <c r="BF709" s="250"/>
      <c r="BG709" s="250"/>
      <c r="BH709" s="250"/>
    </row>
    <row r="710" spans="1:60" ht="22.5" outlineLevel="1" x14ac:dyDescent="0.2">
      <c r="A710" s="294"/>
      <c r="B710" s="320" t="s">
        <v>1043</v>
      </c>
      <c r="C710" s="333"/>
      <c r="D710" s="338"/>
      <c r="E710" s="339"/>
      <c r="F710" s="340"/>
      <c r="G710" s="331"/>
      <c r="H710" s="277"/>
      <c r="I710" s="296"/>
      <c r="J710" s="250"/>
      <c r="K710" s="250"/>
      <c r="L710" s="250"/>
      <c r="M710" s="250"/>
      <c r="N710" s="250"/>
      <c r="O710" s="250"/>
      <c r="P710" s="250"/>
      <c r="Q710" s="250"/>
      <c r="R710" s="250"/>
      <c r="S710" s="250"/>
      <c r="T710" s="250"/>
      <c r="U710" s="250"/>
      <c r="V710" s="250"/>
      <c r="W710" s="250"/>
      <c r="X710" s="250"/>
      <c r="Y710" s="250"/>
      <c r="Z710" s="250"/>
      <c r="AA710" s="250"/>
      <c r="AB710" s="250"/>
      <c r="AC710" s="250"/>
      <c r="AD710" s="250"/>
      <c r="AE710" s="250"/>
      <c r="AF710" s="250"/>
      <c r="AG710" s="250"/>
      <c r="AH710" s="250"/>
      <c r="AI710" s="250"/>
      <c r="AJ710" s="250"/>
      <c r="AK710" s="250"/>
      <c r="AL710" s="250"/>
      <c r="AM710" s="250"/>
      <c r="AN710" s="250"/>
      <c r="AO710" s="250"/>
      <c r="AP710" s="250"/>
      <c r="AQ710" s="250"/>
      <c r="AR710" s="250"/>
      <c r="AS710" s="250"/>
      <c r="AT710" s="250"/>
      <c r="AU710" s="250"/>
      <c r="AV710" s="250"/>
      <c r="AW710" s="250"/>
      <c r="AX710" s="250"/>
      <c r="AY710" s="250"/>
      <c r="AZ710" s="255" t="str">
        <f>B710</f>
        <v>nanesení lepicího tmelu na izolační desky, nalepení desek, zajištění talířovými hmoždinkami (6 ks/m2), přebroušení desek, natažení stěrky, vtlačení výztužné tkaniny (1,15 m2/m2), přehlazení stěrky. Další vrstvy podle popisu položky.</v>
      </c>
      <c r="BA710" s="250"/>
      <c r="BB710" s="250"/>
      <c r="BC710" s="250"/>
      <c r="BD710" s="250"/>
      <c r="BE710" s="250"/>
      <c r="BF710" s="250"/>
      <c r="BG710" s="250"/>
      <c r="BH710" s="250"/>
    </row>
    <row r="711" spans="1:60" outlineLevel="1" x14ac:dyDescent="0.2">
      <c r="A711" s="294"/>
      <c r="B711" s="320" t="s">
        <v>1044</v>
      </c>
      <c r="C711" s="333"/>
      <c r="D711" s="338"/>
      <c r="E711" s="339"/>
      <c r="F711" s="340"/>
      <c r="G711" s="331"/>
      <c r="H711" s="277"/>
      <c r="I711" s="296"/>
      <c r="J711" s="250"/>
      <c r="K711" s="250"/>
      <c r="L711" s="250"/>
      <c r="M711" s="250"/>
      <c r="N711" s="250"/>
      <c r="O711" s="250"/>
      <c r="P711" s="250"/>
      <c r="Q711" s="250"/>
      <c r="R711" s="250"/>
      <c r="S711" s="250"/>
      <c r="T711" s="250"/>
      <c r="U711" s="250"/>
      <c r="V711" s="250"/>
      <c r="W711" s="250"/>
      <c r="X711" s="250"/>
      <c r="Y711" s="250"/>
      <c r="Z711" s="250"/>
      <c r="AA711" s="250"/>
      <c r="AB711" s="250"/>
      <c r="AC711" s="250"/>
      <c r="AD711" s="250"/>
      <c r="AE711" s="250" t="s">
        <v>363</v>
      </c>
      <c r="AF711" s="250"/>
      <c r="AG711" s="250"/>
      <c r="AH711" s="250"/>
      <c r="AI711" s="250"/>
      <c r="AJ711" s="250"/>
      <c r="AK711" s="250"/>
      <c r="AL711" s="250"/>
      <c r="AM711" s="250"/>
      <c r="AN711" s="250"/>
      <c r="AO711" s="250"/>
      <c r="AP711" s="250"/>
      <c r="AQ711" s="250"/>
      <c r="AR711" s="250"/>
      <c r="AS711" s="250"/>
      <c r="AT711" s="250"/>
      <c r="AU711" s="250"/>
      <c r="AV711" s="250"/>
      <c r="AW711" s="250"/>
      <c r="AX711" s="250"/>
      <c r="AY711" s="250"/>
      <c r="AZ711" s="250"/>
      <c r="BA711" s="250"/>
      <c r="BB711" s="250"/>
      <c r="BC711" s="250"/>
      <c r="BD711" s="250"/>
      <c r="BE711" s="250"/>
      <c r="BF711" s="250"/>
      <c r="BG711" s="250"/>
      <c r="BH711" s="250"/>
    </row>
    <row r="712" spans="1:60" outlineLevel="1" x14ac:dyDescent="0.2">
      <c r="A712" s="293">
        <v>114</v>
      </c>
      <c r="B712" s="264" t="s">
        <v>1045</v>
      </c>
      <c r="C712" s="284" t="s">
        <v>1046</v>
      </c>
      <c r="D712" s="267" t="s">
        <v>367</v>
      </c>
      <c r="E712" s="270">
        <v>11.307</v>
      </c>
      <c r="F712" s="275"/>
      <c r="G712" s="276">
        <f>ROUND(E712*F712,2)</f>
        <v>0</v>
      </c>
      <c r="H712" s="277" t="s">
        <v>557</v>
      </c>
      <c r="I712" s="296" t="s">
        <v>298</v>
      </c>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250" t="s">
        <v>369</v>
      </c>
      <c r="AF712" s="250"/>
      <c r="AG712" s="250"/>
      <c r="AH712" s="250"/>
      <c r="AI712" s="250"/>
      <c r="AJ712" s="250"/>
      <c r="AK712" s="250"/>
      <c r="AL712" s="250"/>
      <c r="AM712" s="250">
        <v>21</v>
      </c>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row>
    <row r="713" spans="1:60" outlineLevel="1" x14ac:dyDescent="0.2">
      <c r="A713" s="294"/>
      <c r="B713" s="265"/>
      <c r="C713" s="334" t="s">
        <v>1047</v>
      </c>
      <c r="D713" s="322"/>
      <c r="E713" s="326"/>
      <c r="F713" s="276"/>
      <c r="G713" s="276"/>
      <c r="H713" s="277"/>
      <c r="I713" s="296"/>
      <c r="J713" s="250"/>
      <c r="K713" s="250"/>
      <c r="L713" s="250"/>
      <c r="M713" s="250"/>
      <c r="N713" s="250"/>
      <c r="O713" s="250"/>
      <c r="P713" s="250"/>
      <c r="Q713" s="250"/>
      <c r="R713" s="250"/>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row>
    <row r="714" spans="1:60" outlineLevel="1" x14ac:dyDescent="0.2">
      <c r="A714" s="294"/>
      <c r="B714" s="265"/>
      <c r="C714" s="334" t="s">
        <v>1048</v>
      </c>
      <c r="D714" s="322"/>
      <c r="E714" s="326">
        <v>1.6327499999999999</v>
      </c>
      <c r="F714" s="276"/>
      <c r="G714" s="276"/>
      <c r="H714" s="277"/>
      <c r="I714" s="296"/>
      <c r="J714" s="250"/>
      <c r="K714" s="250"/>
      <c r="L714" s="250"/>
      <c r="M714" s="250"/>
      <c r="N714" s="250"/>
      <c r="O714" s="250"/>
      <c r="P714" s="250"/>
      <c r="Q714" s="250"/>
      <c r="R714" s="250"/>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row>
    <row r="715" spans="1:60" outlineLevel="1" x14ac:dyDescent="0.2">
      <c r="A715" s="294"/>
      <c r="B715" s="265"/>
      <c r="C715" s="334" t="s">
        <v>1049</v>
      </c>
      <c r="D715" s="322"/>
      <c r="E715" s="326">
        <v>3.6675</v>
      </c>
      <c r="F715" s="276"/>
      <c r="G715" s="276"/>
      <c r="H715" s="277"/>
      <c r="I715" s="296"/>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row>
    <row r="716" spans="1:60" outlineLevel="1" x14ac:dyDescent="0.2">
      <c r="A716" s="294"/>
      <c r="B716" s="265"/>
      <c r="C716" s="334" t="s">
        <v>1050</v>
      </c>
      <c r="D716" s="322"/>
      <c r="E716" s="326">
        <v>4.28925</v>
      </c>
      <c r="F716" s="276"/>
      <c r="G716" s="276"/>
      <c r="H716" s="277"/>
      <c r="I716" s="296"/>
      <c r="J716" s="250"/>
      <c r="K716" s="250"/>
      <c r="L716" s="250"/>
      <c r="M716" s="250"/>
      <c r="N716" s="250"/>
      <c r="O716" s="250"/>
      <c r="P716" s="250"/>
      <c r="Q716" s="250"/>
      <c r="R716" s="250"/>
      <c r="S716" s="250"/>
      <c r="T716" s="250"/>
      <c r="U716" s="250"/>
      <c r="V716" s="250"/>
      <c r="W716" s="250"/>
      <c r="X716" s="250"/>
      <c r="Y716" s="250"/>
      <c r="Z716" s="250"/>
      <c r="AA716" s="250"/>
      <c r="AB716" s="250"/>
      <c r="AC716" s="250"/>
      <c r="AD716" s="250"/>
      <c r="AE716" s="250"/>
      <c r="AF716" s="250"/>
      <c r="AG716" s="250"/>
      <c r="AH716" s="250"/>
      <c r="AI716" s="250"/>
      <c r="AJ716" s="250"/>
      <c r="AK716" s="250"/>
      <c r="AL716" s="250"/>
      <c r="AM716" s="250"/>
      <c r="AN716" s="250"/>
      <c r="AO716" s="250"/>
      <c r="AP716" s="250"/>
      <c r="AQ716" s="250"/>
      <c r="AR716" s="250"/>
      <c r="AS716" s="250"/>
      <c r="AT716" s="250"/>
      <c r="AU716" s="250"/>
      <c r="AV716" s="250"/>
      <c r="AW716" s="250"/>
      <c r="AX716" s="250"/>
      <c r="AY716" s="250"/>
      <c r="AZ716" s="250"/>
      <c r="BA716" s="250"/>
      <c r="BB716" s="250"/>
      <c r="BC716" s="250"/>
      <c r="BD716" s="250"/>
      <c r="BE716" s="250"/>
      <c r="BF716" s="250"/>
      <c r="BG716" s="250"/>
      <c r="BH716" s="250"/>
    </row>
    <row r="717" spans="1:60" outlineLevel="1" x14ac:dyDescent="0.2">
      <c r="A717" s="294"/>
      <c r="B717" s="265"/>
      <c r="C717" s="334" t="s">
        <v>1051</v>
      </c>
      <c r="D717" s="322"/>
      <c r="E717" s="326">
        <v>1.7175</v>
      </c>
      <c r="F717" s="276"/>
      <c r="G717" s="276"/>
      <c r="H717" s="277"/>
      <c r="I717" s="296"/>
      <c r="J717" s="250"/>
      <c r="K717" s="250"/>
      <c r="L717" s="250"/>
      <c r="M717" s="250"/>
      <c r="N717" s="250"/>
      <c r="O717" s="250"/>
      <c r="P717" s="250"/>
      <c r="Q717" s="250"/>
      <c r="R717" s="250"/>
      <c r="S717" s="250"/>
      <c r="T717" s="250"/>
      <c r="U717" s="250"/>
      <c r="V717" s="250"/>
      <c r="W717" s="250"/>
      <c r="X717" s="250"/>
      <c r="Y717" s="250"/>
      <c r="Z717" s="250"/>
      <c r="AA717" s="250"/>
      <c r="AB717" s="250"/>
      <c r="AC717" s="250"/>
      <c r="AD717" s="250"/>
      <c r="AE717" s="250"/>
      <c r="AF717" s="250"/>
      <c r="AG717" s="250"/>
      <c r="AH717" s="250"/>
      <c r="AI717" s="250"/>
      <c r="AJ717" s="250"/>
      <c r="AK717" s="250"/>
      <c r="AL717" s="250"/>
      <c r="AM717" s="250"/>
      <c r="AN717" s="250"/>
      <c r="AO717" s="250"/>
      <c r="AP717" s="250"/>
      <c r="AQ717" s="250"/>
      <c r="AR717" s="250"/>
      <c r="AS717" s="250"/>
      <c r="AT717" s="250"/>
      <c r="AU717" s="250"/>
      <c r="AV717" s="250"/>
      <c r="AW717" s="250"/>
      <c r="AX717" s="250"/>
      <c r="AY717" s="250"/>
      <c r="AZ717" s="250"/>
      <c r="BA717" s="250"/>
      <c r="BB717" s="250"/>
      <c r="BC717" s="250"/>
      <c r="BD717" s="250"/>
      <c r="BE717" s="250"/>
      <c r="BF717" s="250"/>
      <c r="BG717" s="250"/>
      <c r="BH717" s="250"/>
    </row>
    <row r="718" spans="1:60" ht="22.5" outlineLevel="1" x14ac:dyDescent="0.2">
      <c r="A718" s="293">
        <v>115</v>
      </c>
      <c r="B718" s="264" t="s">
        <v>1052</v>
      </c>
      <c r="C718" s="284" t="s">
        <v>1053</v>
      </c>
      <c r="D718" s="267" t="s">
        <v>367</v>
      </c>
      <c r="E718" s="270">
        <v>25</v>
      </c>
      <c r="F718" s="275"/>
      <c r="G718" s="276">
        <f>ROUND(E718*F718,2)</f>
        <v>0</v>
      </c>
      <c r="H718" s="277" t="s">
        <v>557</v>
      </c>
      <c r="I718" s="296" t="s">
        <v>298</v>
      </c>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250" t="s">
        <v>369</v>
      </c>
      <c r="AF718" s="250"/>
      <c r="AG718" s="250"/>
      <c r="AH718" s="250"/>
      <c r="AI718" s="250"/>
      <c r="AJ718" s="250"/>
      <c r="AK718" s="250"/>
      <c r="AL718" s="250"/>
      <c r="AM718" s="250">
        <v>21</v>
      </c>
      <c r="AN718" s="250"/>
      <c r="AO718" s="250"/>
      <c r="AP718" s="250"/>
      <c r="AQ718" s="250"/>
      <c r="AR718" s="250"/>
      <c r="AS718" s="250"/>
      <c r="AT718" s="250"/>
      <c r="AU718" s="250"/>
      <c r="AV718" s="250"/>
      <c r="AW718" s="250"/>
      <c r="AX718" s="250"/>
      <c r="AY718" s="250"/>
      <c r="AZ718" s="250"/>
      <c r="BA718" s="250"/>
      <c r="BB718" s="250"/>
      <c r="BC718" s="250"/>
      <c r="BD718" s="250"/>
      <c r="BE718" s="250"/>
      <c r="BF718" s="250"/>
      <c r="BG718" s="250"/>
      <c r="BH718" s="250"/>
    </row>
    <row r="719" spans="1:60" outlineLevel="1" x14ac:dyDescent="0.2">
      <c r="A719" s="294"/>
      <c r="B719" s="265"/>
      <c r="C719" s="334" t="s">
        <v>1054</v>
      </c>
      <c r="D719" s="322"/>
      <c r="E719" s="326">
        <v>25</v>
      </c>
      <c r="F719" s="276"/>
      <c r="G719" s="276"/>
      <c r="H719" s="277"/>
      <c r="I719" s="296"/>
      <c r="J719" s="250"/>
      <c r="K719" s="250"/>
      <c r="L719" s="250"/>
      <c r="M719" s="250"/>
      <c r="N719" s="250"/>
      <c r="O719" s="250"/>
      <c r="P719" s="250"/>
      <c r="Q719" s="250"/>
      <c r="R719" s="250"/>
      <c r="S719" s="250"/>
      <c r="T719" s="250"/>
      <c r="U719" s="250"/>
      <c r="V719" s="250"/>
      <c r="W719" s="250"/>
      <c r="X719" s="250"/>
      <c r="Y719" s="250"/>
      <c r="Z719" s="250"/>
      <c r="AA719" s="250"/>
      <c r="AB719" s="250"/>
      <c r="AC719" s="250"/>
      <c r="AD719" s="250"/>
      <c r="AE719" s="250"/>
      <c r="AF719" s="250"/>
      <c r="AG719" s="250"/>
      <c r="AH719" s="250"/>
      <c r="AI719" s="250"/>
      <c r="AJ719" s="250"/>
      <c r="AK719" s="250"/>
      <c r="AL719" s="250"/>
      <c r="AM719" s="250"/>
      <c r="AN719" s="250"/>
      <c r="AO719" s="250"/>
      <c r="AP719" s="250"/>
      <c r="AQ719" s="250"/>
      <c r="AR719" s="250"/>
      <c r="AS719" s="250"/>
      <c r="AT719" s="250"/>
      <c r="AU719" s="250"/>
      <c r="AV719" s="250"/>
      <c r="AW719" s="250"/>
      <c r="AX719" s="250"/>
      <c r="AY719" s="250"/>
      <c r="AZ719" s="250"/>
      <c r="BA719" s="250"/>
      <c r="BB719" s="250"/>
      <c r="BC719" s="250"/>
      <c r="BD719" s="250"/>
      <c r="BE719" s="250"/>
      <c r="BF719" s="250"/>
      <c r="BG719" s="250"/>
      <c r="BH719" s="250"/>
    </row>
    <row r="720" spans="1:60" outlineLevel="1" x14ac:dyDescent="0.2">
      <c r="A720" s="294"/>
      <c r="B720" s="320" t="s">
        <v>1055</v>
      </c>
      <c r="C720" s="333"/>
      <c r="D720" s="338"/>
      <c r="E720" s="339"/>
      <c r="F720" s="340"/>
      <c r="G720" s="331"/>
      <c r="H720" s="277"/>
      <c r="I720" s="296"/>
      <c r="J720" s="250"/>
      <c r="K720" s="250"/>
      <c r="L720" s="250"/>
      <c r="M720" s="250"/>
      <c r="N720" s="250"/>
      <c r="O720" s="250"/>
      <c r="P720" s="250"/>
      <c r="Q720" s="250"/>
      <c r="R720" s="250"/>
      <c r="S720" s="250"/>
      <c r="T720" s="250"/>
      <c r="U720" s="250"/>
      <c r="V720" s="250"/>
      <c r="W720" s="250"/>
      <c r="X720" s="250"/>
      <c r="Y720" s="250"/>
      <c r="Z720" s="250"/>
      <c r="AA720" s="250"/>
      <c r="AB720" s="250"/>
      <c r="AC720" s="250">
        <v>0</v>
      </c>
      <c r="AD720" s="250"/>
      <c r="AE720" s="250"/>
      <c r="AF720" s="250"/>
      <c r="AG720" s="250"/>
      <c r="AH720" s="250"/>
      <c r="AI720" s="250"/>
      <c r="AJ720" s="250"/>
      <c r="AK720" s="250"/>
      <c r="AL720" s="250"/>
      <c r="AM720" s="250"/>
      <c r="AN720" s="250"/>
      <c r="AO720" s="250"/>
      <c r="AP720" s="250"/>
      <c r="AQ720" s="250"/>
      <c r="AR720" s="250"/>
      <c r="AS720" s="250"/>
      <c r="AT720" s="250"/>
      <c r="AU720" s="250"/>
      <c r="AV720" s="250"/>
      <c r="AW720" s="250"/>
      <c r="AX720" s="250"/>
      <c r="AY720" s="250"/>
      <c r="AZ720" s="250"/>
      <c r="BA720" s="250"/>
      <c r="BB720" s="250"/>
      <c r="BC720" s="250"/>
      <c r="BD720" s="250"/>
      <c r="BE720" s="250"/>
      <c r="BF720" s="250"/>
      <c r="BG720" s="250"/>
      <c r="BH720" s="250"/>
    </row>
    <row r="721" spans="1:60" ht="22.5" outlineLevel="1" x14ac:dyDescent="0.2">
      <c r="A721" s="294"/>
      <c r="B721" s="320" t="s">
        <v>1043</v>
      </c>
      <c r="C721" s="333"/>
      <c r="D721" s="338"/>
      <c r="E721" s="339"/>
      <c r="F721" s="340"/>
      <c r="G721" s="331"/>
      <c r="H721" s="277"/>
      <c r="I721" s="296"/>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250"/>
      <c r="AF721" s="250"/>
      <c r="AG721" s="250"/>
      <c r="AH721" s="250"/>
      <c r="AI721" s="250"/>
      <c r="AJ721" s="250"/>
      <c r="AK721" s="250"/>
      <c r="AL721" s="250"/>
      <c r="AM721" s="250"/>
      <c r="AN721" s="250"/>
      <c r="AO721" s="250"/>
      <c r="AP721" s="250"/>
      <c r="AQ721" s="250"/>
      <c r="AR721" s="250"/>
      <c r="AS721" s="250"/>
      <c r="AT721" s="250"/>
      <c r="AU721" s="250"/>
      <c r="AV721" s="250"/>
      <c r="AW721" s="250"/>
      <c r="AX721" s="250"/>
      <c r="AY721" s="250"/>
      <c r="AZ721" s="255" t="str">
        <f>B721</f>
        <v>nanesení lepicího tmelu na izolační desky, nalepení desek, zajištění talířovými hmoždinkami (6 ks/m2), přebroušení desek, natažení stěrky, vtlačení výztužné tkaniny (1,15 m2/m2), přehlazení stěrky. Další vrstvy podle popisu položky.</v>
      </c>
      <c r="BA721" s="250"/>
      <c r="BB721" s="250"/>
      <c r="BC721" s="250"/>
      <c r="BD721" s="250"/>
      <c r="BE721" s="250"/>
      <c r="BF721" s="250"/>
      <c r="BG721" s="250"/>
      <c r="BH721" s="250"/>
    </row>
    <row r="722" spans="1:60" outlineLevel="1" x14ac:dyDescent="0.2">
      <c r="A722" s="294"/>
      <c r="B722" s="320" t="s">
        <v>1056</v>
      </c>
      <c r="C722" s="333"/>
      <c r="D722" s="338"/>
      <c r="E722" s="339"/>
      <c r="F722" s="340"/>
      <c r="G722" s="331"/>
      <c r="H722" s="277"/>
      <c r="I722" s="296"/>
      <c r="J722" s="250"/>
      <c r="K722" s="250"/>
      <c r="L722" s="250"/>
      <c r="M722" s="250"/>
      <c r="N722" s="250"/>
      <c r="O722" s="250"/>
      <c r="P722" s="250"/>
      <c r="Q722" s="250"/>
      <c r="R722" s="250"/>
      <c r="S722" s="250"/>
      <c r="T722" s="250"/>
      <c r="U722" s="250"/>
      <c r="V722" s="250"/>
      <c r="W722" s="250"/>
      <c r="X722" s="250"/>
      <c r="Y722" s="250"/>
      <c r="Z722" s="250"/>
      <c r="AA722" s="250"/>
      <c r="AB722" s="250"/>
      <c r="AC722" s="250"/>
      <c r="AD722" s="250"/>
      <c r="AE722" s="250" t="s">
        <v>363</v>
      </c>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row>
    <row r="723" spans="1:60" ht="22.5" outlineLevel="1" x14ac:dyDescent="0.2">
      <c r="A723" s="293">
        <v>116</v>
      </c>
      <c r="B723" s="264" t="s">
        <v>1057</v>
      </c>
      <c r="C723" s="284" t="s">
        <v>1058</v>
      </c>
      <c r="D723" s="267" t="s">
        <v>367</v>
      </c>
      <c r="E723" s="270">
        <v>50.469499999999996</v>
      </c>
      <c r="F723" s="275"/>
      <c r="G723" s="276">
        <f>ROUND(E723*F723,2)</f>
        <v>0</v>
      </c>
      <c r="H723" s="277" t="s">
        <v>557</v>
      </c>
      <c r="I723" s="296" t="s">
        <v>298</v>
      </c>
      <c r="J723" s="250"/>
      <c r="K723" s="250"/>
      <c r="L723" s="250"/>
      <c r="M723" s="250"/>
      <c r="N723" s="250"/>
      <c r="O723" s="250"/>
      <c r="P723" s="250"/>
      <c r="Q723" s="250"/>
      <c r="R723" s="250"/>
      <c r="S723" s="250"/>
      <c r="T723" s="250"/>
      <c r="U723" s="250"/>
      <c r="V723" s="250"/>
      <c r="W723" s="250"/>
      <c r="X723" s="250"/>
      <c r="Y723" s="250"/>
      <c r="Z723" s="250"/>
      <c r="AA723" s="250"/>
      <c r="AB723" s="250"/>
      <c r="AC723" s="250"/>
      <c r="AD723" s="250"/>
      <c r="AE723" s="250" t="s">
        <v>369</v>
      </c>
      <c r="AF723" s="250"/>
      <c r="AG723" s="250"/>
      <c r="AH723" s="250"/>
      <c r="AI723" s="250"/>
      <c r="AJ723" s="250"/>
      <c r="AK723" s="250"/>
      <c r="AL723" s="250"/>
      <c r="AM723" s="250">
        <v>21</v>
      </c>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row>
    <row r="724" spans="1:60" outlineLevel="1" x14ac:dyDescent="0.2">
      <c r="A724" s="294"/>
      <c r="B724" s="265"/>
      <c r="C724" s="334" t="s">
        <v>1059</v>
      </c>
      <c r="D724" s="322"/>
      <c r="E724" s="326">
        <v>50.469499999999996</v>
      </c>
      <c r="F724" s="276"/>
      <c r="G724" s="276"/>
      <c r="H724" s="277"/>
      <c r="I724" s="296"/>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row>
    <row r="725" spans="1:60" ht="22.5" outlineLevel="1" x14ac:dyDescent="0.2">
      <c r="A725" s="293">
        <v>117</v>
      </c>
      <c r="B725" s="264" t="s">
        <v>1060</v>
      </c>
      <c r="C725" s="284" t="s">
        <v>1061</v>
      </c>
      <c r="D725" s="267" t="s">
        <v>367</v>
      </c>
      <c r="E725" s="270">
        <v>244.97874999999999</v>
      </c>
      <c r="F725" s="275"/>
      <c r="G725" s="276">
        <f>ROUND(E725*F725,2)</f>
        <v>0</v>
      </c>
      <c r="H725" s="277" t="s">
        <v>557</v>
      </c>
      <c r="I725" s="296" t="s">
        <v>298</v>
      </c>
      <c r="J725" s="250"/>
      <c r="K725" s="250"/>
      <c r="L725" s="250"/>
      <c r="M725" s="250"/>
      <c r="N725" s="250"/>
      <c r="O725" s="250"/>
      <c r="P725" s="250"/>
      <c r="Q725" s="250"/>
      <c r="R725" s="250"/>
      <c r="S725" s="250"/>
      <c r="T725" s="250"/>
      <c r="U725" s="250"/>
      <c r="V725" s="250"/>
      <c r="W725" s="250"/>
      <c r="X725" s="250"/>
      <c r="Y725" s="250"/>
      <c r="Z725" s="250"/>
      <c r="AA725" s="250"/>
      <c r="AB725" s="250"/>
      <c r="AC725" s="250"/>
      <c r="AD725" s="250"/>
      <c r="AE725" s="250" t="s">
        <v>369</v>
      </c>
      <c r="AF725" s="250"/>
      <c r="AG725" s="250"/>
      <c r="AH725" s="250"/>
      <c r="AI725" s="250"/>
      <c r="AJ725" s="250"/>
      <c r="AK725" s="250"/>
      <c r="AL725" s="250"/>
      <c r="AM725" s="250">
        <v>21</v>
      </c>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row>
    <row r="726" spans="1:60" outlineLevel="1" x14ac:dyDescent="0.2">
      <c r="A726" s="294"/>
      <c r="B726" s="265"/>
      <c r="C726" s="334" t="s">
        <v>1062</v>
      </c>
      <c r="D726" s="322"/>
      <c r="E726" s="326"/>
      <c r="F726" s="276"/>
      <c r="G726" s="276"/>
      <c r="H726" s="277"/>
      <c r="I726" s="296"/>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0"/>
      <c r="AY726" s="250"/>
      <c r="AZ726" s="250"/>
      <c r="BA726" s="250"/>
      <c r="BB726" s="250"/>
      <c r="BC726" s="250"/>
      <c r="BD726" s="250"/>
      <c r="BE726" s="250"/>
      <c r="BF726" s="250"/>
      <c r="BG726" s="250"/>
      <c r="BH726" s="250"/>
    </row>
    <row r="727" spans="1:60" outlineLevel="1" x14ac:dyDescent="0.2">
      <c r="A727" s="294"/>
      <c r="B727" s="265"/>
      <c r="C727" s="334" t="s">
        <v>1063</v>
      </c>
      <c r="D727" s="322"/>
      <c r="E727" s="326">
        <v>46.71275</v>
      </c>
      <c r="F727" s="276"/>
      <c r="G727" s="276"/>
      <c r="H727" s="277"/>
      <c r="I727" s="296"/>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0"/>
      <c r="AY727" s="250"/>
      <c r="AZ727" s="250"/>
      <c r="BA727" s="250"/>
      <c r="BB727" s="250"/>
      <c r="BC727" s="250"/>
      <c r="BD727" s="250"/>
      <c r="BE727" s="250"/>
      <c r="BF727" s="250"/>
      <c r="BG727" s="250"/>
      <c r="BH727" s="250"/>
    </row>
    <row r="728" spans="1:60" outlineLevel="1" x14ac:dyDescent="0.2">
      <c r="A728" s="294"/>
      <c r="B728" s="265"/>
      <c r="C728" s="334" t="s">
        <v>1064</v>
      </c>
      <c r="D728" s="322"/>
      <c r="E728" s="326">
        <v>48.567500000000003</v>
      </c>
      <c r="F728" s="276"/>
      <c r="G728" s="276"/>
      <c r="H728" s="277"/>
      <c r="I728" s="296"/>
      <c r="J728" s="250"/>
      <c r="K728" s="250"/>
      <c r="L728" s="250"/>
      <c r="M728" s="250"/>
      <c r="N728" s="250"/>
      <c r="O728" s="250"/>
      <c r="P728" s="250"/>
      <c r="Q728" s="250"/>
      <c r="R728" s="250"/>
      <c r="S728" s="250"/>
      <c r="T728" s="250"/>
      <c r="U728" s="250"/>
      <c r="V728" s="250"/>
      <c r="W728" s="250"/>
      <c r="X728" s="250"/>
      <c r="Y728" s="250"/>
      <c r="Z728" s="250"/>
      <c r="AA728" s="250"/>
      <c r="AB728" s="250"/>
      <c r="AC728" s="250"/>
      <c r="AD728" s="250"/>
      <c r="AE728" s="250"/>
      <c r="AF728" s="250"/>
      <c r="AG728" s="250"/>
      <c r="AH728" s="250"/>
      <c r="AI728" s="250"/>
      <c r="AJ728" s="250"/>
      <c r="AK728" s="250"/>
      <c r="AL728" s="250"/>
      <c r="AM728" s="250"/>
      <c r="AN728" s="250"/>
      <c r="AO728" s="250"/>
      <c r="AP728" s="250"/>
      <c r="AQ728" s="250"/>
      <c r="AR728" s="250"/>
      <c r="AS728" s="250"/>
      <c r="AT728" s="250"/>
      <c r="AU728" s="250"/>
      <c r="AV728" s="250"/>
      <c r="AW728" s="250"/>
      <c r="AX728" s="250"/>
      <c r="AY728" s="250"/>
      <c r="AZ728" s="250"/>
      <c r="BA728" s="250"/>
      <c r="BB728" s="250"/>
      <c r="BC728" s="250"/>
      <c r="BD728" s="250"/>
      <c r="BE728" s="250"/>
      <c r="BF728" s="250"/>
      <c r="BG728" s="250"/>
      <c r="BH728" s="250"/>
    </row>
    <row r="729" spans="1:60" outlineLevel="1" x14ac:dyDescent="0.2">
      <c r="A729" s="294"/>
      <c r="B729" s="265"/>
      <c r="C729" s="334" t="s">
        <v>1065</v>
      </c>
      <c r="D729" s="322"/>
      <c r="E729" s="326">
        <v>91.688500000000005</v>
      </c>
      <c r="F729" s="276"/>
      <c r="G729" s="276"/>
      <c r="H729" s="277"/>
      <c r="I729" s="296"/>
      <c r="J729" s="250"/>
      <c r="K729" s="250"/>
      <c r="L729" s="250"/>
      <c r="M729" s="250"/>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250"/>
      <c r="AL729" s="250"/>
      <c r="AM729" s="250"/>
      <c r="AN729" s="250"/>
      <c r="AO729" s="250"/>
      <c r="AP729" s="250"/>
      <c r="AQ729" s="250"/>
      <c r="AR729" s="250"/>
      <c r="AS729" s="250"/>
      <c r="AT729" s="250"/>
      <c r="AU729" s="250"/>
      <c r="AV729" s="250"/>
      <c r="AW729" s="250"/>
      <c r="AX729" s="250"/>
      <c r="AY729" s="250"/>
      <c r="AZ729" s="250"/>
      <c r="BA729" s="250"/>
      <c r="BB729" s="250"/>
      <c r="BC729" s="250"/>
      <c r="BD729" s="250"/>
      <c r="BE729" s="250"/>
      <c r="BF729" s="250"/>
      <c r="BG729" s="250"/>
      <c r="BH729" s="250"/>
    </row>
    <row r="730" spans="1:60" outlineLevel="1" x14ac:dyDescent="0.2">
      <c r="A730" s="294"/>
      <c r="B730" s="265"/>
      <c r="C730" s="334" t="s">
        <v>1066</v>
      </c>
      <c r="D730" s="322"/>
      <c r="E730" s="326">
        <v>53.78</v>
      </c>
      <c r="F730" s="276"/>
      <c r="G730" s="276"/>
      <c r="H730" s="277"/>
      <c r="I730" s="296"/>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250"/>
      <c r="AF730" s="250"/>
      <c r="AG730" s="250"/>
      <c r="AH730" s="250"/>
      <c r="AI730" s="250"/>
      <c r="AJ730" s="250"/>
      <c r="AK730" s="250"/>
      <c r="AL730" s="250"/>
      <c r="AM730" s="250"/>
      <c r="AN730" s="250"/>
      <c r="AO730" s="250"/>
      <c r="AP730" s="250"/>
      <c r="AQ730" s="250"/>
      <c r="AR730" s="250"/>
      <c r="AS730" s="250"/>
      <c r="AT730" s="250"/>
      <c r="AU730" s="250"/>
      <c r="AV730" s="250"/>
      <c r="AW730" s="250"/>
      <c r="AX730" s="250"/>
      <c r="AY730" s="250"/>
      <c r="AZ730" s="250"/>
      <c r="BA730" s="250"/>
      <c r="BB730" s="250"/>
      <c r="BC730" s="250"/>
      <c r="BD730" s="250"/>
      <c r="BE730" s="250"/>
      <c r="BF730" s="250"/>
      <c r="BG730" s="250"/>
      <c r="BH730" s="250"/>
    </row>
    <row r="731" spans="1:60" outlineLevel="1" x14ac:dyDescent="0.2">
      <c r="A731" s="294"/>
      <c r="B731" s="265"/>
      <c r="C731" s="334" t="s">
        <v>1067</v>
      </c>
      <c r="D731" s="322"/>
      <c r="E731" s="326"/>
      <c r="F731" s="276"/>
      <c r="G731" s="276"/>
      <c r="H731" s="277"/>
      <c r="I731" s="296"/>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250"/>
      <c r="AF731" s="250"/>
      <c r="AG731" s="250"/>
      <c r="AH731" s="250"/>
      <c r="AI731" s="250"/>
      <c r="AJ731" s="250"/>
      <c r="AK731" s="250"/>
      <c r="AL731" s="250"/>
      <c r="AM731" s="250"/>
      <c r="AN731" s="250"/>
      <c r="AO731" s="250"/>
      <c r="AP731" s="250"/>
      <c r="AQ731" s="250"/>
      <c r="AR731" s="250"/>
      <c r="AS731" s="250"/>
      <c r="AT731" s="250"/>
      <c r="AU731" s="250"/>
      <c r="AV731" s="250"/>
      <c r="AW731" s="250"/>
      <c r="AX731" s="250"/>
      <c r="AY731" s="250"/>
      <c r="AZ731" s="250"/>
      <c r="BA731" s="250"/>
      <c r="BB731" s="250"/>
      <c r="BC731" s="250"/>
      <c r="BD731" s="250"/>
      <c r="BE731" s="250"/>
      <c r="BF731" s="250"/>
      <c r="BG731" s="250"/>
      <c r="BH731" s="250"/>
    </row>
    <row r="732" spans="1:60" outlineLevel="1" x14ac:dyDescent="0.2">
      <c r="A732" s="294"/>
      <c r="B732" s="265"/>
      <c r="C732" s="334" t="s">
        <v>1068</v>
      </c>
      <c r="D732" s="322"/>
      <c r="E732" s="326">
        <v>4.2300000000000004</v>
      </c>
      <c r="F732" s="276"/>
      <c r="G732" s="276"/>
      <c r="H732" s="277"/>
      <c r="I732" s="296"/>
      <c r="J732" s="250"/>
      <c r="K732" s="250"/>
      <c r="L732" s="250"/>
      <c r="M732" s="250"/>
      <c r="N732" s="250"/>
      <c r="O732" s="250"/>
      <c r="P732" s="250"/>
      <c r="Q732" s="250"/>
      <c r="R732" s="250"/>
      <c r="S732" s="250"/>
      <c r="T732" s="250"/>
      <c r="U732" s="250"/>
      <c r="V732" s="250"/>
      <c r="W732" s="250"/>
      <c r="X732" s="250"/>
      <c r="Y732" s="250"/>
      <c r="Z732" s="250"/>
      <c r="AA732" s="250"/>
      <c r="AB732" s="250"/>
      <c r="AC732" s="250"/>
      <c r="AD732" s="250"/>
      <c r="AE732" s="250"/>
      <c r="AF732" s="250"/>
      <c r="AG732" s="250"/>
      <c r="AH732" s="250"/>
      <c r="AI732" s="250"/>
      <c r="AJ732" s="250"/>
      <c r="AK732" s="250"/>
      <c r="AL732" s="250"/>
      <c r="AM732" s="250"/>
      <c r="AN732" s="250"/>
      <c r="AO732" s="250"/>
      <c r="AP732" s="250"/>
      <c r="AQ732" s="250"/>
      <c r="AR732" s="250"/>
      <c r="AS732" s="250"/>
      <c r="AT732" s="250"/>
      <c r="AU732" s="250"/>
      <c r="AV732" s="250"/>
      <c r="AW732" s="250"/>
      <c r="AX732" s="250"/>
      <c r="AY732" s="250"/>
      <c r="AZ732" s="250"/>
      <c r="BA732" s="250"/>
      <c r="BB732" s="250"/>
      <c r="BC732" s="250"/>
      <c r="BD732" s="250"/>
      <c r="BE732" s="250"/>
      <c r="BF732" s="250"/>
      <c r="BG732" s="250"/>
      <c r="BH732" s="250"/>
    </row>
    <row r="733" spans="1:60" outlineLevel="1" x14ac:dyDescent="0.2">
      <c r="A733" s="294"/>
      <c r="B733" s="320" t="s">
        <v>1069</v>
      </c>
      <c r="C733" s="333"/>
      <c r="D733" s="338"/>
      <c r="E733" s="339"/>
      <c r="F733" s="340"/>
      <c r="G733" s="331"/>
      <c r="H733" s="277"/>
      <c r="I733" s="296"/>
      <c r="J733" s="250"/>
      <c r="K733" s="250"/>
      <c r="L733" s="250"/>
      <c r="M733" s="250"/>
      <c r="N733" s="250"/>
      <c r="O733" s="250"/>
      <c r="P733" s="250"/>
      <c r="Q733" s="250"/>
      <c r="R733" s="250"/>
      <c r="S733" s="250"/>
      <c r="T733" s="250"/>
      <c r="U733" s="250"/>
      <c r="V733" s="250"/>
      <c r="W733" s="250"/>
      <c r="X733" s="250"/>
      <c r="Y733" s="250"/>
      <c r="Z733" s="250"/>
      <c r="AA733" s="250"/>
      <c r="AB733" s="250"/>
      <c r="AC733" s="250">
        <v>0</v>
      </c>
      <c r="AD733" s="250"/>
      <c r="AE733" s="250"/>
      <c r="AF733" s="250"/>
      <c r="AG733" s="250"/>
      <c r="AH733" s="250"/>
      <c r="AI733" s="250"/>
      <c r="AJ733" s="250"/>
      <c r="AK733" s="250"/>
      <c r="AL733" s="250"/>
      <c r="AM733" s="250"/>
      <c r="AN733" s="250"/>
      <c r="AO733" s="250"/>
      <c r="AP733" s="250"/>
      <c r="AQ733" s="250"/>
      <c r="AR733" s="250"/>
      <c r="AS733" s="250"/>
      <c r="AT733" s="250"/>
      <c r="AU733" s="250"/>
      <c r="AV733" s="250"/>
      <c r="AW733" s="250"/>
      <c r="AX733" s="250"/>
      <c r="AY733" s="250"/>
      <c r="AZ733" s="250"/>
      <c r="BA733" s="250"/>
      <c r="BB733" s="250"/>
      <c r="BC733" s="250"/>
      <c r="BD733" s="250"/>
      <c r="BE733" s="250"/>
      <c r="BF733" s="250"/>
      <c r="BG733" s="250"/>
      <c r="BH733" s="250"/>
    </row>
    <row r="734" spans="1:60" outlineLevel="1" x14ac:dyDescent="0.2">
      <c r="A734" s="294"/>
      <c r="B734" s="320" t="s">
        <v>1070</v>
      </c>
      <c r="C734" s="333"/>
      <c r="D734" s="338"/>
      <c r="E734" s="339"/>
      <c r="F734" s="340"/>
      <c r="G734" s="331"/>
      <c r="H734" s="277"/>
      <c r="I734" s="296"/>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250" t="s">
        <v>363</v>
      </c>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row>
    <row r="735" spans="1:60" outlineLevel="1" x14ac:dyDescent="0.2">
      <c r="A735" s="293">
        <v>118</v>
      </c>
      <c r="B735" s="264" t="s">
        <v>1071</v>
      </c>
      <c r="C735" s="284" t="s">
        <v>1072</v>
      </c>
      <c r="D735" s="267" t="s">
        <v>367</v>
      </c>
      <c r="E735" s="270">
        <v>11.1975</v>
      </c>
      <c r="F735" s="275"/>
      <c r="G735" s="276">
        <f>ROUND(E735*F735,2)</f>
        <v>0</v>
      </c>
      <c r="H735" s="277" t="s">
        <v>557</v>
      </c>
      <c r="I735" s="296" t="s">
        <v>298</v>
      </c>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t="s">
        <v>369</v>
      </c>
      <c r="AF735" s="250"/>
      <c r="AG735" s="250"/>
      <c r="AH735" s="250"/>
      <c r="AI735" s="250"/>
      <c r="AJ735" s="250"/>
      <c r="AK735" s="250"/>
      <c r="AL735" s="250"/>
      <c r="AM735" s="250">
        <v>21</v>
      </c>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row>
    <row r="736" spans="1:60" outlineLevel="1" x14ac:dyDescent="0.2">
      <c r="A736" s="294"/>
      <c r="B736" s="265"/>
      <c r="C736" s="285" t="s">
        <v>1073</v>
      </c>
      <c r="D736" s="268"/>
      <c r="E736" s="271"/>
      <c r="F736" s="278"/>
      <c r="G736" s="279"/>
      <c r="H736" s="277"/>
      <c r="I736" s="296"/>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5" t="str">
        <f>C736</f>
        <v>Položka obsahuje: okenní a rohové lišty, výztužnou stěrku, kontaktní nátěr a povrchovou úpravu omítkou.</v>
      </c>
      <c r="BB736" s="250"/>
      <c r="BC736" s="250"/>
      <c r="BD736" s="250"/>
      <c r="BE736" s="250"/>
      <c r="BF736" s="250"/>
      <c r="BG736" s="250"/>
      <c r="BH736" s="250"/>
    </row>
    <row r="737" spans="1:60" outlineLevel="1" x14ac:dyDescent="0.2">
      <c r="A737" s="294"/>
      <c r="B737" s="265"/>
      <c r="C737" s="334" t="s">
        <v>1074</v>
      </c>
      <c r="D737" s="322"/>
      <c r="E737" s="326"/>
      <c r="F737" s="276"/>
      <c r="G737" s="276"/>
      <c r="H737" s="277"/>
      <c r="I737" s="296"/>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row>
    <row r="738" spans="1:60" outlineLevel="1" x14ac:dyDescent="0.2">
      <c r="A738" s="294"/>
      <c r="B738" s="265"/>
      <c r="C738" s="334" t="s">
        <v>1075</v>
      </c>
      <c r="D738" s="322"/>
      <c r="E738" s="326">
        <v>2.7675000000000001</v>
      </c>
      <c r="F738" s="276"/>
      <c r="G738" s="276"/>
      <c r="H738" s="277"/>
      <c r="I738" s="296"/>
      <c r="J738" s="250"/>
      <c r="K738" s="250"/>
      <c r="L738" s="250"/>
      <c r="M738" s="250"/>
      <c r="N738" s="250"/>
      <c r="O738" s="250"/>
      <c r="P738" s="250"/>
      <c r="Q738" s="250"/>
      <c r="R738" s="250"/>
      <c r="S738" s="250"/>
      <c r="T738" s="250"/>
      <c r="U738" s="250"/>
      <c r="V738" s="250"/>
      <c r="W738" s="250"/>
      <c r="X738" s="250"/>
      <c r="Y738" s="250"/>
      <c r="Z738" s="250"/>
      <c r="AA738" s="250"/>
      <c r="AB738" s="250"/>
      <c r="AC738" s="250"/>
      <c r="AD738" s="250"/>
      <c r="AE738" s="250"/>
      <c r="AF738" s="250"/>
      <c r="AG738" s="250"/>
      <c r="AH738" s="250"/>
      <c r="AI738" s="250"/>
      <c r="AJ738" s="250"/>
      <c r="AK738" s="250"/>
      <c r="AL738" s="250"/>
      <c r="AM738" s="250"/>
      <c r="AN738" s="250"/>
      <c r="AO738" s="250"/>
      <c r="AP738" s="250"/>
      <c r="AQ738" s="250"/>
      <c r="AR738" s="250"/>
      <c r="AS738" s="250"/>
      <c r="AT738" s="250"/>
      <c r="AU738" s="250"/>
      <c r="AV738" s="250"/>
      <c r="AW738" s="250"/>
      <c r="AX738" s="250"/>
      <c r="AY738" s="250"/>
      <c r="AZ738" s="250"/>
      <c r="BA738" s="250"/>
      <c r="BB738" s="250"/>
      <c r="BC738" s="250"/>
      <c r="BD738" s="250"/>
      <c r="BE738" s="250"/>
      <c r="BF738" s="250"/>
      <c r="BG738" s="250"/>
      <c r="BH738" s="250"/>
    </row>
    <row r="739" spans="1:60" outlineLevel="1" x14ac:dyDescent="0.2">
      <c r="A739" s="294"/>
      <c r="B739" s="265"/>
      <c r="C739" s="334" t="s">
        <v>1076</v>
      </c>
      <c r="D739" s="322"/>
      <c r="E739" s="326">
        <v>3.0525000000000002</v>
      </c>
      <c r="F739" s="276"/>
      <c r="G739" s="276"/>
      <c r="H739" s="277"/>
      <c r="I739" s="296"/>
      <c r="J739" s="250"/>
      <c r="K739" s="250"/>
      <c r="L739" s="250"/>
      <c r="M739" s="250"/>
      <c r="N739" s="250"/>
      <c r="O739" s="250"/>
      <c r="P739" s="250"/>
      <c r="Q739" s="250"/>
      <c r="R739" s="250"/>
      <c r="S739" s="250"/>
      <c r="T739" s="250"/>
      <c r="U739" s="250"/>
      <c r="V739" s="250"/>
      <c r="W739" s="250"/>
      <c r="X739" s="250"/>
      <c r="Y739" s="250"/>
      <c r="Z739" s="250"/>
      <c r="AA739" s="250"/>
      <c r="AB739" s="250"/>
      <c r="AC739" s="250"/>
      <c r="AD739" s="250"/>
      <c r="AE739" s="250"/>
      <c r="AF739" s="250"/>
      <c r="AG739" s="250"/>
      <c r="AH739" s="250"/>
      <c r="AI739" s="250"/>
      <c r="AJ739" s="250"/>
      <c r="AK739" s="250"/>
      <c r="AL739" s="250"/>
      <c r="AM739" s="250"/>
      <c r="AN739" s="250"/>
      <c r="AO739" s="250"/>
      <c r="AP739" s="250"/>
      <c r="AQ739" s="250"/>
      <c r="AR739" s="250"/>
      <c r="AS739" s="250"/>
      <c r="AT739" s="250"/>
      <c r="AU739" s="250"/>
      <c r="AV739" s="250"/>
      <c r="AW739" s="250"/>
      <c r="AX739" s="250"/>
      <c r="AY739" s="250"/>
      <c r="AZ739" s="250"/>
      <c r="BA739" s="250"/>
      <c r="BB739" s="250"/>
      <c r="BC739" s="250"/>
      <c r="BD739" s="250"/>
      <c r="BE739" s="250"/>
      <c r="BF739" s="250"/>
      <c r="BG739" s="250"/>
      <c r="BH739" s="250"/>
    </row>
    <row r="740" spans="1:60" outlineLevel="1" x14ac:dyDescent="0.2">
      <c r="A740" s="294"/>
      <c r="B740" s="265"/>
      <c r="C740" s="334" t="s">
        <v>1077</v>
      </c>
      <c r="D740" s="322"/>
      <c r="E740" s="326">
        <v>4.7324999999999999</v>
      </c>
      <c r="F740" s="276"/>
      <c r="G740" s="276"/>
      <c r="H740" s="277"/>
      <c r="I740" s="296"/>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250"/>
      <c r="AF740" s="250"/>
      <c r="AG740" s="250"/>
      <c r="AH740" s="250"/>
      <c r="AI740" s="250"/>
      <c r="AJ740" s="250"/>
      <c r="AK740" s="250"/>
      <c r="AL740" s="250"/>
      <c r="AM740" s="250"/>
      <c r="AN740" s="250"/>
      <c r="AO740" s="250"/>
      <c r="AP740" s="250"/>
      <c r="AQ740" s="250"/>
      <c r="AR740" s="250"/>
      <c r="AS740" s="250"/>
      <c r="AT740" s="250"/>
      <c r="AU740" s="250"/>
      <c r="AV740" s="250"/>
      <c r="AW740" s="250"/>
      <c r="AX740" s="250"/>
      <c r="AY740" s="250"/>
      <c r="AZ740" s="250"/>
      <c r="BA740" s="250"/>
      <c r="BB740" s="250"/>
      <c r="BC740" s="250"/>
      <c r="BD740" s="250"/>
      <c r="BE740" s="250"/>
      <c r="BF740" s="250"/>
      <c r="BG740" s="250"/>
      <c r="BH740" s="250"/>
    </row>
    <row r="741" spans="1:60" outlineLevel="1" x14ac:dyDescent="0.2">
      <c r="A741" s="294"/>
      <c r="B741" s="265"/>
      <c r="C741" s="334" t="s">
        <v>1078</v>
      </c>
      <c r="D741" s="322"/>
      <c r="E741" s="326">
        <v>0.64500000000000002</v>
      </c>
      <c r="F741" s="276"/>
      <c r="G741" s="276"/>
      <c r="H741" s="277"/>
      <c r="I741" s="296"/>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0"/>
      <c r="AY741" s="250"/>
      <c r="AZ741" s="250"/>
      <c r="BA741" s="250"/>
      <c r="BB741" s="250"/>
      <c r="BC741" s="250"/>
      <c r="BD741" s="250"/>
      <c r="BE741" s="250"/>
      <c r="BF741" s="250"/>
      <c r="BG741" s="250"/>
      <c r="BH741" s="250"/>
    </row>
    <row r="742" spans="1:60" outlineLevel="1" x14ac:dyDescent="0.2">
      <c r="A742" s="293">
        <v>119</v>
      </c>
      <c r="B742" s="264" t="s">
        <v>1079</v>
      </c>
      <c r="C742" s="284" t="s">
        <v>1080</v>
      </c>
      <c r="D742" s="267" t="s">
        <v>367</v>
      </c>
      <c r="E742" s="270">
        <v>0.09</v>
      </c>
      <c r="F742" s="275"/>
      <c r="G742" s="276">
        <f>ROUND(E742*F742,2)</f>
        <v>0</v>
      </c>
      <c r="H742" s="277" t="s">
        <v>557</v>
      </c>
      <c r="I742" s="296" t="s">
        <v>298</v>
      </c>
      <c r="J742" s="250"/>
      <c r="K742" s="250"/>
      <c r="L742" s="250"/>
      <c r="M742" s="250"/>
      <c r="N742" s="250"/>
      <c r="O742" s="250"/>
      <c r="P742" s="250"/>
      <c r="Q742" s="250"/>
      <c r="R742" s="250"/>
      <c r="S742" s="250"/>
      <c r="T742" s="250"/>
      <c r="U742" s="250"/>
      <c r="V742" s="250"/>
      <c r="W742" s="250"/>
      <c r="X742" s="250"/>
      <c r="Y742" s="250"/>
      <c r="Z742" s="250"/>
      <c r="AA742" s="250"/>
      <c r="AB742" s="250"/>
      <c r="AC742" s="250"/>
      <c r="AD742" s="250"/>
      <c r="AE742" s="250" t="s">
        <v>369</v>
      </c>
      <c r="AF742" s="250"/>
      <c r="AG742" s="250"/>
      <c r="AH742" s="250"/>
      <c r="AI742" s="250"/>
      <c r="AJ742" s="250"/>
      <c r="AK742" s="250"/>
      <c r="AL742" s="250"/>
      <c r="AM742" s="250">
        <v>21</v>
      </c>
      <c r="AN742" s="250"/>
      <c r="AO742" s="250"/>
      <c r="AP742" s="250"/>
      <c r="AQ742" s="250"/>
      <c r="AR742" s="250"/>
      <c r="AS742" s="250"/>
      <c r="AT742" s="250"/>
      <c r="AU742" s="250"/>
      <c r="AV742" s="250"/>
      <c r="AW742" s="250"/>
      <c r="AX742" s="250"/>
      <c r="AY742" s="250"/>
      <c r="AZ742" s="250"/>
      <c r="BA742" s="250"/>
      <c r="BB742" s="250"/>
      <c r="BC742" s="250"/>
      <c r="BD742" s="250"/>
      <c r="BE742" s="250"/>
      <c r="BF742" s="250"/>
      <c r="BG742" s="250"/>
      <c r="BH742" s="250"/>
    </row>
    <row r="743" spans="1:60" outlineLevel="1" x14ac:dyDescent="0.2">
      <c r="A743" s="294"/>
      <c r="B743" s="265"/>
      <c r="C743" s="285" t="s">
        <v>1081</v>
      </c>
      <c r="D743" s="268"/>
      <c r="E743" s="271"/>
      <c r="F743" s="278"/>
      <c r="G743" s="279"/>
      <c r="H743" s="277"/>
      <c r="I743" s="296"/>
      <c r="J743" s="250"/>
      <c r="K743" s="250"/>
      <c r="L743" s="250"/>
      <c r="M743" s="250"/>
      <c r="N743" s="250"/>
      <c r="O743" s="250"/>
      <c r="P743" s="250"/>
      <c r="Q743" s="250"/>
      <c r="R743" s="250"/>
      <c r="S743" s="250"/>
      <c r="T743" s="250"/>
      <c r="U743" s="250"/>
      <c r="V743" s="250"/>
      <c r="W743" s="250"/>
      <c r="X743" s="250"/>
      <c r="Y743" s="250"/>
      <c r="Z743" s="250"/>
      <c r="AA743" s="250"/>
      <c r="AB743" s="250"/>
      <c r="AC743" s="250"/>
      <c r="AD743" s="250"/>
      <c r="AE743" s="250"/>
      <c r="AF743" s="250"/>
      <c r="AG743" s="250"/>
      <c r="AH743" s="250"/>
      <c r="AI743" s="250"/>
      <c r="AJ743" s="250"/>
      <c r="AK743" s="250"/>
      <c r="AL743" s="250"/>
      <c r="AM743" s="250"/>
      <c r="AN743" s="250"/>
      <c r="AO743" s="250"/>
      <c r="AP743" s="250"/>
      <c r="AQ743" s="250"/>
      <c r="AR743" s="250"/>
      <c r="AS743" s="250"/>
      <c r="AT743" s="250"/>
      <c r="AU743" s="250"/>
      <c r="AV743" s="250"/>
      <c r="AW743" s="250"/>
      <c r="AX743" s="250"/>
      <c r="AY743" s="250"/>
      <c r="AZ743" s="250"/>
      <c r="BA743" s="255" t="str">
        <f>C743</f>
        <v>Položka obsahuje okenní a rohové lišty a výztužnou stěrku.</v>
      </c>
      <c r="BB743" s="250"/>
      <c r="BC743" s="250"/>
      <c r="BD743" s="250"/>
      <c r="BE743" s="250"/>
      <c r="BF743" s="250"/>
      <c r="BG743" s="250"/>
      <c r="BH743" s="250"/>
    </row>
    <row r="744" spans="1:60" outlineLevel="1" x14ac:dyDescent="0.2">
      <c r="A744" s="294"/>
      <c r="B744" s="265"/>
      <c r="C744" s="334" t="s">
        <v>1047</v>
      </c>
      <c r="D744" s="322"/>
      <c r="E744" s="326"/>
      <c r="F744" s="276"/>
      <c r="G744" s="276"/>
      <c r="H744" s="277"/>
      <c r="I744" s="296"/>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0"/>
      <c r="AN744" s="250"/>
      <c r="AO744" s="250"/>
      <c r="AP744" s="250"/>
      <c r="AQ744" s="250"/>
      <c r="AR744" s="250"/>
      <c r="AS744" s="250"/>
      <c r="AT744" s="250"/>
      <c r="AU744" s="250"/>
      <c r="AV744" s="250"/>
      <c r="AW744" s="250"/>
      <c r="AX744" s="250"/>
      <c r="AY744" s="250"/>
      <c r="AZ744" s="250"/>
      <c r="BA744" s="250"/>
      <c r="BB744" s="250"/>
      <c r="BC744" s="250"/>
      <c r="BD744" s="250"/>
      <c r="BE744" s="250"/>
      <c r="BF744" s="250"/>
      <c r="BG744" s="250"/>
      <c r="BH744" s="250"/>
    </row>
    <row r="745" spans="1:60" outlineLevel="1" x14ac:dyDescent="0.2">
      <c r="A745" s="294"/>
      <c r="B745" s="265"/>
      <c r="C745" s="334" t="s">
        <v>1082</v>
      </c>
      <c r="D745" s="322"/>
      <c r="E745" s="326">
        <v>0.03</v>
      </c>
      <c r="F745" s="276"/>
      <c r="G745" s="276"/>
      <c r="H745" s="277"/>
      <c r="I745" s="296"/>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0"/>
    </row>
    <row r="746" spans="1:60" outlineLevel="1" x14ac:dyDescent="0.2">
      <c r="A746" s="294"/>
      <c r="B746" s="265"/>
      <c r="C746" s="334" t="s">
        <v>1083</v>
      </c>
      <c r="D746" s="322"/>
      <c r="E746" s="326">
        <v>0.03</v>
      </c>
      <c r="F746" s="276"/>
      <c r="G746" s="276"/>
      <c r="H746" s="277"/>
      <c r="I746" s="296"/>
      <c r="J746" s="250"/>
      <c r="K746" s="250"/>
      <c r="L746" s="250"/>
      <c r="M746" s="250"/>
      <c r="N746" s="250"/>
      <c r="O746" s="250"/>
      <c r="P746" s="250"/>
      <c r="Q746" s="250"/>
      <c r="R746" s="250"/>
      <c r="S746" s="250"/>
      <c r="T746" s="250"/>
      <c r="U746" s="250"/>
      <c r="V746" s="250"/>
      <c r="W746" s="250"/>
      <c r="X746" s="250"/>
      <c r="Y746" s="250"/>
      <c r="Z746" s="250"/>
      <c r="AA746" s="250"/>
      <c r="AB746" s="250"/>
      <c r="AC746" s="250"/>
      <c r="AD746" s="250"/>
      <c r="AE746" s="250"/>
      <c r="AF746" s="250"/>
      <c r="AG746" s="250"/>
      <c r="AH746" s="250"/>
      <c r="AI746" s="250"/>
      <c r="AJ746" s="250"/>
      <c r="AK746" s="250"/>
      <c r="AL746" s="250"/>
      <c r="AM746" s="250"/>
      <c r="AN746" s="250"/>
      <c r="AO746" s="250"/>
      <c r="AP746" s="250"/>
      <c r="AQ746" s="250"/>
      <c r="AR746" s="250"/>
      <c r="AS746" s="250"/>
      <c r="AT746" s="250"/>
      <c r="AU746" s="250"/>
      <c r="AV746" s="250"/>
      <c r="AW746" s="250"/>
      <c r="AX746" s="250"/>
      <c r="AY746" s="250"/>
      <c r="AZ746" s="250"/>
      <c r="BA746" s="250"/>
      <c r="BB746" s="250"/>
      <c r="BC746" s="250"/>
      <c r="BD746" s="250"/>
      <c r="BE746" s="250"/>
      <c r="BF746" s="250"/>
      <c r="BG746" s="250"/>
      <c r="BH746" s="250"/>
    </row>
    <row r="747" spans="1:60" outlineLevel="1" x14ac:dyDescent="0.2">
      <c r="A747" s="294"/>
      <c r="B747" s="265"/>
      <c r="C747" s="334" t="s">
        <v>1084</v>
      </c>
      <c r="D747" s="322"/>
      <c r="E747" s="326">
        <v>0.03</v>
      </c>
      <c r="F747" s="276"/>
      <c r="G747" s="276"/>
      <c r="H747" s="277"/>
      <c r="I747" s="296"/>
      <c r="J747" s="250"/>
      <c r="K747" s="250"/>
      <c r="L747" s="250"/>
      <c r="M747" s="250"/>
      <c r="N747" s="250"/>
      <c r="O747" s="250"/>
      <c r="P747" s="250"/>
      <c r="Q747" s="250"/>
      <c r="R747" s="250"/>
      <c r="S747" s="250"/>
      <c r="T747" s="250"/>
      <c r="U747" s="250"/>
      <c r="V747" s="250"/>
      <c r="W747" s="250"/>
      <c r="X747" s="250"/>
      <c r="Y747" s="250"/>
      <c r="Z747" s="250"/>
      <c r="AA747" s="250"/>
      <c r="AB747" s="250"/>
      <c r="AC747" s="250"/>
      <c r="AD747" s="250"/>
      <c r="AE747" s="250"/>
      <c r="AF747" s="250"/>
      <c r="AG747" s="250"/>
      <c r="AH747" s="250"/>
      <c r="AI747" s="250"/>
      <c r="AJ747" s="250"/>
      <c r="AK747" s="250"/>
      <c r="AL747" s="250"/>
      <c r="AM747" s="250"/>
      <c r="AN747" s="250"/>
      <c r="AO747" s="250"/>
      <c r="AP747" s="250"/>
      <c r="AQ747" s="250"/>
      <c r="AR747" s="250"/>
      <c r="AS747" s="250"/>
      <c r="AT747" s="250"/>
      <c r="AU747" s="250"/>
      <c r="AV747" s="250"/>
      <c r="AW747" s="250"/>
      <c r="AX747" s="250"/>
      <c r="AY747" s="250"/>
      <c r="AZ747" s="250"/>
      <c r="BA747" s="250"/>
      <c r="BB747" s="250"/>
      <c r="BC747" s="250"/>
      <c r="BD747" s="250"/>
      <c r="BE747" s="250"/>
      <c r="BF747" s="250"/>
      <c r="BG747" s="250"/>
      <c r="BH747" s="250"/>
    </row>
    <row r="748" spans="1:60" outlineLevel="1" x14ac:dyDescent="0.2">
      <c r="A748" s="294"/>
      <c r="B748" s="320" t="s">
        <v>1085</v>
      </c>
      <c r="C748" s="333"/>
      <c r="D748" s="338"/>
      <c r="E748" s="339"/>
      <c r="F748" s="340"/>
      <c r="G748" s="331"/>
      <c r="H748" s="277"/>
      <c r="I748" s="296"/>
      <c r="J748" s="250"/>
      <c r="K748" s="250"/>
      <c r="L748" s="250"/>
      <c r="M748" s="250"/>
      <c r="N748" s="250"/>
      <c r="O748" s="250"/>
      <c r="P748" s="250"/>
      <c r="Q748" s="250"/>
      <c r="R748" s="250"/>
      <c r="S748" s="250"/>
      <c r="T748" s="250"/>
      <c r="U748" s="250"/>
      <c r="V748" s="250"/>
      <c r="W748" s="250"/>
      <c r="X748" s="250"/>
      <c r="Y748" s="250"/>
      <c r="Z748" s="250"/>
      <c r="AA748" s="250"/>
      <c r="AB748" s="250"/>
      <c r="AC748" s="250">
        <v>0</v>
      </c>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row>
    <row r="749" spans="1:60" outlineLevel="1" x14ac:dyDescent="0.2">
      <c r="A749" s="293">
        <v>120</v>
      </c>
      <c r="B749" s="264" t="s">
        <v>1086</v>
      </c>
      <c r="C749" s="284" t="s">
        <v>1087</v>
      </c>
      <c r="D749" s="267" t="s">
        <v>367</v>
      </c>
      <c r="E749" s="270">
        <v>4.2300000000000004</v>
      </c>
      <c r="F749" s="275"/>
      <c r="G749" s="276">
        <f>ROUND(E749*F749,2)</f>
        <v>0</v>
      </c>
      <c r="H749" s="277" t="s">
        <v>557</v>
      </c>
      <c r="I749" s="296" t="s">
        <v>298</v>
      </c>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250" t="s">
        <v>369</v>
      </c>
      <c r="AF749" s="250"/>
      <c r="AG749" s="250"/>
      <c r="AH749" s="250"/>
      <c r="AI749" s="250"/>
      <c r="AJ749" s="250"/>
      <c r="AK749" s="250"/>
      <c r="AL749" s="250"/>
      <c r="AM749" s="250">
        <v>21</v>
      </c>
      <c r="AN749" s="250"/>
      <c r="AO749" s="250"/>
      <c r="AP749" s="250"/>
      <c r="AQ749" s="250"/>
      <c r="AR749" s="250"/>
      <c r="AS749" s="250"/>
      <c r="AT749" s="250"/>
      <c r="AU749" s="250"/>
      <c r="AV749" s="250"/>
      <c r="AW749" s="250"/>
      <c r="AX749" s="250"/>
      <c r="AY749" s="250"/>
      <c r="AZ749" s="250"/>
      <c r="BA749" s="250"/>
      <c r="BB749" s="250"/>
      <c r="BC749" s="250"/>
      <c r="BD749" s="250"/>
      <c r="BE749" s="250"/>
      <c r="BF749" s="250"/>
      <c r="BG749" s="250"/>
      <c r="BH749" s="250"/>
    </row>
    <row r="750" spans="1:60" ht="33.75" outlineLevel="1" x14ac:dyDescent="0.2">
      <c r="A750" s="294"/>
      <c r="B750" s="265"/>
      <c r="C750" s="285" t="s">
        <v>2178</v>
      </c>
      <c r="D750" s="268"/>
      <c r="E750" s="271"/>
      <c r="F750" s="278"/>
      <c r="G750" s="279"/>
      <c r="H750" s="277"/>
      <c r="I750" s="296"/>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250"/>
      <c r="AF750" s="250"/>
      <c r="AG750" s="250"/>
      <c r="AH750" s="250"/>
      <c r="AI750" s="250"/>
      <c r="AJ750" s="250"/>
      <c r="AK750" s="250"/>
      <c r="AL750" s="250"/>
      <c r="AM750" s="250"/>
      <c r="AN750" s="250"/>
      <c r="AO750" s="250"/>
      <c r="AP750" s="250"/>
      <c r="AQ750" s="250"/>
      <c r="AR750" s="250"/>
      <c r="AS750" s="250"/>
      <c r="AT750" s="250"/>
      <c r="AU750" s="250"/>
      <c r="AV750" s="250"/>
      <c r="AW750" s="250"/>
      <c r="AX750" s="250"/>
      <c r="AY750" s="250"/>
      <c r="AZ750" s="250"/>
      <c r="BA750" s="255" t="str">
        <f>C750</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750" s="250"/>
      <c r="BC750" s="250"/>
      <c r="BD750" s="250"/>
      <c r="BE750" s="250"/>
      <c r="BF750" s="250"/>
      <c r="BG750" s="250"/>
      <c r="BH750" s="250"/>
    </row>
    <row r="751" spans="1:60" outlineLevel="1" x14ac:dyDescent="0.2">
      <c r="A751" s="294"/>
      <c r="B751" s="265"/>
      <c r="C751" s="285" t="s">
        <v>1088</v>
      </c>
      <c r="D751" s="268"/>
      <c r="E751" s="271"/>
      <c r="F751" s="278"/>
      <c r="G751" s="279"/>
      <c r="H751" s="277"/>
      <c r="I751" s="296"/>
      <c r="J751" s="250"/>
      <c r="K751" s="250"/>
      <c r="L751" s="250"/>
      <c r="M751" s="250"/>
      <c r="N751" s="250"/>
      <c r="O751" s="250"/>
      <c r="P751" s="250"/>
      <c r="Q751" s="250"/>
      <c r="R751" s="250"/>
      <c r="S751" s="250"/>
      <c r="T751" s="250"/>
      <c r="U751" s="250"/>
      <c r="V751" s="250"/>
      <c r="W751" s="250"/>
      <c r="X751" s="250"/>
      <c r="Y751" s="250"/>
      <c r="Z751" s="250"/>
      <c r="AA751" s="250"/>
      <c r="AB751" s="250"/>
      <c r="AC751" s="250"/>
      <c r="AD751" s="250"/>
      <c r="AE751" s="250"/>
      <c r="AF751" s="250"/>
      <c r="AG751" s="250"/>
      <c r="AH751" s="250"/>
      <c r="AI751" s="250"/>
      <c r="AJ751" s="250"/>
      <c r="AK751" s="250"/>
      <c r="AL751" s="250"/>
      <c r="AM751" s="250"/>
      <c r="AN751" s="250"/>
      <c r="AO751" s="250"/>
      <c r="AP751" s="250"/>
      <c r="AQ751" s="250"/>
      <c r="AR751" s="250"/>
      <c r="AS751" s="250"/>
      <c r="AT751" s="250"/>
      <c r="AU751" s="250"/>
      <c r="AV751" s="250"/>
      <c r="AW751" s="250"/>
      <c r="AX751" s="250"/>
      <c r="AY751" s="250"/>
      <c r="AZ751" s="250"/>
      <c r="BA751" s="255" t="str">
        <f>C751</f>
        <v>Bez dodávky materiálu.</v>
      </c>
      <c r="BB751" s="250"/>
      <c r="BC751" s="250"/>
      <c r="BD751" s="250"/>
      <c r="BE751" s="250"/>
      <c r="BF751" s="250"/>
      <c r="BG751" s="250"/>
      <c r="BH751" s="250"/>
    </row>
    <row r="752" spans="1:60" outlineLevel="1" x14ac:dyDescent="0.2">
      <c r="A752" s="294"/>
      <c r="B752" s="265"/>
      <c r="C752" s="334" t="s">
        <v>1068</v>
      </c>
      <c r="D752" s="322"/>
      <c r="E752" s="326">
        <v>4.2300000000000004</v>
      </c>
      <c r="F752" s="276"/>
      <c r="G752" s="276"/>
      <c r="H752" s="277"/>
      <c r="I752" s="296"/>
      <c r="J752" s="250"/>
      <c r="K752" s="250"/>
      <c r="L752" s="250"/>
      <c r="M752" s="250"/>
      <c r="N752" s="250"/>
      <c r="O752" s="250"/>
      <c r="P752" s="250"/>
      <c r="Q752" s="250"/>
      <c r="R752" s="250"/>
      <c r="S752" s="250"/>
      <c r="T752" s="250"/>
      <c r="U752" s="250"/>
      <c r="V752" s="250"/>
      <c r="W752" s="250"/>
      <c r="X752" s="250"/>
      <c r="Y752" s="250"/>
      <c r="Z752" s="250"/>
      <c r="AA752" s="250"/>
      <c r="AB752" s="250"/>
      <c r="AC752" s="250"/>
      <c r="AD752" s="250"/>
      <c r="AE752" s="250"/>
      <c r="AF752" s="250"/>
      <c r="AG752" s="250"/>
      <c r="AH752" s="250"/>
      <c r="AI752" s="250"/>
      <c r="AJ752" s="250"/>
      <c r="AK752" s="250"/>
      <c r="AL752" s="250"/>
      <c r="AM752" s="250"/>
      <c r="AN752" s="250"/>
      <c r="AO752" s="250"/>
      <c r="AP752" s="250"/>
      <c r="AQ752" s="250"/>
      <c r="AR752" s="250"/>
      <c r="AS752" s="250"/>
      <c r="AT752" s="250"/>
      <c r="AU752" s="250"/>
      <c r="AV752" s="250"/>
      <c r="AW752" s="250"/>
      <c r="AX752" s="250"/>
      <c r="AY752" s="250"/>
      <c r="AZ752" s="250"/>
      <c r="BA752" s="250"/>
      <c r="BB752" s="250"/>
      <c r="BC752" s="250"/>
      <c r="BD752" s="250"/>
      <c r="BE752" s="250"/>
      <c r="BF752" s="250"/>
      <c r="BG752" s="250"/>
      <c r="BH752" s="250"/>
    </row>
    <row r="753" spans="1:60" outlineLevel="1" x14ac:dyDescent="0.2">
      <c r="A753" s="294"/>
      <c r="B753" s="320" t="s">
        <v>1089</v>
      </c>
      <c r="C753" s="333"/>
      <c r="D753" s="338"/>
      <c r="E753" s="339"/>
      <c r="F753" s="340"/>
      <c r="G753" s="331"/>
      <c r="H753" s="277"/>
      <c r="I753" s="296"/>
      <c r="J753" s="250"/>
      <c r="K753" s="250"/>
      <c r="L753" s="250"/>
      <c r="M753" s="250"/>
      <c r="N753" s="250"/>
      <c r="O753" s="250"/>
      <c r="P753" s="250"/>
      <c r="Q753" s="250"/>
      <c r="R753" s="250"/>
      <c r="S753" s="250"/>
      <c r="T753" s="250"/>
      <c r="U753" s="250"/>
      <c r="V753" s="250"/>
      <c r="W753" s="250"/>
      <c r="X753" s="250"/>
      <c r="Y753" s="250"/>
      <c r="Z753" s="250"/>
      <c r="AA753" s="250"/>
      <c r="AB753" s="250"/>
      <c r="AC753" s="250">
        <v>0</v>
      </c>
      <c r="AD753" s="250"/>
      <c r="AE753" s="250"/>
      <c r="AF753" s="250"/>
      <c r="AG753" s="250"/>
      <c r="AH753" s="250"/>
      <c r="AI753" s="250"/>
      <c r="AJ753" s="250"/>
      <c r="AK753" s="250"/>
      <c r="AL753" s="250"/>
      <c r="AM753" s="250"/>
      <c r="AN753" s="250"/>
      <c r="AO753" s="250"/>
      <c r="AP753" s="250"/>
      <c r="AQ753" s="250"/>
      <c r="AR753" s="250"/>
      <c r="AS753" s="250"/>
      <c r="AT753" s="250"/>
      <c r="AU753" s="250"/>
      <c r="AV753" s="250"/>
      <c r="AW753" s="250"/>
      <c r="AX753" s="250"/>
      <c r="AY753" s="250"/>
      <c r="AZ753" s="250"/>
      <c r="BA753" s="250"/>
      <c r="BB753" s="250"/>
      <c r="BC753" s="250"/>
      <c r="BD753" s="250"/>
      <c r="BE753" s="250"/>
      <c r="BF753" s="250"/>
      <c r="BG753" s="250"/>
      <c r="BH753" s="250"/>
    </row>
    <row r="754" spans="1:60" outlineLevel="1" x14ac:dyDescent="0.2">
      <c r="A754" s="293">
        <v>121</v>
      </c>
      <c r="B754" s="264" t="s">
        <v>1090</v>
      </c>
      <c r="C754" s="284" t="s">
        <v>1091</v>
      </c>
      <c r="D754" s="267" t="s">
        <v>390</v>
      </c>
      <c r="E754" s="270">
        <v>63.63</v>
      </c>
      <c r="F754" s="275"/>
      <c r="G754" s="276">
        <f>ROUND(E754*F754,2)</f>
        <v>0</v>
      </c>
      <c r="H754" s="277" t="s">
        <v>557</v>
      </c>
      <c r="I754" s="296" t="s">
        <v>298</v>
      </c>
      <c r="J754" s="250"/>
      <c r="K754" s="250"/>
      <c r="L754" s="250"/>
      <c r="M754" s="250"/>
      <c r="N754" s="250"/>
      <c r="O754" s="250"/>
      <c r="P754" s="250"/>
      <c r="Q754" s="250"/>
      <c r="R754" s="250"/>
      <c r="S754" s="250"/>
      <c r="T754" s="250"/>
      <c r="U754" s="250"/>
      <c r="V754" s="250"/>
      <c r="W754" s="250"/>
      <c r="X754" s="250"/>
      <c r="Y754" s="250"/>
      <c r="Z754" s="250"/>
      <c r="AA754" s="250"/>
      <c r="AB754" s="250"/>
      <c r="AC754" s="250"/>
      <c r="AD754" s="250"/>
      <c r="AE754" s="250" t="s">
        <v>369</v>
      </c>
      <c r="AF754" s="250"/>
      <c r="AG754" s="250"/>
      <c r="AH754" s="250"/>
      <c r="AI754" s="250"/>
      <c r="AJ754" s="250"/>
      <c r="AK754" s="250"/>
      <c r="AL754" s="250"/>
      <c r="AM754" s="250">
        <v>21</v>
      </c>
      <c r="AN754" s="250"/>
      <c r="AO754" s="250"/>
      <c r="AP754" s="250"/>
      <c r="AQ754" s="250"/>
      <c r="AR754" s="250"/>
      <c r="AS754" s="250"/>
      <c r="AT754" s="250"/>
      <c r="AU754" s="250"/>
      <c r="AV754" s="250"/>
      <c r="AW754" s="250"/>
      <c r="AX754" s="250"/>
      <c r="AY754" s="250"/>
      <c r="AZ754" s="250"/>
      <c r="BA754" s="250"/>
      <c r="BB754" s="250"/>
      <c r="BC754" s="250"/>
      <c r="BD754" s="250"/>
      <c r="BE754" s="250"/>
      <c r="BF754" s="250"/>
      <c r="BG754" s="250"/>
      <c r="BH754" s="250"/>
    </row>
    <row r="755" spans="1:60" outlineLevel="1" x14ac:dyDescent="0.2">
      <c r="A755" s="294"/>
      <c r="B755" s="265"/>
      <c r="C755" s="334" t="s">
        <v>1092</v>
      </c>
      <c r="D755" s="322"/>
      <c r="E755" s="326">
        <v>63.63</v>
      </c>
      <c r="F755" s="276"/>
      <c r="G755" s="276"/>
      <c r="H755" s="277"/>
      <c r="I755" s="296"/>
      <c r="J755" s="250"/>
      <c r="K755" s="250"/>
      <c r="L755" s="250"/>
      <c r="M755" s="250"/>
      <c r="N755" s="250"/>
      <c r="O755" s="250"/>
      <c r="P755" s="250"/>
      <c r="Q755" s="250"/>
      <c r="R755" s="250"/>
      <c r="S755" s="250"/>
      <c r="T755" s="250"/>
      <c r="U755" s="250"/>
      <c r="V755" s="250"/>
      <c r="W755" s="250"/>
      <c r="X755" s="250"/>
      <c r="Y755" s="250"/>
      <c r="Z755" s="250"/>
      <c r="AA755" s="250"/>
      <c r="AB755" s="250"/>
      <c r="AC755" s="250"/>
      <c r="AD755" s="250"/>
      <c r="AE755" s="250"/>
      <c r="AF755" s="250"/>
      <c r="AG755" s="250"/>
      <c r="AH755" s="250"/>
      <c r="AI755" s="250"/>
      <c r="AJ755" s="250"/>
      <c r="AK755" s="250"/>
      <c r="AL755" s="250"/>
      <c r="AM755" s="250"/>
      <c r="AN755" s="250"/>
      <c r="AO755" s="250"/>
      <c r="AP755" s="250"/>
      <c r="AQ755" s="250"/>
      <c r="AR755" s="250"/>
      <c r="AS755" s="250"/>
      <c r="AT755" s="250"/>
      <c r="AU755" s="250"/>
      <c r="AV755" s="250"/>
      <c r="AW755" s="250"/>
      <c r="AX755" s="250"/>
      <c r="AY755" s="250"/>
      <c r="AZ755" s="250"/>
      <c r="BA755" s="250"/>
      <c r="BB755" s="250"/>
      <c r="BC755" s="250"/>
      <c r="BD755" s="250"/>
      <c r="BE755" s="250"/>
      <c r="BF755" s="250"/>
      <c r="BG755" s="250"/>
      <c r="BH755" s="250"/>
    </row>
    <row r="756" spans="1:60" outlineLevel="1" x14ac:dyDescent="0.2">
      <c r="A756" s="293">
        <v>122</v>
      </c>
      <c r="B756" s="264" t="s">
        <v>1093</v>
      </c>
      <c r="C756" s="284" t="s">
        <v>1094</v>
      </c>
      <c r="D756" s="267" t="s">
        <v>390</v>
      </c>
      <c r="E756" s="270">
        <v>58.98</v>
      </c>
      <c r="F756" s="275"/>
      <c r="G756" s="276">
        <f>ROUND(E756*F756,2)</f>
        <v>0</v>
      </c>
      <c r="H756" s="277" t="s">
        <v>557</v>
      </c>
      <c r="I756" s="296" t="s">
        <v>298</v>
      </c>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250" t="s">
        <v>369</v>
      </c>
      <c r="AF756" s="250"/>
      <c r="AG756" s="250"/>
      <c r="AH756" s="250"/>
      <c r="AI756" s="250"/>
      <c r="AJ756" s="250"/>
      <c r="AK756" s="250"/>
      <c r="AL756" s="250"/>
      <c r="AM756" s="250">
        <v>21</v>
      </c>
      <c r="AN756" s="250"/>
      <c r="AO756" s="250"/>
      <c r="AP756" s="250"/>
      <c r="AQ756" s="250"/>
      <c r="AR756" s="250"/>
      <c r="AS756" s="250"/>
      <c r="AT756" s="250"/>
      <c r="AU756" s="250"/>
      <c r="AV756" s="250"/>
      <c r="AW756" s="250"/>
      <c r="AX756" s="250"/>
      <c r="AY756" s="250"/>
      <c r="AZ756" s="250"/>
      <c r="BA756" s="250"/>
      <c r="BB756" s="250"/>
      <c r="BC756" s="250"/>
      <c r="BD756" s="250"/>
      <c r="BE756" s="250"/>
      <c r="BF756" s="250"/>
      <c r="BG756" s="250"/>
      <c r="BH756" s="250"/>
    </row>
    <row r="757" spans="1:60" outlineLevel="1" x14ac:dyDescent="0.2">
      <c r="A757" s="294"/>
      <c r="B757" s="265"/>
      <c r="C757" s="334" t="s">
        <v>1095</v>
      </c>
      <c r="D757" s="322"/>
      <c r="E757" s="326">
        <v>58.98</v>
      </c>
      <c r="F757" s="276"/>
      <c r="G757" s="276"/>
      <c r="H757" s="277"/>
      <c r="I757" s="296"/>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50"/>
      <c r="AK757" s="250"/>
      <c r="AL757" s="250"/>
      <c r="AM757" s="250"/>
      <c r="AN757" s="250"/>
      <c r="AO757" s="250"/>
      <c r="AP757" s="250"/>
      <c r="AQ757" s="250"/>
      <c r="AR757" s="250"/>
      <c r="AS757" s="250"/>
      <c r="AT757" s="250"/>
      <c r="AU757" s="250"/>
      <c r="AV757" s="250"/>
      <c r="AW757" s="250"/>
      <c r="AX757" s="250"/>
      <c r="AY757" s="250"/>
      <c r="AZ757" s="250"/>
      <c r="BA757" s="250"/>
      <c r="BB757" s="250"/>
      <c r="BC757" s="250"/>
      <c r="BD757" s="250"/>
      <c r="BE757" s="250"/>
      <c r="BF757" s="250"/>
      <c r="BG757" s="250"/>
      <c r="BH757" s="250"/>
    </row>
    <row r="758" spans="1:60" outlineLevel="1" x14ac:dyDescent="0.2">
      <c r="A758" s="294"/>
      <c r="B758" s="320" t="s">
        <v>1096</v>
      </c>
      <c r="C758" s="333"/>
      <c r="D758" s="338"/>
      <c r="E758" s="339"/>
      <c r="F758" s="340"/>
      <c r="G758" s="331"/>
      <c r="H758" s="277"/>
      <c r="I758" s="296"/>
      <c r="J758" s="250"/>
      <c r="K758" s="250"/>
      <c r="L758" s="250"/>
      <c r="M758" s="250"/>
      <c r="N758" s="250"/>
      <c r="O758" s="250"/>
      <c r="P758" s="250"/>
      <c r="Q758" s="250"/>
      <c r="R758" s="250"/>
      <c r="S758" s="250"/>
      <c r="T758" s="250"/>
      <c r="U758" s="250"/>
      <c r="V758" s="250"/>
      <c r="W758" s="250"/>
      <c r="X758" s="250"/>
      <c r="Y758" s="250"/>
      <c r="Z758" s="250"/>
      <c r="AA758" s="250"/>
      <c r="AB758" s="250"/>
      <c r="AC758" s="250">
        <v>0</v>
      </c>
      <c r="AD758" s="250"/>
      <c r="AE758" s="250"/>
      <c r="AF758" s="250"/>
      <c r="AG758" s="250"/>
      <c r="AH758" s="250"/>
      <c r="AI758" s="250"/>
      <c r="AJ758" s="250"/>
      <c r="AK758" s="250"/>
      <c r="AL758" s="250"/>
      <c r="AM758" s="250"/>
      <c r="AN758" s="250"/>
      <c r="AO758" s="250"/>
      <c r="AP758" s="250"/>
      <c r="AQ758" s="250"/>
      <c r="AR758" s="250"/>
      <c r="AS758" s="250"/>
      <c r="AT758" s="250"/>
      <c r="AU758" s="250"/>
      <c r="AV758" s="250"/>
      <c r="AW758" s="250"/>
      <c r="AX758" s="250"/>
      <c r="AY758" s="250"/>
      <c r="AZ758" s="250"/>
      <c r="BA758" s="250"/>
      <c r="BB758" s="250"/>
      <c r="BC758" s="250"/>
      <c r="BD758" s="250"/>
      <c r="BE758" s="250"/>
      <c r="BF758" s="250"/>
      <c r="BG758" s="250"/>
      <c r="BH758" s="250"/>
    </row>
    <row r="759" spans="1:60" outlineLevel="1" x14ac:dyDescent="0.2">
      <c r="A759" s="293">
        <v>123</v>
      </c>
      <c r="B759" s="264" t="s">
        <v>1097</v>
      </c>
      <c r="C759" s="284" t="s">
        <v>1098</v>
      </c>
      <c r="D759" s="267" t="s">
        <v>367</v>
      </c>
      <c r="E759" s="270">
        <v>11.03</v>
      </c>
      <c r="F759" s="275"/>
      <c r="G759" s="276">
        <f>ROUND(E759*F759,2)</f>
        <v>0</v>
      </c>
      <c r="H759" s="277" t="s">
        <v>557</v>
      </c>
      <c r="I759" s="296" t="s">
        <v>298</v>
      </c>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250" t="s">
        <v>369</v>
      </c>
      <c r="AF759" s="250"/>
      <c r="AG759" s="250"/>
      <c r="AH759" s="250"/>
      <c r="AI759" s="250"/>
      <c r="AJ759" s="250"/>
      <c r="AK759" s="250"/>
      <c r="AL759" s="250"/>
      <c r="AM759" s="250">
        <v>21</v>
      </c>
      <c r="AN759" s="250"/>
      <c r="AO759" s="250"/>
      <c r="AP759" s="250"/>
      <c r="AQ759" s="250"/>
      <c r="AR759" s="250"/>
      <c r="AS759" s="250"/>
      <c r="AT759" s="250"/>
      <c r="AU759" s="250"/>
      <c r="AV759" s="250"/>
      <c r="AW759" s="250"/>
      <c r="AX759" s="250"/>
      <c r="AY759" s="250"/>
      <c r="AZ759" s="250"/>
      <c r="BA759" s="250"/>
      <c r="BB759" s="250"/>
      <c r="BC759" s="250"/>
      <c r="BD759" s="250"/>
      <c r="BE759" s="250"/>
      <c r="BF759" s="250"/>
      <c r="BG759" s="250"/>
      <c r="BH759" s="250"/>
    </row>
    <row r="760" spans="1:60" ht="22.5" outlineLevel="1" x14ac:dyDescent="0.2">
      <c r="A760" s="294"/>
      <c r="B760" s="265"/>
      <c r="C760" s="334" t="s">
        <v>1099</v>
      </c>
      <c r="D760" s="322"/>
      <c r="E760" s="326">
        <v>8.15</v>
      </c>
      <c r="F760" s="276"/>
      <c r="G760" s="276"/>
      <c r="H760" s="277"/>
      <c r="I760" s="296"/>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250"/>
      <c r="AJ760" s="250"/>
      <c r="AK760" s="250"/>
      <c r="AL760" s="250"/>
      <c r="AM760" s="250"/>
      <c r="AN760" s="250"/>
      <c r="AO760" s="250"/>
      <c r="AP760" s="250"/>
      <c r="AQ760" s="250"/>
      <c r="AR760" s="250"/>
      <c r="AS760" s="250"/>
      <c r="AT760" s="250"/>
      <c r="AU760" s="250"/>
      <c r="AV760" s="250"/>
      <c r="AW760" s="250"/>
      <c r="AX760" s="250"/>
      <c r="AY760" s="250"/>
      <c r="AZ760" s="250"/>
      <c r="BA760" s="250"/>
      <c r="BB760" s="250"/>
      <c r="BC760" s="250"/>
      <c r="BD760" s="250"/>
      <c r="BE760" s="250"/>
      <c r="BF760" s="250"/>
      <c r="BG760" s="250"/>
      <c r="BH760" s="250"/>
    </row>
    <row r="761" spans="1:60" outlineLevel="1" x14ac:dyDescent="0.2">
      <c r="A761" s="294"/>
      <c r="B761" s="265"/>
      <c r="C761" s="334" t="s">
        <v>1010</v>
      </c>
      <c r="D761" s="322"/>
      <c r="E761" s="326">
        <v>2.88</v>
      </c>
      <c r="F761" s="276"/>
      <c r="G761" s="276"/>
      <c r="H761" s="277"/>
      <c r="I761" s="296"/>
      <c r="J761" s="250"/>
      <c r="K761" s="250"/>
      <c r="L761" s="250"/>
      <c r="M761" s="250"/>
      <c r="N761" s="250"/>
      <c r="O761" s="250"/>
      <c r="P761" s="250"/>
      <c r="Q761" s="250"/>
      <c r="R761" s="250"/>
      <c r="S761" s="250"/>
      <c r="T761" s="250"/>
      <c r="U761" s="250"/>
      <c r="V761" s="250"/>
      <c r="W761" s="250"/>
      <c r="X761" s="250"/>
      <c r="Y761" s="250"/>
      <c r="Z761" s="250"/>
      <c r="AA761" s="250"/>
      <c r="AB761" s="250"/>
      <c r="AC761" s="250"/>
      <c r="AD761" s="250"/>
      <c r="AE761" s="250"/>
      <c r="AF761" s="250"/>
      <c r="AG761" s="250"/>
      <c r="AH761" s="250"/>
      <c r="AI761" s="250"/>
      <c r="AJ761" s="250"/>
      <c r="AK761" s="250"/>
      <c r="AL761" s="250"/>
      <c r="AM761" s="250"/>
      <c r="AN761" s="250"/>
      <c r="AO761" s="250"/>
      <c r="AP761" s="250"/>
      <c r="AQ761" s="250"/>
      <c r="AR761" s="250"/>
      <c r="AS761" s="250"/>
      <c r="AT761" s="250"/>
      <c r="AU761" s="250"/>
      <c r="AV761" s="250"/>
      <c r="AW761" s="250"/>
      <c r="AX761" s="250"/>
      <c r="AY761" s="250"/>
      <c r="AZ761" s="250"/>
      <c r="BA761" s="250"/>
      <c r="BB761" s="250"/>
      <c r="BC761" s="250"/>
      <c r="BD761" s="250"/>
      <c r="BE761" s="250"/>
      <c r="BF761" s="250"/>
      <c r="BG761" s="250"/>
      <c r="BH761" s="250"/>
    </row>
    <row r="762" spans="1:60" outlineLevel="1" x14ac:dyDescent="0.2">
      <c r="A762" s="294"/>
      <c r="B762" s="320" t="s">
        <v>1100</v>
      </c>
      <c r="C762" s="333"/>
      <c r="D762" s="338"/>
      <c r="E762" s="339"/>
      <c r="F762" s="340"/>
      <c r="G762" s="331"/>
      <c r="H762" s="277"/>
      <c r="I762" s="296"/>
      <c r="J762" s="250"/>
      <c r="K762" s="250"/>
      <c r="L762" s="250"/>
      <c r="M762" s="250"/>
      <c r="N762" s="250"/>
      <c r="O762" s="250"/>
      <c r="P762" s="250"/>
      <c r="Q762" s="250"/>
      <c r="R762" s="250"/>
      <c r="S762" s="250"/>
      <c r="T762" s="250"/>
      <c r="U762" s="250"/>
      <c r="V762" s="250"/>
      <c r="W762" s="250"/>
      <c r="X762" s="250"/>
      <c r="Y762" s="250"/>
      <c r="Z762" s="250"/>
      <c r="AA762" s="250"/>
      <c r="AB762" s="250"/>
      <c r="AC762" s="250">
        <v>0</v>
      </c>
      <c r="AD762" s="250"/>
      <c r="AE762" s="250"/>
      <c r="AF762" s="250"/>
      <c r="AG762" s="250"/>
      <c r="AH762" s="250"/>
      <c r="AI762" s="250"/>
      <c r="AJ762" s="250"/>
      <c r="AK762" s="250"/>
      <c r="AL762" s="250"/>
      <c r="AM762" s="250"/>
      <c r="AN762" s="250"/>
      <c r="AO762" s="250"/>
      <c r="AP762" s="250"/>
      <c r="AQ762" s="250"/>
      <c r="AR762" s="250"/>
      <c r="AS762" s="250"/>
      <c r="AT762" s="250"/>
      <c r="AU762" s="250"/>
      <c r="AV762" s="250"/>
      <c r="AW762" s="250"/>
      <c r="AX762" s="250"/>
      <c r="AY762" s="250"/>
      <c r="AZ762" s="250"/>
      <c r="BA762" s="250"/>
      <c r="BB762" s="250"/>
      <c r="BC762" s="250"/>
      <c r="BD762" s="250"/>
      <c r="BE762" s="250"/>
      <c r="BF762" s="250"/>
      <c r="BG762" s="250"/>
      <c r="BH762" s="250"/>
    </row>
    <row r="763" spans="1:60" outlineLevel="1" x14ac:dyDescent="0.2">
      <c r="A763" s="293">
        <v>124</v>
      </c>
      <c r="B763" s="264" t="s">
        <v>1101</v>
      </c>
      <c r="C763" s="284" t="s">
        <v>1102</v>
      </c>
      <c r="D763" s="267" t="s">
        <v>367</v>
      </c>
      <c r="E763" s="270">
        <v>0.09</v>
      </c>
      <c r="F763" s="275"/>
      <c r="G763" s="276">
        <f>ROUND(E763*F763,2)</f>
        <v>0</v>
      </c>
      <c r="H763" s="277" t="s">
        <v>557</v>
      </c>
      <c r="I763" s="296" t="s">
        <v>298</v>
      </c>
      <c r="J763" s="250"/>
      <c r="K763" s="250"/>
      <c r="L763" s="250"/>
      <c r="M763" s="250"/>
      <c r="N763" s="250"/>
      <c r="O763" s="250"/>
      <c r="P763" s="250"/>
      <c r="Q763" s="250"/>
      <c r="R763" s="250"/>
      <c r="S763" s="250"/>
      <c r="T763" s="250"/>
      <c r="U763" s="250"/>
      <c r="V763" s="250"/>
      <c r="W763" s="250"/>
      <c r="X763" s="250"/>
      <c r="Y763" s="250"/>
      <c r="Z763" s="250"/>
      <c r="AA763" s="250"/>
      <c r="AB763" s="250"/>
      <c r="AC763" s="250"/>
      <c r="AD763" s="250"/>
      <c r="AE763" s="250" t="s">
        <v>369</v>
      </c>
      <c r="AF763" s="250"/>
      <c r="AG763" s="250"/>
      <c r="AH763" s="250"/>
      <c r="AI763" s="250"/>
      <c r="AJ763" s="250"/>
      <c r="AK763" s="250"/>
      <c r="AL763" s="250"/>
      <c r="AM763" s="250">
        <v>21</v>
      </c>
      <c r="AN763" s="250"/>
      <c r="AO763" s="250"/>
      <c r="AP763" s="250"/>
      <c r="AQ763" s="250"/>
      <c r="AR763" s="250"/>
      <c r="AS763" s="250"/>
      <c r="AT763" s="250"/>
      <c r="AU763" s="250"/>
      <c r="AV763" s="250"/>
      <c r="AW763" s="250"/>
      <c r="AX763" s="250"/>
      <c r="AY763" s="250"/>
      <c r="AZ763" s="250"/>
      <c r="BA763" s="250"/>
      <c r="BB763" s="250"/>
      <c r="BC763" s="250"/>
      <c r="BD763" s="250"/>
      <c r="BE763" s="250"/>
      <c r="BF763" s="250"/>
      <c r="BG763" s="250"/>
      <c r="BH763" s="250"/>
    </row>
    <row r="764" spans="1:60" outlineLevel="1" x14ac:dyDescent="0.2">
      <c r="A764" s="294"/>
      <c r="B764" s="265"/>
      <c r="C764" s="334" t="s">
        <v>1047</v>
      </c>
      <c r="D764" s="322"/>
      <c r="E764" s="326"/>
      <c r="F764" s="276"/>
      <c r="G764" s="276"/>
      <c r="H764" s="277"/>
      <c r="I764" s="296"/>
      <c r="J764" s="250"/>
      <c r="K764" s="250"/>
      <c r="L764" s="250"/>
      <c r="M764" s="250"/>
      <c r="N764" s="250"/>
      <c r="O764" s="250"/>
      <c r="P764" s="250"/>
      <c r="Q764" s="250"/>
      <c r="R764" s="250"/>
      <c r="S764" s="250"/>
      <c r="T764" s="250"/>
      <c r="U764" s="250"/>
      <c r="V764" s="250"/>
      <c r="W764" s="250"/>
      <c r="X764" s="250"/>
      <c r="Y764" s="250"/>
      <c r="Z764" s="250"/>
      <c r="AA764" s="250"/>
      <c r="AB764" s="250"/>
      <c r="AC764" s="250"/>
      <c r="AD764" s="250"/>
      <c r="AE764" s="250"/>
      <c r="AF764" s="250"/>
      <c r="AG764" s="250"/>
      <c r="AH764" s="250"/>
      <c r="AI764" s="250"/>
      <c r="AJ764" s="250"/>
      <c r="AK764" s="250"/>
      <c r="AL764" s="250"/>
      <c r="AM764" s="250"/>
      <c r="AN764" s="250"/>
      <c r="AO764" s="250"/>
      <c r="AP764" s="250"/>
      <c r="AQ764" s="250"/>
      <c r="AR764" s="250"/>
      <c r="AS764" s="250"/>
      <c r="AT764" s="250"/>
      <c r="AU764" s="250"/>
      <c r="AV764" s="250"/>
      <c r="AW764" s="250"/>
      <c r="AX764" s="250"/>
      <c r="AY764" s="250"/>
      <c r="AZ764" s="250"/>
      <c r="BA764" s="250"/>
      <c r="BB764" s="250"/>
      <c r="BC764" s="250"/>
      <c r="BD764" s="250"/>
      <c r="BE764" s="250"/>
      <c r="BF764" s="250"/>
      <c r="BG764" s="250"/>
      <c r="BH764" s="250"/>
    </row>
    <row r="765" spans="1:60" outlineLevel="1" x14ac:dyDescent="0.2">
      <c r="A765" s="294"/>
      <c r="B765" s="265"/>
      <c r="C765" s="334" t="s">
        <v>1082</v>
      </c>
      <c r="D765" s="322"/>
      <c r="E765" s="326">
        <v>0.03</v>
      </c>
      <c r="F765" s="276"/>
      <c r="G765" s="276"/>
      <c r="H765" s="277"/>
      <c r="I765" s="296"/>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250"/>
      <c r="AF765" s="250"/>
      <c r="AG765" s="250"/>
      <c r="AH765" s="250"/>
      <c r="AI765" s="250"/>
      <c r="AJ765" s="250"/>
      <c r="AK765" s="250"/>
      <c r="AL765" s="250"/>
      <c r="AM765" s="250"/>
      <c r="AN765" s="250"/>
      <c r="AO765" s="250"/>
      <c r="AP765" s="250"/>
      <c r="AQ765" s="250"/>
      <c r="AR765" s="250"/>
      <c r="AS765" s="250"/>
      <c r="AT765" s="250"/>
      <c r="AU765" s="250"/>
      <c r="AV765" s="250"/>
      <c r="AW765" s="250"/>
      <c r="AX765" s="250"/>
      <c r="AY765" s="250"/>
      <c r="AZ765" s="250"/>
      <c r="BA765" s="250"/>
      <c r="BB765" s="250"/>
      <c r="BC765" s="250"/>
      <c r="BD765" s="250"/>
      <c r="BE765" s="250"/>
      <c r="BF765" s="250"/>
      <c r="BG765" s="250"/>
      <c r="BH765" s="250"/>
    </row>
    <row r="766" spans="1:60" outlineLevel="1" x14ac:dyDescent="0.2">
      <c r="A766" s="294"/>
      <c r="B766" s="265"/>
      <c r="C766" s="334" t="s">
        <v>1083</v>
      </c>
      <c r="D766" s="322"/>
      <c r="E766" s="326">
        <v>0.03</v>
      </c>
      <c r="F766" s="276"/>
      <c r="G766" s="276"/>
      <c r="H766" s="277"/>
      <c r="I766" s="296"/>
      <c r="J766" s="250"/>
      <c r="K766" s="250"/>
      <c r="L766" s="250"/>
      <c r="M766" s="250"/>
      <c r="N766" s="250"/>
      <c r="O766" s="250"/>
      <c r="P766" s="250"/>
      <c r="Q766" s="250"/>
      <c r="R766" s="250"/>
      <c r="S766" s="250"/>
      <c r="T766" s="250"/>
      <c r="U766" s="250"/>
      <c r="V766" s="250"/>
      <c r="W766" s="250"/>
      <c r="X766" s="250"/>
      <c r="Y766" s="250"/>
      <c r="Z766" s="250"/>
      <c r="AA766" s="250"/>
      <c r="AB766" s="250"/>
      <c r="AC766" s="250"/>
      <c r="AD766" s="250"/>
      <c r="AE766" s="250"/>
      <c r="AF766" s="250"/>
      <c r="AG766" s="250"/>
      <c r="AH766" s="250"/>
      <c r="AI766" s="250"/>
      <c r="AJ766" s="250"/>
      <c r="AK766" s="250"/>
      <c r="AL766" s="250"/>
      <c r="AM766" s="250"/>
      <c r="AN766" s="250"/>
      <c r="AO766" s="250"/>
      <c r="AP766" s="250"/>
      <c r="AQ766" s="250"/>
      <c r="AR766" s="250"/>
      <c r="AS766" s="250"/>
      <c r="AT766" s="250"/>
      <c r="AU766" s="250"/>
      <c r="AV766" s="250"/>
      <c r="AW766" s="250"/>
      <c r="AX766" s="250"/>
      <c r="AY766" s="250"/>
      <c r="AZ766" s="250"/>
      <c r="BA766" s="250"/>
      <c r="BB766" s="250"/>
      <c r="BC766" s="250"/>
      <c r="BD766" s="250"/>
      <c r="BE766" s="250"/>
      <c r="BF766" s="250"/>
      <c r="BG766" s="250"/>
      <c r="BH766" s="250"/>
    </row>
    <row r="767" spans="1:60" outlineLevel="1" x14ac:dyDescent="0.2">
      <c r="A767" s="294"/>
      <c r="B767" s="265"/>
      <c r="C767" s="334" t="s">
        <v>1084</v>
      </c>
      <c r="D767" s="322"/>
      <c r="E767" s="326">
        <v>0.03</v>
      </c>
      <c r="F767" s="276"/>
      <c r="G767" s="276"/>
      <c r="H767" s="277"/>
      <c r="I767" s="296"/>
      <c r="J767" s="250"/>
      <c r="K767" s="250"/>
      <c r="L767" s="250"/>
      <c r="M767" s="250"/>
      <c r="N767" s="250"/>
      <c r="O767" s="250"/>
      <c r="P767" s="250"/>
      <c r="Q767" s="250"/>
      <c r="R767" s="250"/>
      <c r="S767" s="250"/>
      <c r="T767" s="250"/>
      <c r="U767" s="250"/>
      <c r="V767" s="250"/>
      <c r="W767" s="250"/>
      <c r="X767" s="250"/>
      <c r="Y767" s="250"/>
      <c r="Z767" s="250"/>
      <c r="AA767" s="250"/>
      <c r="AB767" s="250"/>
      <c r="AC767" s="250"/>
      <c r="AD767" s="250"/>
      <c r="AE767" s="250"/>
      <c r="AF767" s="250"/>
      <c r="AG767" s="250"/>
      <c r="AH767" s="250"/>
      <c r="AI767" s="250"/>
      <c r="AJ767" s="250"/>
      <c r="AK767" s="250"/>
      <c r="AL767" s="250"/>
      <c r="AM767" s="250"/>
      <c r="AN767" s="250"/>
      <c r="AO767" s="250"/>
      <c r="AP767" s="250"/>
      <c r="AQ767" s="250"/>
      <c r="AR767" s="250"/>
      <c r="AS767" s="250"/>
      <c r="AT767" s="250"/>
      <c r="AU767" s="250"/>
      <c r="AV767" s="250"/>
      <c r="AW767" s="250"/>
      <c r="AX767" s="250"/>
      <c r="AY767" s="250"/>
      <c r="AZ767" s="250"/>
      <c r="BA767" s="250"/>
      <c r="BB767" s="250"/>
      <c r="BC767" s="250"/>
      <c r="BD767" s="250"/>
      <c r="BE767" s="250"/>
      <c r="BF767" s="250"/>
      <c r="BG767" s="250"/>
      <c r="BH767" s="250"/>
    </row>
    <row r="768" spans="1:60" outlineLevel="1" x14ac:dyDescent="0.2">
      <c r="A768" s="294"/>
      <c r="B768" s="320" t="s">
        <v>1103</v>
      </c>
      <c r="C768" s="333"/>
      <c r="D768" s="338"/>
      <c r="E768" s="339"/>
      <c r="F768" s="340"/>
      <c r="G768" s="331"/>
      <c r="H768" s="277"/>
      <c r="I768" s="296"/>
      <c r="J768" s="250"/>
      <c r="K768" s="250"/>
      <c r="L768" s="250"/>
      <c r="M768" s="250"/>
      <c r="N768" s="250"/>
      <c r="O768" s="250"/>
      <c r="P768" s="250"/>
      <c r="Q768" s="250"/>
      <c r="R768" s="250"/>
      <c r="S768" s="250"/>
      <c r="T768" s="250"/>
      <c r="U768" s="250"/>
      <c r="V768" s="250"/>
      <c r="W768" s="250"/>
      <c r="X768" s="250"/>
      <c r="Y768" s="250"/>
      <c r="Z768" s="250"/>
      <c r="AA768" s="250"/>
      <c r="AB768" s="250"/>
      <c r="AC768" s="250">
        <v>0</v>
      </c>
      <c r="AD768" s="250"/>
      <c r="AE768" s="250"/>
      <c r="AF768" s="250"/>
      <c r="AG768" s="250"/>
      <c r="AH768" s="250"/>
      <c r="AI768" s="250"/>
      <c r="AJ768" s="250"/>
      <c r="AK768" s="250"/>
      <c r="AL768" s="250"/>
      <c r="AM768" s="250"/>
      <c r="AN768" s="250"/>
      <c r="AO768" s="250"/>
      <c r="AP768" s="250"/>
      <c r="AQ768" s="250"/>
      <c r="AR768" s="250"/>
      <c r="AS768" s="250"/>
      <c r="AT768" s="250"/>
      <c r="AU768" s="250"/>
      <c r="AV768" s="250"/>
      <c r="AW768" s="250"/>
      <c r="AX768" s="250"/>
      <c r="AY768" s="250"/>
      <c r="AZ768" s="250"/>
      <c r="BA768" s="250"/>
      <c r="BB768" s="250"/>
      <c r="BC768" s="250"/>
      <c r="BD768" s="250"/>
      <c r="BE768" s="250"/>
      <c r="BF768" s="250"/>
      <c r="BG768" s="250"/>
      <c r="BH768" s="250"/>
    </row>
    <row r="769" spans="1:60" outlineLevel="1" x14ac:dyDescent="0.2">
      <c r="A769" s="293">
        <v>125</v>
      </c>
      <c r="B769" s="264" t="s">
        <v>1104</v>
      </c>
      <c r="C769" s="284" t="s">
        <v>1105</v>
      </c>
      <c r="D769" s="267" t="s">
        <v>367</v>
      </c>
      <c r="E769" s="270">
        <v>30</v>
      </c>
      <c r="F769" s="275"/>
      <c r="G769" s="276">
        <f>ROUND(E769*F769,2)</f>
        <v>0</v>
      </c>
      <c r="H769" s="277" t="s">
        <v>557</v>
      </c>
      <c r="I769" s="296" t="s">
        <v>298</v>
      </c>
      <c r="J769" s="250"/>
      <c r="K769" s="250"/>
      <c r="L769" s="250"/>
      <c r="M769" s="250"/>
      <c r="N769" s="250"/>
      <c r="O769" s="250"/>
      <c r="P769" s="250"/>
      <c r="Q769" s="250"/>
      <c r="R769" s="250"/>
      <c r="S769" s="250"/>
      <c r="T769" s="250"/>
      <c r="U769" s="250"/>
      <c r="V769" s="250"/>
      <c r="W769" s="250"/>
      <c r="X769" s="250"/>
      <c r="Y769" s="250"/>
      <c r="Z769" s="250"/>
      <c r="AA769" s="250"/>
      <c r="AB769" s="250"/>
      <c r="AC769" s="250"/>
      <c r="AD769" s="250"/>
      <c r="AE769" s="250" t="s">
        <v>369</v>
      </c>
      <c r="AF769" s="250"/>
      <c r="AG769" s="250"/>
      <c r="AH769" s="250"/>
      <c r="AI769" s="250"/>
      <c r="AJ769" s="250"/>
      <c r="AK769" s="250"/>
      <c r="AL769" s="250"/>
      <c r="AM769" s="250">
        <v>21</v>
      </c>
      <c r="AN769" s="250"/>
      <c r="AO769" s="250"/>
      <c r="AP769" s="250"/>
      <c r="AQ769" s="250"/>
      <c r="AR769" s="250"/>
      <c r="AS769" s="250"/>
      <c r="AT769" s="250"/>
      <c r="AU769" s="250"/>
      <c r="AV769" s="250"/>
      <c r="AW769" s="250"/>
      <c r="AX769" s="250"/>
      <c r="AY769" s="250"/>
      <c r="AZ769" s="250"/>
      <c r="BA769" s="250"/>
      <c r="BB769" s="250"/>
      <c r="BC769" s="250"/>
      <c r="BD769" s="250"/>
      <c r="BE769" s="250"/>
      <c r="BF769" s="250"/>
      <c r="BG769" s="250"/>
      <c r="BH769" s="250"/>
    </row>
    <row r="770" spans="1:60" outlineLevel="1" x14ac:dyDescent="0.2">
      <c r="A770" s="294"/>
      <c r="B770" s="265"/>
      <c r="C770" s="334" t="s">
        <v>1106</v>
      </c>
      <c r="D770" s="322"/>
      <c r="E770" s="326">
        <v>30</v>
      </c>
      <c r="F770" s="276"/>
      <c r="G770" s="276"/>
      <c r="H770" s="277"/>
      <c r="I770" s="296"/>
      <c r="J770" s="250"/>
      <c r="K770" s="250"/>
      <c r="L770" s="250"/>
      <c r="M770" s="250"/>
      <c r="N770" s="250"/>
      <c r="O770" s="250"/>
      <c r="P770" s="250"/>
      <c r="Q770" s="250"/>
      <c r="R770" s="250"/>
      <c r="S770" s="250"/>
      <c r="T770" s="250"/>
      <c r="U770" s="250"/>
      <c r="V770" s="250"/>
      <c r="W770" s="250"/>
      <c r="X770" s="250"/>
      <c r="Y770" s="250"/>
      <c r="Z770" s="250"/>
      <c r="AA770" s="250"/>
      <c r="AB770" s="250"/>
      <c r="AC770" s="250"/>
      <c r="AD770" s="250"/>
      <c r="AE770" s="250"/>
      <c r="AF770" s="250"/>
      <c r="AG770" s="250"/>
      <c r="AH770" s="250"/>
      <c r="AI770" s="250"/>
      <c r="AJ770" s="250"/>
      <c r="AK770" s="250"/>
      <c r="AL770" s="250"/>
      <c r="AM770" s="250"/>
      <c r="AN770" s="250"/>
      <c r="AO770" s="250"/>
      <c r="AP770" s="250"/>
      <c r="AQ770" s="250"/>
      <c r="AR770" s="250"/>
      <c r="AS770" s="250"/>
      <c r="AT770" s="250"/>
      <c r="AU770" s="250"/>
      <c r="AV770" s="250"/>
      <c r="AW770" s="250"/>
      <c r="AX770" s="250"/>
      <c r="AY770" s="250"/>
      <c r="AZ770" s="250"/>
      <c r="BA770" s="250"/>
      <c r="BB770" s="250"/>
      <c r="BC770" s="250"/>
      <c r="BD770" s="250"/>
      <c r="BE770" s="250"/>
      <c r="BF770" s="250"/>
      <c r="BG770" s="250"/>
      <c r="BH770" s="250"/>
    </row>
    <row r="771" spans="1:60" outlineLevel="1" x14ac:dyDescent="0.2">
      <c r="A771" s="294"/>
      <c r="B771" s="320" t="s">
        <v>1107</v>
      </c>
      <c r="C771" s="333"/>
      <c r="D771" s="338"/>
      <c r="E771" s="339"/>
      <c r="F771" s="340"/>
      <c r="G771" s="331"/>
      <c r="H771" s="277"/>
      <c r="I771" s="296"/>
      <c r="J771" s="250"/>
      <c r="K771" s="250"/>
      <c r="L771" s="250"/>
      <c r="M771" s="250"/>
      <c r="N771" s="250"/>
      <c r="O771" s="250"/>
      <c r="P771" s="250"/>
      <c r="Q771" s="250"/>
      <c r="R771" s="250"/>
      <c r="S771" s="250"/>
      <c r="T771" s="250"/>
      <c r="U771" s="250"/>
      <c r="V771" s="250"/>
      <c r="W771" s="250"/>
      <c r="X771" s="250"/>
      <c r="Y771" s="250"/>
      <c r="Z771" s="250"/>
      <c r="AA771" s="250"/>
      <c r="AB771" s="250"/>
      <c r="AC771" s="250">
        <v>0</v>
      </c>
      <c r="AD771" s="250"/>
      <c r="AE771" s="250"/>
      <c r="AF771" s="250"/>
      <c r="AG771" s="250"/>
      <c r="AH771" s="250"/>
      <c r="AI771" s="250"/>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row>
    <row r="772" spans="1:60" outlineLevel="1" x14ac:dyDescent="0.2">
      <c r="A772" s="293">
        <v>126</v>
      </c>
      <c r="B772" s="264" t="s">
        <v>1108</v>
      </c>
      <c r="C772" s="284" t="s">
        <v>1109</v>
      </c>
      <c r="D772" s="267" t="s">
        <v>390</v>
      </c>
      <c r="E772" s="270">
        <v>33.5</v>
      </c>
      <c r="F772" s="275"/>
      <c r="G772" s="276">
        <f>ROUND(E772*F772,2)</f>
        <v>0</v>
      </c>
      <c r="H772" s="277" t="s">
        <v>557</v>
      </c>
      <c r="I772" s="296" t="s">
        <v>298</v>
      </c>
      <c r="J772" s="250"/>
      <c r="K772" s="250"/>
      <c r="L772" s="250"/>
      <c r="M772" s="250"/>
      <c r="N772" s="250"/>
      <c r="O772" s="250"/>
      <c r="P772" s="250"/>
      <c r="Q772" s="250"/>
      <c r="R772" s="250"/>
      <c r="S772" s="250"/>
      <c r="T772" s="250"/>
      <c r="U772" s="250"/>
      <c r="V772" s="250"/>
      <c r="W772" s="250"/>
      <c r="X772" s="250"/>
      <c r="Y772" s="250"/>
      <c r="Z772" s="250"/>
      <c r="AA772" s="250"/>
      <c r="AB772" s="250"/>
      <c r="AC772" s="250"/>
      <c r="AD772" s="250"/>
      <c r="AE772" s="250" t="s">
        <v>369</v>
      </c>
      <c r="AF772" s="250"/>
      <c r="AG772" s="250"/>
      <c r="AH772" s="250"/>
      <c r="AI772" s="250"/>
      <c r="AJ772" s="250"/>
      <c r="AK772" s="250"/>
      <c r="AL772" s="250"/>
      <c r="AM772" s="250">
        <v>21</v>
      </c>
      <c r="AN772" s="250"/>
      <c r="AO772" s="250"/>
      <c r="AP772" s="250"/>
      <c r="AQ772" s="250"/>
      <c r="AR772" s="250"/>
      <c r="AS772" s="250"/>
      <c r="AT772" s="250"/>
      <c r="AU772" s="250"/>
      <c r="AV772" s="250"/>
      <c r="AW772" s="250"/>
      <c r="AX772" s="250"/>
      <c r="AY772" s="250"/>
      <c r="AZ772" s="250"/>
      <c r="BA772" s="250"/>
      <c r="BB772" s="250"/>
      <c r="BC772" s="250"/>
      <c r="BD772" s="250"/>
      <c r="BE772" s="250"/>
      <c r="BF772" s="250"/>
      <c r="BG772" s="250"/>
      <c r="BH772" s="250"/>
    </row>
    <row r="773" spans="1:60" outlineLevel="1" x14ac:dyDescent="0.2">
      <c r="A773" s="294"/>
      <c r="B773" s="265"/>
      <c r="C773" s="334" t="s">
        <v>1110</v>
      </c>
      <c r="D773" s="322"/>
      <c r="E773" s="326">
        <v>33.5</v>
      </c>
      <c r="F773" s="276"/>
      <c r="G773" s="276"/>
      <c r="H773" s="277"/>
      <c r="I773" s="296"/>
      <c r="J773" s="250"/>
      <c r="K773" s="250"/>
      <c r="L773" s="250"/>
      <c r="M773" s="250"/>
      <c r="N773" s="250"/>
      <c r="O773" s="250"/>
      <c r="P773" s="250"/>
      <c r="Q773" s="250"/>
      <c r="R773" s="250"/>
      <c r="S773" s="250"/>
      <c r="T773" s="250"/>
      <c r="U773" s="250"/>
      <c r="V773" s="250"/>
      <c r="W773" s="250"/>
      <c r="X773" s="250"/>
      <c r="Y773" s="250"/>
      <c r="Z773" s="250"/>
      <c r="AA773" s="250"/>
      <c r="AB773" s="250"/>
      <c r="AC773" s="250"/>
      <c r="AD773" s="250"/>
      <c r="AE773" s="250"/>
      <c r="AF773" s="250"/>
      <c r="AG773" s="250"/>
      <c r="AH773" s="250"/>
      <c r="AI773" s="250"/>
      <c r="AJ773" s="250"/>
      <c r="AK773" s="250"/>
      <c r="AL773" s="250"/>
      <c r="AM773" s="250"/>
      <c r="AN773" s="250"/>
      <c r="AO773" s="250"/>
      <c r="AP773" s="250"/>
      <c r="AQ773" s="250"/>
      <c r="AR773" s="250"/>
      <c r="AS773" s="250"/>
      <c r="AT773" s="250"/>
      <c r="AU773" s="250"/>
      <c r="AV773" s="250"/>
      <c r="AW773" s="250"/>
      <c r="AX773" s="250"/>
      <c r="AY773" s="250"/>
      <c r="AZ773" s="250"/>
      <c r="BA773" s="250"/>
      <c r="BB773" s="250"/>
      <c r="BC773" s="250"/>
      <c r="BD773" s="250"/>
      <c r="BE773" s="250"/>
      <c r="BF773" s="250"/>
      <c r="BG773" s="250"/>
      <c r="BH773" s="250"/>
    </row>
    <row r="774" spans="1:60" outlineLevel="1" x14ac:dyDescent="0.2">
      <c r="A774" s="293">
        <v>127</v>
      </c>
      <c r="B774" s="264" t="s">
        <v>1111</v>
      </c>
      <c r="C774" s="284" t="s">
        <v>1112</v>
      </c>
      <c r="D774" s="267" t="s">
        <v>390</v>
      </c>
      <c r="E774" s="270">
        <v>35.174999999999997</v>
      </c>
      <c r="F774" s="275"/>
      <c r="G774" s="276">
        <f>ROUND(E774*F774,2)</f>
        <v>0</v>
      </c>
      <c r="H774" s="277" t="s">
        <v>734</v>
      </c>
      <c r="I774" s="296" t="s">
        <v>298</v>
      </c>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250" t="s">
        <v>299</v>
      </c>
      <c r="AF774" s="250"/>
      <c r="AG774" s="250"/>
      <c r="AH774" s="250"/>
      <c r="AI774" s="250"/>
      <c r="AJ774" s="250"/>
      <c r="AK774" s="250"/>
      <c r="AL774" s="250"/>
      <c r="AM774" s="250">
        <v>21</v>
      </c>
      <c r="AN774" s="250"/>
      <c r="AO774" s="250"/>
      <c r="AP774" s="250"/>
      <c r="AQ774" s="250"/>
      <c r="AR774" s="250"/>
      <c r="AS774" s="250"/>
      <c r="AT774" s="250"/>
      <c r="AU774" s="250"/>
      <c r="AV774" s="250"/>
      <c r="AW774" s="250"/>
      <c r="AX774" s="250"/>
      <c r="AY774" s="250"/>
      <c r="AZ774" s="250"/>
      <c r="BA774" s="250"/>
      <c r="BB774" s="250"/>
      <c r="BC774" s="250"/>
      <c r="BD774" s="250"/>
      <c r="BE774" s="250"/>
      <c r="BF774" s="250"/>
      <c r="BG774" s="250"/>
      <c r="BH774" s="250"/>
    </row>
    <row r="775" spans="1:60" outlineLevel="1" x14ac:dyDescent="0.2">
      <c r="A775" s="294"/>
      <c r="B775" s="265"/>
      <c r="C775" s="334" t="s">
        <v>1113</v>
      </c>
      <c r="D775" s="322"/>
      <c r="E775" s="326">
        <v>35.174999999999997</v>
      </c>
      <c r="F775" s="276"/>
      <c r="G775" s="276"/>
      <c r="H775" s="277"/>
      <c r="I775" s="296"/>
      <c r="J775" s="250"/>
      <c r="K775" s="250"/>
      <c r="L775" s="250"/>
      <c r="M775" s="250"/>
      <c r="N775" s="250"/>
      <c r="O775" s="250"/>
      <c r="P775" s="250"/>
      <c r="Q775" s="250"/>
      <c r="R775" s="250"/>
      <c r="S775" s="250"/>
      <c r="T775" s="250"/>
      <c r="U775" s="250"/>
      <c r="V775" s="250"/>
      <c r="W775" s="250"/>
      <c r="X775" s="250"/>
      <c r="Y775" s="250"/>
      <c r="Z775" s="250"/>
      <c r="AA775" s="250"/>
      <c r="AB775" s="250"/>
      <c r="AC775" s="250"/>
      <c r="AD775" s="250"/>
      <c r="AE775" s="250"/>
      <c r="AF775" s="250"/>
      <c r="AG775" s="250"/>
      <c r="AH775" s="250"/>
      <c r="AI775" s="250"/>
      <c r="AJ775" s="250"/>
      <c r="AK775" s="250"/>
      <c r="AL775" s="250"/>
      <c r="AM775" s="250"/>
      <c r="AN775" s="250"/>
      <c r="AO775" s="250"/>
      <c r="AP775" s="250"/>
      <c r="AQ775" s="250"/>
      <c r="AR775" s="250"/>
      <c r="AS775" s="250"/>
      <c r="AT775" s="250"/>
      <c r="AU775" s="250"/>
      <c r="AV775" s="250"/>
      <c r="AW775" s="250"/>
      <c r="AX775" s="250"/>
      <c r="AY775" s="250"/>
      <c r="AZ775" s="250"/>
      <c r="BA775" s="250"/>
      <c r="BB775" s="250"/>
      <c r="BC775" s="250"/>
      <c r="BD775" s="250"/>
      <c r="BE775" s="250"/>
      <c r="BF775" s="250"/>
      <c r="BG775" s="250"/>
      <c r="BH775" s="250"/>
    </row>
    <row r="776" spans="1:60" x14ac:dyDescent="0.2">
      <c r="A776" s="292" t="s">
        <v>293</v>
      </c>
      <c r="B776" s="263" t="s">
        <v>152</v>
      </c>
      <c r="C776" s="283" t="s">
        <v>153</v>
      </c>
      <c r="D776" s="266"/>
      <c r="E776" s="269"/>
      <c r="F776" s="280">
        <f>SUM(G777:G851)</f>
        <v>0</v>
      </c>
      <c r="G776" s="281"/>
      <c r="H776" s="274"/>
      <c r="I776" s="295"/>
      <c r="AE776" t="s">
        <v>294</v>
      </c>
    </row>
    <row r="777" spans="1:60" outlineLevel="1" x14ac:dyDescent="0.2">
      <c r="A777" s="294"/>
      <c r="B777" s="319" t="s">
        <v>1114</v>
      </c>
      <c r="C777" s="332"/>
      <c r="D777" s="321"/>
      <c r="E777" s="325"/>
      <c r="F777" s="329"/>
      <c r="G777" s="330"/>
      <c r="H777" s="277"/>
      <c r="I777" s="296"/>
      <c r="J777" s="250"/>
      <c r="K777" s="250"/>
      <c r="L777" s="250"/>
      <c r="M777" s="250"/>
      <c r="N777" s="250"/>
      <c r="O777" s="250"/>
      <c r="P777" s="250"/>
      <c r="Q777" s="250"/>
      <c r="R777" s="250"/>
      <c r="S777" s="250"/>
      <c r="T777" s="250"/>
      <c r="U777" s="250"/>
      <c r="V777" s="250"/>
      <c r="W777" s="250"/>
      <c r="X777" s="250"/>
      <c r="Y777" s="250"/>
      <c r="Z777" s="250"/>
      <c r="AA777" s="250"/>
      <c r="AB777" s="250"/>
      <c r="AC777" s="250">
        <v>0</v>
      </c>
      <c r="AD777" s="250"/>
      <c r="AE777" s="250"/>
      <c r="AF777" s="250"/>
      <c r="AG777" s="250"/>
      <c r="AH777" s="250"/>
      <c r="AI777" s="250"/>
      <c r="AJ777" s="250"/>
      <c r="AK777" s="250"/>
      <c r="AL777" s="250"/>
      <c r="AM777" s="250"/>
      <c r="AN777" s="250"/>
      <c r="AO777" s="250"/>
      <c r="AP777" s="250"/>
      <c r="AQ777" s="250"/>
      <c r="AR777" s="250"/>
      <c r="AS777" s="250"/>
      <c r="AT777" s="250"/>
      <c r="AU777" s="250"/>
      <c r="AV777" s="250"/>
      <c r="AW777" s="250"/>
      <c r="AX777" s="250"/>
      <c r="AY777" s="250"/>
      <c r="AZ777" s="250"/>
      <c r="BA777" s="250"/>
      <c r="BB777" s="250"/>
      <c r="BC777" s="250"/>
      <c r="BD777" s="250"/>
      <c r="BE777" s="250"/>
      <c r="BF777" s="250"/>
      <c r="BG777" s="250"/>
      <c r="BH777" s="250"/>
    </row>
    <row r="778" spans="1:60" outlineLevel="1" x14ac:dyDescent="0.2">
      <c r="A778" s="294"/>
      <c r="B778" s="320" t="s">
        <v>1115</v>
      </c>
      <c r="C778" s="333"/>
      <c r="D778" s="338"/>
      <c r="E778" s="339"/>
      <c r="F778" s="340"/>
      <c r="G778" s="331"/>
      <c r="H778" s="277"/>
      <c r="I778" s="296"/>
      <c r="J778" s="250"/>
      <c r="K778" s="250"/>
      <c r="L778" s="250"/>
      <c r="M778" s="250"/>
      <c r="N778" s="250"/>
      <c r="O778" s="250"/>
      <c r="P778" s="250"/>
      <c r="Q778" s="250"/>
      <c r="R778" s="250"/>
      <c r="S778" s="250"/>
      <c r="T778" s="250"/>
      <c r="U778" s="250"/>
      <c r="V778" s="250"/>
      <c r="W778" s="250"/>
      <c r="X778" s="250"/>
      <c r="Y778" s="250"/>
      <c r="Z778" s="250"/>
      <c r="AA778" s="250"/>
      <c r="AB778" s="250"/>
      <c r="AC778" s="250"/>
      <c r="AD778" s="250"/>
      <c r="AE778" s="250" t="s">
        <v>363</v>
      </c>
      <c r="AF778" s="250"/>
      <c r="AG778" s="250"/>
      <c r="AH778" s="250"/>
      <c r="AI778" s="250"/>
      <c r="AJ778" s="250"/>
      <c r="AK778" s="250"/>
      <c r="AL778" s="250"/>
      <c r="AM778" s="250"/>
      <c r="AN778" s="250"/>
      <c r="AO778" s="250"/>
      <c r="AP778" s="250"/>
      <c r="AQ778" s="250"/>
      <c r="AR778" s="250"/>
      <c r="AS778" s="250"/>
      <c r="AT778" s="250"/>
      <c r="AU778" s="250"/>
      <c r="AV778" s="250"/>
      <c r="AW778" s="250"/>
      <c r="AX778" s="250"/>
      <c r="AY778" s="250"/>
      <c r="AZ778" s="250"/>
      <c r="BA778" s="250"/>
      <c r="BB778" s="250"/>
      <c r="BC778" s="250"/>
      <c r="BD778" s="250"/>
      <c r="BE778" s="250"/>
      <c r="BF778" s="250"/>
      <c r="BG778" s="250"/>
      <c r="BH778" s="250"/>
    </row>
    <row r="779" spans="1:60" outlineLevel="1" x14ac:dyDescent="0.2">
      <c r="A779" s="294"/>
      <c r="B779" s="320" t="s">
        <v>1116</v>
      </c>
      <c r="C779" s="333"/>
      <c r="D779" s="338"/>
      <c r="E779" s="339"/>
      <c r="F779" s="340"/>
      <c r="G779" s="331"/>
      <c r="H779" s="277"/>
      <c r="I779" s="296"/>
      <c r="J779" s="250"/>
      <c r="K779" s="250"/>
      <c r="L779" s="250"/>
      <c r="M779" s="250"/>
      <c r="N779" s="250"/>
      <c r="O779" s="250"/>
      <c r="P779" s="250"/>
      <c r="Q779" s="250"/>
      <c r="R779" s="250"/>
      <c r="S779" s="250"/>
      <c r="T779" s="250"/>
      <c r="U779" s="250"/>
      <c r="V779" s="250"/>
      <c r="W779" s="250"/>
      <c r="X779" s="250"/>
      <c r="Y779" s="250"/>
      <c r="Z779" s="250"/>
      <c r="AA779" s="250"/>
      <c r="AB779" s="250"/>
      <c r="AC779" s="250">
        <v>1</v>
      </c>
      <c r="AD779" s="250"/>
      <c r="AE779" s="250"/>
      <c r="AF779" s="250"/>
      <c r="AG779" s="250"/>
      <c r="AH779" s="250"/>
      <c r="AI779" s="250"/>
      <c r="AJ779" s="250"/>
      <c r="AK779" s="250"/>
      <c r="AL779" s="250"/>
      <c r="AM779" s="250"/>
      <c r="AN779" s="250"/>
      <c r="AO779" s="250"/>
      <c r="AP779" s="250"/>
      <c r="AQ779" s="250"/>
      <c r="AR779" s="250"/>
      <c r="AS779" s="250"/>
      <c r="AT779" s="250"/>
      <c r="AU779" s="250"/>
      <c r="AV779" s="250"/>
      <c r="AW779" s="250"/>
      <c r="AX779" s="250"/>
      <c r="AY779" s="250"/>
      <c r="AZ779" s="250"/>
      <c r="BA779" s="250"/>
      <c r="BB779" s="250"/>
      <c r="BC779" s="250"/>
      <c r="BD779" s="250"/>
      <c r="BE779" s="250"/>
      <c r="BF779" s="250"/>
      <c r="BG779" s="250"/>
      <c r="BH779" s="250"/>
    </row>
    <row r="780" spans="1:60" outlineLevel="1" x14ac:dyDescent="0.2">
      <c r="A780" s="293">
        <v>128</v>
      </c>
      <c r="B780" s="264" t="s">
        <v>1117</v>
      </c>
      <c r="C780" s="284" t="s">
        <v>556</v>
      </c>
      <c r="D780" s="267" t="s">
        <v>346</v>
      </c>
      <c r="E780" s="270">
        <v>3.1840000000000002</v>
      </c>
      <c r="F780" s="275"/>
      <c r="G780" s="276">
        <f>ROUND(E780*F780,2)</f>
        <v>0</v>
      </c>
      <c r="H780" s="277" t="s">
        <v>557</v>
      </c>
      <c r="I780" s="296" t="s">
        <v>298</v>
      </c>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250" t="s">
        <v>369</v>
      </c>
      <c r="AF780" s="250"/>
      <c r="AG780" s="250"/>
      <c r="AH780" s="250"/>
      <c r="AI780" s="250"/>
      <c r="AJ780" s="250"/>
      <c r="AK780" s="250"/>
      <c r="AL780" s="250"/>
      <c r="AM780" s="250">
        <v>21</v>
      </c>
      <c r="AN780" s="250"/>
      <c r="AO780" s="250"/>
      <c r="AP780" s="250"/>
      <c r="AQ780" s="250"/>
      <c r="AR780" s="250"/>
      <c r="AS780" s="250"/>
      <c r="AT780" s="250"/>
      <c r="AU780" s="250"/>
      <c r="AV780" s="250"/>
      <c r="AW780" s="250"/>
      <c r="AX780" s="250"/>
      <c r="AY780" s="250"/>
      <c r="AZ780" s="250"/>
      <c r="BA780" s="250"/>
      <c r="BB780" s="250"/>
      <c r="BC780" s="250"/>
      <c r="BD780" s="250"/>
      <c r="BE780" s="250"/>
      <c r="BF780" s="250"/>
      <c r="BG780" s="250"/>
      <c r="BH780" s="250"/>
    </row>
    <row r="781" spans="1:60" outlineLevel="1" x14ac:dyDescent="0.2">
      <c r="A781" s="294"/>
      <c r="B781" s="265"/>
      <c r="C781" s="285" t="s">
        <v>1118</v>
      </c>
      <c r="D781" s="268"/>
      <c r="E781" s="271"/>
      <c r="F781" s="278"/>
      <c r="G781" s="279"/>
      <c r="H781" s="277"/>
      <c r="I781" s="296"/>
      <c r="J781" s="250"/>
      <c r="K781" s="250"/>
      <c r="L781" s="250"/>
      <c r="M781" s="250"/>
      <c r="N781" s="250"/>
      <c r="O781" s="250"/>
      <c r="P781" s="250"/>
      <c r="Q781" s="250"/>
      <c r="R781" s="250"/>
      <c r="S781" s="250"/>
      <c r="T781" s="250"/>
      <c r="U781" s="250"/>
      <c r="V781" s="250"/>
      <c r="W781" s="250"/>
      <c r="X781" s="250"/>
      <c r="Y781" s="250"/>
      <c r="Z781" s="250"/>
      <c r="AA781" s="250"/>
      <c r="AB781" s="250"/>
      <c r="AC781" s="250"/>
      <c r="AD781" s="250"/>
      <c r="AE781" s="250"/>
      <c r="AF781" s="250"/>
      <c r="AG781" s="250"/>
      <c r="AH781" s="250"/>
      <c r="AI781" s="250"/>
      <c r="AJ781" s="250"/>
      <c r="AK781" s="250"/>
      <c r="AL781" s="250"/>
      <c r="AM781" s="250"/>
      <c r="AN781" s="250"/>
      <c r="AO781" s="250"/>
      <c r="AP781" s="250"/>
      <c r="AQ781" s="250"/>
      <c r="AR781" s="250"/>
      <c r="AS781" s="250"/>
      <c r="AT781" s="250"/>
      <c r="AU781" s="250"/>
      <c r="AV781" s="250"/>
      <c r="AW781" s="250"/>
      <c r="AX781" s="250"/>
      <c r="AY781" s="250"/>
      <c r="AZ781" s="250"/>
      <c r="BA781" s="255" t="str">
        <f>C781</f>
        <v>Včetně vytvoření dilatačních spár, bez zaplnění.</v>
      </c>
      <c r="BB781" s="250"/>
      <c r="BC781" s="250"/>
      <c r="BD781" s="250"/>
      <c r="BE781" s="250"/>
      <c r="BF781" s="250"/>
      <c r="BG781" s="250"/>
      <c r="BH781" s="250"/>
    </row>
    <row r="782" spans="1:60" outlineLevel="1" x14ac:dyDescent="0.2">
      <c r="A782" s="294"/>
      <c r="B782" s="265"/>
      <c r="C782" s="334" t="s">
        <v>1119</v>
      </c>
      <c r="D782" s="322"/>
      <c r="E782" s="326">
        <v>1.5760000000000001</v>
      </c>
      <c r="F782" s="276"/>
      <c r="G782" s="276"/>
      <c r="H782" s="277"/>
      <c r="I782" s="296"/>
      <c r="J782" s="250"/>
      <c r="K782" s="250"/>
      <c r="L782" s="250"/>
      <c r="M782" s="250"/>
      <c r="N782" s="250"/>
      <c r="O782" s="250"/>
      <c r="P782" s="250"/>
      <c r="Q782" s="250"/>
      <c r="R782" s="250"/>
      <c r="S782" s="250"/>
      <c r="T782" s="250"/>
      <c r="U782" s="250"/>
      <c r="V782" s="250"/>
      <c r="W782" s="250"/>
      <c r="X782" s="250"/>
      <c r="Y782" s="250"/>
      <c r="Z782" s="250"/>
      <c r="AA782" s="250"/>
      <c r="AB782" s="250"/>
      <c r="AC782" s="250"/>
      <c r="AD782" s="250"/>
      <c r="AE782" s="250"/>
      <c r="AF782" s="250"/>
      <c r="AG782" s="250"/>
      <c r="AH782" s="250"/>
      <c r="AI782" s="250"/>
      <c r="AJ782" s="250"/>
      <c r="AK782" s="250"/>
      <c r="AL782" s="250"/>
      <c r="AM782" s="250"/>
      <c r="AN782" s="250"/>
      <c r="AO782" s="250"/>
      <c r="AP782" s="250"/>
      <c r="AQ782" s="250"/>
      <c r="AR782" s="250"/>
      <c r="AS782" s="250"/>
      <c r="AT782" s="250"/>
      <c r="AU782" s="250"/>
      <c r="AV782" s="250"/>
      <c r="AW782" s="250"/>
      <c r="AX782" s="250"/>
      <c r="AY782" s="250"/>
      <c r="AZ782" s="250"/>
      <c r="BA782" s="250"/>
      <c r="BB782" s="250"/>
      <c r="BC782" s="250"/>
      <c r="BD782" s="250"/>
      <c r="BE782" s="250"/>
      <c r="BF782" s="250"/>
      <c r="BG782" s="250"/>
      <c r="BH782" s="250"/>
    </row>
    <row r="783" spans="1:60" outlineLevel="1" x14ac:dyDescent="0.2">
      <c r="A783" s="294"/>
      <c r="B783" s="265"/>
      <c r="C783" s="334" t="s">
        <v>1120</v>
      </c>
      <c r="D783" s="322"/>
      <c r="E783" s="326">
        <v>1.6080000000000001</v>
      </c>
      <c r="F783" s="276"/>
      <c r="G783" s="276"/>
      <c r="H783" s="277"/>
      <c r="I783" s="296"/>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250"/>
      <c r="AF783" s="250"/>
      <c r="AG783" s="250"/>
      <c r="AH783" s="250"/>
      <c r="AI783" s="250"/>
      <c r="AJ783" s="250"/>
      <c r="AK783" s="250"/>
      <c r="AL783" s="250"/>
      <c r="AM783" s="250"/>
      <c r="AN783" s="250"/>
      <c r="AO783" s="250"/>
      <c r="AP783" s="250"/>
      <c r="AQ783" s="250"/>
      <c r="AR783" s="250"/>
      <c r="AS783" s="250"/>
      <c r="AT783" s="250"/>
      <c r="AU783" s="250"/>
      <c r="AV783" s="250"/>
      <c r="AW783" s="250"/>
      <c r="AX783" s="250"/>
      <c r="AY783" s="250"/>
      <c r="AZ783" s="250"/>
      <c r="BA783" s="250"/>
      <c r="BB783" s="250"/>
      <c r="BC783" s="250"/>
      <c r="BD783" s="250"/>
      <c r="BE783" s="250"/>
      <c r="BF783" s="250"/>
      <c r="BG783" s="250"/>
      <c r="BH783" s="250"/>
    </row>
    <row r="784" spans="1:60" outlineLevel="1" x14ac:dyDescent="0.2">
      <c r="A784" s="294"/>
      <c r="B784" s="320" t="s">
        <v>1114</v>
      </c>
      <c r="C784" s="333"/>
      <c r="D784" s="338"/>
      <c r="E784" s="339"/>
      <c r="F784" s="340"/>
      <c r="G784" s="331"/>
      <c r="H784" s="277"/>
      <c r="I784" s="296"/>
      <c r="J784" s="250"/>
      <c r="K784" s="250"/>
      <c r="L784" s="250"/>
      <c r="M784" s="250"/>
      <c r="N784" s="250"/>
      <c r="O784" s="250"/>
      <c r="P784" s="250"/>
      <c r="Q784" s="250"/>
      <c r="R784" s="250"/>
      <c r="S784" s="250"/>
      <c r="T784" s="250"/>
      <c r="U784" s="250"/>
      <c r="V784" s="250"/>
      <c r="W784" s="250"/>
      <c r="X784" s="250"/>
      <c r="Y784" s="250"/>
      <c r="Z784" s="250"/>
      <c r="AA784" s="250"/>
      <c r="AB784" s="250"/>
      <c r="AC784" s="250">
        <v>0</v>
      </c>
      <c r="AD784" s="250"/>
      <c r="AE784" s="250"/>
      <c r="AF784" s="250"/>
      <c r="AG784" s="250"/>
      <c r="AH784" s="250"/>
      <c r="AI784" s="250"/>
      <c r="AJ784" s="250"/>
      <c r="AK784" s="250"/>
      <c r="AL784" s="250"/>
      <c r="AM784" s="250"/>
      <c r="AN784" s="250"/>
      <c r="AO784" s="250"/>
      <c r="AP784" s="250"/>
      <c r="AQ784" s="250"/>
      <c r="AR784" s="250"/>
      <c r="AS784" s="250"/>
      <c r="AT784" s="250"/>
      <c r="AU784" s="250"/>
      <c r="AV784" s="250"/>
      <c r="AW784" s="250"/>
      <c r="AX784" s="250"/>
      <c r="AY784" s="250"/>
      <c r="AZ784" s="250"/>
      <c r="BA784" s="250"/>
      <c r="BB784" s="250"/>
      <c r="BC784" s="250"/>
      <c r="BD784" s="250"/>
      <c r="BE784" s="250"/>
      <c r="BF784" s="250"/>
      <c r="BG784" s="250"/>
      <c r="BH784" s="250"/>
    </row>
    <row r="785" spans="1:60" outlineLevel="1" x14ac:dyDescent="0.2">
      <c r="A785" s="294"/>
      <c r="B785" s="320" t="s">
        <v>1115</v>
      </c>
      <c r="C785" s="333"/>
      <c r="D785" s="338"/>
      <c r="E785" s="339"/>
      <c r="F785" s="340"/>
      <c r="G785" s="331"/>
      <c r="H785" s="277"/>
      <c r="I785" s="296"/>
      <c r="J785" s="250"/>
      <c r="K785" s="250"/>
      <c r="L785" s="250"/>
      <c r="M785" s="250"/>
      <c r="N785" s="250"/>
      <c r="O785" s="250"/>
      <c r="P785" s="250"/>
      <c r="Q785" s="250"/>
      <c r="R785" s="250"/>
      <c r="S785" s="250"/>
      <c r="T785" s="250"/>
      <c r="U785" s="250"/>
      <c r="V785" s="250"/>
      <c r="W785" s="250"/>
      <c r="X785" s="250"/>
      <c r="Y785" s="250"/>
      <c r="Z785" s="250"/>
      <c r="AA785" s="250"/>
      <c r="AB785" s="250"/>
      <c r="AC785" s="250"/>
      <c r="AD785" s="250"/>
      <c r="AE785" s="250" t="s">
        <v>363</v>
      </c>
      <c r="AF785" s="250"/>
      <c r="AG785" s="250"/>
      <c r="AH785" s="250"/>
      <c r="AI785" s="250"/>
      <c r="AJ785" s="250"/>
      <c r="AK785" s="250"/>
      <c r="AL785" s="250"/>
      <c r="AM785" s="250"/>
      <c r="AN785" s="250"/>
      <c r="AO785" s="250"/>
      <c r="AP785" s="250"/>
      <c r="AQ785" s="250"/>
      <c r="AR785" s="250"/>
      <c r="AS785" s="250"/>
      <c r="AT785" s="250"/>
      <c r="AU785" s="250"/>
      <c r="AV785" s="250"/>
      <c r="AW785" s="250"/>
      <c r="AX785" s="250"/>
      <c r="AY785" s="250"/>
      <c r="AZ785" s="250"/>
      <c r="BA785" s="250"/>
      <c r="BB785" s="250"/>
      <c r="BC785" s="250"/>
      <c r="BD785" s="250"/>
      <c r="BE785" s="250"/>
      <c r="BF785" s="250"/>
      <c r="BG785" s="250"/>
      <c r="BH785" s="250"/>
    </row>
    <row r="786" spans="1:60" outlineLevel="1" x14ac:dyDescent="0.2">
      <c r="A786" s="294"/>
      <c r="B786" s="320" t="s">
        <v>1121</v>
      </c>
      <c r="C786" s="333"/>
      <c r="D786" s="338"/>
      <c r="E786" s="339"/>
      <c r="F786" s="340"/>
      <c r="G786" s="331"/>
      <c r="H786" s="277"/>
      <c r="I786" s="296"/>
      <c r="J786" s="250"/>
      <c r="K786" s="250"/>
      <c r="L786" s="250"/>
      <c r="M786" s="250"/>
      <c r="N786" s="250"/>
      <c r="O786" s="250"/>
      <c r="P786" s="250"/>
      <c r="Q786" s="250"/>
      <c r="R786" s="250"/>
      <c r="S786" s="250"/>
      <c r="T786" s="250"/>
      <c r="U786" s="250"/>
      <c r="V786" s="250"/>
      <c r="W786" s="250"/>
      <c r="X786" s="250"/>
      <c r="Y786" s="250"/>
      <c r="Z786" s="250"/>
      <c r="AA786" s="250"/>
      <c r="AB786" s="250"/>
      <c r="AC786" s="250">
        <v>1</v>
      </c>
      <c r="AD786" s="250"/>
      <c r="AE786" s="250"/>
      <c r="AF786" s="250"/>
      <c r="AG786" s="250"/>
      <c r="AH786" s="250"/>
      <c r="AI786" s="250"/>
      <c r="AJ786" s="250"/>
      <c r="AK786" s="250"/>
      <c r="AL786" s="250"/>
      <c r="AM786" s="250"/>
      <c r="AN786" s="250"/>
      <c r="AO786" s="250"/>
      <c r="AP786" s="250"/>
      <c r="AQ786" s="250"/>
      <c r="AR786" s="250"/>
      <c r="AS786" s="250"/>
      <c r="AT786" s="250"/>
      <c r="AU786" s="250"/>
      <c r="AV786" s="250"/>
      <c r="AW786" s="250"/>
      <c r="AX786" s="250"/>
      <c r="AY786" s="250"/>
      <c r="AZ786" s="250"/>
      <c r="BA786" s="250"/>
      <c r="BB786" s="250"/>
      <c r="BC786" s="250"/>
      <c r="BD786" s="250"/>
      <c r="BE786" s="250"/>
      <c r="BF786" s="250"/>
      <c r="BG786" s="250"/>
      <c r="BH786" s="250"/>
    </row>
    <row r="787" spans="1:60" outlineLevel="1" x14ac:dyDescent="0.2">
      <c r="A787" s="293">
        <v>129</v>
      </c>
      <c r="B787" s="264" t="s">
        <v>1122</v>
      </c>
      <c r="C787" s="284" t="s">
        <v>1123</v>
      </c>
      <c r="D787" s="267" t="s">
        <v>346</v>
      </c>
      <c r="E787" s="270">
        <v>53.343870000000003</v>
      </c>
      <c r="F787" s="275"/>
      <c r="G787" s="276">
        <f>ROUND(E787*F787,2)</f>
        <v>0</v>
      </c>
      <c r="H787" s="277" t="s">
        <v>557</v>
      </c>
      <c r="I787" s="296" t="s">
        <v>298</v>
      </c>
      <c r="J787" s="250"/>
      <c r="K787" s="250"/>
      <c r="L787" s="250"/>
      <c r="M787" s="250"/>
      <c r="N787" s="250"/>
      <c r="O787" s="250"/>
      <c r="P787" s="250"/>
      <c r="Q787" s="250"/>
      <c r="R787" s="250"/>
      <c r="S787" s="250"/>
      <c r="T787" s="250"/>
      <c r="U787" s="250"/>
      <c r="V787" s="250"/>
      <c r="W787" s="250"/>
      <c r="X787" s="250"/>
      <c r="Y787" s="250"/>
      <c r="Z787" s="250"/>
      <c r="AA787" s="250"/>
      <c r="AB787" s="250"/>
      <c r="AC787" s="250"/>
      <c r="AD787" s="250"/>
      <c r="AE787" s="250" t="s">
        <v>369</v>
      </c>
      <c r="AF787" s="250"/>
      <c r="AG787" s="250"/>
      <c r="AH787" s="250"/>
      <c r="AI787" s="250"/>
      <c r="AJ787" s="250"/>
      <c r="AK787" s="250"/>
      <c r="AL787" s="250"/>
      <c r="AM787" s="250">
        <v>21</v>
      </c>
      <c r="AN787" s="250"/>
      <c r="AO787" s="250"/>
      <c r="AP787" s="250"/>
      <c r="AQ787" s="250"/>
      <c r="AR787" s="250"/>
      <c r="AS787" s="250"/>
      <c r="AT787" s="250"/>
      <c r="AU787" s="250"/>
      <c r="AV787" s="250"/>
      <c r="AW787" s="250"/>
      <c r="AX787" s="250"/>
      <c r="AY787" s="250"/>
      <c r="AZ787" s="250"/>
      <c r="BA787" s="250"/>
      <c r="BB787" s="250"/>
      <c r="BC787" s="250"/>
      <c r="BD787" s="250"/>
      <c r="BE787" s="250"/>
      <c r="BF787" s="250"/>
      <c r="BG787" s="250"/>
      <c r="BH787" s="250"/>
    </row>
    <row r="788" spans="1:60" outlineLevel="1" x14ac:dyDescent="0.2">
      <c r="A788" s="294"/>
      <c r="B788" s="265"/>
      <c r="C788" s="285" t="s">
        <v>1118</v>
      </c>
      <c r="D788" s="268"/>
      <c r="E788" s="271"/>
      <c r="F788" s="278"/>
      <c r="G788" s="279"/>
      <c r="H788" s="277"/>
      <c r="I788" s="296"/>
      <c r="J788" s="250"/>
      <c r="K788" s="250"/>
      <c r="L788" s="250"/>
      <c r="M788" s="250"/>
      <c r="N788" s="250"/>
      <c r="O788" s="250"/>
      <c r="P788" s="250"/>
      <c r="Q788" s="250"/>
      <c r="R788" s="250"/>
      <c r="S788" s="250"/>
      <c r="T788" s="250"/>
      <c r="U788" s="250"/>
      <c r="V788" s="250"/>
      <c r="W788" s="250"/>
      <c r="X788" s="250"/>
      <c r="Y788" s="250"/>
      <c r="Z788" s="250"/>
      <c r="AA788" s="250"/>
      <c r="AB788" s="250"/>
      <c r="AC788" s="250"/>
      <c r="AD788" s="250"/>
      <c r="AE788" s="250"/>
      <c r="AF788" s="250"/>
      <c r="AG788" s="250"/>
      <c r="AH788" s="250"/>
      <c r="AI788" s="250"/>
      <c r="AJ788" s="250"/>
      <c r="AK788" s="250"/>
      <c r="AL788" s="250"/>
      <c r="AM788" s="250"/>
      <c r="AN788" s="250"/>
      <c r="AO788" s="250"/>
      <c r="AP788" s="250"/>
      <c r="AQ788" s="250"/>
      <c r="AR788" s="250"/>
      <c r="AS788" s="250"/>
      <c r="AT788" s="250"/>
      <c r="AU788" s="250"/>
      <c r="AV788" s="250"/>
      <c r="AW788" s="250"/>
      <c r="AX788" s="250"/>
      <c r="AY788" s="250"/>
      <c r="AZ788" s="250"/>
      <c r="BA788" s="255" t="str">
        <f>C788</f>
        <v>Včetně vytvoření dilatačních spár, bez zaplnění.</v>
      </c>
      <c r="BB788" s="250"/>
      <c r="BC788" s="250"/>
      <c r="BD788" s="250"/>
      <c r="BE788" s="250"/>
      <c r="BF788" s="250"/>
      <c r="BG788" s="250"/>
      <c r="BH788" s="250"/>
    </row>
    <row r="789" spans="1:60" outlineLevel="1" x14ac:dyDescent="0.2">
      <c r="A789" s="294"/>
      <c r="B789" s="265"/>
      <c r="C789" s="334" t="s">
        <v>1124</v>
      </c>
      <c r="D789" s="322"/>
      <c r="E789" s="326"/>
      <c r="F789" s="276"/>
      <c r="G789" s="276"/>
      <c r="H789" s="277"/>
      <c r="I789" s="296"/>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250"/>
      <c r="AF789" s="250"/>
      <c r="AG789" s="250"/>
      <c r="AH789" s="250"/>
      <c r="AI789" s="250"/>
      <c r="AJ789" s="250"/>
      <c r="AK789" s="250"/>
      <c r="AL789" s="250"/>
      <c r="AM789" s="250"/>
      <c r="AN789" s="250"/>
      <c r="AO789" s="250"/>
      <c r="AP789" s="250"/>
      <c r="AQ789" s="250"/>
      <c r="AR789" s="250"/>
      <c r="AS789" s="250"/>
      <c r="AT789" s="250"/>
      <c r="AU789" s="250"/>
      <c r="AV789" s="250"/>
      <c r="AW789" s="250"/>
      <c r="AX789" s="250"/>
      <c r="AY789" s="250"/>
      <c r="AZ789" s="250"/>
      <c r="BA789" s="250"/>
      <c r="BB789" s="250"/>
      <c r="BC789" s="250"/>
      <c r="BD789" s="250"/>
      <c r="BE789" s="250"/>
      <c r="BF789" s="250"/>
      <c r="BG789" s="250"/>
      <c r="BH789" s="250"/>
    </row>
    <row r="790" spans="1:60" outlineLevel="1" x14ac:dyDescent="0.2">
      <c r="A790" s="294"/>
      <c r="B790" s="265"/>
      <c r="C790" s="334" t="s">
        <v>1125</v>
      </c>
      <c r="D790" s="322"/>
      <c r="E790" s="326">
        <v>48.192120000000003</v>
      </c>
      <c r="F790" s="276"/>
      <c r="G790" s="276"/>
      <c r="H790" s="277"/>
      <c r="I790" s="296"/>
      <c r="J790" s="250"/>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0"/>
      <c r="AN790" s="250"/>
      <c r="AO790" s="250"/>
      <c r="AP790" s="250"/>
      <c r="AQ790" s="250"/>
      <c r="AR790" s="250"/>
      <c r="AS790" s="250"/>
      <c r="AT790" s="250"/>
      <c r="AU790" s="250"/>
      <c r="AV790" s="250"/>
      <c r="AW790" s="250"/>
      <c r="AX790" s="250"/>
      <c r="AY790" s="250"/>
      <c r="AZ790" s="250"/>
      <c r="BA790" s="250"/>
      <c r="BB790" s="250"/>
      <c r="BC790" s="250"/>
      <c r="BD790" s="250"/>
      <c r="BE790" s="250"/>
      <c r="BF790" s="250"/>
      <c r="BG790" s="250"/>
      <c r="BH790" s="250"/>
    </row>
    <row r="791" spans="1:60" ht="22.5" outlineLevel="1" x14ac:dyDescent="0.2">
      <c r="A791" s="294"/>
      <c r="B791" s="265"/>
      <c r="C791" s="334" t="s">
        <v>1126</v>
      </c>
      <c r="D791" s="322"/>
      <c r="E791" s="326">
        <v>3.0892499999999998</v>
      </c>
      <c r="F791" s="276"/>
      <c r="G791" s="276"/>
      <c r="H791" s="277"/>
      <c r="I791" s="296"/>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c r="AN791" s="250"/>
      <c r="AO791" s="250"/>
      <c r="AP791" s="250"/>
      <c r="AQ791" s="250"/>
      <c r="AR791" s="250"/>
      <c r="AS791" s="250"/>
      <c r="AT791" s="250"/>
      <c r="AU791" s="250"/>
      <c r="AV791" s="250"/>
      <c r="AW791" s="250"/>
      <c r="AX791" s="250"/>
      <c r="AY791" s="250"/>
      <c r="AZ791" s="250"/>
      <c r="BA791" s="250"/>
      <c r="BB791" s="250"/>
      <c r="BC791" s="250"/>
      <c r="BD791" s="250"/>
      <c r="BE791" s="250"/>
      <c r="BF791" s="250"/>
      <c r="BG791" s="250"/>
      <c r="BH791" s="250"/>
    </row>
    <row r="792" spans="1:60" outlineLevel="1" x14ac:dyDescent="0.2">
      <c r="A792" s="294"/>
      <c r="B792" s="265"/>
      <c r="C792" s="334" t="s">
        <v>1127</v>
      </c>
      <c r="D792" s="322"/>
      <c r="E792" s="326">
        <v>2.0625</v>
      </c>
      <c r="F792" s="276"/>
      <c r="G792" s="276"/>
      <c r="H792" s="277"/>
      <c r="I792" s="296"/>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250"/>
      <c r="AF792" s="250"/>
      <c r="AG792" s="250"/>
      <c r="AH792" s="250"/>
      <c r="AI792" s="250"/>
      <c r="AJ792" s="250"/>
      <c r="AK792" s="250"/>
      <c r="AL792" s="250"/>
      <c r="AM792" s="250"/>
      <c r="AN792" s="250"/>
      <c r="AO792" s="250"/>
      <c r="AP792" s="250"/>
      <c r="AQ792" s="250"/>
      <c r="AR792" s="250"/>
      <c r="AS792" s="250"/>
      <c r="AT792" s="250"/>
      <c r="AU792" s="250"/>
      <c r="AV792" s="250"/>
      <c r="AW792" s="250"/>
      <c r="AX792" s="250"/>
      <c r="AY792" s="250"/>
      <c r="AZ792" s="250"/>
      <c r="BA792" s="250"/>
      <c r="BB792" s="250"/>
      <c r="BC792" s="250"/>
      <c r="BD792" s="250"/>
      <c r="BE792" s="250"/>
      <c r="BF792" s="250"/>
      <c r="BG792" s="250"/>
      <c r="BH792" s="250"/>
    </row>
    <row r="793" spans="1:60" outlineLevel="1" x14ac:dyDescent="0.2">
      <c r="A793" s="294"/>
      <c r="B793" s="320" t="s">
        <v>1128</v>
      </c>
      <c r="C793" s="333"/>
      <c r="D793" s="338"/>
      <c r="E793" s="339"/>
      <c r="F793" s="340"/>
      <c r="G793" s="331"/>
      <c r="H793" s="277"/>
      <c r="I793" s="296"/>
      <c r="J793" s="250"/>
      <c r="K793" s="250"/>
      <c r="L793" s="250"/>
      <c r="M793" s="250"/>
      <c r="N793" s="250"/>
      <c r="O793" s="250"/>
      <c r="P793" s="250"/>
      <c r="Q793" s="250"/>
      <c r="R793" s="250"/>
      <c r="S793" s="250"/>
      <c r="T793" s="250"/>
      <c r="U793" s="250"/>
      <c r="V793" s="250"/>
      <c r="W793" s="250"/>
      <c r="X793" s="250"/>
      <c r="Y793" s="250"/>
      <c r="Z793" s="250"/>
      <c r="AA793" s="250"/>
      <c r="AB793" s="250"/>
      <c r="AC793" s="250">
        <v>0</v>
      </c>
      <c r="AD793" s="250"/>
      <c r="AE793" s="250"/>
      <c r="AF793" s="250"/>
      <c r="AG793" s="250"/>
      <c r="AH793" s="250"/>
      <c r="AI793" s="250"/>
      <c r="AJ793" s="250"/>
      <c r="AK793" s="250"/>
      <c r="AL793" s="250"/>
      <c r="AM793" s="250"/>
      <c r="AN793" s="250"/>
      <c r="AO793" s="250"/>
      <c r="AP793" s="250"/>
      <c r="AQ793" s="250"/>
      <c r="AR793" s="250"/>
      <c r="AS793" s="250"/>
      <c r="AT793" s="250"/>
      <c r="AU793" s="250"/>
      <c r="AV793" s="250"/>
      <c r="AW793" s="250"/>
      <c r="AX793" s="250"/>
      <c r="AY793" s="250"/>
      <c r="AZ793" s="250"/>
      <c r="BA793" s="250"/>
      <c r="BB793" s="250"/>
      <c r="BC793" s="250"/>
      <c r="BD793" s="250"/>
      <c r="BE793" s="250"/>
      <c r="BF793" s="250"/>
      <c r="BG793" s="250"/>
      <c r="BH793" s="250"/>
    </row>
    <row r="794" spans="1:60" outlineLevel="1" x14ac:dyDescent="0.2">
      <c r="A794" s="294"/>
      <c r="B794" s="320" t="s">
        <v>1129</v>
      </c>
      <c r="C794" s="333"/>
      <c r="D794" s="338"/>
      <c r="E794" s="339"/>
      <c r="F794" s="340"/>
      <c r="G794" s="331"/>
      <c r="H794" s="277"/>
      <c r="I794" s="296"/>
      <c r="J794" s="250"/>
      <c r="K794" s="250"/>
      <c r="L794" s="250"/>
      <c r="M794" s="250"/>
      <c r="N794" s="250"/>
      <c r="O794" s="250"/>
      <c r="P794" s="250"/>
      <c r="Q794" s="250"/>
      <c r="R794" s="250"/>
      <c r="S794" s="250"/>
      <c r="T794" s="250"/>
      <c r="U794" s="250"/>
      <c r="V794" s="250"/>
      <c r="W794" s="250"/>
      <c r="X794" s="250"/>
      <c r="Y794" s="250"/>
      <c r="Z794" s="250"/>
      <c r="AA794" s="250"/>
      <c r="AB794" s="250"/>
      <c r="AC794" s="250"/>
      <c r="AD794" s="250"/>
      <c r="AE794" s="250" t="s">
        <v>363</v>
      </c>
      <c r="AF794" s="250"/>
      <c r="AG794" s="250"/>
      <c r="AH794" s="250"/>
      <c r="AI794" s="250"/>
      <c r="AJ794" s="250"/>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row>
    <row r="795" spans="1:60" outlineLevel="1" x14ac:dyDescent="0.2">
      <c r="A795" s="293">
        <v>130</v>
      </c>
      <c r="B795" s="264" t="s">
        <v>1130</v>
      </c>
      <c r="C795" s="284" t="s">
        <v>1131</v>
      </c>
      <c r="D795" s="267" t="s">
        <v>346</v>
      </c>
      <c r="E795" s="270">
        <v>3.1840000000000002</v>
      </c>
      <c r="F795" s="275"/>
      <c r="G795" s="276">
        <f>ROUND(E795*F795,2)</f>
        <v>0</v>
      </c>
      <c r="H795" s="277" t="s">
        <v>557</v>
      </c>
      <c r="I795" s="296" t="s">
        <v>298</v>
      </c>
      <c r="J795" s="250"/>
      <c r="K795" s="250"/>
      <c r="L795" s="250"/>
      <c r="M795" s="250"/>
      <c r="N795" s="250"/>
      <c r="O795" s="250"/>
      <c r="P795" s="250"/>
      <c r="Q795" s="250"/>
      <c r="R795" s="250"/>
      <c r="S795" s="250"/>
      <c r="T795" s="250"/>
      <c r="U795" s="250"/>
      <c r="V795" s="250"/>
      <c r="W795" s="250"/>
      <c r="X795" s="250"/>
      <c r="Y795" s="250"/>
      <c r="Z795" s="250"/>
      <c r="AA795" s="250"/>
      <c r="AB795" s="250"/>
      <c r="AC795" s="250"/>
      <c r="AD795" s="250"/>
      <c r="AE795" s="250" t="s">
        <v>369</v>
      </c>
      <c r="AF795" s="250"/>
      <c r="AG795" s="250"/>
      <c r="AH795" s="250"/>
      <c r="AI795" s="250"/>
      <c r="AJ795" s="250"/>
      <c r="AK795" s="250"/>
      <c r="AL795" s="250"/>
      <c r="AM795" s="250">
        <v>21</v>
      </c>
      <c r="AN795" s="250"/>
      <c r="AO795" s="250"/>
      <c r="AP795" s="250"/>
      <c r="AQ795" s="250"/>
      <c r="AR795" s="250"/>
      <c r="AS795" s="250"/>
      <c r="AT795" s="250"/>
      <c r="AU795" s="250"/>
      <c r="AV795" s="250"/>
      <c r="AW795" s="250"/>
      <c r="AX795" s="250"/>
      <c r="AY795" s="250"/>
      <c r="AZ795" s="250"/>
      <c r="BA795" s="250"/>
      <c r="BB795" s="250"/>
      <c r="BC795" s="250"/>
      <c r="BD795" s="250"/>
      <c r="BE795" s="250"/>
      <c r="BF795" s="250"/>
      <c r="BG795" s="250"/>
      <c r="BH795" s="250"/>
    </row>
    <row r="796" spans="1:60" outlineLevel="1" x14ac:dyDescent="0.2">
      <c r="A796" s="294"/>
      <c r="B796" s="265"/>
      <c r="C796" s="334" t="s">
        <v>1119</v>
      </c>
      <c r="D796" s="322"/>
      <c r="E796" s="326">
        <v>1.5760000000000001</v>
      </c>
      <c r="F796" s="276"/>
      <c r="G796" s="276"/>
      <c r="H796" s="277"/>
      <c r="I796" s="296"/>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c r="AK796" s="250"/>
      <c r="AL796" s="250"/>
      <c r="AM796" s="250"/>
      <c r="AN796" s="250"/>
      <c r="AO796" s="250"/>
      <c r="AP796" s="250"/>
      <c r="AQ796" s="250"/>
      <c r="AR796" s="250"/>
      <c r="AS796" s="250"/>
      <c r="AT796" s="250"/>
      <c r="AU796" s="250"/>
      <c r="AV796" s="250"/>
      <c r="AW796" s="250"/>
      <c r="AX796" s="250"/>
      <c r="AY796" s="250"/>
      <c r="AZ796" s="250"/>
      <c r="BA796" s="250"/>
      <c r="BB796" s="250"/>
      <c r="BC796" s="250"/>
      <c r="BD796" s="250"/>
      <c r="BE796" s="250"/>
      <c r="BF796" s="250"/>
      <c r="BG796" s="250"/>
      <c r="BH796" s="250"/>
    </row>
    <row r="797" spans="1:60" outlineLevel="1" x14ac:dyDescent="0.2">
      <c r="A797" s="294"/>
      <c r="B797" s="265"/>
      <c r="C797" s="334" t="s">
        <v>1120</v>
      </c>
      <c r="D797" s="322"/>
      <c r="E797" s="326">
        <v>1.6080000000000001</v>
      </c>
      <c r="F797" s="276"/>
      <c r="G797" s="276"/>
      <c r="H797" s="277"/>
      <c r="I797" s="296"/>
      <c r="J797" s="250"/>
      <c r="K797" s="250"/>
      <c r="L797" s="250"/>
      <c r="M797" s="250"/>
      <c r="N797" s="250"/>
      <c r="O797" s="250"/>
      <c r="P797" s="250"/>
      <c r="Q797" s="250"/>
      <c r="R797" s="250"/>
      <c r="S797" s="250"/>
      <c r="T797" s="250"/>
      <c r="U797" s="250"/>
      <c r="V797" s="250"/>
      <c r="W797" s="250"/>
      <c r="X797" s="250"/>
      <c r="Y797" s="250"/>
      <c r="Z797" s="250"/>
      <c r="AA797" s="250"/>
      <c r="AB797" s="250"/>
      <c r="AC797" s="250"/>
      <c r="AD797" s="250"/>
      <c r="AE797" s="250"/>
      <c r="AF797" s="250"/>
      <c r="AG797" s="250"/>
      <c r="AH797" s="250"/>
      <c r="AI797" s="250"/>
      <c r="AJ797" s="250"/>
      <c r="AK797" s="250"/>
      <c r="AL797" s="250"/>
      <c r="AM797" s="250"/>
      <c r="AN797" s="250"/>
      <c r="AO797" s="250"/>
      <c r="AP797" s="250"/>
      <c r="AQ797" s="250"/>
      <c r="AR797" s="250"/>
      <c r="AS797" s="250"/>
      <c r="AT797" s="250"/>
      <c r="AU797" s="250"/>
      <c r="AV797" s="250"/>
      <c r="AW797" s="250"/>
      <c r="AX797" s="250"/>
      <c r="AY797" s="250"/>
      <c r="AZ797" s="250"/>
      <c r="BA797" s="250"/>
      <c r="BB797" s="250"/>
      <c r="BC797" s="250"/>
      <c r="BD797" s="250"/>
      <c r="BE797" s="250"/>
      <c r="BF797" s="250"/>
      <c r="BG797" s="250"/>
      <c r="BH797" s="250"/>
    </row>
    <row r="798" spans="1:60" outlineLevel="1" x14ac:dyDescent="0.2">
      <c r="A798" s="293">
        <v>131</v>
      </c>
      <c r="B798" s="264" t="s">
        <v>1132</v>
      </c>
      <c r="C798" s="284" t="s">
        <v>1133</v>
      </c>
      <c r="D798" s="267" t="s">
        <v>346</v>
      </c>
      <c r="E798" s="270">
        <v>53.343870000000003</v>
      </c>
      <c r="F798" s="275"/>
      <c r="G798" s="276">
        <f>ROUND(E798*F798,2)</f>
        <v>0</v>
      </c>
      <c r="H798" s="277" t="s">
        <v>557</v>
      </c>
      <c r="I798" s="296" t="s">
        <v>298</v>
      </c>
      <c r="J798" s="250"/>
      <c r="K798" s="250"/>
      <c r="L798" s="250"/>
      <c r="M798" s="250"/>
      <c r="N798" s="250"/>
      <c r="O798" s="250"/>
      <c r="P798" s="250"/>
      <c r="Q798" s="250"/>
      <c r="R798" s="250"/>
      <c r="S798" s="250"/>
      <c r="T798" s="250"/>
      <c r="U798" s="250"/>
      <c r="V798" s="250"/>
      <c r="W798" s="250"/>
      <c r="X798" s="250"/>
      <c r="Y798" s="250"/>
      <c r="Z798" s="250"/>
      <c r="AA798" s="250"/>
      <c r="AB798" s="250"/>
      <c r="AC798" s="250"/>
      <c r="AD798" s="250"/>
      <c r="AE798" s="250" t="s">
        <v>369</v>
      </c>
      <c r="AF798" s="250"/>
      <c r="AG798" s="250"/>
      <c r="AH798" s="250"/>
      <c r="AI798" s="250"/>
      <c r="AJ798" s="250"/>
      <c r="AK798" s="250"/>
      <c r="AL798" s="250"/>
      <c r="AM798" s="250">
        <v>21</v>
      </c>
      <c r="AN798" s="250"/>
      <c r="AO798" s="250"/>
      <c r="AP798" s="250"/>
      <c r="AQ798" s="250"/>
      <c r="AR798" s="250"/>
      <c r="AS798" s="250"/>
      <c r="AT798" s="250"/>
      <c r="AU798" s="250"/>
      <c r="AV798" s="250"/>
      <c r="AW798" s="250"/>
      <c r="AX798" s="250"/>
      <c r="AY798" s="250"/>
      <c r="AZ798" s="250"/>
      <c r="BA798" s="250"/>
      <c r="BB798" s="250"/>
      <c r="BC798" s="250"/>
      <c r="BD798" s="250"/>
      <c r="BE798" s="250"/>
      <c r="BF798" s="250"/>
      <c r="BG798" s="250"/>
      <c r="BH798" s="250"/>
    </row>
    <row r="799" spans="1:60" outlineLevel="1" x14ac:dyDescent="0.2">
      <c r="A799" s="294"/>
      <c r="B799" s="265"/>
      <c r="C799" s="334" t="s">
        <v>1124</v>
      </c>
      <c r="D799" s="322"/>
      <c r="E799" s="326"/>
      <c r="F799" s="276"/>
      <c r="G799" s="276"/>
      <c r="H799" s="277"/>
      <c r="I799" s="296"/>
      <c r="J799" s="250"/>
      <c r="K799" s="250"/>
      <c r="L799" s="250"/>
      <c r="M799" s="250"/>
      <c r="N799" s="250"/>
      <c r="O799" s="250"/>
      <c r="P799" s="250"/>
      <c r="Q799" s="250"/>
      <c r="R799" s="250"/>
      <c r="S799" s="250"/>
      <c r="T799" s="250"/>
      <c r="U799" s="250"/>
      <c r="V799" s="250"/>
      <c r="W799" s="250"/>
      <c r="X799" s="250"/>
      <c r="Y799" s="250"/>
      <c r="Z799" s="250"/>
      <c r="AA799" s="250"/>
      <c r="AB799" s="250"/>
      <c r="AC799" s="250"/>
      <c r="AD799" s="250"/>
      <c r="AE799" s="250"/>
      <c r="AF799" s="250"/>
      <c r="AG799" s="250"/>
      <c r="AH799" s="250"/>
      <c r="AI799" s="250"/>
      <c r="AJ799" s="250"/>
      <c r="AK799" s="250"/>
      <c r="AL799" s="250"/>
      <c r="AM799" s="250"/>
      <c r="AN799" s="250"/>
      <c r="AO799" s="250"/>
      <c r="AP799" s="250"/>
      <c r="AQ799" s="250"/>
      <c r="AR799" s="250"/>
      <c r="AS799" s="250"/>
      <c r="AT799" s="250"/>
      <c r="AU799" s="250"/>
      <c r="AV799" s="250"/>
      <c r="AW799" s="250"/>
      <c r="AX799" s="250"/>
      <c r="AY799" s="250"/>
      <c r="AZ799" s="250"/>
      <c r="BA799" s="250"/>
      <c r="BB799" s="250"/>
      <c r="BC799" s="250"/>
      <c r="BD799" s="250"/>
      <c r="BE799" s="250"/>
      <c r="BF799" s="250"/>
      <c r="BG799" s="250"/>
      <c r="BH799" s="250"/>
    </row>
    <row r="800" spans="1:60" outlineLevel="1" x14ac:dyDescent="0.2">
      <c r="A800" s="294"/>
      <c r="B800" s="265"/>
      <c r="C800" s="334" t="s">
        <v>1125</v>
      </c>
      <c r="D800" s="322"/>
      <c r="E800" s="326">
        <v>48.192120000000003</v>
      </c>
      <c r="F800" s="276"/>
      <c r="G800" s="276"/>
      <c r="H800" s="277"/>
      <c r="I800" s="296"/>
      <c r="J800" s="250"/>
      <c r="K800" s="250"/>
      <c r="L800" s="250"/>
      <c r="M800" s="250"/>
      <c r="N800" s="250"/>
      <c r="O800" s="250"/>
      <c r="P800" s="250"/>
      <c r="Q800" s="250"/>
      <c r="R800" s="250"/>
      <c r="S800" s="250"/>
      <c r="T800" s="250"/>
      <c r="U800" s="250"/>
      <c r="V800" s="250"/>
      <c r="W800" s="250"/>
      <c r="X800" s="250"/>
      <c r="Y800" s="250"/>
      <c r="Z800" s="250"/>
      <c r="AA800" s="250"/>
      <c r="AB800" s="250"/>
      <c r="AC800" s="250"/>
      <c r="AD800" s="250"/>
      <c r="AE800" s="250"/>
      <c r="AF800" s="250"/>
      <c r="AG800" s="250"/>
      <c r="AH800" s="250"/>
      <c r="AI800" s="250"/>
      <c r="AJ800" s="250"/>
      <c r="AK800" s="250"/>
      <c r="AL800" s="250"/>
      <c r="AM800" s="250"/>
      <c r="AN800" s="250"/>
      <c r="AO800" s="250"/>
      <c r="AP800" s="250"/>
      <c r="AQ800" s="250"/>
      <c r="AR800" s="250"/>
      <c r="AS800" s="250"/>
      <c r="AT800" s="250"/>
      <c r="AU800" s="250"/>
      <c r="AV800" s="250"/>
      <c r="AW800" s="250"/>
      <c r="AX800" s="250"/>
      <c r="AY800" s="250"/>
      <c r="AZ800" s="250"/>
      <c r="BA800" s="250"/>
      <c r="BB800" s="250"/>
      <c r="BC800" s="250"/>
      <c r="BD800" s="250"/>
      <c r="BE800" s="250"/>
      <c r="BF800" s="250"/>
      <c r="BG800" s="250"/>
      <c r="BH800" s="250"/>
    </row>
    <row r="801" spans="1:60" ht="22.5" outlineLevel="1" x14ac:dyDescent="0.2">
      <c r="A801" s="294"/>
      <c r="B801" s="265"/>
      <c r="C801" s="334" t="s">
        <v>1126</v>
      </c>
      <c r="D801" s="322"/>
      <c r="E801" s="326">
        <v>3.0892499999999998</v>
      </c>
      <c r="F801" s="276"/>
      <c r="G801" s="276"/>
      <c r="H801" s="277"/>
      <c r="I801" s="296"/>
      <c r="J801" s="250"/>
      <c r="K801" s="250"/>
      <c r="L801" s="250"/>
      <c r="M801" s="250"/>
      <c r="N801" s="250"/>
      <c r="O801" s="250"/>
      <c r="P801" s="250"/>
      <c r="Q801" s="250"/>
      <c r="R801" s="250"/>
      <c r="S801" s="250"/>
      <c r="T801" s="250"/>
      <c r="U801" s="250"/>
      <c r="V801" s="250"/>
      <c r="W801" s="250"/>
      <c r="X801" s="250"/>
      <c r="Y801" s="250"/>
      <c r="Z801" s="250"/>
      <c r="AA801" s="250"/>
      <c r="AB801" s="250"/>
      <c r="AC801" s="250"/>
      <c r="AD801" s="250"/>
      <c r="AE801" s="250"/>
      <c r="AF801" s="250"/>
      <c r="AG801" s="250"/>
      <c r="AH801" s="250"/>
      <c r="AI801" s="250"/>
      <c r="AJ801" s="250"/>
      <c r="AK801" s="250"/>
      <c r="AL801" s="250"/>
      <c r="AM801" s="250"/>
      <c r="AN801" s="250"/>
      <c r="AO801" s="250"/>
      <c r="AP801" s="250"/>
      <c r="AQ801" s="250"/>
      <c r="AR801" s="250"/>
      <c r="AS801" s="250"/>
      <c r="AT801" s="250"/>
      <c r="AU801" s="250"/>
      <c r="AV801" s="250"/>
      <c r="AW801" s="250"/>
      <c r="AX801" s="250"/>
      <c r="AY801" s="250"/>
      <c r="AZ801" s="250"/>
      <c r="BA801" s="250"/>
      <c r="BB801" s="250"/>
      <c r="BC801" s="250"/>
      <c r="BD801" s="250"/>
      <c r="BE801" s="250"/>
      <c r="BF801" s="250"/>
      <c r="BG801" s="250"/>
      <c r="BH801" s="250"/>
    </row>
    <row r="802" spans="1:60" outlineLevel="1" x14ac:dyDescent="0.2">
      <c r="A802" s="294"/>
      <c r="B802" s="265"/>
      <c r="C802" s="334" t="s">
        <v>1127</v>
      </c>
      <c r="D802" s="322"/>
      <c r="E802" s="326">
        <v>2.0625</v>
      </c>
      <c r="F802" s="276"/>
      <c r="G802" s="276"/>
      <c r="H802" s="277"/>
      <c r="I802" s="296"/>
      <c r="J802" s="250"/>
      <c r="K802" s="250"/>
      <c r="L802" s="250"/>
      <c r="M802" s="250"/>
      <c r="N802" s="250"/>
      <c r="O802" s="250"/>
      <c r="P802" s="250"/>
      <c r="Q802" s="250"/>
      <c r="R802" s="250"/>
      <c r="S802" s="250"/>
      <c r="T802" s="250"/>
      <c r="U802" s="250"/>
      <c r="V802" s="250"/>
      <c r="W802" s="250"/>
      <c r="X802" s="250"/>
      <c r="Y802" s="250"/>
      <c r="Z802" s="250"/>
      <c r="AA802" s="250"/>
      <c r="AB802" s="250"/>
      <c r="AC802" s="250"/>
      <c r="AD802" s="250"/>
      <c r="AE802" s="250"/>
      <c r="AF802" s="250"/>
      <c r="AG802" s="250"/>
      <c r="AH802" s="250"/>
      <c r="AI802" s="250"/>
      <c r="AJ802" s="250"/>
      <c r="AK802" s="250"/>
      <c r="AL802" s="250"/>
      <c r="AM802" s="250"/>
      <c r="AN802" s="250"/>
      <c r="AO802" s="250"/>
      <c r="AP802" s="250"/>
      <c r="AQ802" s="250"/>
      <c r="AR802" s="250"/>
      <c r="AS802" s="250"/>
      <c r="AT802" s="250"/>
      <c r="AU802" s="250"/>
      <c r="AV802" s="250"/>
      <c r="AW802" s="250"/>
      <c r="AX802" s="250"/>
      <c r="AY802" s="250"/>
      <c r="AZ802" s="250"/>
      <c r="BA802" s="250"/>
      <c r="BB802" s="250"/>
      <c r="BC802" s="250"/>
      <c r="BD802" s="250"/>
      <c r="BE802" s="250"/>
      <c r="BF802" s="250"/>
      <c r="BG802" s="250"/>
      <c r="BH802" s="250"/>
    </row>
    <row r="803" spans="1:60" outlineLevel="1" x14ac:dyDescent="0.2">
      <c r="A803" s="294"/>
      <c r="B803" s="320" t="s">
        <v>1134</v>
      </c>
      <c r="C803" s="333"/>
      <c r="D803" s="338"/>
      <c r="E803" s="339"/>
      <c r="F803" s="340"/>
      <c r="G803" s="331"/>
      <c r="H803" s="277"/>
      <c r="I803" s="296"/>
      <c r="J803" s="250"/>
      <c r="K803" s="250"/>
      <c r="L803" s="250"/>
      <c r="M803" s="250"/>
      <c r="N803" s="250"/>
      <c r="O803" s="250"/>
      <c r="P803" s="250"/>
      <c r="Q803" s="250"/>
      <c r="R803" s="250"/>
      <c r="S803" s="250"/>
      <c r="T803" s="250"/>
      <c r="U803" s="250"/>
      <c r="V803" s="250"/>
      <c r="W803" s="250"/>
      <c r="X803" s="250"/>
      <c r="Y803" s="250"/>
      <c r="Z803" s="250"/>
      <c r="AA803" s="250"/>
      <c r="AB803" s="250"/>
      <c r="AC803" s="250">
        <v>0</v>
      </c>
      <c r="AD803" s="250"/>
      <c r="AE803" s="250"/>
      <c r="AF803" s="250"/>
      <c r="AG803" s="250"/>
      <c r="AH803" s="250"/>
      <c r="AI803" s="250"/>
      <c r="AJ803" s="250"/>
      <c r="AK803" s="250"/>
      <c r="AL803" s="250"/>
      <c r="AM803" s="250"/>
      <c r="AN803" s="250"/>
      <c r="AO803" s="250"/>
      <c r="AP803" s="250"/>
      <c r="AQ803" s="250"/>
      <c r="AR803" s="250"/>
      <c r="AS803" s="250"/>
      <c r="AT803" s="250"/>
      <c r="AU803" s="250"/>
      <c r="AV803" s="250"/>
      <c r="AW803" s="250"/>
      <c r="AX803" s="250"/>
      <c r="AY803" s="250"/>
      <c r="AZ803" s="250"/>
      <c r="BA803" s="250"/>
      <c r="BB803" s="250"/>
      <c r="BC803" s="250"/>
      <c r="BD803" s="250"/>
      <c r="BE803" s="250"/>
      <c r="BF803" s="250"/>
      <c r="BG803" s="250"/>
      <c r="BH803" s="250"/>
    </row>
    <row r="804" spans="1:60" outlineLevel="1" x14ac:dyDescent="0.2">
      <c r="A804" s="293">
        <v>132</v>
      </c>
      <c r="B804" s="264" t="s">
        <v>1135</v>
      </c>
      <c r="C804" s="284" t="s">
        <v>604</v>
      </c>
      <c r="D804" s="267" t="s">
        <v>367</v>
      </c>
      <c r="E804" s="270">
        <v>15.78763</v>
      </c>
      <c r="F804" s="275"/>
      <c r="G804" s="276">
        <f>ROUND(E804*F804,2)</f>
        <v>0</v>
      </c>
      <c r="H804" s="277" t="s">
        <v>557</v>
      </c>
      <c r="I804" s="296" t="s">
        <v>298</v>
      </c>
      <c r="J804" s="250"/>
      <c r="K804" s="250"/>
      <c r="L804" s="250"/>
      <c r="M804" s="250"/>
      <c r="N804" s="250"/>
      <c r="O804" s="250"/>
      <c r="P804" s="250"/>
      <c r="Q804" s="250"/>
      <c r="R804" s="250"/>
      <c r="S804" s="250"/>
      <c r="T804" s="250"/>
      <c r="U804" s="250"/>
      <c r="V804" s="250"/>
      <c r="W804" s="250"/>
      <c r="X804" s="250"/>
      <c r="Y804" s="250"/>
      <c r="Z804" s="250"/>
      <c r="AA804" s="250"/>
      <c r="AB804" s="250"/>
      <c r="AC804" s="250"/>
      <c r="AD804" s="250"/>
      <c r="AE804" s="250" t="s">
        <v>369</v>
      </c>
      <c r="AF804" s="250"/>
      <c r="AG804" s="250"/>
      <c r="AH804" s="250"/>
      <c r="AI804" s="250"/>
      <c r="AJ804" s="250"/>
      <c r="AK804" s="250"/>
      <c r="AL804" s="250"/>
      <c r="AM804" s="250">
        <v>21</v>
      </c>
      <c r="AN804" s="250"/>
      <c r="AO804" s="250"/>
      <c r="AP804" s="250"/>
      <c r="AQ804" s="250"/>
      <c r="AR804" s="250"/>
      <c r="AS804" s="250"/>
      <c r="AT804" s="250"/>
      <c r="AU804" s="250"/>
      <c r="AV804" s="250"/>
      <c r="AW804" s="250"/>
      <c r="AX804" s="250"/>
      <c r="AY804" s="250"/>
      <c r="AZ804" s="250"/>
      <c r="BA804" s="250"/>
      <c r="BB804" s="250"/>
      <c r="BC804" s="250"/>
      <c r="BD804" s="250"/>
      <c r="BE804" s="250"/>
      <c r="BF804" s="250"/>
      <c r="BG804" s="250"/>
      <c r="BH804" s="250"/>
    </row>
    <row r="805" spans="1:60" outlineLevel="1" x14ac:dyDescent="0.2">
      <c r="A805" s="294"/>
      <c r="B805" s="265"/>
      <c r="C805" s="334" t="s">
        <v>1136</v>
      </c>
      <c r="D805" s="322"/>
      <c r="E805" s="326"/>
      <c r="F805" s="276"/>
      <c r="G805" s="276"/>
      <c r="H805" s="277"/>
      <c r="I805" s="296"/>
      <c r="J805" s="250"/>
      <c r="K805" s="250"/>
      <c r="L805" s="250"/>
      <c r="M805" s="250"/>
      <c r="N805" s="250"/>
      <c r="O805" s="250"/>
      <c r="P805" s="250"/>
      <c r="Q805" s="250"/>
      <c r="R805" s="250"/>
      <c r="S805" s="250"/>
      <c r="T805" s="250"/>
      <c r="U805" s="250"/>
      <c r="V805" s="250"/>
      <c r="W805" s="250"/>
      <c r="X805" s="250"/>
      <c r="Y805" s="250"/>
      <c r="Z805" s="250"/>
      <c r="AA805" s="250"/>
      <c r="AB805" s="250"/>
      <c r="AC805" s="250"/>
      <c r="AD805" s="250"/>
      <c r="AE805" s="250"/>
      <c r="AF805" s="250"/>
      <c r="AG805" s="250"/>
      <c r="AH805" s="250"/>
      <c r="AI805" s="250"/>
      <c r="AJ805" s="250"/>
      <c r="AK805" s="250"/>
      <c r="AL805" s="250"/>
      <c r="AM805" s="250"/>
      <c r="AN805" s="250"/>
      <c r="AO805" s="250"/>
      <c r="AP805" s="250"/>
      <c r="AQ805" s="250"/>
      <c r="AR805" s="250"/>
      <c r="AS805" s="250"/>
      <c r="AT805" s="250"/>
      <c r="AU805" s="250"/>
      <c r="AV805" s="250"/>
      <c r="AW805" s="250"/>
      <c r="AX805" s="250"/>
      <c r="AY805" s="250"/>
      <c r="AZ805" s="250"/>
      <c r="BA805" s="250"/>
      <c r="BB805" s="250"/>
      <c r="BC805" s="250"/>
      <c r="BD805" s="250"/>
      <c r="BE805" s="250"/>
      <c r="BF805" s="250"/>
      <c r="BG805" s="250"/>
      <c r="BH805" s="250"/>
    </row>
    <row r="806" spans="1:60" outlineLevel="1" x14ac:dyDescent="0.2">
      <c r="A806" s="294"/>
      <c r="B806" s="265"/>
      <c r="C806" s="334" t="s">
        <v>1137</v>
      </c>
      <c r="D806" s="322"/>
      <c r="E806" s="326">
        <v>15.599629999999999</v>
      </c>
      <c r="F806" s="276"/>
      <c r="G806" s="276"/>
      <c r="H806" s="277"/>
      <c r="I806" s="296"/>
      <c r="J806" s="250"/>
      <c r="K806" s="250"/>
      <c r="L806" s="250"/>
      <c r="M806" s="250"/>
      <c r="N806" s="250"/>
      <c r="O806" s="250"/>
      <c r="P806" s="250"/>
      <c r="Q806" s="250"/>
      <c r="R806" s="250"/>
      <c r="S806" s="250"/>
      <c r="T806" s="250"/>
      <c r="U806" s="250"/>
      <c r="V806" s="250"/>
      <c r="W806" s="250"/>
      <c r="X806" s="250"/>
      <c r="Y806" s="250"/>
      <c r="Z806" s="250"/>
      <c r="AA806" s="250"/>
      <c r="AB806" s="250"/>
      <c r="AC806" s="250"/>
      <c r="AD806" s="250"/>
      <c r="AE806" s="250"/>
      <c r="AF806" s="250"/>
      <c r="AG806" s="250"/>
      <c r="AH806" s="250"/>
      <c r="AI806" s="250"/>
      <c r="AJ806" s="250"/>
      <c r="AK806" s="250"/>
      <c r="AL806" s="250"/>
      <c r="AM806" s="250"/>
      <c r="AN806" s="250"/>
      <c r="AO806" s="250"/>
      <c r="AP806" s="250"/>
      <c r="AQ806" s="250"/>
      <c r="AR806" s="250"/>
      <c r="AS806" s="250"/>
      <c r="AT806" s="250"/>
      <c r="AU806" s="250"/>
      <c r="AV806" s="250"/>
      <c r="AW806" s="250"/>
      <c r="AX806" s="250"/>
      <c r="AY806" s="250"/>
      <c r="AZ806" s="250"/>
      <c r="BA806" s="250"/>
      <c r="BB806" s="250"/>
      <c r="BC806" s="250"/>
      <c r="BD806" s="250"/>
      <c r="BE806" s="250"/>
      <c r="BF806" s="250"/>
      <c r="BG806" s="250"/>
      <c r="BH806" s="250"/>
    </row>
    <row r="807" spans="1:60" outlineLevel="1" x14ac:dyDescent="0.2">
      <c r="A807" s="294"/>
      <c r="B807" s="265"/>
      <c r="C807" s="334" t="s">
        <v>1138</v>
      </c>
      <c r="D807" s="322"/>
      <c r="E807" s="326">
        <v>7.1999999999999995E-2</v>
      </c>
      <c r="F807" s="276"/>
      <c r="G807" s="276"/>
      <c r="H807" s="277"/>
      <c r="I807" s="296"/>
      <c r="J807" s="250"/>
      <c r="K807" s="250"/>
      <c r="L807" s="250"/>
      <c r="M807" s="250"/>
      <c r="N807" s="250"/>
      <c r="O807" s="250"/>
      <c r="P807" s="250"/>
      <c r="Q807" s="250"/>
      <c r="R807" s="250"/>
      <c r="S807" s="250"/>
      <c r="T807" s="250"/>
      <c r="U807" s="250"/>
      <c r="V807" s="250"/>
      <c r="W807" s="250"/>
      <c r="X807" s="250"/>
      <c r="Y807" s="250"/>
      <c r="Z807" s="250"/>
      <c r="AA807" s="250"/>
      <c r="AB807" s="250"/>
      <c r="AC807" s="250"/>
      <c r="AD807" s="250"/>
      <c r="AE807" s="250"/>
      <c r="AF807" s="250"/>
      <c r="AG807" s="250"/>
      <c r="AH807" s="250"/>
      <c r="AI807" s="250"/>
      <c r="AJ807" s="250"/>
      <c r="AK807" s="250"/>
      <c r="AL807" s="250"/>
      <c r="AM807" s="250"/>
      <c r="AN807" s="250"/>
      <c r="AO807" s="250"/>
      <c r="AP807" s="250"/>
      <c r="AQ807" s="250"/>
      <c r="AR807" s="250"/>
      <c r="AS807" s="250"/>
      <c r="AT807" s="250"/>
      <c r="AU807" s="250"/>
      <c r="AV807" s="250"/>
      <c r="AW807" s="250"/>
      <c r="AX807" s="250"/>
      <c r="AY807" s="250"/>
      <c r="AZ807" s="250"/>
      <c r="BA807" s="250"/>
      <c r="BB807" s="250"/>
      <c r="BC807" s="250"/>
      <c r="BD807" s="250"/>
      <c r="BE807" s="250"/>
      <c r="BF807" s="250"/>
      <c r="BG807" s="250"/>
      <c r="BH807" s="250"/>
    </row>
    <row r="808" spans="1:60" outlineLevel="1" x14ac:dyDescent="0.2">
      <c r="A808" s="294"/>
      <c r="B808" s="265"/>
      <c r="C808" s="334" t="s">
        <v>1139</v>
      </c>
      <c r="D808" s="322"/>
      <c r="E808" s="326">
        <v>0.11600000000000001</v>
      </c>
      <c r="F808" s="276"/>
      <c r="G808" s="276"/>
      <c r="H808" s="277"/>
      <c r="I808" s="296"/>
      <c r="J808" s="250"/>
      <c r="K808" s="250"/>
      <c r="L808" s="250"/>
      <c r="M808" s="250"/>
      <c r="N808" s="250"/>
      <c r="O808" s="250"/>
      <c r="P808" s="250"/>
      <c r="Q808" s="250"/>
      <c r="R808" s="250"/>
      <c r="S808" s="250"/>
      <c r="T808" s="250"/>
      <c r="U808" s="250"/>
      <c r="V808" s="250"/>
      <c r="W808" s="250"/>
      <c r="X808" s="250"/>
      <c r="Y808" s="250"/>
      <c r="Z808" s="250"/>
      <c r="AA808" s="250"/>
      <c r="AB808" s="250"/>
      <c r="AC808" s="250"/>
      <c r="AD808" s="250"/>
      <c r="AE808" s="250"/>
      <c r="AF808" s="250"/>
      <c r="AG808" s="250"/>
      <c r="AH808" s="250"/>
      <c r="AI808" s="250"/>
      <c r="AJ808" s="250"/>
      <c r="AK808" s="250"/>
      <c r="AL808" s="250"/>
      <c r="AM808" s="250"/>
      <c r="AN808" s="250"/>
      <c r="AO808" s="250"/>
      <c r="AP808" s="250"/>
      <c r="AQ808" s="250"/>
      <c r="AR808" s="250"/>
      <c r="AS808" s="250"/>
      <c r="AT808" s="250"/>
      <c r="AU808" s="250"/>
      <c r="AV808" s="250"/>
      <c r="AW808" s="250"/>
      <c r="AX808" s="250"/>
      <c r="AY808" s="250"/>
      <c r="AZ808" s="250"/>
      <c r="BA808" s="250"/>
      <c r="BB808" s="250"/>
      <c r="BC808" s="250"/>
      <c r="BD808" s="250"/>
      <c r="BE808" s="250"/>
      <c r="BF808" s="250"/>
      <c r="BG808" s="250"/>
      <c r="BH808" s="250"/>
    </row>
    <row r="809" spans="1:60" outlineLevel="1" x14ac:dyDescent="0.2">
      <c r="A809" s="293">
        <v>133</v>
      </c>
      <c r="B809" s="264" t="s">
        <v>1140</v>
      </c>
      <c r="C809" s="284" t="s">
        <v>616</v>
      </c>
      <c r="D809" s="267" t="s">
        <v>367</v>
      </c>
      <c r="E809" s="270">
        <v>15.78763</v>
      </c>
      <c r="F809" s="275"/>
      <c r="G809" s="276">
        <f>ROUND(E809*F809,2)</f>
        <v>0</v>
      </c>
      <c r="H809" s="277" t="s">
        <v>557</v>
      </c>
      <c r="I809" s="296" t="s">
        <v>298</v>
      </c>
      <c r="J809" s="250"/>
      <c r="K809" s="250"/>
      <c r="L809" s="250"/>
      <c r="M809" s="250"/>
      <c r="N809" s="250"/>
      <c r="O809" s="250"/>
      <c r="P809" s="250"/>
      <c r="Q809" s="250"/>
      <c r="R809" s="250"/>
      <c r="S809" s="250"/>
      <c r="T809" s="250"/>
      <c r="U809" s="250"/>
      <c r="V809" s="250"/>
      <c r="W809" s="250"/>
      <c r="X809" s="250"/>
      <c r="Y809" s="250"/>
      <c r="Z809" s="250"/>
      <c r="AA809" s="250"/>
      <c r="AB809" s="250"/>
      <c r="AC809" s="250"/>
      <c r="AD809" s="250"/>
      <c r="AE809" s="250" t="s">
        <v>369</v>
      </c>
      <c r="AF809" s="250"/>
      <c r="AG809" s="250"/>
      <c r="AH809" s="250"/>
      <c r="AI809" s="250"/>
      <c r="AJ809" s="250"/>
      <c r="AK809" s="250"/>
      <c r="AL809" s="250"/>
      <c r="AM809" s="250">
        <v>21</v>
      </c>
      <c r="AN809" s="250"/>
      <c r="AO809" s="250"/>
      <c r="AP809" s="250"/>
      <c r="AQ809" s="250"/>
      <c r="AR809" s="250"/>
      <c r="AS809" s="250"/>
      <c r="AT809" s="250"/>
      <c r="AU809" s="250"/>
      <c r="AV809" s="250"/>
      <c r="AW809" s="250"/>
      <c r="AX809" s="250"/>
      <c r="AY809" s="250"/>
      <c r="AZ809" s="250"/>
      <c r="BA809" s="250"/>
      <c r="BB809" s="250"/>
      <c r="BC809" s="250"/>
      <c r="BD809" s="250"/>
      <c r="BE809" s="250"/>
      <c r="BF809" s="250"/>
      <c r="BG809" s="250"/>
      <c r="BH809" s="250"/>
    </row>
    <row r="810" spans="1:60" outlineLevel="1" x14ac:dyDescent="0.2">
      <c r="A810" s="294"/>
      <c r="B810" s="320" t="s">
        <v>1141</v>
      </c>
      <c r="C810" s="333"/>
      <c r="D810" s="338"/>
      <c r="E810" s="339"/>
      <c r="F810" s="340"/>
      <c r="G810" s="331"/>
      <c r="H810" s="277"/>
      <c r="I810" s="296"/>
      <c r="J810" s="250"/>
      <c r="K810" s="250"/>
      <c r="L810" s="250"/>
      <c r="M810" s="250"/>
      <c r="N810" s="250"/>
      <c r="O810" s="250"/>
      <c r="P810" s="250"/>
      <c r="Q810" s="250"/>
      <c r="R810" s="250"/>
      <c r="S810" s="250"/>
      <c r="T810" s="250"/>
      <c r="U810" s="250"/>
      <c r="V810" s="250"/>
      <c r="W810" s="250"/>
      <c r="X810" s="250"/>
      <c r="Y810" s="250"/>
      <c r="Z810" s="250"/>
      <c r="AA810" s="250"/>
      <c r="AB810" s="250"/>
      <c r="AC810" s="250">
        <v>0</v>
      </c>
      <c r="AD810" s="250"/>
      <c r="AE810" s="250"/>
      <c r="AF810" s="250"/>
      <c r="AG810" s="250"/>
      <c r="AH810" s="250"/>
      <c r="AI810" s="250"/>
      <c r="AJ810" s="250"/>
      <c r="AK810" s="250"/>
      <c r="AL810" s="250"/>
      <c r="AM810" s="250"/>
      <c r="AN810" s="250"/>
      <c r="AO810" s="250"/>
      <c r="AP810" s="250"/>
      <c r="AQ810" s="250"/>
      <c r="AR810" s="250"/>
      <c r="AS810" s="250"/>
      <c r="AT810" s="250"/>
      <c r="AU810" s="250"/>
      <c r="AV810" s="250"/>
      <c r="AW810" s="250"/>
      <c r="AX810" s="250"/>
      <c r="AY810" s="250"/>
      <c r="AZ810" s="250"/>
      <c r="BA810" s="250"/>
      <c r="BB810" s="250"/>
      <c r="BC810" s="250"/>
      <c r="BD810" s="250"/>
      <c r="BE810" s="250"/>
      <c r="BF810" s="250"/>
      <c r="BG810" s="250"/>
      <c r="BH810" s="250"/>
    </row>
    <row r="811" spans="1:60" outlineLevel="1" x14ac:dyDescent="0.2">
      <c r="A811" s="294"/>
      <c r="B811" s="320" t="s">
        <v>1142</v>
      </c>
      <c r="C811" s="333"/>
      <c r="D811" s="338"/>
      <c r="E811" s="339"/>
      <c r="F811" s="340"/>
      <c r="G811" s="331"/>
      <c r="H811" s="277"/>
      <c r="I811" s="296"/>
      <c r="J811" s="250"/>
      <c r="K811" s="250"/>
      <c r="L811" s="250"/>
      <c r="M811" s="250"/>
      <c r="N811" s="250"/>
      <c r="O811" s="250"/>
      <c r="P811" s="250"/>
      <c r="Q811" s="250"/>
      <c r="R811" s="250"/>
      <c r="S811" s="250"/>
      <c r="T811" s="250"/>
      <c r="U811" s="250"/>
      <c r="V811" s="250"/>
      <c r="W811" s="250"/>
      <c r="X811" s="250"/>
      <c r="Y811" s="250"/>
      <c r="Z811" s="250"/>
      <c r="AA811" s="250"/>
      <c r="AB811" s="250"/>
      <c r="AC811" s="250">
        <v>1</v>
      </c>
      <c r="AD811" s="250"/>
      <c r="AE811" s="250"/>
      <c r="AF811" s="250"/>
      <c r="AG811" s="250"/>
      <c r="AH811" s="250"/>
      <c r="AI811" s="250"/>
      <c r="AJ811" s="250"/>
      <c r="AK811" s="250"/>
      <c r="AL811" s="250"/>
      <c r="AM811" s="250"/>
      <c r="AN811" s="250"/>
      <c r="AO811" s="250"/>
      <c r="AP811" s="250"/>
      <c r="AQ811" s="250"/>
      <c r="AR811" s="250"/>
      <c r="AS811" s="250"/>
      <c r="AT811" s="250"/>
      <c r="AU811" s="250"/>
      <c r="AV811" s="250"/>
      <c r="AW811" s="250"/>
      <c r="AX811" s="250"/>
      <c r="AY811" s="250"/>
      <c r="AZ811" s="250"/>
      <c r="BA811" s="250"/>
      <c r="BB811" s="250"/>
      <c r="BC811" s="250"/>
      <c r="BD811" s="250"/>
      <c r="BE811" s="250"/>
      <c r="BF811" s="250"/>
      <c r="BG811" s="250"/>
      <c r="BH811" s="250"/>
    </row>
    <row r="812" spans="1:60" outlineLevel="1" x14ac:dyDescent="0.2">
      <c r="A812" s="293">
        <v>134</v>
      </c>
      <c r="B812" s="264" t="s">
        <v>1143</v>
      </c>
      <c r="C812" s="284" t="s">
        <v>1144</v>
      </c>
      <c r="D812" s="267" t="s">
        <v>628</v>
      </c>
      <c r="E812" s="270">
        <v>8.7520000000000001E-2</v>
      </c>
      <c r="F812" s="275"/>
      <c r="G812" s="276">
        <f>ROUND(E812*F812,2)</f>
        <v>0</v>
      </c>
      <c r="H812" s="277" t="s">
        <v>557</v>
      </c>
      <c r="I812" s="296" t="s">
        <v>298</v>
      </c>
      <c r="J812" s="250"/>
      <c r="K812" s="250"/>
      <c r="L812" s="250"/>
      <c r="M812" s="250"/>
      <c r="N812" s="250"/>
      <c r="O812" s="250"/>
      <c r="P812" s="250"/>
      <c r="Q812" s="250"/>
      <c r="R812" s="250"/>
      <c r="S812" s="250"/>
      <c r="T812" s="250"/>
      <c r="U812" s="250"/>
      <c r="V812" s="250"/>
      <c r="W812" s="250"/>
      <c r="X812" s="250"/>
      <c r="Y812" s="250"/>
      <c r="Z812" s="250"/>
      <c r="AA812" s="250"/>
      <c r="AB812" s="250"/>
      <c r="AC812" s="250"/>
      <c r="AD812" s="250"/>
      <c r="AE812" s="250" t="s">
        <v>369</v>
      </c>
      <c r="AF812" s="250"/>
      <c r="AG812" s="250"/>
      <c r="AH812" s="250"/>
      <c r="AI812" s="250"/>
      <c r="AJ812" s="250"/>
      <c r="AK812" s="250"/>
      <c r="AL812" s="250"/>
      <c r="AM812" s="250">
        <v>21</v>
      </c>
      <c r="AN812" s="250"/>
      <c r="AO812" s="250"/>
      <c r="AP812" s="250"/>
      <c r="AQ812" s="250"/>
      <c r="AR812" s="250"/>
      <c r="AS812" s="250"/>
      <c r="AT812" s="250"/>
      <c r="AU812" s="250"/>
      <c r="AV812" s="250"/>
      <c r="AW812" s="250"/>
      <c r="AX812" s="250"/>
      <c r="AY812" s="250"/>
      <c r="AZ812" s="250"/>
      <c r="BA812" s="250"/>
      <c r="BB812" s="250"/>
      <c r="BC812" s="250"/>
      <c r="BD812" s="250"/>
      <c r="BE812" s="250"/>
      <c r="BF812" s="250"/>
      <c r="BG812" s="250"/>
      <c r="BH812" s="250"/>
    </row>
    <row r="813" spans="1:60" outlineLevel="1" x14ac:dyDescent="0.2">
      <c r="A813" s="294"/>
      <c r="B813" s="265"/>
      <c r="C813" s="334" t="s">
        <v>1145</v>
      </c>
      <c r="D813" s="322"/>
      <c r="E813" s="326">
        <v>4.4200000000000003E-2</v>
      </c>
      <c r="F813" s="276"/>
      <c r="G813" s="276"/>
      <c r="H813" s="277"/>
      <c r="I813" s="296"/>
      <c r="J813" s="250"/>
      <c r="K813" s="250"/>
      <c r="L813" s="250"/>
      <c r="M813" s="250"/>
      <c r="N813" s="250"/>
      <c r="O813" s="250"/>
      <c r="P813" s="250"/>
      <c r="Q813" s="250"/>
      <c r="R813" s="250"/>
      <c r="S813" s="250"/>
      <c r="T813" s="250"/>
      <c r="U813" s="250"/>
      <c r="V813" s="250"/>
      <c r="W813" s="250"/>
      <c r="X813" s="250"/>
      <c r="Y813" s="250"/>
      <c r="Z813" s="250"/>
      <c r="AA813" s="250"/>
      <c r="AB813" s="250"/>
      <c r="AC813" s="250"/>
      <c r="AD813" s="250"/>
      <c r="AE813" s="250"/>
      <c r="AF813" s="250"/>
      <c r="AG813" s="250"/>
      <c r="AH813" s="250"/>
      <c r="AI813" s="250"/>
      <c r="AJ813" s="250"/>
      <c r="AK813" s="250"/>
      <c r="AL813" s="250"/>
      <c r="AM813" s="250"/>
      <c r="AN813" s="250"/>
      <c r="AO813" s="250"/>
      <c r="AP813" s="250"/>
      <c r="AQ813" s="250"/>
      <c r="AR813" s="250"/>
      <c r="AS813" s="250"/>
      <c r="AT813" s="250"/>
      <c r="AU813" s="250"/>
      <c r="AV813" s="250"/>
      <c r="AW813" s="250"/>
      <c r="AX813" s="250"/>
      <c r="AY813" s="250"/>
      <c r="AZ813" s="250"/>
      <c r="BA813" s="250"/>
      <c r="BB813" s="250"/>
      <c r="BC813" s="250"/>
      <c r="BD813" s="250"/>
      <c r="BE813" s="250"/>
      <c r="BF813" s="250"/>
      <c r="BG813" s="250"/>
      <c r="BH813" s="250"/>
    </row>
    <row r="814" spans="1:60" outlineLevel="1" x14ac:dyDescent="0.2">
      <c r="A814" s="294"/>
      <c r="B814" s="265"/>
      <c r="C814" s="334" t="s">
        <v>1146</v>
      </c>
      <c r="D814" s="322"/>
      <c r="E814" s="326">
        <v>4.3319999999999997E-2</v>
      </c>
      <c r="F814" s="276"/>
      <c r="G814" s="276"/>
      <c r="H814" s="277"/>
      <c r="I814" s="296"/>
      <c r="J814" s="250"/>
      <c r="K814" s="250"/>
      <c r="L814" s="250"/>
      <c r="M814" s="250"/>
      <c r="N814" s="250"/>
      <c r="O814" s="250"/>
      <c r="P814" s="250"/>
      <c r="Q814" s="250"/>
      <c r="R814" s="250"/>
      <c r="S814" s="250"/>
      <c r="T814" s="250"/>
      <c r="U814" s="250"/>
      <c r="V814" s="250"/>
      <c r="W814" s="250"/>
      <c r="X814" s="250"/>
      <c r="Y814" s="250"/>
      <c r="Z814" s="250"/>
      <c r="AA814" s="250"/>
      <c r="AB814" s="250"/>
      <c r="AC814" s="250"/>
      <c r="AD814" s="250"/>
      <c r="AE814" s="250"/>
      <c r="AF814" s="250"/>
      <c r="AG814" s="250"/>
      <c r="AH814" s="250"/>
      <c r="AI814" s="250"/>
      <c r="AJ814" s="250"/>
      <c r="AK814" s="250"/>
      <c r="AL814" s="250"/>
      <c r="AM814" s="250"/>
      <c r="AN814" s="250"/>
      <c r="AO814" s="250"/>
      <c r="AP814" s="250"/>
      <c r="AQ814" s="250"/>
      <c r="AR814" s="250"/>
      <c r="AS814" s="250"/>
      <c r="AT814" s="250"/>
      <c r="AU814" s="250"/>
      <c r="AV814" s="250"/>
      <c r="AW814" s="250"/>
      <c r="AX814" s="250"/>
      <c r="AY814" s="250"/>
      <c r="AZ814" s="250"/>
      <c r="BA814" s="250"/>
      <c r="BB814" s="250"/>
      <c r="BC814" s="250"/>
      <c r="BD814" s="250"/>
      <c r="BE814" s="250"/>
      <c r="BF814" s="250"/>
      <c r="BG814" s="250"/>
      <c r="BH814" s="250"/>
    </row>
    <row r="815" spans="1:60" outlineLevel="1" x14ac:dyDescent="0.2">
      <c r="A815" s="294"/>
      <c r="B815" s="320" t="s">
        <v>1141</v>
      </c>
      <c r="C815" s="333"/>
      <c r="D815" s="338"/>
      <c r="E815" s="339"/>
      <c r="F815" s="340"/>
      <c r="G815" s="331"/>
      <c r="H815" s="277"/>
      <c r="I815" s="296"/>
      <c r="J815" s="250"/>
      <c r="K815" s="250"/>
      <c r="L815" s="250"/>
      <c r="M815" s="250"/>
      <c r="N815" s="250"/>
      <c r="O815" s="250"/>
      <c r="P815" s="250"/>
      <c r="Q815" s="250"/>
      <c r="R815" s="250"/>
      <c r="S815" s="250"/>
      <c r="T815" s="250"/>
      <c r="U815" s="250"/>
      <c r="V815" s="250"/>
      <c r="W815" s="250"/>
      <c r="X815" s="250"/>
      <c r="Y815" s="250"/>
      <c r="Z815" s="250"/>
      <c r="AA815" s="250"/>
      <c r="AB815" s="250"/>
      <c r="AC815" s="250">
        <v>0</v>
      </c>
      <c r="AD815" s="250"/>
      <c r="AE815" s="250"/>
      <c r="AF815" s="250"/>
      <c r="AG815" s="250"/>
      <c r="AH815" s="250"/>
      <c r="AI815" s="250"/>
      <c r="AJ815" s="250"/>
      <c r="AK815" s="250"/>
      <c r="AL815" s="250"/>
      <c r="AM815" s="250"/>
      <c r="AN815" s="250"/>
      <c r="AO815" s="250"/>
      <c r="AP815" s="250"/>
      <c r="AQ815" s="250"/>
      <c r="AR815" s="250"/>
      <c r="AS815" s="250"/>
      <c r="AT815" s="250"/>
      <c r="AU815" s="250"/>
      <c r="AV815" s="250"/>
      <c r="AW815" s="250"/>
      <c r="AX815" s="250"/>
      <c r="AY815" s="250"/>
      <c r="AZ815" s="250"/>
      <c r="BA815" s="250"/>
      <c r="BB815" s="250"/>
      <c r="BC815" s="250"/>
      <c r="BD815" s="250"/>
      <c r="BE815" s="250"/>
      <c r="BF815" s="250"/>
      <c r="BG815" s="250"/>
      <c r="BH815" s="250"/>
    </row>
    <row r="816" spans="1:60" outlineLevel="1" x14ac:dyDescent="0.2">
      <c r="A816" s="294"/>
      <c r="B816" s="320" t="s">
        <v>1142</v>
      </c>
      <c r="C816" s="333"/>
      <c r="D816" s="338"/>
      <c r="E816" s="339"/>
      <c r="F816" s="340"/>
      <c r="G816" s="331"/>
      <c r="H816" s="277"/>
      <c r="I816" s="296"/>
      <c r="J816" s="250"/>
      <c r="K816" s="250"/>
      <c r="L816" s="250"/>
      <c r="M816" s="250"/>
      <c r="N816" s="250"/>
      <c r="O816" s="250"/>
      <c r="P816" s="250"/>
      <c r="Q816" s="250"/>
      <c r="R816" s="250"/>
      <c r="S816" s="250"/>
      <c r="T816" s="250"/>
      <c r="U816" s="250"/>
      <c r="V816" s="250"/>
      <c r="W816" s="250"/>
      <c r="X816" s="250"/>
      <c r="Y816" s="250"/>
      <c r="Z816" s="250"/>
      <c r="AA816" s="250"/>
      <c r="AB816" s="250"/>
      <c r="AC816" s="250">
        <v>1</v>
      </c>
      <c r="AD816" s="250"/>
      <c r="AE816" s="250"/>
      <c r="AF816" s="250"/>
      <c r="AG816" s="250"/>
      <c r="AH816" s="250"/>
      <c r="AI816" s="250"/>
      <c r="AJ816" s="250"/>
      <c r="AK816" s="250"/>
      <c r="AL816" s="250"/>
      <c r="AM816" s="250"/>
      <c r="AN816" s="250"/>
      <c r="AO816" s="250"/>
      <c r="AP816" s="250"/>
      <c r="AQ816" s="250"/>
      <c r="AR816" s="250"/>
      <c r="AS816" s="250"/>
      <c r="AT816" s="250"/>
      <c r="AU816" s="250"/>
      <c r="AV816" s="250"/>
      <c r="AW816" s="250"/>
      <c r="AX816" s="250"/>
      <c r="AY816" s="250"/>
      <c r="AZ816" s="250"/>
      <c r="BA816" s="250"/>
      <c r="BB816" s="250"/>
      <c r="BC816" s="250"/>
      <c r="BD816" s="250"/>
      <c r="BE816" s="250"/>
      <c r="BF816" s="250"/>
      <c r="BG816" s="250"/>
      <c r="BH816" s="250"/>
    </row>
    <row r="817" spans="1:60" outlineLevel="1" x14ac:dyDescent="0.2">
      <c r="A817" s="293">
        <v>135</v>
      </c>
      <c r="B817" s="264" t="s">
        <v>1147</v>
      </c>
      <c r="C817" s="284" t="s">
        <v>1148</v>
      </c>
      <c r="D817" s="267" t="s">
        <v>628</v>
      </c>
      <c r="E817" s="270">
        <v>1.9538199999999999</v>
      </c>
      <c r="F817" s="275"/>
      <c r="G817" s="276">
        <f>ROUND(E817*F817,2)</f>
        <v>0</v>
      </c>
      <c r="H817" s="277" t="s">
        <v>557</v>
      </c>
      <c r="I817" s="296" t="s">
        <v>298</v>
      </c>
      <c r="J817" s="250"/>
      <c r="K817" s="250"/>
      <c r="L817" s="250"/>
      <c r="M817" s="250"/>
      <c r="N817" s="250"/>
      <c r="O817" s="250"/>
      <c r="P817" s="250"/>
      <c r="Q817" s="250"/>
      <c r="R817" s="250"/>
      <c r="S817" s="250"/>
      <c r="T817" s="250"/>
      <c r="U817" s="250"/>
      <c r="V817" s="250"/>
      <c r="W817" s="250"/>
      <c r="X817" s="250"/>
      <c r="Y817" s="250"/>
      <c r="Z817" s="250"/>
      <c r="AA817" s="250"/>
      <c r="AB817" s="250"/>
      <c r="AC817" s="250"/>
      <c r="AD817" s="250"/>
      <c r="AE817" s="250" t="s">
        <v>369</v>
      </c>
      <c r="AF817" s="250"/>
      <c r="AG817" s="250"/>
      <c r="AH817" s="250"/>
      <c r="AI817" s="250"/>
      <c r="AJ817" s="250"/>
      <c r="AK817" s="250"/>
      <c r="AL817" s="250"/>
      <c r="AM817" s="250">
        <v>21</v>
      </c>
      <c r="AN817" s="250"/>
      <c r="AO817" s="250"/>
      <c r="AP817" s="250"/>
      <c r="AQ817" s="250"/>
      <c r="AR817" s="250"/>
      <c r="AS817" s="250"/>
      <c r="AT817" s="250"/>
      <c r="AU817" s="250"/>
      <c r="AV817" s="250"/>
      <c r="AW817" s="250"/>
      <c r="AX817" s="250"/>
      <c r="AY817" s="250"/>
      <c r="AZ817" s="250"/>
      <c r="BA817" s="250"/>
      <c r="BB817" s="250"/>
      <c r="BC817" s="250"/>
      <c r="BD817" s="250"/>
      <c r="BE817" s="250"/>
      <c r="BF817" s="250"/>
      <c r="BG817" s="250"/>
      <c r="BH817" s="250"/>
    </row>
    <row r="818" spans="1:60" outlineLevel="1" x14ac:dyDescent="0.2">
      <c r="A818" s="294"/>
      <c r="B818" s="265"/>
      <c r="C818" s="334" t="s">
        <v>1149</v>
      </c>
      <c r="D818" s="322"/>
      <c r="E818" s="326">
        <v>1.9538199999999999</v>
      </c>
      <c r="F818" s="276"/>
      <c r="G818" s="276"/>
      <c r="H818" s="277"/>
      <c r="I818" s="296"/>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250"/>
      <c r="AJ818" s="250"/>
      <c r="AK818" s="250"/>
      <c r="AL818" s="250"/>
      <c r="AM818" s="250"/>
      <c r="AN818" s="250"/>
      <c r="AO818" s="250"/>
      <c r="AP818" s="250"/>
      <c r="AQ818" s="250"/>
      <c r="AR818" s="250"/>
      <c r="AS818" s="250"/>
      <c r="AT818" s="250"/>
      <c r="AU818" s="250"/>
      <c r="AV818" s="250"/>
      <c r="AW818" s="250"/>
      <c r="AX818" s="250"/>
      <c r="AY818" s="250"/>
      <c r="AZ818" s="250"/>
      <c r="BA818" s="250"/>
      <c r="BB818" s="250"/>
      <c r="BC818" s="250"/>
      <c r="BD818" s="250"/>
      <c r="BE818" s="250"/>
      <c r="BF818" s="250"/>
      <c r="BG818" s="250"/>
      <c r="BH818" s="250"/>
    </row>
    <row r="819" spans="1:60" outlineLevel="1" x14ac:dyDescent="0.2">
      <c r="A819" s="294"/>
      <c r="B819" s="265"/>
      <c r="C819" s="335" t="s">
        <v>411</v>
      </c>
      <c r="D819" s="323"/>
      <c r="E819" s="327"/>
      <c r="F819" s="276"/>
      <c r="G819" s="276"/>
      <c r="H819" s="277"/>
      <c r="I819" s="296"/>
      <c r="J819" s="250"/>
      <c r="K819" s="250"/>
      <c r="L819" s="250"/>
      <c r="M819" s="250"/>
      <c r="N819" s="250"/>
      <c r="O819" s="250"/>
      <c r="P819" s="250"/>
      <c r="Q819" s="250"/>
      <c r="R819" s="250"/>
      <c r="S819" s="250"/>
      <c r="T819" s="250"/>
      <c r="U819" s="250"/>
      <c r="V819" s="250"/>
      <c r="W819" s="250"/>
      <c r="X819" s="250"/>
      <c r="Y819" s="250"/>
      <c r="Z819" s="250"/>
      <c r="AA819" s="250"/>
      <c r="AB819" s="250"/>
      <c r="AC819" s="250"/>
      <c r="AD819" s="250"/>
      <c r="AE819" s="250"/>
      <c r="AF819" s="250"/>
      <c r="AG819" s="250"/>
      <c r="AH819" s="250"/>
      <c r="AI819" s="250"/>
      <c r="AJ819" s="250"/>
      <c r="AK819" s="250"/>
      <c r="AL819" s="250"/>
      <c r="AM819" s="250"/>
      <c r="AN819" s="250"/>
      <c r="AO819" s="250"/>
      <c r="AP819" s="250"/>
      <c r="AQ819" s="250"/>
      <c r="AR819" s="250"/>
      <c r="AS819" s="250"/>
      <c r="AT819" s="250"/>
      <c r="AU819" s="250"/>
      <c r="AV819" s="250"/>
      <c r="AW819" s="250"/>
      <c r="AX819" s="250"/>
      <c r="AY819" s="250"/>
      <c r="AZ819" s="250"/>
      <c r="BA819" s="250"/>
      <c r="BB819" s="250"/>
      <c r="BC819" s="250"/>
      <c r="BD819" s="250"/>
      <c r="BE819" s="250"/>
      <c r="BF819" s="250"/>
      <c r="BG819" s="250"/>
      <c r="BH819" s="250"/>
    </row>
    <row r="820" spans="1:60" outlineLevel="1" x14ac:dyDescent="0.2">
      <c r="A820" s="294"/>
      <c r="B820" s="265"/>
      <c r="C820" s="336" t="s">
        <v>1150</v>
      </c>
      <c r="D820" s="323"/>
      <c r="E820" s="327">
        <v>321.2808</v>
      </c>
      <c r="F820" s="276"/>
      <c r="G820" s="276"/>
      <c r="H820" s="277"/>
      <c r="I820" s="296"/>
      <c r="J820" s="250"/>
      <c r="K820" s="250"/>
      <c r="L820" s="250"/>
      <c r="M820" s="250"/>
      <c r="N820" s="250"/>
      <c r="O820" s="250"/>
      <c r="P820" s="250"/>
      <c r="Q820" s="250"/>
      <c r="R820" s="250"/>
      <c r="S820" s="250"/>
      <c r="T820" s="250"/>
      <c r="U820" s="250"/>
      <c r="V820" s="250"/>
      <c r="W820" s="250"/>
      <c r="X820" s="250"/>
      <c r="Y820" s="250"/>
      <c r="Z820" s="250"/>
      <c r="AA820" s="250"/>
      <c r="AB820" s="250"/>
      <c r="AC820" s="250"/>
      <c r="AD820" s="250"/>
      <c r="AE820" s="250"/>
      <c r="AF820" s="250"/>
      <c r="AG820" s="250"/>
      <c r="AH820" s="250"/>
      <c r="AI820" s="250"/>
      <c r="AJ820" s="250"/>
      <c r="AK820" s="250"/>
      <c r="AL820" s="250"/>
      <c r="AM820" s="250"/>
      <c r="AN820" s="250"/>
      <c r="AO820" s="250"/>
      <c r="AP820" s="250"/>
      <c r="AQ820" s="250"/>
      <c r="AR820" s="250"/>
      <c r="AS820" s="250"/>
      <c r="AT820" s="250"/>
      <c r="AU820" s="250"/>
      <c r="AV820" s="250"/>
      <c r="AW820" s="250"/>
      <c r="AX820" s="250"/>
      <c r="AY820" s="250"/>
      <c r="AZ820" s="250"/>
      <c r="BA820" s="250"/>
      <c r="BB820" s="250"/>
      <c r="BC820" s="250"/>
      <c r="BD820" s="250"/>
      <c r="BE820" s="250"/>
      <c r="BF820" s="250"/>
      <c r="BG820" s="250"/>
      <c r="BH820" s="250"/>
    </row>
    <row r="821" spans="1:60" ht="22.5" outlineLevel="1" x14ac:dyDescent="0.2">
      <c r="A821" s="294"/>
      <c r="B821" s="265"/>
      <c r="C821" s="336" t="s">
        <v>1151</v>
      </c>
      <c r="D821" s="323"/>
      <c r="E821" s="327">
        <v>68.650000000000006</v>
      </c>
      <c r="F821" s="276"/>
      <c r="G821" s="276"/>
      <c r="H821" s="277"/>
      <c r="I821" s="296"/>
      <c r="J821" s="250"/>
      <c r="K821" s="250"/>
      <c r="L821" s="250"/>
      <c r="M821" s="250"/>
      <c r="N821" s="250"/>
      <c r="O821" s="250"/>
      <c r="P821" s="250"/>
      <c r="Q821" s="250"/>
      <c r="R821" s="250"/>
      <c r="S821" s="250"/>
      <c r="T821" s="250"/>
      <c r="U821" s="250"/>
      <c r="V821" s="250"/>
      <c r="W821" s="250"/>
      <c r="X821" s="250"/>
      <c r="Y821" s="250"/>
      <c r="Z821" s="250"/>
      <c r="AA821" s="250"/>
      <c r="AB821" s="250"/>
      <c r="AC821" s="250"/>
      <c r="AD821" s="250"/>
      <c r="AE821" s="250"/>
      <c r="AF821" s="250"/>
      <c r="AG821" s="250"/>
      <c r="AH821" s="250"/>
      <c r="AI821" s="250"/>
      <c r="AJ821" s="250"/>
      <c r="AK821" s="250"/>
      <c r="AL821" s="250"/>
      <c r="AM821" s="250"/>
      <c r="AN821" s="250"/>
      <c r="AO821" s="250"/>
      <c r="AP821" s="250"/>
      <c r="AQ821" s="250"/>
      <c r="AR821" s="250"/>
      <c r="AS821" s="250"/>
      <c r="AT821" s="250"/>
      <c r="AU821" s="250"/>
      <c r="AV821" s="250"/>
      <c r="AW821" s="250"/>
      <c r="AX821" s="250"/>
      <c r="AY821" s="250"/>
      <c r="AZ821" s="250"/>
      <c r="BA821" s="250"/>
      <c r="BB821" s="250"/>
      <c r="BC821" s="250"/>
      <c r="BD821" s="250"/>
      <c r="BE821" s="250"/>
      <c r="BF821" s="250"/>
      <c r="BG821" s="250"/>
      <c r="BH821" s="250"/>
    </row>
    <row r="822" spans="1:60" outlineLevel="1" x14ac:dyDescent="0.2">
      <c r="A822" s="294"/>
      <c r="B822" s="265"/>
      <c r="C822" s="336" t="s">
        <v>1152</v>
      </c>
      <c r="D822" s="323"/>
      <c r="E822" s="327">
        <v>13.75</v>
      </c>
      <c r="F822" s="276"/>
      <c r="G822" s="276"/>
      <c r="H822" s="277"/>
      <c r="I822" s="296"/>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250"/>
      <c r="AF822" s="250"/>
      <c r="AG822" s="250"/>
      <c r="AH822" s="250"/>
      <c r="AI822" s="250"/>
      <c r="AJ822" s="250"/>
      <c r="AK822" s="250"/>
      <c r="AL822" s="250"/>
      <c r="AM822" s="250"/>
      <c r="AN822" s="250"/>
      <c r="AO822" s="250"/>
      <c r="AP822" s="250"/>
      <c r="AQ822" s="250"/>
      <c r="AR822" s="250"/>
      <c r="AS822" s="250"/>
      <c r="AT822" s="250"/>
      <c r="AU822" s="250"/>
      <c r="AV822" s="250"/>
      <c r="AW822" s="250"/>
      <c r="AX822" s="250"/>
      <c r="AY822" s="250"/>
      <c r="AZ822" s="250"/>
      <c r="BA822" s="250"/>
      <c r="BB822" s="250"/>
      <c r="BC822" s="250"/>
      <c r="BD822" s="250"/>
      <c r="BE822" s="250"/>
      <c r="BF822" s="250"/>
      <c r="BG822" s="250"/>
      <c r="BH822" s="250"/>
    </row>
    <row r="823" spans="1:60" outlineLevel="1" x14ac:dyDescent="0.2">
      <c r="A823" s="294"/>
      <c r="B823" s="265"/>
      <c r="C823" s="335" t="s">
        <v>420</v>
      </c>
      <c r="D823" s="323"/>
      <c r="E823" s="327"/>
      <c r="F823" s="276"/>
      <c r="G823" s="276"/>
      <c r="H823" s="277"/>
      <c r="I823" s="296"/>
      <c r="J823" s="250"/>
      <c r="K823" s="250"/>
      <c r="L823" s="250"/>
      <c r="M823" s="250"/>
      <c r="N823" s="250"/>
      <c r="O823" s="250"/>
      <c r="P823" s="250"/>
      <c r="Q823" s="250"/>
      <c r="R823" s="250"/>
      <c r="S823" s="250"/>
      <c r="T823" s="250"/>
      <c r="U823" s="250"/>
      <c r="V823" s="250"/>
      <c r="W823" s="250"/>
      <c r="X823" s="250"/>
      <c r="Y823" s="250"/>
      <c r="Z823" s="250"/>
      <c r="AA823" s="250"/>
      <c r="AB823" s="250"/>
      <c r="AC823" s="250"/>
      <c r="AD823" s="250"/>
      <c r="AE823" s="250"/>
      <c r="AF823" s="250"/>
      <c r="AG823" s="250"/>
      <c r="AH823" s="250"/>
      <c r="AI823" s="250"/>
      <c r="AJ823" s="250"/>
      <c r="AK823" s="250"/>
      <c r="AL823" s="250"/>
      <c r="AM823" s="250"/>
      <c r="AN823" s="250"/>
      <c r="AO823" s="250"/>
      <c r="AP823" s="250"/>
      <c r="AQ823" s="250"/>
      <c r="AR823" s="250"/>
      <c r="AS823" s="250"/>
      <c r="AT823" s="250"/>
      <c r="AU823" s="250"/>
      <c r="AV823" s="250"/>
      <c r="AW823" s="250"/>
      <c r="AX823" s="250"/>
      <c r="AY823" s="250"/>
      <c r="AZ823" s="250"/>
      <c r="BA823" s="250"/>
      <c r="BB823" s="250"/>
      <c r="BC823" s="250"/>
      <c r="BD823" s="250"/>
      <c r="BE823" s="250"/>
      <c r="BF823" s="250"/>
      <c r="BG823" s="250"/>
      <c r="BH823" s="250"/>
    </row>
    <row r="824" spans="1:60" outlineLevel="1" x14ac:dyDescent="0.2">
      <c r="A824" s="294"/>
      <c r="B824" s="320" t="s">
        <v>1153</v>
      </c>
      <c r="C824" s="333"/>
      <c r="D824" s="338"/>
      <c r="E824" s="339"/>
      <c r="F824" s="340"/>
      <c r="G824" s="331"/>
      <c r="H824" s="277"/>
      <c r="I824" s="296"/>
      <c r="J824" s="250"/>
      <c r="K824" s="250"/>
      <c r="L824" s="250"/>
      <c r="M824" s="250"/>
      <c r="N824" s="250"/>
      <c r="O824" s="250"/>
      <c r="P824" s="250"/>
      <c r="Q824" s="250"/>
      <c r="R824" s="250"/>
      <c r="S824" s="250"/>
      <c r="T824" s="250"/>
      <c r="U824" s="250"/>
      <c r="V824" s="250"/>
      <c r="W824" s="250"/>
      <c r="X824" s="250"/>
      <c r="Y824" s="250"/>
      <c r="Z824" s="250"/>
      <c r="AA824" s="250"/>
      <c r="AB824" s="250"/>
      <c r="AC824" s="250">
        <v>0</v>
      </c>
      <c r="AD824" s="250"/>
      <c r="AE824" s="250"/>
      <c r="AF824" s="250"/>
      <c r="AG824" s="250"/>
      <c r="AH824" s="250"/>
      <c r="AI824" s="250"/>
      <c r="AJ824" s="250"/>
      <c r="AK824" s="250"/>
      <c r="AL824" s="250"/>
      <c r="AM824" s="250"/>
      <c r="AN824" s="250"/>
      <c r="AO824" s="250"/>
      <c r="AP824" s="250"/>
      <c r="AQ824" s="250"/>
      <c r="AR824" s="250"/>
      <c r="AS824" s="250"/>
      <c r="AT824" s="250"/>
      <c r="AU824" s="250"/>
      <c r="AV824" s="250"/>
      <c r="AW824" s="250"/>
      <c r="AX824" s="250"/>
      <c r="AY824" s="250"/>
      <c r="AZ824" s="250"/>
      <c r="BA824" s="250"/>
      <c r="BB824" s="250"/>
      <c r="BC824" s="250"/>
      <c r="BD824" s="250"/>
      <c r="BE824" s="250"/>
      <c r="BF824" s="250"/>
      <c r="BG824" s="250"/>
      <c r="BH824" s="250"/>
    </row>
    <row r="825" spans="1:60" outlineLevel="1" x14ac:dyDescent="0.2">
      <c r="A825" s="294"/>
      <c r="B825" s="320" t="s">
        <v>1154</v>
      </c>
      <c r="C825" s="333"/>
      <c r="D825" s="338"/>
      <c r="E825" s="339"/>
      <c r="F825" s="340"/>
      <c r="G825" s="331"/>
      <c r="H825" s="277"/>
      <c r="I825" s="296"/>
      <c r="J825" s="250"/>
      <c r="K825" s="250"/>
      <c r="L825" s="250"/>
      <c r="M825" s="250"/>
      <c r="N825" s="250"/>
      <c r="O825" s="250"/>
      <c r="P825" s="250"/>
      <c r="Q825" s="250"/>
      <c r="R825" s="250"/>
      <c r="S825" s="250"/>
      <c r="T825" s="250"/>
      <c r="U825" s="250"/>
      <c r="V825" s="250"/>
      <c r="W825" s="250"/>
      <c r="X825" s="250"/>
      <c r="Y825" s="250"/>
      <c r="Z825" s="250"/>
      <c r="AA825" s="250"/>
      <c r="AB825" s="250"/>
      <c r="AC825" s="250"/>
      <c r="AD825" s="250"/>
      <c r="AE825" s="250" t="s">
        <v>363</v>
      </c>
      <c r="AF825" s="250"/>
      <c r="AG825" s="250"/>
      <c r="AH825" s="250"/>
      <c r="AI825" s="250"/>
      <c r="AJ825" s="250"/>
      <c r="AK825" s="250"/>
      <c r="AL825" s="250"/>
      <c r="AM825" s="250"/>
      <c r="AN825" s="250"/>
      <c r="AO825" s="250"/>
      <c r="AP825" s="250"/>
      <c r="AQ825" s="250"/>
      <c r="AR825" s="250"/>
      <c r="AS825" s="250"/>
      <c r="AT825" s="250"/>
      <c r="AU825" s="250"/>
      <c r="AV825" s="250"/>
      <c r="AW825" s="250"/>
      <c r="AX825" s="250"/>
      <c r="AY825" s="250"/>
      <c r="AZ825" s="250"/>
      <c r="BA825" s="250"/>
      <c r="BB825" s="250"/>
      <c r="BC825" s="250"/>
      <c r="BD825" s="250"/>
      <c r="BE825" s="250"/>
      <c r="BF825" s="250"/>
      <c r="BG825" s="250"/>
      <c r="BH825" s="250"/>
    </row>
    <row r="826" spans="1:60" outlineLevel="1" x14ac:dyDescent="0.2">
      <c r="A826" s="294"/>
      <c r="B826" s="320" t="s">
        <v>1155</v>
      </c>
      <c r="C826" s="333"/>
      <c r="D826" s="338"/>
      <c r="E826" s="339"/>
      <c r="F826" s="340"/>
      <c r="G826" s="331"/>
      <c r="H826" s="277"/>
      <c r="I826" s="296"/>
      <c r="J826" s="250"/>
      <c r="K826" s="250"/>
      <c r="L826" s="250"/>
      <c r="M826" s="250"/>
      <c r="N826" s="250"/>
      <c r="O826" s="250"/>
      <c r="P826" s="250"/>
      <c r="Q826" s="250"/>
      <c r="R826" s="250"/>
      <c r="S826" s="250"/>
      <c r="T826" s="250"/>
      <c r="U826" s="250"/>
      <c r="V826" s="250"/>
      <c r="W826" s="250"/>
      <c r="X826" s="250"/>
      <c r="Y826" s="250"/>
      <c r="Z826" s="250"/>
      <c r="AA826" s="250"/>
      <c r="AB826" s="250"/>
      <c r="AC826" s="250">
        <v>1</v>
      </c>
      <c r="AD826" s="250"/>
      <c r="AE826" s="250"/>
      <c r="AF826" s="250"/>
      <c r="AG826" s="250"/>
      <c r="AH826" s="250"/>
      <c r="AI826" s="250"/>
      <c r="AJ826" s="250"/>
      <c r="AK826" s="250"/>
      <c r="AL826" s="250"/>
      <c r="AM826" s="250"/>
      <c r="AN826" s="250"/>
      <c r="AO826" s="250"/>
      <c r="AP826" s="250"/>
      <c r="AQ826" s="250"/>
      <c r="AR826" s="250"/>
      <c r="AS826" s="250"/>
      <c r="AT826" s="250"/>
      <c r="AU826" s="250"/>
      <c r="AV826" s="250"/>
      <c r="AW826" s="250"/>
      <c r="AX826" s="250"/>
      <c r="AY826" s="250"/>
      <c r="AZ826" s="250"/>
      <c r="BA826" s="250"/>
      <c r="BB826" s="250"/>
      <c r="BC826" s="250"/>
      <c r="BD826" s="250"/>
      <c r="BE826" s="250"/>
      <c r="BF826" s="250"/>
      <c r="BG826" s="250"/>
      <c r="BH826" s="250"/>
    </row>
    <row r="827" spans="1:60" outlineLevel="1" x14ac:dyDescent="0.2">
      <c r="A827" s="293">
        <v>136</v>
      </c>
      <c r="B827" s="264" t="s">
        <v>1156</v>
      </c>
      <c r="C827" s="284" t="s">
        <v>1157</v>
      </c>
      <c r="D827" s="267" t="s">
        <v>346</v>
      </c>
      <c r="E827" s="270">
        <v>40.8078</v>
      </c>
      <c r="F827" s="275"/>
      <c r="G827" s="276">
        <f>ROUND(E827*F827,2)</f>
        <v>0</v>
      </c>
      <c r="H827" s="277" t="s">
        <v>557</v>
      </c>
      <c r="I827" s="296" t="s">
        <v>298</v>
      </c>
      <c r="J827" s="250"/>
      <c r="K827" s="250"/>
      <c r="L827" s="250"/>
      <c r="M827" s="250"/>
      <c r="N827" s="250"/>
      <c r="O827" s="250"/>
      <c r="P827" s="250"/>
      <c r="Q827" s="250"/>
      <c r="R827" s="250"/>
      <c r="S827" s="250"/>
      <c r="T827" s="250"/>
      <c r="U827" s="250"/>
      <c r="V827" s="250"/>
      <c r="W827" s="250"/>
      <c r="X827" s="250"/>
      <c r="Y827" s="250"/>
      <c r="Z827" s="250"/>
      <c r="AA827" s="250"/>
      <c r="AB827" s="250"/>
      <c r="AC827" s="250"/>
      <c r="AD827" s="250"/>
      <c r="AE827" s="250" t="s">
        <v>369</v>
      </c>
      <c r="AF827" s="250"/>
      <c r="AG827" s="250"/>
      <c r="AH827" s="250"/>
      <c r="AI827" s="250"/>
      <c r="AJ827" s="250"/>
      <c r="AK827" s="250"/>
      <c r="AL827" s="250"/>
      <c r="AM827" s="250">
        <v>21</v>
      </c>
      <c r="AN827" s="250"/>
      <c r="AO827" s="250"/>
      <c r="AP827" s="250"/>
      <c r="AQ827" s="250"/>
      <c r="AR827" s="250"/>
      <c r="AS827" s="250"/>
      <c r="AT827" s="250"/>
      <c r="AU827" s="250"/>
      <c r="AV827" s="250"/>
      <c r="AW827" s="250"/>
      <c r="AX827" s="250"/>
      <c r="AY827" s="250"/>
      <c r="AZ827" s="250"/>
      <c r="BA827" s="250"/>
      <c r="BB827" s="250"/>
      <c r="BC827" s="250"/>
      <c r="BD827" s="250"/>
      <c r="BE827" s="250"/>
      <c r="BF827" s="250"/>
      <c r="BG827" s="250"/>
      <c r="BH827" s="250"/>
    </row>
    <row r="828" spans="1:60" outlineLevel="1" x14ac:dyDescent="0.2">
      <c r="A828" s="294"/>
      <c r="B828" s="265"/>
      <c r="C828" s="334" t="s">
        <v>1158</v>
      </c>
      <c r="D828" s="322"/>
      <c r="E828" s="326"/>
      <c r="F828" s="276"/>
      <c r="G828" s="276"/>
      <c r="H828" s="277"/>
      <c r="I828" s="296"/>
      <c r="J828" s="250"/>
      <c r="K828" s="250"/>
      <c r="L828" s="250"/>
      <c r="M828" s="250"/>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250"/>
      <c r="AL828" s="250"/>
      <c r="AM828" s="250"/>
      <c r="AN828" s="250"/>
      <c r="AO828" s="250"/>
      <c r="AP828" s="250"/>
      <c r="AQ828" s="250"/>
      <c r="AR828" s="250"/>
      <c r="AS828" s="250"/>
      <c r="AT828" s="250"/>
      <c r="AU828" s="250"/>
      <c r="AV828" s="250"/>
      <c r="AW828" s="250"/>
      <c r="AX828" s="250"/>
      <c r="AY828" s="250"/>
      <c r="AZ828" s="250"/>
      <c r="BA828" s="250"/>
      <c r="BB828" s="250"/>
      <c r="BC828" s="250"/>
      <c r="BD828" s="250"/>
      <c r="BE828" s="250"/>
      <c r="BF828" s="250"/>
      <c r="BG828" s="250"/>
      <c r="BH828" s="250"/>
    </row>
    <row r="829" spans="1:60" ht="22.5" outlineLevel="1" x14ac:dyDescent="0.2">
      <c r="A829" s="294"/>
      <c r="B829" s="265"/>
      <c r="C829" s="334" t="s">
        <v>1159</v>
      </c>
      <c r="D829" s="322"/>
      <c r="E829" s="326">
        <v>41.83455</v>
      </c>
      <c r="F829" s="276"/>
      <c r="G829" s="276"/>
      <c r="H829" s="277"/>
      <c r="I829" s="296"/>
      <c r="J829" s="250"/>
      <c r="K829" s="250"/>
      <c r="L829" s="250"/>
      <c r="M829" s="250"/>
      <c r="N829" s="250"/>
      <c r="O829" s="250"/>
      <c r="P829" s="250"/>
      <c r="Q829" s="250"/>
      <c r="R829" s="250"/>
      <c r="S829" s="250"/>
      <c r="T829" s="250"/>
      <c r="U829" s="250"/>
      <c r="V829" s="250"/>
      <c r="W829" s="250"/>
      <c r="X829" s="250"/>
      <c r="Y829" s="250"/>
      <c r="Z829" s="250"/>
      <c r="AA829" s="250"/>
      <c r="AB829" s="250"/>
      <c r="AC829" s="250"/>
      <c r="AD829" s="250"/>
      <c r="AE829" s="250"/>
      <c r="AF829" s="250"/>
      <c r="AG829" s="250"/>
      <c r="AH829" s="250"/>
      <c r="AI829" s="250"/>
      <c r="AJ829" s="250"/>
      <c r="AK829" s="250"/>
      <c r="AL829" s="250"/>
      <c r="AM829" s="250"/>
      <c r="AN829" s="250"/>
      <c r="AO829" s="250"/>
      <c r="AP829" s="250"/>
      <c r="AQ829" s="250"/>
      <c r="AR829" s="250"/>
      <c r="AS829" s="250"/>
      <c r="AT829" s="250"/>
      <c r="AU829" s="250"/>
      <c r="AV829" s="250"/>
      <c r="AW829" s="250"/>
      <c r="AX829" s="250"/>
      <c r="AY829" s="250"/>
      <c r="AZ829" s="250"/>
      <c r="BA829" s="250"/>
      <c r="BB829" s="250"/>
      <c r="BC829" s="250"/>
      <c r="BD829" s="250"/>
      <c r="BE829" s="250"/>
      <c r="BF829" s="250"/>
      <c r="BG829" s="250"/>
      <c r="BH829" s="250"/>
    </row>
    <row r="830" spans="1:60" ht="22.5" outlineLevel="1" x14ac:dyDescent="0.2">
      <c r="A830" s="294"/>
      <c r="B830" s="265"/>
      <c r="C830" s="334" t="s">
        <v>1160</v>
      </c>
      <c r="D830" s="322"/>
      <c r="E830" s="326">
        <v>-3.0892499999999998</v>
      </c>
      <c r="F830" s="276"/>
      <c r="G830" s="276"/>
      <c r="H830" s="277"/>
      <c r="I830" s="296"/>
      <c r="J830" s="250"/>
      <c r="K830" s="250"/>
      <c r="L830" s="250"/>
      <c r="M830" s="250"/>
      <c r="N830" s="250"/>
      <c r="O830" s="250"/>
      <c r="P830" s="250"/>
      <c r="Q830" s="250"/>
      <c r="R830" s="250"/>
      <c r="S830" s="250"/>
      <c r="T830" s="250"/>
      <c r="U830" s="250"/>
      <c r="V830" s="250"/>
      <c r="W830" s="250"/>
      <c r="X830" s="250"/>
      <c r="Y830" s="250"/>
      <c r="Z830" s="250"/>
      <c r="AA830" s="250"/>
      <c r="AB830" s="250"/>
      <c r="AC830" s="250"/>
      <c r="AD830" s="250"/>
      <c r="AE830" s="250"/>
      <c r="AF830" s="250"/>
      <c r="AG830" s="250"/>
      <c r="AH830" s="250"/>
      <c r="AI830" s="250"/>
      <c r="AJ830" s="250"/>
      <c r="AK830" s="250"/>
      <c r="AL830" s="250"/>
      <c r="AM830" s="250"/>
      <c r="AN830" s="250"/>
      <c r="AO830" s="250"/>
      <c r="AP830" s="250"/>
      <c r="AQ830" s="250"/>
      <c r="AR830" s="250"/>
      <c r="AS830" s="250"/>
      <c r="AT830" s="250"/>
      <c r="AU830" s="250"/>
      <c r="AV830" s="250"/>
      <c r="AW830" s="250"/>
      <c r="AX830" s="250"/>
      <c r="AY830" s="250"/>
      <c r="AZ830" s="250"/>
      <c r="BA830" s="250"/>
      <c r="BB830" s="250"/>
      <c r="BC830" s="250"/>
      <c r="BD830" s="250"/>
      <c r="BE830" s="250"/>
      <c r="BF830" s="250"/>
      <c r="BG830" s="250"/>
      <c r="BH830" s="250"/>
    </row>
    <row r="831" spans="1:60" outlineLevel="1" x14ac:dyDescent="0.2">
      <c r="A831" s="294"/>
      <c r="B831" s="265"/>
      <c r="C831" s="334" t="s">
        <v>1161</v>
      </c>
      <c r="D831" s="322"/>
      <c r="E831" s="326">
        <v>2.0625</v>
      </c>
      <c r="F831" s="276"/>
      <c r="G831" s="276"/>
      <c r="H831" s="277"/>
      <c r="I831" s="296"/>
      <c r="J831" s="250"/>
      <c r="K831" s="250"/>
      <c r="L831" s="250"/>
      <c r="M831" s="250"/>
      <c r="N831" s="250"/>
      <c r="O831" s="250"/>
      <c r="P831" s="250"/>
      <c r="Q831" s="250"/>
      <c r="R831" s="250"/>
      <c r="S831" s="250"/>
      <c r="T831" s="250"/>
      <c r="U831" s="250"/>
      <c r="V831" s="250"/>
      <c r="W831" s="250"/>
      <c r="X831" s="250"/>
      <c r="Y831" s="250"/>
      <c r="Z831" s="250"/>
      <c r="AA831" s="250"/>
      <c r="AB831" s="250"/>
      <c r="AC831" s="250"/>
      <c r="AD831" s="250"/>
      <c r="AE831" s="250"/>
      <c r="AF831" s="250"/>
      <c r="AG831" s="250"/>
      <c r="AH831" s="250"/>
      <c r="AI831" s="250"/>
      <c r="AJ831" s="250"/>
      <c r="AK831" s="250"/>
      <c r="AL831" s="250"/>
      <c r="AM831" s="250"/>
      <c r="AN831" s="250"/>
      <c r="AO831" s="250"/>
      <c r="AP831" s="250"/>
      <c r="AQ831" s="250"/>
      <c r="AR831" s="250"/>
      <c r="AS831" s="250"/>
      <c r="AT831" s="250"/>
      <c r="AU831" s="250"/>
      <c r="AV831" s="250"/>
      <c r="AW831" s="250"/>
      <c r="AX831" s="250"/>
      <c r="AY831" s="250"/>
      <c r="AZ831" s="250"/>
      <c r="BA831" s="250"/>
      <c r="BB831" s="250"/>
      <c r="BC831" s="250"/>
      <c r="BD831" s="250"/>
      <c r="BE831" s="250"/>
      <c r="BF831" s="250"/>
      <c r="BG831" s="250"/>
      <c r="BH831" s="250"/>
    </row>
    <row r="832" spans="1:60" outlineLevel="1" x14ac:dyDescent="0.2">
      <c r="A832" s="294"/>
      <c r="B832" s="320" t="s">
        <v>1162</v>
      </c>
      <c r="C832" s="333"/>
      <c r="D832" s="338"/>
      <c r="E832" s="339"/>
      <c r="F832" s="340"/>
      <c r="G832" s="331"/>
      <c r="H832" s="277"/>
      <c r="I832" s="296"/>
      <c r="J832" s="250"/>
      <c r="K832" s="250"/>
      <c r="L832" s="250"/>
      <c r="M832" s="250"/>
      <c r="N832" s="250"/>
      <c r="O832" s="250"/>
      <c r="P832" s="250"/>
      <c r="Q832" s="250"/>
      <c r="R832" s="250"/>
      <c r="S832" s="250"/>
      <c r="T832" s="250"/>
      <c r="U832" s="250"/>
      <c r="V832" s="250"/>
      <c r="W832" s="250"/>
      <c r="X832" s="250"/>
      <c r="Y832" s="250"/>
      <c r="Z832" s="250"/>
      <c r="AA832" s="250"/>
      <c r="AB832" s="250"/>
      <c r="AC832" s="250">
        <v>0</v>
      </c>
      <c r="AD832" s="250"/>
      <c r="AE832" s="250"/>
      <c r="AF832" s="250"/>
      <c r="AG832" s="250"/>
      <c r="AH832" s="250"/>
      <c r="AI832" s="250"/>
      <c r="AJ832" s="250"/>
      <c r="AK832" s="250"/>
      <c r="AL832" s="250"/>
      <c r="AM832" s="250"/>
      <c r="AN832" s="250"/>
      <c r="AO832" s="250"/>
      <c r="AP832" s="250"/>
      <c r="AQ832" s="250"/>
      <c r="AR832" s="250"/>
      <c r="AS832" s="250"/>
      <c r="AT832" s="250"/>
      <c r="AU832" s="250"/>
      <c r="AV832" s="250"/>
      <c r="AW832" s="250"/>
      <c r="AX832" s="250"/>
      <c r="AY832" s="250"/>
      <c r="AZ832" s="250"/>
      <c r="BA832" s="250"/>
      <c r="BB832" s="250"/>
      <c r="BC832" s="250"/>
      <c r="BD832" s="250"/>
      <c r="BE832" s="250"/>
      <c r="BF832" s="250"/>
      <c r="BG832" s="250"/>
      <c r="BH832" s="250"/>
    </row>
    <row r="833" spans="1:60" outlineLevel="1" x14ac:dyDescent="0.2">
      <c r="A833" s="294"/>
      <c r="B833" s="320" t="s">
        <v>1163</v>
      </c>
      <c r="C833" s="333"/>
      <c r="D833" s="338"/>
      <c r="E833" s="339"/>
      <c r="F833" s="340"/>
      <c r="G833" s="331"/>
      <c r="H833" s="277"/>
      <c r="I833" s="296"/>
      <c r="J833" s="250"/>
      <c r="K833" s="250"/>
      <c r="L833" s="250"/>
      <c r="M833" s="250"/>
      <c r="N833" s="250"/>
      <c r="O833" s="250"/>
      <c r="P833" s="250"/>
      <c r="Q833" s="250"/>
      <c r="R833" s="250"/>
      <c r="S833" s="250"/>
      <c r="T833" s="250"/>
      <c r="U833" s="250"/>
      <c r="V833" s="250"/>
      <c r="W833" s="250"/>
      <c r="X833" s="250"/>
      <c r="Y833" s="250"/>
      <c r="Z833" s="250"/>
      <c r="AA833" s="250"/>
      <c r="AB833" s="250"/>
      <c r="AC833" s="250"/>
      <c r="AD833" s="250"/>
      <c r="AE833" s="250" t="s">
        <v>363</v>
      </c>
      <c r="AF833" s="250"/>
      <c r="AG833" s="250"/>
      <c r="AH833" s="250"/>
      <c r="AI833" s="250"/>
      <c r="AJ833" s="250"/>
      <c r="AK833" s="250"/>
      <c r="AL833" s="250"/>
      <c r="AM833" s="250"/>
      <c r="AN833" s="250"/>
      <c r="AO833" s="250"/>
      <c r="AP833" s="250"/>
      <c r="AQ833" s="250"/>
      <c r="AR833" s="250"/>
      <c r="AS833" s="250"/>
      <c r="AT833" s="250"/>
      <c r="AU833" s="250"/>
      <c r="AV833" s="250"/>
      <c r="AW833" s="250"/>
      <c r="AX833" s="250"/>
      <c r="AY833" s="250"/>
      <c r="AZ833" s="250"/>
      <c r="BA833" s="250"/>
      <c r="BB833" s="250"/>
      <c r="BC833" s="250"/>
      <c r="BD833" s="250"/>
      <c r="BE833" s="250"/>
      <c r="BF833" s="250"/>
      <c r="BG833" s="250"/>
      <c r="BH833" s="250"/>
    </row>
    <row r="834" spans="1:60" outlineLevel="1" x14ac:dyDescent="0.2">
      <c r="A834" s="293">
        <v>137</v>
      </c>
      <c r="B834" s="264" t="s">
        <v>1164</v>
      </c>
      <c r="C834" s="284" t="s">
        <v>1165</v>
      </c>
      <c r="D834" s="267" t="s">
        <v>367</v>
      </c>
      <c r="E834" s="270">
        <v>187.15</v>
      </c>
      <c r="F834" s="275"/>
      <c r="G834" s="276">
        <f>ROUND(E834*F834,2)</f>
        <v>0</v>
      </c>
      <c r="H834" s="277" t="s">
        <v>557</v>
      </c>
      <c r="I834" s="296" t="s">
        <v>298</v>
      </c>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250" t="s">
        <v>369</v>
      </c>
      <c r="AF834" s="250"/>
      <c r="AG834" s="250"/>
      <c r="AH834" s="250"/>
      <c r="AI834" s="250"/>
      <c r="AJ834" s="250"/>
      <c r="AK834" s="250"/>
      <c r="AL834" s="250"/>
      <c r="AM834" s="250">
        <v>21</v>
      </c>
      <c r="AN834" s="250"/>
      <c r="AO834" s="250"/>
      <c r="AP834" s="250"/>
      <c r="AQ834" s="250"/>
      <c r="AR834" s="250"/>
      <c r="AS834" s="250"/>
      <c r="AT834" s="250"/>
      <c r="AU834" s="250"/>
      <c r="AV834" s="250"/>
      <c r="AW834" s="250"/>
      <c r="AX834" s="250"/>
      <c r="AY834" s="250"/>
      <c r="AZ834" s="250"/>
      <c r="BA834" s="250"/>
      <c r="BB834" s="250"/>
      <c r="BC834" s="250"/>
      <c r="BD834" s="250"/>
      <c r="BE834" s="250"/>
      <c r="BF834" s="250"/>
      <c r="BG834" s="250"/>
      <c r="BH834" s="250"/>
    </row>
    <row r="835" spans="1:60" outlineLevel="1" x14ac:dyDescent="0.2">
      <c r="A835" s="294"/>
      <c r="B835" s="265"/>
      <c r="C835" s="334" t="s">
        <v>1166</v>
      </c>
      <c r="D835" s="322"/>
      <c r="E835" s="326">
        <v>128.94999999999999</v>
      </c>
      <c r="F835" s="276"/>
      <c r="G835" s="276"/>
      <c r="H835" s="277"/>
      <c r="I835" s="296"/>
      <c r="J835" s="250"/>
      <c r="K835" s="250"/>
      <c r="L835" s="250"/>
      <c r="M835" s="250"/>
      <c r="N835" s="250"/>
      <c r="O835" s="250"/>
      <c r="P835" s="250"/>
      <c r="Q835" s="250"/>
      <c r="R835" s="250"/>
      <c r="S835" s="250"/>
      <c r="T835" s="250"/>
      <c r="U835" s="250"/>
      <c r="V835" s="250"/>
      <c r="W835" s="250"/>
      <c r="X835" s="250"/>
      <c r="Y835" s="250"/>
      <c r="Z835" s="250"/>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row>
    <row r="836" spans="1:60" outlineLevel="1" x14ac:dyDescent="0.2">
      <c r="A836" s="294"/>
      <c r="B836" s="265"/>
      <c r="C836" s="334" t="s">
        <v>1167</v>
      </c>
      <c r="D836" s="322"/>
      <c r="E836" s="326">
        <v>20.100000000000001</v>
      </c>
      <c r="F836" s="276"/>
      <c r="G836" s="276"/>
      <c r="H836" s="277"/>
      <c r="I836" s="296"/>
      <c r="J836" s="250"/>
      <c r="K836" s="250"/>
      <c r="L836" s="250"/>
      <c r="M836" s="250"/>
      <c r="N836" s="250"/>
      <c r="O836" s="250"/>
      <c r="P836" s="250"/>
      <c r="Q836" s="250"/>
      <c r="R836" s="250"/>
      <c r="S836" s="250"/>
      <c r="T836" s="250"/>
      <c r="U836" s="250"/>
      <c r="V836" s="250"/>
      <c r="W836" s="250"/>
      <c r="X836" s="250"/>
      <c r="Y836" s="250"/>
      <c r="Z836" s="250"/>
      <c r="AA836" s="250"/>
      <c r="AB836" s="250"/>
      <c r="AC836" s="250"/>
      <c r="AD836" s="250"/>
      <c r="AE836" s="250"/>
      <c r="AF836" s="250"/>
      <c r="AG836" s="250"/>
      <c r="AH836" s="250"/>
      <c r="AI836" s="250"/>
      <c r="AJ836" s="250"/>
      <c r="AK836" s="250"/>
      <c r="AL836" s="250"/>
      <c r="AM836" s="250"/>
      <c r="AN836" s="250"/>
      <c r="AO836" s="250"/>
      <c r="AP836" s="250"/>
      <c r="AQ836" s="250"/>
      <c r="AR836" s="250"/>
      <c r="AS836" s="250"/>
      <c r="AT836" s="250"/>
      <c r="AU836" s="250"/>
      <c r="AV836" s="250"/>
      <c r="AW836" s="250"/>
      <c r="AX836" s="250"/>
      <c r="AY836" s="250"/>
      <c r="AZ836" s="250"/>
      <c r="BA836" s="250"/>
      <c r="BB836" s="250"/>
      <c r="BC836" s="250"/>
      <c r="BD836" s="250"/>
      <c r="BE836" s="250"/>
      <c r="BF836" s="250"/>
      <c r="BG836" s="250"/>
      <c r="BH836" s="250"/>
    </row>
    <row r="837" spans="1:60" outlineLevel="1" x14ac:dyDescent="0.2">
      <c r="A837" s="294"/>
      <c r="B837" s="265"/>
      <c r="C837" s="334" t="s">
        <v>1168</v>
      </c>
      <c r="D837" s="322"/>
      <c r="E837" s="326">
        <v>10.4</v>
      </c>
      <c r="F837" s="276"/>
      <c r="G837" s="276"/>
      <c r="H837" s="277"/>
      <c r="I837" s="296"/>
      <c r="J837" s="250"/>
      <c r="K837" s="250"/>
      <c r="L837" s="250"/>
      <c r="M837" s="250"/>
      <c r="N837" s="250"/>
      <c r="O837" s="250"/>
      <c r="P837" s="250"/>
      <c r="Q837" s="250"/>
      <c r="R837" s="250"/>
      <c r="S837" s="250"/>
      <c r="T837" s="250"/>
      <c r="U837" s="250"/>
      <c r="V837" s="250"/>
      <c r="W837" s="250"/>
      <c r="X837" s="250"/>
      <c r="Y837" s="250"/>
      <c r="Z837" s="250"/>
      <c r="AA837" s="250"/>
      <c r="AB837" s="250"/>
      <c r="AC837" s="250"/>
      <c r="AD837" s="250"/>
      <c r="AE837" s="250"/>
      <c r="AF837" s="250"/>
      <c r="AG837" s="250"/>
      <c r="AH837" s="250"/>
      <c r="AI837" s="250"/>
      <c r="AJ837" s="250"/>
      <c r="AK837" s="250"/>
      <c r="AL837" s="250"/>
      <c r="AM837" s="250"/>
      <c r="AN837" s="250"/>
      <c r="AO837" s="250"/>
      <c r="AP837" s="250"/>
      <c r="AQ837" s="250"/>
      <c r="AR837" s="250"/>
      <c r="AS837" s="250"/>
      <c r="AT837" s="250"/>
      <c r="AU837" s="250"/>
      <c r="AV837" s="250"/>
      <c r="AW837" s="250"/>
      <c r="AX837" s="250"/>
      <c r="AY837" s="250"/>
      <c r="AZ837" s="250"/>
      <c r="BA837" s="250"/>
      <c r="BB837" s="250"/>
      <c r="BC837" s="250"/>
      <c r="BD837" s="250"/>
      <c r="BE837" s="250"/>
      <c r="BF837" s="250"/>
      <c r="BG837" s="250"/>
      <c r="BH837" s="250"/>
    </row>
    <row r="838" spans="1:60" outlineLevel="1" x14ac:dyDescent="0.2">
      <c r="A838" s="294"/>
      <c r="B838" s="265"/>
      <c r="C838" s="334" t="s">
        <v>1169</v>
      </c>
      <c r="D838" s="322"/>
      <c r="E838" s="326">
        <v>27.7</v>
      </c>
      <c r="F838" s="276"/>
      <c r="G838" s="276"/>
      <c r="H838" s="277"/>
      <c r="I838" s="296"/>
      <c r="J838" s="250"/>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0"/>
      <c r="AN838" s="250"/>
      <c r="AO838" s="250"/>
      <c r="AP838" s="250"/>
      <c r="AQ838" s="250"/>
      <c r="AR838" s="250"/>
      <c r="AS838" s="250"/>
      <c r="AT838" s="250"/>
      <c r="AU838" s="250"/>
      <c r="AV838" s="250"/>
      <c r="AW838" s="250"/>
      <c r="AX838" s="250"/>
      <c r="AY838" s="250"/>
      <c r="AZ838" s="250"/>
      <c r="BA838" s="250"/>
      <c r="BB838" s="250"/>
      <c r="BC838" s="250"/>
      <c r="BD838" s="250"/>
      <c r="BE838" s="250"/>
      <c r="BF838" s="250"/>
      <c r="BG838" s="250"/>
      <c r="BH838" s="250"/>
    </row>
    <row r="839" spans="1:60" outlineLevel="1" x14ac:dyDescent="0.2">
      <c r="A839" s="294"/>
      <c r="B839" s="320" t="s">
        <v>1170</v>
      </c>
      <c r="C839" s="333"/>
      <c r="D839" s="338"/>
      <c r="E839" s="339"/>
      <c r="F839" s="340"/>
      <c r="G839" s="331"/>
      <c r="H839" s="277"/>
      <c r="I839" s="296"/>
      <c r="J839" s="250"/>
      <c r="K839" s="250"/>
      <c r="L839" s="250"/>
      <c r="M839" s="250"/>
      <c r="N839" s="250"/>
      <c r="O839" s="250"/>
      <c r="P839" s="250"/>
      <c r="Q839" s="250"/>
      <c r="R839" s="250"/>
      <c r="S839" s="250"/>
      <c r="T839" s="250"/>
      <c r="U839" s="250"/>
      <c r="V839" s="250"/>
      <c r="W839" s="250"/>
      <c r="X839" s="250"/>
      <c r="Y839" s="250"/>
      <c r="Z839" s="250"/>
      <c r="AA839" s="250"/>
      <c r="AB839" s="250"/>
      <c r="AC839" s="250">
        <v>0</v>
      </c>
      <c r="AD839" s="250"/>
      <c r="AE839" s="250"/>
      <c r="AF839" s="250"/>
      <c r="AG839" s="250"/>
      <c r="AH839" s="250"/>
      <c r="AI839" s="250"/>
      <c r="AJ839" s="250"/>
      <c r="AK839" s="250"/>
      <c r="AL839" s="250"/>
      <c r="AM839" s="250"/>
      <c r="AN839" s="250"/>
      <c r="AO839" s="250"/>
      <c r="AP839" s="250"/>
      <c r="AQ839" s="250"/>
      <c r="AR839" s="250"/>
      <c r="AS839" s="250"/>
      <c r="AT839" s="250"/>
      <c r="AU839" s="250"/>
      <c r="AV839" s="250"/>
      <c r="AW839" s="250"/>
      <c r="AX839" s="250"/>
      <c r="AY839" s="250"/>
      <c r="AZ839" s="250"/>
      <c r="BA839" s="250"/>
      <c r="BB839" s="250"/>
      <c r="BC839" s="250"/>
      <c r="BD839" s="250"/>
      <c r="BE839" s="250"/>
      <c r="BF839" s="250"/>
      <c r="BG839" s="250"/>
      <c r="BH839" s="250"/>
    </row>
    <row r="840" spans="1:60" outlineLevel="1" x14ac:dyDescent="0.2">
      <c r="A840" s="294"/>
      <c r="B840" s="320" t="s">
        <v>1171</v>
      </c>
      <c r="C840" s="333"/>
      <c r="D840" s="338"/>
      <c r="E840" s="339"/>
      <c r="F840" s="340"/>
      <c r="G840" s="331"/>
      <c r="H840" s="277"/>
      <c r="I840" s="296"/>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250" t="s">
        <v>363</v>
      </c>
      <c r="AF840" s="250"/>
      <c r="AG840" s="250"/>
      <c r="AH840" s="250"/>
      <c r="AI840" s="250"/>
      <c r="AJ840" s="250"/>
      <c r="AK840" s="250"/>
      <c r="AL840" s="250"/>
      <c r="AM840" s="250"/>
      <c r="AN840" s="250"/>
      <c r="AO840" s="250"/>
      <c r="AP840" s="250"/>
      <c r="AQ840" s="250"/>
      <c r="AR840" s="250"/>
      <c r="AS840" s="250"/>
      <c r="AT840" s="250"/>
      <c r="AU840" s="250"/>
      <c r="AV840" s="250"/>
      <c r="AW840" s="250"/>
      <c r="AX840" s="250"/>
      <c r="AY840" s="250"/>
      <c r="AZ840" s="250"/>
      <c r="BA840" s="250"/>
      <c r="BB840" s="250"/>
      <c r="BC840" s="250"/>
      <c r="BD840" s="250"/>
      <c r="BE840" s="250"/>
      <c r="BF840" s="250"/>
      <c r="BG840" s="250"/>
      <c r="BH840" s="250"/>
    </row>
    <row r="841" spans="1:60" outlineLevel="1" x14ac:dyDescent="0.2">
      <c r="A841" s="293">
        <v>138</v>
      </c>
      <c r="B841" s="264" t="s">
        <v>1172</v>
      </c>
      <c r="C841" s="284" t="s">
        <v>1173</v>
      </c>
      <c r="D841" s="267" t="s">
        <v>367</v>
      </c>
      <c r="E841" s="270">
        <v>326.60000000000002</v>
      </c>
      <c r="F841" s="275"/>
      <c r="G841" s="276">
        <f>ROUND(E841*F841,2)</f>
        <v>0</v>
      </c>
      <c r="H841" s="277" t="s">
        <v>557</v>
      </c>
      <c r="I841" s="296" t="s">
        <v>298</v>
      </c>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t="s">
        <v>369</v>
      </c>
      <c r="AF841" s="250"/>
      <c r="AG841" s="250"/>
      <c r="AH841" s="250"/>
      <c r="AI841" s="250"/>
      <c r="AJ841" s="250"/>
      <c r="AK841" s="250"/>
      <c r="AL841" s="250"/>
      <c r="AM841" s="250">
        <v>21</v>
      </c>
      <c r="AN841" s="250"/>
      <c r="AO841" s="250"/>
      <c r="AP841" s="250"/>
      <c r="AQ841" s="250"/>
      <c r="AR841" s="250"/>
      <c r="AS841" s="250"/>
      <c r="AT841" s="250"/>
      <c r="AU841" s="250"/>
      <c r="AV841" s="250"/>
      <c r="AW841" s="250"/>
      <c r="AX841" s="250"/>
      <c r="AY841" s="250"/>
      <c r="AZ841" s="250"/>
      <c r="BA841" s="250"/>
      <c r="BB841" s="250"/>
      <c r="BC841" s="250"/>
      <c r="BD841" s="250"/>
      <c r="BE841" s="250"/>
      <c r="BF841" s="250"/>
      <c r="BG841" s="250"/>
      <c r="BH841" s="250"/>
    </row>
    <row r="842" spans="1:60" outlineLevel="1" x14ac:dyDescent="0.2">
      <c r="A842" s="294"/>
      <c r="B842" s="265"/>
      <c r="C842" s="334" t="s">
        <v>1174</v>
      </c>
      <c r="D842" s="322"/>
      <c r="E842" s="326">
        <v>306.3</v>
      </c>
      <c r="F842" s="276"/>
      <c r="G842" s="276"/>
      <c r="H842" s="277"/>
      <c r="I842" s="296"/>
      <c r="J842" s="250"/>
      <c r="K842" s="250"/>
      <c r="L842" s="250"/>
      <c r="M842" s="250"/>
      <c r="N842" s="250"/>
      <c r="O842" s="250"/>
      <c r="P842" s="250"/>
      <c r="Q842" s="250"/>
      <c r="R842" s="250"/>
      <c r="S842" s="250"/>
      <c r="T842" s="250"/>
      <c r="U842" s="250"/>
      <c r="V842" s="250"/>
      <c r="W842" s="250"/>
      <c r="X842" s="250"/>
      <c r="Y842" s="250"/>
      <c r="Z842" s="250"/>
      <c r="AA842" s="250"/>
      <c r="AB842" s="250"/>
      <c r="AC842" s="250"/>
      <c r="AD842" s="250"/>
      <c r="AE842" s="250"/>
      <c r="AF842" s="250"/>
      <c r="AG842" s="250"/>
      <c r="AH842" s="250"/>
      <c r="AI842" s="250"/>
      <c r="AJ842" s="250"/>
      <c r="AK842" s="250"/>
      <c r="AL842" s="250"/>
      <c r="AM842" s="250"/>
      <c r="AN842" s="250"/>
      <c r="AO842" s="250"/>
      <c r="AP842" s="250"/>
      <c r="AQ842" s="250"/>
      <c r="AR842" s="250"/>
      <c r="AS842" s="250"/>
      <c r="AT842" s="250"/>
      <c r="AU842" s="250"/>
      <c r="AV842" s="250"/>
      <c r="AW842" s="250"/>
      <c r="AX842" s="250"/>
      <c r="AY842" s="250"/>
      <c r="AZ842" s="250"/>
      <c r="BA842" s="250"/>
      <c r="BB842" s="250"/>
      <c r="BC842" s="250"/>
      <c r="BD842" s="250"/>
      <c r="BE842" s="250"/>
      <c r="BF842" s="250"/>
      <c r="BG842" s="250"/>
      <c r="BH842" s="250"/>
    </row>
    <row r="843" spans="1:60" outlineLevel="1" x14ac:dyDescent="0.2">
      <c r="A843" s="294"/>
      <c r="B843" s="265"/>
      <c r="C843" s="334" t="s">
        <v>1175</v>
      </c>
      <c r="D843" s="322"/>
      <c r="E843" s="326">
        <v>20.3</v>
      </c>
      <c r="F843" s="276"/>
      <c r="G843" s="276"/>
      <c r="H843" s="277"/>
      <c r="I843" s="296"/>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50"/>
      <c r="AK843" s="250"/>
      <c r="AL843" s="250"/>
      <c r="AM843" s="250"/>
      <c r="AN843" s="250"/>
      <c r="AO843" s="250"/>
      <c r="AP843" s="250"/>
      <c r="AQ843" s="250"/>
      <c r="AR843" s="250"/>
      <c r="AS843" s="250"/>
      <c r="AT843" s="250"/>
      <c r="AU843" s="250"/>
      <c r="AV843" s="250"/>
      <c r="AW843" s="250"/>
      <c r="AX843" s="250"/>
      <c r="AY843" s="250"/>
      <c r="AZ843" s="250"/>
      <c r="BA843" s="250"/>
      <c r="BB843" s="250"/>
      <c r="BC843" s="250"/>
      <c r="BD843" s="250"/>
      <c r="BE843" s="250"/>
      <c r="BF843" s="250"/>
      <c r="BG843" s="250"/>
      <c r="BH843" s="250"/>
    </row>
    <row r="844" spans="1:60" outlineLevel="1" x14ac:dyDescent="0.2">
      <c r="A844" s="294"/>
      <c r="B844" s="320" t="s">
        <v>1176</v>
      </c>
      <c r="C844" s="333"/>
      <c r="D844" s="338"/>
      <c r="E844" s="339"/>
      <c r="F844" s="340"/>
      <c r="G844" s="331"/>
      <c r="H844" s="277"/>
      <c r="I844" s="296"/>
      <c r="J844" s="250"/>
      <c r="K844" s="250"/>
      <c r="L844" s="250"/>
      <c r="M844" s="250"/>
      <c r="N844" s="250"/>
      <c r="O844" s="250"/>
      <c r="P844" s="250"/>
      <c r="Q844" s="250"/>
      <c r="R844" s="250"/>
      <c r="S844" s="250"/>
      <c r="T844" s="250"/>
      <c r="U844" s="250"/>
      <c r="V844" s="250"/>
      <c r="W844" s="250"/>
      <c r="X844" s="250"/>
      <c r="Y844" s="250"/>
      <c r="Z844" s="250"/>
      <c r="AA844" s="250"/>
      <c r="AB844" s="250"/>
      <c r="AC844" s="250">
        <v>0</v>
      </c>
      <c r="AD844" s="250"/>
      <c r="AE844" s="250"/>
      <c r="AF844" s="250"/>
      <c r="AG844" s="250"/>
      <c r="AH844" s="250"/>
      <c r="AI844" s="250"/>
      <c r="AJ844" s="250"/>
      <c r="AK844" s="250"/>
      <c r="AL844" s="250"/>
      <c r="AM844" s="250"/>
      <c r="AN844" s="250"/>
      <c r="AO844" s="250"/>
      <c r="AP844" s="250"/>
      <c r="AQ844" s="250"/>
      <c r="AR844" s="250"/>
      <c r="AS844" s="250"/>
      <c r="AT844" s="250"/>
      <c r="AU844" s="250"/>
      <c r="AV844" s="250"/>
      <c r="AW844" s="250"/>
      <c r="AX844" s="250"/>
      <c r="AY844" s="250"/>
      <c r="AZ844" s="250"/>
      <c r="BA844" s="250"/>
      <c r="BB844" s="250"/>
      <c r="BC844" s="250"/>
      <c r="BD844" s="250"/>
      <c r="BE844" s="250"/>
      <c r="BF844" s="250"/>
      <c r="BG844" s="250"/>
      <c r="BH844" s="250"/>
    </row>
    <row r="845" spans="1:60" ht="22.5" outlineLevel="1" x14ac:dyDescent="0.2">
      <c r="A845" s="294"/>
      <c r="B845" s="320" t="s">
        <v>1177</v>
      </c>
      <c r="C845" s="333"/>
      <c r="D845" s="338"/>
      <c r="E845" s="339"/>
      <c r="F845" s="340"/>
      <c r="G845" s="331"/>
      <c r="H845" s="277"/>
      <c r="I845" s="296"/>
      <c r="J845" s="250"/>
      <c r="K845" s="250"/>
      <c r="L845" s="250"/>
      <c r="M845" s="250"/>
      <c r="N845" s="250"/>
      <c r="O845" s="250"/>
      <c r="P845" s="250"/>
      <c r="Q845" s="250"/>
      <c r="R845" s="250"/>
      <c r="S845" s="250"/>
      <c r="T845" s="250"/>
      <c r="U845" s="250"/>
      <c r="V845" s="250"/>
      <c r="W845" s="250"/>
      <c r="X845" s="250"/>
      <c r="Y845" s="250"/>
      <c r="Z845" s="250"/>
      <c r="AA845" s="250"/>
      <c r="AB845" s="250"/>
      <c r="AC845" s="250"/>
      <c r="AD845" s="250"/>
      <c r="AE845" s="250" t="s">
        <v>363</v>
      </c>
      <c r="AF845" s="250"/>
      <c r="AG845" s="250"/>
      <c r="AH845" s="250"/>
      <c r="AI845" s="250"/>
      <c r="AJ845" s="250"/>
      <c r="AK845" s="250"/>
      <c r="AL845" s="250"/>
      <c r="AM845" s="250"/>
      <c r="AN845" s="250"/>
      <c r="AO845" s="250"/>
      <c r="AP845" s="250"/>
      <c r="AQ845" s="250"/>
      <c r="AR845" s="250"/>
      <c r="AS845" s="250"/>
      <c r="AT845" s="250"/>
      <c r="AU845" s="250"/>
      <c r="AV845" s="250"/>
      <c r="AW845" s="250"/>
      <c r="AX845" s="250"/>
      <c r="AY845" s="250"/>
      <c r="AZ845" s="255" t="str">
        <f>B845</f>
        <v>na zdivu jako podklad např. pod izolaci, na parapetech z prefabrikovaných dílců, pod oplechování apod., vodorovný nebo ve spádu do 15°, hlazený dřevěným hladítkem,</v>
      </c>
      <c r="BA845" s="250"/>
      <c r="BB845" s="250"/>
      <c r="BC845" s="250"/>
      <c r="BD845" s="250"/>
      <c r="BE845" s="250"/>
      <c r="BF845" s="250"/>
      <c r="BG845" s="250"/>
      <c r="BH845" s="250"/>
    </row>
    <row r="846" spans="1:60" outlineLevel="1" x14ac:dyDescent="0.2">
      <c r="A846" s="293">
        <v>139</v>
      </c>
      <c r="B846" s="264" t="s">
        <v>1178</v>
      </c>
      <c r="C846" s="284" t="s">
        <v>1179</v>
      </c>
      <c r="D846" s="267" t="s">
        <v>367</v>
      </c>
      <c r="E846" s="270">
        <v>7.1849999999999996</v>
      </c>
      <c r="F846" s="275"/>
      <c r="G846" s="276">
        <f>ROUND(E846*F846,2)</f>
        <v>0</v>
      </c>
      <c r="H846" s="277" t="s">
        <v>557</v>
      </c>
      <c r="I846" s="296" t="s">
        <v>298</v>
      </c>
      <c r="J846" s="250"/>
      <c r="K846" s="250"/>
      <c r="L846" s="250"/>
      <c r="M846" s="250"/>
      <c r="N846" s="250"/>
      <c r="O846" s="250"/>
      <c r="P846" s="250"/>
      <c r="Q846" s="250"/>
      <c r="R846" s="250"/>
      <c r="S846" s="250"/>
      <c r="T846" s="250"/>
      <c r="U846" s="250"/>
      <c r="V846" s="250"/>
      <c r="W846" s="250"/>
      <c r="X846" s="250"/>
      <c r="Y846" s="250"/>
      <c r="Z846" s="250"/>
      <c r="AA846" s="250"/>
      <c r="AB846" s="250"/>
      <c r="AC846" s="250"/>
      <c r="AD846" s="250"/>
      <c r="AE846" s="250" t="s">
        <v>369</v>
      </c>
      <c r="AF846" s="250"/>
      <c r="AG846" s="250"/>
      <c r="AH846" s="250"/>
      <c r="AI846" s="250"/>
      <c r="AJ846" s="250"/>
      <c r="AK846" s="250"/>
      <c r="AL846" s="250"/>
      <c r="AM846" s="250">
        <v>21</v>
      </c>
      <c r="AN846" s="250"/>
      <c r="AO846" s="250"/>
      <c r="AP846" s="250"/>
      <c r="AQ846" s="250"/>
      <c r="AR846" s="250"/>
      <c r="AS846" s="250"/>
      <c r="AT846" s="250"/>
      <c r="AU846" s="250"/>
      <c r="AV846" s="250"/>
      <c r="AW846" s="250"/>
      <c r="AX846" s="250"/>
      <c r="AY846" s="250"/>
      <c r="AZ846" s="250"/>
      <c r="BA846" s="250"/>
      <c r="BB846" s="250"/>
      <c r="BC846" s="250"/>
      <c r="BD846" s="250"/>
      <c r="BE846" s="250"/>
      <c r="BF846" s="250"/>
      <c r="BG846" s="250"/>
      <c r="BH846" s="250"/>
    </row>
    <row r="847" spans="1:60" outlineLevel="1" x14ac:dyDescent="0.2">
      <c r="A847" s="294"/>
      <c r="B847" s="265"/>
      <c r="C847" s="334" t="s">
        <v>1180</v>
      </c>
      <c r="D847" s="322"/>
      <c r="E847" s="326">
        <v>7.1849999999999996</v>
      </c>
      <c r="F847" s="276"/>
      <c r="G847" s="276"/>
      <c r="H847" s="277"/>
      <c r="I847" s="296"/>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250"/>
      <c r="AF847" s="250"/>
      <c r="AG847" s="250"/>
      <c r="AH847" s="250"/>
      <c r="AI847" s="250"/>
      <c r="AJ847" s="250"/>
      <c r="AK847" s="250"/>
      <c r="AL847" s="250"/>
      <c r="AM847" s="250"/>
      <c r="AN847" s="250"/>
      <c r="AO847" s="250"/>
      <c r="AP847" s="250"/>
      <c r="AQ847" s="250"/>
      <c r="AR847" s="250"/>
      <c r="AS847" s="250"/>
      <c r="AT847" s="250"/>
      <c r="AU847" s="250"/>
      <c r="AV847" s="250"/>
      <c r="AW847" s="250"/>
      <c r="AX847" s="250"/>
      <c r="AY847" s="250"/>
      <c r="AZ847" s="250"/>
      <c r="BA847" s="250"/>
      <c r="BB847" s="250"/>
      <c r="BC847" s="250"/>
      <c r="BD847" s="250"/>
      <c r="BE847" s="250"/>
      <c r="BF847" s="250"/>
      <c r="BG847" s="250"/>
      <c r="BH847" s="250"/>
    </row>
    <row r="848" spans="1:60" outlineLevel="1" x14ac:dyDescent="0.2">
      <c r="A848" s="294"/>
      <c r="B848" s="320" t="s">
        <v>1181</v>
      </c>
      <c r="C848" s="333"/>
      <c r="D848" s="338"/>
      <c r="E848" s="339"/>
      <c r="F848" s="340"/>
      <c r="G848" s="331"/>
      <c r="H848" s="277"/>
      <c r="I848" s="296"/>
      <c r="J848" s="250"/>
      <c r="K848" s="250"/>
      <c r="L848" s="250"/>
      <c r="M848" s="250"/>
      <c r="N848" s="250"/>
      <c r="O848" s="250"/>
      <c r="P848" s="250"/>
      <c r="Q848" s="250"/>
      <c r="R848" s="250"/>
      <c r="S848" s="250"/>
      <c r="T848" s="250"/>
      <c r="U848" s="250"/>
      <c r="V848" s="250"/>
      <c r="W848" s="250"/>
      <c r="X848" s="250"/>
      <c r="Y848" s="250"/>
      <c r="Z848" s="250"/>
      <c r="AA848" s="250"/>
      <c r="AB848" s="250"/>
      <c r="AC848" s="250">
        <v>0</v>
      </c>
      <c r="AD848" s="250"/>
      <c r="AE848" s="250"/>
      <c r="AF848" s="250"/>
      <c r="AG848" s="250"/>
      <c r="AH848" s="250"/>
      <c r="AI848" s="250"/>
      <c r="AJ848" s="250"/>
      <c r="AK848" s="250"/>
      <c r="AL848" s="250"/>
      <c r="AM848" s="250"/>
      <c r="AN848" s="250"/>
      <c r="AO848" s="250"/>
      <c r="AP848" s="250"/>
      <c r="AQ848" s="250"/>
      <c r="AR848" s="250"/>
      <c r="AS848" s="250"/>
      <c r="AT848" s="250"/>
      <c r="AU848" s="250"/>
      <c r="AV848" s="250"/>
      <c r="AW848" s="250"/>
      <c r="AX848" s="250"/>
      <c r="AY848" s="250"/>
      <c r="AZ848" s="250"/>
      <c r="BA848" s="250"/>
      <c r="BB848" s="250"/>
      <c r="BC848" s="250"/>
      <c r="BD848" s="250"/>
      <c r="BE848" s="250"/>
      <c r="BF848" s="250"/>
      <c r="BG848" s="250"/>
      <c r="BH848" s="250"/>
    </row>
    <row r="849" spans="1:60" outlineLevel="1" x14ac:dyDescent="0.2">
      <c r="A849" s="294"/>
      <c r="B849" s="320" t="s">
        <v>1182</v>
      </c>
      <c r="C849" s="333"/>
      <c r="D849" s="338"/>
      <c r="E849" s="339"/>
      <c r="F849" s="340"/>
      <c r="G849" s="331"/>
      <c r="H849" s="277"/>
      <c r="I849" s="296"/>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250" t="s">
        <v>363</v>
      </c>
      <c r="AF849" s="250"/>
      <c r="AG849" s="250"/>
      <c r="AH849" s="250"/>
      <c r="AI849" s="250"/>
      <c r="AJ849" s="250"/>
      <c r="AK849" s="250"/>
      <c r="AL849" s="250"/>
      <c r="AM849" s="250"/>
      <c r="AN849" s="250"/>
      <c r="AO849" s="250"/>
      <c r="AP849" s="250"/>
      <c r="AQ849" s="250"/>
      <c r="AR849" s="250"/>
      <c r="AS849" s="250"/>
      <c r="AT849" s="250"/>
      <c r="AU849" s="250"/>
      <c r="AV849" s="250"/>
      <c r="AW849" s="250"/>
      <c r="AX849" s="250"/>
      <c r="AY849" s="250"/>
      <c r="AZ849" s="250"/>
      <c r="BA849" s="250"/>
      <c r="BB849" s="250"/>
      <c r="BC849" s="250"/>
      <c r="BD849" s="250"/>
      <c r="BE849" s="250"/>
      <c r="BF849" s="250"/>
      <c r="BG849" s="250"/>
      <c r="BH849" s="250"/>
    </row>
    <row r="850" spans="1:60" outlineLevel="1" x14ac:dyDescent="0.2">
      <c r="A850" s="293">
        <v>140</v>
      </c>
      <c r="B850" s="264" t="s">
        <v>1183</v>
      </c>
      <c r="C850" s="284" t="s">
        <v>1184</v>
      </c>
      <c r="D850" s="267" t="s">
        <v>367</v>
      </c>
      <c r="E850" s="270">
        <v>8.1999999999999993</v>
      </c>
      <c r="F850" s="275"/>
      <c r="G850" s="276">
        <f>ROUND(E850*F850,2)</f>
        <v>0</v>
      </c>
      <c r="H850" s="277" t="s">
        <v>557</v>
      </c>
      <c r="I850" s="296" t="s">
        <v>298</v>
      </c>
      <c r="J850" s="250"/>
      <c r="K850" s="250"/>
      <c r="L850" s="250"/>
      <c r="M850" s="250"/>
      <c r="N850" s="250"/>
      <c r="O850" s="250"/>
      <c r="P850" s="250"/>
      <c r="Q850" s="250"/>
      <c r="R850" s="250"/>
      <c r="S850" s="250"/>
      <c r="T850" s="250"/>
      <c r="U850" s="250"/>
      <c r="V850" s="250"/>
      <c r="W850" s="250"/>
      <c r="X850" s="250"/>
      <c r="Y850" s="250"/>
      <c r="Z850" s="250"/>
      <c r="AA850" s="250"/>
      <c r="AB850" s="250"/>
      <c r="AC850" s="250"/>
      <c r="AD850" s="250"/>
      <c r="AE850" s="250" t="s">
        <v>369</v>
      </c>
      <c r="AF850" s="250"/>
      <c r="AG850" s="250"/>
      <c r="AH850" s="250"/>
      <c r="AI850" s="250"/>
      <c r="AJ850" s="250"/>
      <c r="AK850" s="250"/>
      <c r="AL850" s="250"/>
      <c r="AM850" s="250">
        <v>21</v>
      </c>
      <c r="AN850" s="250"/>
      <c r="AO850" s="250"/>
      <c r="AP850" s="250"/>
      <c r="AQ850" s="250"/>
      <c r="AR850" s="250"/>
      <c r="AS850" s="250"/>
      <c r="AT850" s="250"/>
      <c r="AU850" s="250"/>
      <c r="AV850" s="250"/>
      <c r="AW850" s="250"/>
      <c r="AX850" s="250"/>
      <c r="AY850" s="250"/>
      <c r="AZ850" s="250"/>
      <c r="BA850" s="250"/>
      <c r="BB850" s="250"/>
      <c r="BC850" s="250"/>
      <c r="BD850" s="250"/>
      <c r="BE850" s="250"/>
      <c r="BF850" s="250"/>
      <c r="BG850" s="250"/>
      <c r="BH850" s="250"/>
    </row>
    <row r="851" spans="1:60" outlineLevel="1" x14ac:dyDescent="0.2">
      <c r="A851" s="293">
        <v>141</v>
      </c>
      <c r="B851" s="264" t="s">
        <v>1185</v>
      </c>
      <c r="C851" s="284" t="s">
        <v>1186</v>
      </c>
      <c r="D851" s="267" t="s">
        <v>367</v>
      </c>
      <c r="E851" s="270">
        <v>8.1999999999999993</v>
      </c>
      <c r="F851" s="275"/>
      <c r="G851" s="276">
        <f>ROUND(E851*F851,2)</f>
        <v>0</v>
      </c>
      <c r="H851" s="277" t="s">
        <v>557</v>
      </c>
      <c r="I851" s="296" t="s">
        <v>298</v>
      </c>
      <c r="J851" s="250"/>
      <c r="K851" s="250"/>
      <c r="L851" s="250"/>
      <c r="M851" s="250"/>
      <c r="N851" s="250"/>
      <c r="O851" s="250"/>
      <c r="P851" s="250"/>
      <c r="Q851" s="250"/>
      <c r="R851" s="250"/>
      <c r="S851" s="250"/>
      <c r="T851" s="250"/>
      <c r="U851" s="250"/>
      <c r="V851" s="250"/>
      <c r="W851" s="250"/>
      <c r="X851" s="250"/>
      <c r="Y851" s="250"/>
      <c r="Z851" s="250"/>
      <c r="AA851" s="250"/>
      <c r="AB851" s="250"/>
      <c r="AC851" s="250"/>
      <c r="AD851" s="250"/>
      <c r="AE851" s="250" t="s">
        <v>369</v>
      </c>
      <c r="AF851" s="250"/>
      <c r="AG851" s="250"/>
      <c r="AH851" s="250"/>
      <c r="AI851" s="250"/>
      <c r="AJ851" s="250"/>
      <c r="AK851" s="250"/>
      <c r="AL851" s="250"/>
      <c r="AM851" s="250">
        <v>21</v>
      </c>
      <c r="AN851" s="250"/>
      <c r="AO851" s="250"/>
      <c r="AP851" s="250"/>
      <c r="AQ851" s="250"/>
      <c r="AR851" s="250"/>
      <c r="AS851" s="250"/>
      <c r="AT851" s="250"/>
      <c r="AU851" s="250"/>
      <c r="AV851" s="250"/>
      <c r="AW851" s="250"/>
      <c r="AX851" s="250"/>
      <c r="AY851" s="250"/>
      <c r="AZ851" s="250"/>
      <c r="BA851" s="250"/>
      <c r="BB851" s="250"/>
      <c r="BC851" s="250"/>
      <c r="BD851" s="250"/>
      <c r="BE851" s="250"/>
      <c r="BF851" s="250"/>
      <c r="BG851" s="250"/>
      <c r="BH851" s="250"/>
    </row>
    <row r="852" spans="1:60" x14ac:dyDescent="0.2">
      <c r="A852" s="292" t="s">
        <v>293</v>
      </c>
      <c r="B852" s="263" t="s">
        <v>156</v>
      </c>
      <c r="C852" s="283" t="s">
        <v>157</v>
      </c>
      <c r="D852" s="266"/>
      <c r="E852" s="269"/>
      <c r="F852" s="280">
        <f>SUM(G853:G892)</f>
        <v>0</v>
      </c>
      <c r="G852" s="281"/>
      <c r="H852" s="274"/>
      <c r="I852" s="295"/>
      <c r="AE852" t="s">
        <v>294</v>
      </c>
    </row>
    <row r="853" spans="1:60" outlineLevel="1" x14ac:dyDescent="0.2">
      <c r="A853" s="294"/>
      <c r="B853" s="319" t="s">
        <v>1187</v>
      </c>
      <c r="C853" s="332"/>
      <c r="D853" s="321"/>
      <c r="E853" s="325"/>
      <c r="F853" s="329"/>
      <c r="G853" s="330"/>
      <c r="H853" s="277"/>
      <c r="I853" s="296"/>
      <c r="J853" s="250"/>
      <c r="K853" s="250"/>
      <c r="L853" s="250"/>
      <c r="M853" s="250"/>
      <c r="N853" s="250"/>
      <c r="O853" s="250"/>
      <c r="P853" s="250"/>
      <c r="Q853" s="250"/>
      <c r="R853" s="250"/>
      <c r="S853" s="250"/>
      <c r="T853" s="250"/>
      <c r="U853" s="250"/>
      <c r="V853" s="250"/>
      <c r="W853" s="250"/>
      <c r="X853" s="250"/>
      <c r="Y853" s="250"/>
      <c r="Z853" s="250"/>
      <c r="AA853" s="250"/>
      <c r="AB853" s="250"/>
      <c r="AC853" s="250">
        <v>0</v>
      </c>
      <c r="AD853" s="250"/>
      <c r="AE853" s="250"/>
      <c r="AF853" s="250"/>
      <c r="AG853" s="250"/>
      <c r="AH853" s="250"/>
      <c r="AI853" s="250"/>
      <c r="AJ853" s="250"/>
      <c r="AK853" s="250"/>
      <c r="AL853" s="250"/>
      <c r="AM853" s="250"/>
      <c r="AN853" s="250"/>
      <c r="AO853" s="250"/>
      <c r="AP853" s="250"/>
      <c r="AQ853" s="250"/>
      <c r="AR853" s="250"/>
      <c r="AS853" s="250"/>
      <c r="AT853" s="250"/>
      <c r="AU853" s="250"/>
      <c r="AV853" s="250"/>
      <c r="AW853" s="250"/>
      <c r="AX853" s="250"/>
      <c r="AY853" s="250"/>
      <c r="AZ853" s="250"/>
      <c r="BA853" s="250"/>
      <c r="BB853" s="250"/>
      <c r="BC853" s="250"/>
      <c r="BD853" s="250"/>
      <c r="BE853" s="250"/>
      <c r="BF853" s="250"/>
      <c r="BG853" s="250"/>
      <c r="BH853" s="250"/>
    </row>
    <row r="854" spans="1:60" ht="22.5" outlineLevel="1" x14ac:dyDescent="0.2">
      <c r="A854" s="294"/>
      <c r="B854" s="320" t="s">
        <v>1188</v>
      </c>
      <c r="C854" s="333"/>
      <c r="D854" s="338"/>
      <c r="E854" s="339"/>
      <c r="F854" s="340"/>
      <c r="G854" s="331"/>
      <c r="H854" s="277"/>
      <c r="I854" s="296"/>
      <c r="J854" s="250"/>
      <c r="K854" s="250"/>
      <c r="L854" s="250"/>
      <c r="M854" s="250"/>
      <c r="N854" s="250"/>
      <c r="O854" s="250"/>
      <c r="P854" s="250"/>
      <c r="Q854" s="250"/>
      <c r="R854" s="250"/>
      <c r="S854" s="250"/>
      <c r="T854" s="250"/>
      <c r="U854" s="250"/>
      <c r="V854" s="250"/>
      <c r="W854" s="250"/>
      <c r="X854" s="250"/>
      <c r="Y854" s="250"/>
      <c r="Z854" s="250"/>
      <c r="AA854" s="250"/>
      <c r="AB854" s="250"/>
      <c r="AC854" s="250"/>
      <c r="AD854" s="250"/>
      <c r="AE854" s="250" t="s">
        <v>363</v>
      </c>
      <c r="AF854" s="250"/>
      <c r="AG854" s="250"/>
      <c r="AH854" s="250"/>
      <c r="AI854" s="250"/>
      <c r="AJ854" s="250"/>
      <c r="AK854" s="250"/>
      <c r="AL854" s="250"/>
      <c r="AM854" s="250"/>
      <c r="AN854" s="250"/>
      <c r="AO854" s="250"/>
      <c r="AP854" s="250"/>
      <c r="AQ854" s="250"/>
      <c r="AR854" s="250"/>
      <c r="AS854" s="250"/>
      <c r="AT854" s="250"/>
      <c r="AU854" s="250"/>
      <c r="AV854" s="250"/>
      <c r="AW854" s="250"/>
      <c r="AX854" s="250"/>
      <c r="AY854" s="250"/>
      <c r="AZ854" s="255" t="str">
        <f>B854</f>
        <v>tl. do 12 cm, do lože z cementové malty tl. do 2 cm, s vyplněním a zatřením spár cementovou maltou s podkladní vrstvou z betonu prostého C 12/15 tl. 5 až 10 cm</v>
      </c>
      <c r="BA854" s="250"/>
      <c r="BB854" s="250"/>
      <c r="BC854" s="250"/>
      <c r="BD854" s="250"/>
      <c r="BE854" s="250"/>
      <c r="BF854" s="250"/>
      <c r="BG854" s="250"/>
      <c r="BH854" s="250"/>
    </row>
    <row r="855" spans="1:60" outlineLevel="1" x14ac:dyDescent="0.2">
      <c r="A855" s="293">
        <v>142</v>
      </c>
      <c r="B855" s="264" t="s">
        <v>1189</v>
      </c>
      <c r="C855" s="284" t="s">
        <v>1190</v>
      </c>
      <c r="D855" s="267" t="s">
        <v>390</v>
      </c>
      <c r="E855" s="270">
        <v>17.5</v>
      </c>
      <c r="F855" s="275"/>
      <c r="G855" s="276">
        <f>ROUND(E855*F855,2)</f>
        <v>0</v>
      </c>
      <c r="H855" s="277" t="s">
        <v>368</v>
      </c>
      <c r="I855" s="296" t="s">
        <v>298</v>
      </c>
      <c r="J855" s="250"/>
      <c r="K855" s="250"/>
      <c r="L855" s="250"/>
      <c r="M855" s="250"/>
      <c r="N855" s="250"/>
      <c r="O855" s="250"/>
      <c r="P855" s="250"/>
      <c r="Q855" s="250"/>
      <c r="R855" s="250"/>
      <c r="S855" s="250"/>
      <c r="T855" s="250"/>
      <c r="U855" s="250"/>
      <c r="V855" s="250"/>
      <c r="W855" s="250"/>
      <c r="X855" s="250"/>
      <c r="Y855" s="250"/>
      <c r="Z855" s="250"/>
      <c r="AA855" s="250"/>
      <c r="AB855" s="250"/>
      <c r="AC855" s="250"/>
      <c r="AD855" s="250"/>
      <c r="AE855" s="250" t="s">
        <v>369</v>
      </c>
      <c r="AF855" s="250"/>
      <c r="AG855" s="250"/>
      <c r="AH855" s="250"/>
      <c r="AI855" s="250"/>
      <c r="AJ855" s="250"/>
      <c r="AK855" s="250"/>
      <c r="AL855" s="250"/>
      <c r="AM855" s="250">
        <v>21</v>
      </c>
      <c r="AN855" s="250"/>
      <c r="AO855" s="250"/>
      <c r="AP855" s="250"/>
      <c r="AQ855" s="250"/>
      <c r="AR855" s="250"/>
      <c r="AS855" s="250"/>
      <c r="AT855" s="250"/>
      <c r="AU855" s="250"/>
      <c r="AV855" s="250"/>
      <c r="AW855" s="250"/>
      <c r="AX855" s="250"/>
      <c r="AY855" s="250"/>
      <c r="AZ855" s="250"/>
      <c r="BA855" s="250"/>
      <c r="BB855" s="250"/>
      <c r="BC855" s="250"/>
      <c r="BD855" s="250"/>
      <c r="BE855" s="250"/>
      <c r="BF855" s="250"/>
      <c r="BG855" s="250"/>
      <c r="BH855" s="250"/>
    </row>
    <row r="856" spans="1:60" outlineLevel="1" x14ac:dyDescent="0.2">
      <c r="A856" s="294"/>
      <c r="B856" s="265"/>
      <c r="C856" s="334" t="s">
        <v>1191</v>
      </c>
      <c r="D856" s="322"/>
      <c r="E856" s="326">
        <v>17.5</v>
      </c>
      <c r="F856" s="276"/>
      <c r="G856" s="276"/>
      <c r="H856" s="277"/>
      <c r="I856" s="296"/>
      <c r="J856" s="250"/>
      <c r="K856" s="250"/>
      <c r="L856" s="250"/>
      <c r="M856" s="250"/>
      <c r="N856" s="250"/>
      <c r="O856" s="250"/>
      <c r="P856" s="250"/>
      <c r="Q856" s="250"/>
      <c r="R856" s="250"/>
      <c r="S856" s="250"/>
      <c r="T856" s="250"/>
      <c r="U856" s="250"/>
      <c r="V856" s="250"/>
      <c r="W856" s="250"/>
      <c r="X856" s="250"/>
      <c r="Y856" s="250"/>
      <c r="Z856" s="250"/>
      <c r="AA856" s="250"/>
      <c r="AB856" s="250"/>
      <c r="AC856" s="250"/>
      <c r="AD856" s="250"/>
      <c r="AE856" s="250"/>
      <c r="AF856" s="250"/>
      <c r="AG856" s="250"/>
      <c r="AH856" s="250"/>
      <c r="AI856" s="250"/>
      <c r="AJ856" s="250"/>
      <c r="AK856" s="250"/>
      <c r="AL856" s="250"/>
      <c r="AM856" s="250"/>
      <c r="AN856" s="250"/>
      <c r="AO856" s="250"/>
      <c r="AP856" s="250"/>
      <c r="AQ856" s="250"/>
      <c r="AR856" s="250"/>
      <c r="AS856" s="250"/>
      <c r="AT856" s="250"/>
      <c r="AU856" s="250"/>
      <c r="AV856" s="250"/>
      <c r="AW856" s="250"/>
      <c r="AX856" s="250"/>
      <c r="AY856" s="250"/>
      <c r="AZ856" s="250"/>
      <c r="BA856" s="250"/>
      <c r="BB856" s="250"/>
      <c r="BC856" s="250"/>
      <c r="BD856" s="250"/>
      <c r="BE856" s="250"/>
      <c r="BF856" s="250"/>
      <c r="BG856" s="250"/>
      <c r="BH856" s="250"/>
    </row>
    <row r="857" spans="1:60" outlineLevel="1" x14ac:dyDescent="0.2">
      <c r="A857" s="294"/>
      <c r="B857" s="320" t="s">
        <v>1192</v>
      </c>
      <c r="C857" s="333"/>
      <c r="D857" s="338"/>
      <c r="E857" s="339"/>
      <c r="F857" s="340"/>
      <c r="G857" s="331"/>
      <c r="H857" s="277"/>
      <c r="I857" s="296"/>
      <c r="J857" s="250"/>
      <c r="K857" s="250"/>
      <c r="L857" s="250"/>
      <c r="M857" s="250"/>
      <c r="N857" s="250"/>
      <c r="O857" s="250"/>
      <c r="P857" s="250"/>
      <c r="Q857" s="250"/>
      <c r="R857" s="250"/>
      <c r="S857" s="250"/>
      <c r="T857" s="250"/>
      <c r="U857" s="250"/>
      <c r="V857" s="250"/>
      <c r="W857" s="250"/>
      <c r="X857" s="250"/>
      <c r="Y857" s="250"/>
      <c r="Z857" s="250"/>
      <c r="AA857" s="250"/>
      <c r="AB857" s="250"/>
      <c r="AC857" s="250">
        <v>0</v>
      </c>
      <c r="AD857" s="250"/>
      <c r="AE857" s="250"/>
      <c r="AF857" s="250"/>
      <c r="AG857" s="250"/>
      <c r="AH857" s="250"/>
      <c r="AI857" s="250"/>
      <c r="AJ857" s="250"/>
      <c r="AK857" s="250"/>
      <c r="AL857" s="250"/>
      <c r="AM857" s="250"/>
      <c r="AN857" s="250"/>
      <c r="AO857" s="250"/>
      <c r="AP857" s="250"/>
      <c r="AQ857" s="250"/>
      <c r="AR857" s="250"/>
      <c r="AS857" s="250"/>
      <c r="AT857" s="250"/>
      <c r="AU857" s="250"/>
      <c r="AV857" s="250"/>
      <c r="AW857" s="250"/>
      <c r="AX857" s="250"/>
      <c r="AY857" s="250"/>
      <c r="AZ857" s="250"/>
      <c r="BA857" s="250"/>
      <c r="BB857" s="250"/>
      <c r="BC857" s="250"/>
      <c r="BD857" s="250"/>
      <c r="BE857" s="250"/>
      <c r="BF857" s="250"/>
      <c r="BG857" s="250"/>
      <c r="BH857" s="250"/>
    </row>
    <row r="858" spans="1:60" outlineLevel="1" x14ac:dyDescent="0.2">
      <c r="A858" s="293">
        <v>143</v>
      </c>
      <c r="B858" s="264" t="s">
        <v>1193</v>
      </c>
      <c r="C858" s="284" t="s">
        <v>1194</v>
      </c>
      <c r="D858" s="267" t="s">
        <v>390</v>
      </c>
      <c r="E858" s="270">
        <v>41</v>
      </c>
      <c r="F858" s="275"/>
      <c r="G858" s="276">
        <f>ROUND(E858*F858,2)</f>
        <v>0</v>
      </c>
      <c r="H858" s="277" t="s">
        <v>368</v>
      </c>
      <c r="I858" s="296" t="s">
        <v>298</v>
      </c>
      <c r="J858" s="250"/>
      <c r="K858" s="250"/>
      <c r="L858" s="250"/>
      <c r="M858" s="250"/>
      <c r="N858" s="250"/>
      <c r="O858" s="250"/>
      <c r="P858" s="250"/>
      <c r="Q858" s="250"/>
      <c r="R858" s="250"/>
      <c r="S858" s="250"/>
      <c r="T858" s="250"/>
      <c r="U858" s="250"/>
      <c r="V858" s="250"/>
      <c r="W858" s="250"/>
      <c r="X858" s="250"/>
      <c r="Y858" s="250"/>
      <c r="Z858" s="250"/>
      <c r="AA858" s="250"/>
      <c r="AB858" s="250"/>
      <c r="AC858" s="250"/>
      <c r="AD858" s="250"/>
      <c r="AE858" s="250" t="s">
        <v>369</v>
      </c>
      <c r="AF858" s="250"/>
      <c r="AG858" s="250"/>
      <c r="AH858" s="250"/>
      <c r="AI858" s="250"/>
      <c r="AJ858" s="250"/>
      <c r="AK858" s="250"/>
      <c r="AL858" s="250"/>
      <c r="AM858" s="250">
        <v>21</v>
      </c>
      <c r="AN858" s="250"/>
      <c r="AO858" s="250"/>
      <c r="AP858" s="250"/>
      <c r="AQ858" s="250"/>
      <c r="AR858" s="250"/>
      <c r="AS858" s="250"/>
      <c r="AT858" s="250"/>
      <c r="AU858" s="250"/>
      <c r="AV858" s="250"/>
      <c r="AW858" s="250"/>
      <c r="AX858" s="250"/>
      <c r="AY858" s="250"/>
      <c r="AZ858" s="250"/>
      <c r="BA858" s="250"/>
      <c r="BB858" s="250"/>
      <c r="BC858" s="250"/>
      <c r="BD858" s="250"/>
      <c r="BE858" s="250"/>
      <c r="BF858" s="250"/>
      <c r="BG858" s="250"/>
      <c r="BH858" s="250"/>
    </row>
    <row r="859" spans="1:60" outlineLevel="1" x14ac:dyDescent="0.2">
      <c r="A859" s="294"/>
      <c r="B859" s="265"/>
      <c r="C859" s="334" t="s">
        <v>1195</v>
      </c>
      <c r="D859" s="322"/>
      <c r="E859" s="326">
        <v>41</v>
      </c>
      <c r="F859" s="276"/>
      <c r="G859" s="276"/>
      <c r="H859" s="277"/>
      <c r="I859" s="296"/>
      <c r="J859" s="250"/>
      <c r="K859" s="250"/>
      <c r="L859" s="250"/>
      <c r="M859" s="250"/>
      <c r="N859" s="250"/>
      <c r="O859" s="250"/>
      <c r="P859" s="250"/>
      <c r="Q859" s="250"/>
      <c r="R859" s="250"/>
      <c r="S859" s="250"/>
      <c r="T859" s="250"/>
      <c r="U859" s="250"/>
      <c r="V859" s="250"/>
      <c r="W859" s="250"/>
      <c r="X859" s="250"/>
      <c r="Y859" s="250"/>
      <c r="Z859" s="250"/>
      <c r="AA859" s="250"/>
      <c r="AB859" s="250"/>
      <c r="AC859" s="250"/>
      <c r="AD859" s="250"/>
      <c r="AE859" s="250"/>
      <c r="AF859" s="250"/>
      <c r="AG859" s="250"/>
      <c r="AH859" s="250"/>
      <c r="AI859" s="250"/>
      <c r="AJ859" s="250"/>
      <c r="AK859" s="250"/>
      <c r="AL859" s="250"/>
      <c r="AM859" s="250"/>
      <c r="AN859" s="250"/>
      <c r="AO859" s="250"/>
      <c r="AP859" s="250"/>
      <c r="AQ859" s="250"/>
      <c r="AR859" s="250"/>
      <c r="AS859" s="250"/>
      <c r="AT859" s="250"/>
      <c r="AU859" s="250"/>
      <c r="AV859" s="250"/>
      <c r="AW859" s="250"/>
      <c r="AX859" s="250"/>
      <c r="AY859" s="250"/>
      <c r="AZ859" s="250"/>
      <c r="BA859" s="250"/>
      <c r="BB859" s="250"/>
      <c r="BC859" s="250"/>
      <c r="BD859" s="250"/>
      <c r="BE859" s="250"/>
      <c r="BF859" s="250"/>
      <c r="BG859" s="250"/>
      <c r="BH859" s="250"/>
    </row>
    <row r="860" spans="1:60" outlineLevel="1" x14ac:dyDescent="0.2">
      <c r="A860" s="293">
        <v>144</v>
      </c>
      <c r="B860" s="264" t="s">
        <v>1196</v>
      </c>
      <c r="C860" s="284" t="s">
        <v>1197</v>
      </c>
      <c r="D860" s="267" t="s">
        <v>367</v>
      </c>
      <c r="E860" s="270">
        <v>2</v>
      </c>
      <c r="F860" s="275"/>
      <c r="G860" s="276">
        <f>ROUND(E860*F860,2)</f>
        <v>0</v>
      </c>
      <c r="H860" s="277" t="s">
        <v>368</v>
      </c>
      <c r="I860" s="296" t="s">
        <v>298</v>
      </c>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250" t="s">
        <v>369</v>
      </c>
      <c r="AF860" s="250"/>
      <c r="AG860" s="250"/>
      <c r="AH860" s="250"/>
      <c r="AI860" s="250"/>
      <c r="AJ860" s="250"/>
      <c r="AK860" s="250"/>
      <c r="AL860" s="250"/>
      <c r="AM860" s="250">
        <v>21</v>
      </c>
      <c r="AN860" s="250"/>
      <c r="AO860" s="250"/>
      <c r="AP860" s="250"/>
      <c r="AQ860" s="250"/>
      <c r="AR860" s="250"/>
      <c r="AS860" s="250"/>
      <c r="AT860" s="250"/>
      <c r="AU860" s="250"/>
      <c r="AV860" s="250"/>
      <c r="AW860" s="250"/>
      <c r="AX860" s="250"/>
      <c r="AY860" s="250"/>
      <c r="AZ860" s="250"/>
      <c r="BA860" s="250"/>
      <c r="BB860" s="250"/>
      <c r="BC860" s="250"/>
      <c r="BD860" s="250"/>
      <c r="BE860" s="250"/>
      <c r="BF860" s="250"/>
      <c r="BG860" s="250"/>
      <c r="BH860" s="250"/>
    </row>
    <row r="861" spans="1:60" outlineLevel="1" x14ac:dyDescent="0.2">
      <c r="A861" s="294"/>
      <c r="B861" s="265"/>
      <c r="C861" s="334" t="s">
        <v>1198</v>
      </c>
      <c r="D861" s="322"/>
      <c r="E861" s="326">
        <v>2</v>
      </c>
      <c r="F861" s="276"/>
      <c r="G861" s="276"/>
      <c r="H861" s="277"/>
      <c r="I861" s="296"/>
      <c r="J861" s="250"/>
      <c r="K861" s="250"/>
      <c r="L861" s="250"/>
      <c r="M861" s="250"/>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250"/>
      <c r="AL861" s="250"/>
      <c r="AM861" s="250"/>
      <c r="AN861" s="250"/>
      <c r="AO861" s="250"/>
      <c r="AP861" s="250"/>
      <c r="AQ861" s="250"/>
      <c r="AR861" s="250"/>
      <c r="AS861" s="250"/>
      <c r="AT861" s="250"/>
      <c r="AU861" s="250"/>
      <c r="AV861" s="250"/>
      <c r="AW861" s="250"/>
      <c r="AX861" s="250"/>
      <c r="AY861" s="250"/>
      <c r="AZ861" s="250"/>
      <c r="BA861" s="250"/>
      <c r="BB861" s="250"/>
      <c r="BC861" s="250"/>
      <c r="BD861" s="250"/>
      <c r="BE861" s="250"/>
      <c r="BF861" s="250"/>
      <c r="BG861" s="250"/>
      <c r="BH861" s="250"/>
    </row>
    <row r="862" spans="1:60" outlineLevel="1" x14ac:dyDescent="0.2">
      <c r="A862" s="294"/>
      <c r="B862" s="320" t="s">
        <v>1199</v>
      </c>
      <c r="C862" s="333"/>
      <c r="D862" s="338"/>
      <c r="E862" s="339"/>
      <c r="F862" s="340"/>
      <c r="G862" s="331"/>
      <c r="H862" s="277"/>
      <c r="I862" s="296"/>
      <c r="J862" s="250"/>
      <c r="K862" s="250"/>
      <c r="L862" s="250"/>
      <c r="M862" s="250"/>
      <c r="N862" s="250"/>
      <c r="O862" s="250"/>
      <c r="P862" s="250"/>
      <c r="Q862" s="250"/>
      <c r="R862" s="250"/>
      <c r="S862" s="250"/>
      <c r="T862" s="250"/>
      <c r="U862" s="250"/>
      <c r="V862" s="250"/>
      <c r="W862" s="250"/>
      <c r="X862" s="250"/>
      <c r="Y862" s="250"/>
      <c r="Z862" s="250"/>
      <c r="AA862" s="250"/>
      <c r="AB862" s="250"/>
      <c r="AC862" s="250">
        <v>0</v>
      </c>
      <c r="AD862" s="250"/>
      <c r="AE862" s="250"/>
      <c r="AF862" s="250"/>
      <c r="AG862" s="250"/>
      <c r="AH862" s="250"/>
      <c r="AI862" s="250"/>
      <c r="AJ862" s="250"/>
      <c r="AK862" s="250"/>
      <c r="AL862" s="250"/>
      <c r="AM862" s="250"/>
      <c r="AN862" s="250"/>
      <c r="AO862" s="250"/>
      <c r="AP862" s="250"/>
      <c r="AQ862" s="250"/>
      <c r="AR862" s="250"/>
      <c r="AS862" s="250"/>
      <c r="AT862" s="250"/>
      <c r="AU862" s="250"/>
      <c r="AV862" s="250"/>
      <c r="AW862" s="250"/>
      <c r="AX862" s="250"/>
      <c r="AY862" s="250"/>
      <c r="AZ862" s="250"/>
      <c r="BA862" s="250"/>
      <c r="BB862" s="250"/>
      <c r="BC862" s="250"/>
      <c r="BD862" s="250"/>
      <c r="BE862" s="250"/>
      <c r="BF862" s="250"/>
      <c r="BG862" s="250"/>
      <c r="BH862" s="250"/>
    </row>
    <row r="863" spans="1:60" outlineLevel="1" x14ac:dyDescent="0.2">
      <c r="A863" s="294"/>
      <c r="B863" s="320" t="s">
        <v>1200</v>
      </c>
      <c r="C863" s="333"/>
      <c r="D863" s="338"/>
      <c r="E863" s="339"/>
      <c r="F863" s="340"/>
      <c r="G863" s="331"/>
      <c r="H863" s="277"/>
      <c r="I863" s="296"/>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250" t="s">
        <v>363</v>
      </c>
      <c r="AF863" s="250"/>
      <c r="AG863" s="250"/>
      <c r="AH863" s="250"/>
      <c r="AI863" s="250"/>
      <c r="AJ863" s="250"/>
      <c r="AK863" s="250"/>
      <c r="AL863" s="250"/>
      <c r="AM863" s="250"/>
      <c r="AN863" s="250"/>
      <c r="AO863" s="250"/>
      <c r="AP863" s="250"/>
      <c r="AQ863" s="250"/>
      <c r="AR863" s="250"/>
      <c r="AS863" s="250"/>
      <c r="AT863" s="250"/>
      <c r="AU863" s="250"/>
      <c r="AV863" s="250"/>
      <c r="AW863" s="250"/>
      <c r="AX863" s="250"/>
      <c r="AY863" s="250"/>
      <c r="AZ863" s="250"/>
      <c r="BA863" s="250"/>
      <c r="BB863" s="250"/>
      <c r="BC863" s="250"/>
      <c r="BD863" s="250"/>
      <c r="BE863" s="250"/>
      <c r="BF863" s="250"/>
      <c r="BG863" s="250"/>
      <c r="BH863" s="250"/>
    </row>
    <row r="864" spans="1:60" outlineLevel="1" x14ac:dyDescent="0.2">
      <c r="A864" s="293">
        <v>145</v>
      </c>
      <c r="B864" s="264" t="s">
        <v>1201</v>
      </c>
      <c r="C864" s="284" t="s">
        <v>1202</v>
      </c>
      <c r="D864" s="267" t="s">
        <v>390</v>
      </c>
      <c r="E864" s="270">
        <v>41</v>
      </c>
      <c r="F864" s="275"/>
      <c r="G864" s="276">
        <f>ROUND(E864*F864,2)</f>
        <v>0</v>
      </c>
      <c r="H864" s="277" t="s">
        <v>368</v>
      </c>
      <c r="I864" s="296" t="s">
        <v>298</v>
      </c>
      <c r="J864" s="250"/>
      <c r="K864" s="250"/>
      <c r="L864" s="250"/>
      <c r="M864" s="250"/>
      <c r="N864" s="250"/>
      <c r="O864" s="250"/>
      <c r="P864" s="250"/>
      <c r="Q864" s="250"/>
      <c r="R864" s="250"/>
      <c r="S864" s="250"/>
      <c r="T864" s="250"/>
      <c r="U864" s="250"/>
      <c r="V864" s="250"/>
      <c r="W864" s="250"/>
      <c r="X864" s="250"/>
      <c r="Y864" s="250"/>
      <c r="Z864" s="250"/>
      <c r="AA864" s="250"/>
      <c r="AB864" s="250"/>
      <c r="AC864" s="250"/>
      <c r="AD864" s="250"/>
      <c r="AE864" s="250" t="s">
        <v>369</v>
      </c>
      <c r="AF864" s="250"/>
      <c r="AG864" s="250"/>
      <c r="AH864" s="250"/>
      <c r="AI864" s="250"/>
      <c r="AJ864" s="250"/>
      <c r="AK864" s="250"/>
      <c r="AL864" s="250"/>
      <c r="AM864" s="250">
        <v>21</v>
      </c>
      <c r="AN864" s="250"/>
      <c r="AO864" s="250"/>
      <c r="AP864" s="250"/>
      <c r="AQ864" s="250"/>
      <c r="AR864" s="250"/>
      <c r="AS864" s="250"/>
      <c r="AT864" s="250"/>
      <c r="AU864" s="250"/>
      <c r="AV864" s="250"/>
      <c r="AW864" s="250"/>
      <c r="AX864" s="250"/>
      <c r="AY864" s="250"/>
      <c r="AZ864" s="250"/>
      <c r="BA864" s="250"/>
      <c r="BB864" s="250"/>
      <c r="BC864" s="250"/>
      <c r="BD864" s="250"/>
      <c r="BE864" s="250"/>
      <c r="BF864" s="250"/>
      <c r="BG864" s="250"/>
      <c r="BH864" s="250"/>
    </row>
    <row r="865" spans="1:60" outlineLevel="1" x14ac:dyDescent="0.2">
      <c r="A865" s="294"/>
      <c r="B865" s="265"/>
      <c r="C865" s="334" t="s">
        <v>1195</v>
      </c>
      <c r="D865" s="322"/>
      <c r="E865" s="326">
        <v>41</v>
      </c>
      <c r="F865" s="276"/>
      <c r="G865" s="276"/>
      <c r="H865" s="277"/>
      <c r="I865" s="296"/>
      <c r="J865" s="250"/>
      <c r="K865" s="250"/>
      <c r="L865" s="250"/>
      <c r="M865" s="250"/>
      <c r="N865" s="250"/>
      <c r="O865" s="250"/>
      <c r="P865" s="250"/>
      <c r="Q865" s="250"/>
      <c r="R865" s="250"/>
      <c r="S865" s="250"/>
      <c r="T865" s="250"/>
      <c r="U865" s="250"/>
      <c r="V865" s="250"/>
      <c r="W865" s="250"/>
      <c r="X865" s="250"/>
      <c r="Y865" s="250"/>
      <c r="Z865" s="250"/>
      <c r="AA865" s="250"/>
      <c r="AB865" s="250"/>
      <c r="AC865" s="250"/>
      <c r="AD865" s="250"/>
      <c r="AE865" s="250"/>
      <c r="AF865" s="250"/>
      <c r="AG865" s="250"/>
      <c r="AH865" s="250"/>
      <c r="AI865" s="250"/>
      <c r="AJ865" s="250"/>
      <c r="AK865" s="250"/>
      <c r="AL865" s="250"/>
      <c r="AM865" s="250"/>
      <c r="AN865" s="250"/>
      <c r="AO865" s="250"/>
      <c r="AP865" s="250"/>
      <c r="AQ865" s="250"/>
      <c r="AR865" s="250"/>
      <c r="AS865" s="250"/>
      <c r="AT865" s="250"/>
      <c r="AU865" s="250"/>
      <c r="AV865" s="250"/>
      <c r="AW865" s="250"/>
      <c r="AX865" s="250"/>
      <c r="AY865" s="250"/>
      <c r="AZ865" s="250"/>
      <c r="BA865" s="250"/>
      <c r="BB865" s="250"/>
      <c r="BC865" s="250"/>
      <c r="BD865" s="250"/>
      <c r="BE865" s="250"/>
      <c r="BF865" s="250"/>
      <c r="BG865" s="250"/>
      <c r="BH865" s="250"/>
    </row>
    <row r="866" spans="1:60" outlineLevel="1" x14ac:dyDescent="0.2">
      <c r="A866" s="293">
        <v>146</v>
      </c>
      <c r="B866" s="264" t="s">
        <v>1203</v>
      </c>
      <c r="C866" s="284" t="s">
        <v>1204</v>
      </c>
      <c r="D866" s="267" t="s">
        <v>367</v>
      </c>
      <c r="E866" s="270">
        <v>2</v>
      </c>
      <c r="F866" s="275"/>
      <c r="G866" s="276">
        <f>ROUND(E866*F866,2)</f>
        <v>0</v>
      </c>
      <c r="H866" s="277" t="s">
        <v>368</v>
      </c>
      <c r="I866" s="296" t="s">
        <v>298</v>
      </c>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250" t="s">
        <v>369</v>
      </c>
      <c r="AF866" s="250"/>
      <c r="AG866" s="250"/>
      <c r="AH866" s="250"/>
      <c r="AI866" s="250"/>
      <c r="AJ866" s="250"/>
      <c r="AK866" s="250"/>
      <c r="AL866" s="250"/>
      <c r="AM866" s="250">
        <v>21</v>
      </c>
      <c r="AN866" s="250"/>
      <c r="AO866" s="250"/>
      <c r="AP866" s="250"/>
      <c r="AQ866" s="250"/>
      <c r="AR866" s="250"/>
      <c r="AS866" s="250"/>
      <c r="AT866" s="250"/>
      <c r="AU866" s="250"/>
      <c r="AV866" s="250"/>
      <c r="AW866" s="250"/>
      <c r="AX866" s="250"/>
      <c r="AY866" s="250"/>
      <c r="AZ866" s="250"/>
      <c r="BA866" s="250"/>
      <c r="BB866" s="250"/>
      <c r="BC866" s="250"/>
      <c r="BD866" s="250"/>
      <c r="BE866" s="250"/>
      <c r="BF866" s="250"/>
      <c r="BG866" s="250"/>
      <c r="BH866" s="250"/>
    </row>
    <row r="867" spans="1:60" outlineLevel="1" x14ac:dyDescent="0.2">
      <c r="A867" s="294"/>
      <c r="B867" s="265"/>
      <c r="C867" s="334" t="s">
        <v>1198</v>
      </c>
      <c r="D867" s="322"/>
      <c r="E867" s="326">
        <v>2</v>
      </c>
      <c r="F867" s="276"/>
      <c r="G867" s="276"/>
      <c r="H867" s="277"/>
      <c r="I867" s="296"/>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250"/>
      <c r="AF867" s="250"/>
      <c r="AG867" s="250"/>
      <c r="AH867" s="250"/>
      <c r="AI867" s="250"/>
      <c r="AJ867" s="250"/>
      <c r="AK867" s="250"/>
      <c r="AL867" s="250"/>
      <c r="AM867" s="250"/>
      <c r="AN867" s="250"/>
      <c r="AO867" s="250"/>
      <c r="AP867" s="250"/>
      <c r="AQ867" s="250"/>
      <c r="AR867" s="250"/>
      <c r="AS867" s="250"/>
      <c r="AT867" s="250"/>
      <c r="AU867" s="250"/>
      <c r="AV867" s="250"/>
      <c r="AW867" s="250"/>
      <c r="AX867" s="250"/>
      <c r="AY867" s="250"/>
      <c r="AZ867" s="250"/>
      <c r="BA867" s="250"/>
      <c r="BB867" s="250"/>
      <c r="BC867" s="250"/>
      <c r="BD867" s="250"/>
      <c r="BE867" s="250"/>
      <c r="BF867" s="250"/>
      <c r="BG867" s="250"/>
      <c r="BH867" s="250"/>
    </row>
    <row r="868" spans="1:60" outlineLevel="1" x14ac:dyDescent="0.2">
      <c r="A868" s="294"/>
      <c r="B868" s="320" t="s">
        <v>1205</v>
      </c>
      <c r="C868" s="333"/>
      <c r="D868" s="338"/>
      <c r="E868" s="339"/>
      <c r="F868" s="340"/>
      <c r="G868" s="331"/>
      <c r="H868" s="277"/>
      <c r="I868" s="296"/>
      <c r="J868" s="250"/>
      <c r="K868" s="250"/>
      <c r="L868" s="250"/>
      <c r="M868" s="250"/>
      <c r="N868" s="250"/>
      <c r="O868" s="250"/>
      <c r="P868" s="250"/>
      <c r="Q868" s="250"/>
      <c r="R868" s="250"/>
      <c r="S868" s="250"/>
      <c r="T868" s="250"/>
      <c r="U868" s="250"/>
      <c r="V868" s="250"/>
      <c r="W868" s="250"/>
      <c r="X868" s="250"/>
      <c r="Y868" s="250"/>
      <c r="Z868" s="250"/>
      <c r="AA868" s="250"/>
      <c r="AB868" s="250"/>
      <c r="AC868" s="250">
        <v>0</v>
      </c>
      <c r="AD868" s="250"/>
      <c r="AE868" s="250"/>
      <c r="AF868" s="250"/>
      <c r="AG868" s="250"/>
      <c r="AH868" s="250"/>
      <c r="AI868" s="250"/>
      <c r="AJ868" s="250"/>
      <c r="AK868" s="250"/>
      <c r="AL868" s="250"/>
      <c r="AM868" s="250"/>
      <c r="AN868" s="250"/>
      <c r="AO868" s="250"/>
      <c r="AP868" s="250"/>
      <c r="AQ868" s="250"/>
      <c r="AR868" s="250"/>
      <c r="AS868" s="250"/>
      <c r="AT868" s="250"/>
      <c r="AU868" s="250"/>
      <c r="AV868" s="250"/>
      <c r="AW868" s="250"/>
      <c r="AX868" s="250"/>
      <c r="AY868" s="250"/>
      <c r="AZ868" s="250"/>
      <c r="BA868" s="250"/>
      <c r="BB868" s="250"/>
      <c r="BC868" s="250"/>
      <c r="BD868" s="250"/>
      <c r="BE868" s="250"/>
      <c r="BF868" s="250"/>
      <c r="BG868" s="250"/>
      <c r="BH868" s="250"/>
    </row>
    <row r="869" spans="1:60" outlineLevel="1" x14ac:dyDescent="0.2">
      <c r="A869" s="294"/>
      <c r="B869" s="320" t="s">
        <v>1206</v>
      </c>
      <c r="C869" s="333"/>
      <c r="D869" s="338"/>
      <c r="E869" s="339"/>
      <c r="F869" s="340"/>
      <c r="G869" s="331"/>
      <c r="H869" s="277"/>
      <c r="I869" s="296"/>
      <c r="J869" s="250"/>
      <c r="K869" s="250"/>
      <c r="L869" s="250"/>
      <c r="M869" s="250"/>
      <c r="N869" s="250"/>
      <c r="O869" s="250"/>
      <c r="P869" s="250"/>
      <c r="Q869" s="250"/>
      <c r="R869" s="250"/>
      <c r="S869" s="250"/>
      <c r="T869" s="250"/>
      <c r="U869" s="250"/>
      <c r="V869" s="250"/>
      <c r="W869" s="250"/>
      <c r="X869" s="250"/>
      <c r="Y869" s="250"/>
      <c r="Z869" s="250"/>
      <c r="AA869" s="250"/>
      <c r="AB869" s="250"/>
      <c r="AC869" s="250"/>
      <c r="AD869" s="250"/>
      <c r="AE869" s="250" t="s">
        <v>363</v>
      </c>
      <c r="AF869" s="250"/>
      <c r="AG869" s="250"/>
      <c r="AH869" s="250"/>
      <c r="AI869" s="250"/>
      <c r="AJ869" s="250"/>
      <c r="AK869" s="250"/>
      <c r="AL869" s="250"/>
      <c r="AM869" s="250"/>
      <c r="AN869" s="250"/>
      <c r="AO869" s="250"/>
      <c r="AP869" s="250"/>
      <c r="AQ869" s="250"/>
      <c r="AR869" s="250"/>
      <c r="AS869" s="250"/>
      <c r="AT869" s="250"/>
      <c r="AU869" s="250"/>
      <c r="AV869" s="250"/>
      <c r="AW869" s="250"/>
      <c r="AX869" s="250"/>
      <c r="AY869" s="250"/>
      <c r="AZ869" s="250"/>
      <c r="BA869" s="250"/>
      <c r="BB869" s="250"/>
      <c r="BC869" s="250"/>
      <c r="BD869" s="250"/>
      <c r="BE869" s="250"/>
      <c r="BF869" s="250"/>
      <c r="BG869" s="250"/>
      <c r="BH869" s="250"/>
    </row>
    <row r="870" spans="1:60" outlineLevel="1" x14ac:dyDescent="0.2">
      <c r="A870" s="293">
        <v>147</v>
      </c>
      <c r="B870" s="264" t="s">
        <v>1207</v>
      </c>
      <c r="C870" s="284" t="s">
        <v>1208</v>
      </c>
      <c r="D870" s="267" t="s">
        <v>390</v>
      </c>
      <c r="E870" s="270">
        <v>19</v>
      </c>
      <c r="F870" s="275"/>
      <c r="G870" s="276">
        <f>ROUND(E870*F870,2)</f>
        <v>0</v>
      </c>
      <c r="H870" s="277" t="s">
        <v>368</v>
      </c>
      <c r="I870" s="296" t="s">
        <v>298</v>
      </c>
      <c r="J870" s="250"/>
      <c r="K870" s="250"/>
      <c r="L870" s="250"/>
      <c r="M870" s="250"/>
      <c r="N870" s="250"/>
      <c r="O870" s="250"/>
      <c r="P870" s="250"/>
      <c r="Q870" s="250"/>
      <c r="R870" s="250"/>
      <c r="S870" s="250"/>
      <c r="T870" s="250"/>
      <c r="U870" s="250"/>
      <c r="V870" s="250"/>
      <c r="W870" s="250"/>
      <c r="X870" s="250"/>
      <c r="Y870" s="250"/>
      <c r="Z870" s="250"/>
      <c r="AA870" s="250"/>
      <c r="AB870" s="250"/>
      <c r="AC870" s="250"/>
      <c r="AD870" s="250"/>
      <c r="AE870" s="250" t="s">
        <v>369</v>
      </c>
      <c r="AF870" s="250"/>
      <c r="AG870" s="250"/>
      <c r="AH870" s="250"/>
      <c r="AI870" s="250"/>
      <c r="AJ870" s="250"/>
      <c r="AK870" s="250"/>
      <c r="AL870" s="250"/>
      <c r="AM870" s="250">
        <v>21</v>
      </c>
      <c r="AN870" s="250"/>
      <c r="AO870" s="250"/>
      <c r="AP870" s="250"/>
      <c r="AQ870" s="250"/>
      <c r="AR870" s="250"/>
      <c r="AS870" s="250"/>
      <c r="AT870" s="250"/>
      <c r="AU870" s="250"/>
      <c r="AV870" s="250"/>
      <c r="AW870" s="250"/>
      <c r="AX870" s="250"/>
      <c r="AY870" s="250"/>
      <c r="AZ870" s="250"/>
      <c r="BA870" s="250"/>
      <c r="BB870" s="250"/>
      <c r="BC870" s="250"/>
      <c r="BD870" s="250"/>
      <c r="BE870" s="250"/>
      <c r="BF870" s="250"/>
      <c r="BG870" s="250"/>
      <c r="BH870" s="250"/>
    </row>
    <row r="871" spans="1:60" outlineLevel="1" x14ac:dyDescent="0.2">
      <c r="A871" s="294"/>
      <c r="B871" s="265"/>
      <c r="C871" s="334" t="s">
        <v>1209</v>
      </c>
      <c r="D871" s="322"/>
      <c r="E871" s="326">
        <v>19</v>
      </c>
      <c r="F871" s="276"/>
      <c r="G871" s="276"/>
      <c r="H871" s="277"/>
      <c r="I871" s="296"/>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250"/>
      <c r="AF871" s="250"/>
      <c r="AG871" s="250"/>
      <c r="AH871" s="250"/>
      <c r="AI871" s="250"/>
      <c r="AJ871" s="250"/>
      <c r="AK871" s="250"/>
      <c r="AL871" s="250"/>
      <c r="AM871" s="250"/>
      <c r="AN871" s="250"/>
      <c r="AO871" s="250"/>
      <c r="AP871" s="250"/>
      <c r="AQ871" s="250"/>
      <c r="AR871" s="250"/>
      <c r="AS871" s="250"/>
      <c r="AT871" s="250"/>
      <c r="AU871" s="250"/>
      <c r="AV871" s="250"/>
      <c r="AW871" s="250"/>
      <c r="AX871" s="250"/>
      <c r="AY871" s="250"/>
      <c r="AZ871" s="250"/>
      <c r="BA871" s="250"/>
      <c r="BB871" s="250"/>
      <c r="BC871" s="250"/>
      <c r="BD871" s="250"/>
      <c r="BE871" s="250"/>
      <c r="BF871" s="250"/>
      <c r="BG871" s="250"/>
      <c r="BH871" s="250"/>
    </row>
    <row r="872" spans="1:60" outlineLevel="1" x14ac:dyDescent="0.2">
      <c r="A872" s="294"/>
      <c r="B872" s="320" t="s">
        <v>1210</v>
      </c>
      <c r="C872" s="333"/>
      <c r="D872" s="338"/>
      <c r="E872" s="339"/>
      <c r="F872" s="340"/>
      <c r="G872" s="331"/>
      <c r="H872" s="277"/>
      <c r="I872" s="296"/>
      <c r="J872" s="250"/>
      <c r="K872" s="250"/>
      <c r="L872" s="250"/>
      <c r="M872" s="250"/>
      <c r="N872" s="250"/>
      <c r="O872" s="250"/>
      <c r="P872" s="250"/>
      <c r="Q872" s="250"/>
      <c r="R872" s="250"/>
      <c r="S872" s="250"/>
      <c r="T872" s="250"/>
      <c r="U872" s="250"/>
      <c r="V872" s="250"/>
      <c r="W872" s="250"/>
      <c r="X872" s="250"/>
      <c r="Y872" s="250"/>
      <c r="Z872" s="250"/>
      <c r="AA872" s="250"/>
      <c r="AB872" s="250"/>
      <c r="AC872" s="250">
        <v>0</v>
      </c>
      <c r="AD872" s="250"/>
      <c r="AE872" s="250"/>
      <c r="AF872" s="250"/>
      <c r="AG872" s="250"/>
      <c r="AH872" s="250"/>
      <c r="AI872" s="250"/>
      <c r="AJ872" s="250"/>
      <c r="AK872" s="250"/>
      <c r="AL872" s="250"/>
      <c r="AM872" s="250"/>
      <c r="AN872" s="250"/>
      <c r="AO872" s="250"/>
      <c r="AP872" s="250"/>
      <c r="AQ872" s="250"/>
      <c r="AR872" s="250"/>
      <c r="AS872" s="250"/>
      <c r="AT872" s="250"/>
      <c r="AU872" s="250"/>
      <c r="AV872" s="250"/>
      <c r="AW872" s="250"/>
      <c r="AX872" s="250"/>
      <c r="AY872" s="250"/>
      <c r="AZ872" s="250"/>
      <c r="BA872" s="250"/>
      <c r="BB872" s="250"/>
      <c r="BC872" s="250"/>
      <c r="BD872" s="250"/>
      <c r="BE872" s="250"/>
      <c r="BF872" s="250"/>
      <c r="BG872" s="250"/>
      <c r="BH872" s="250"/>
    </row>
    <row r="873" spans="1:60" outlineLevel="1" x14ac:dyDescent="0.2">
      <c r="A873" s="294"/>
      <c r="B873" s="320" t="s">
        <v>1211</v>
      </c>
      <c r="C873" s="333"/>
      <c r="D873" s="338"/>
      <c r="E873" s="339"/>
      <c r="F873" s="340"/>
      <c r="G873" s="331"/>
      <c r="H873" s="277"/>
      <c r="I873" s="296"/>
      <c r="J873" s="250"/>
      <c r="K873" s="250"/>
      <c r="L873" s="250"/>
      <c r="M873" s="250"/>
      <c r="N873" s="250"/>
      <c r="O873" s="250"/>
      <c r="P873" s="250"/>
      <c r="Q873" s="250"/>
      <c r="R873" s="250"/>
      <c r="S873" s="250"/>
      <c r="T873" s="250"/>
      <c r="U873" s="250"/>
      <c r="V873" s="250"/>
      <c r="W873" s="250"/>
      <c r="X873" s="250"/>
      <c r="Y873" s="250"/>
      <c r="Z873" s="250"/>
      <c r="AA873" s="250"/>
      <c r="AB873" s="250"/>
      <c r="AC873" s="250"/>
      <c r="AD873" s="250"/>
      <c r="AE873" s="250" t="s">
        <v>363</v>
      </c>
      <c r="AF873" s="250"/>
      <c r="AG873" s="250"/>
      <c r="AH873" s="250"/>
      <c r="AI873" s="250"/>
      <c r="AJ873" s="250"/>
      <c r="AK873" s="250"/>
      <c r="AL873" s="250"/>
      <c r="AM873" s="250"/>
      <c r="AN873" s="250"/>
      <c r="AO873" s="250"/>
      <c r="AP873" s="250"/>
      <c r="AQ873" s="250"/>
      <c r="AR873" s="250"/>
      <c r="AS873" s="250"/>
      <c r="AT873" s="250"/>
      <c r="AU873" s="250"/>
      <c r="AV873" s="250"/>
      <c r="AW873" s="250"/>
      <c r="AX873" s="250"/>
      <c r="AY873" s="250"/>
      <c r="AZ873" s="250"/>
      <c r="BA873" s="250"/>
      <c r="BB873" s="250"/>
      <c r="BC873" s="250"/>
      <c r="BD873" s="250"/>
      <c r="BE873" s="250"/>
      <c r="BF873" s="250"/>
      <c r="BG873" s="250"/>
      <c r="BH873" s="250"/>
    </row>
    <row r="874" spans="1:60" outlineLevel="1" x14ac:dyDescent="0.2">
      <c r="A874" s="293">
        <v>148</v>
      </c>
      <c r="B874" s="264" t="s">
        <v>1212</v>
      </c>
      <c r="C874" s="284" t="s">
        <v>1213</v>
      </c>
      <c r="D874" s="267" t="s">
        <v>390</v>
      </c>
      <c r="E874" s="270">
        <v>131</v>
      </c>
      <c r="F874" s="275"/>
      <c r="G874" s="276">
        <f>ROUND(E874*F874,2)</f>
        <v>0</v>
      </c>
      <c r="H874" s="277" t="s">
        <v>368</v>
      </c>
      <c r="I874" s="296" t="s">
        <v>298</v>
      </c>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250" t="s">
        <v>369</v>
      </c>
      <c r="AF874" s="250"/>
      <c r="AG874" s="250"/>
      <c r="AH874" s="250"/>
      <c r="AI874" s="250"/>
      <c r="AJ874" s="250"/>
      <c r="AK874" s="250"/>
      <c r="AL874" s="250"/>
      <c r="AM874" s="250">
        <v>21</v>
      </c>
      <c r="AN874" s="250"/>
      <c r="AO874" s="250"/>
      <c r="AP874" s="250"/>
      <c r="AQ874" s="250"/>
      <c r="AR874" s="250"/>
      <c r="AS874" s="250"/>
      <c r="AT874" s="250"/>
      <c r="AU874" s="250"/>
      <c r="AV874" s="250"/>
      <c r="AW874" s="250"/>
      <c r="AX874" s="250"/>
      <c r="AY874" s="250"/>
      <c r="AZ874" s="250"/>
      <c r="BA874" s="250"/>
      <c r="BB874" s="250"/>
      <c r="BC874" s="250"/>
      <c r="BD874" s="250"/>
      <c r="BE874" s="250"/>
      <c r="BF874" s="250"/>
      <c r="BG874" s="250"/>
      <c r="BH874" s="250"/>
    </row>
    <row r="875" spans="1:60" outlineLevel="1" x14ac:dyDescent="0.2">
      <c r="A875" s="294"/>
      <c r="B875" s="265"/>
      <c r="C875" s="334" t="s">
        <v>1214</v>
      </c>
      <c r="D875" s="322"/>
      <c r="E875" s="326">
        <v>42</v>
      </c>
      <c r="F875" s="276"/>
      <c r="G875" s="276"/>
      <c r="H875" s="277"/>
      <c r="I875" s="296"/>
      <c r="J875" s="250"/>
      <c r="K875" s="250"/>
      <c r="L875" s="250"/>
      <c r="M875" s="250"/>
      <c r="N875" s="250"/>
      <c r="O875" s="250"/>
      <c r="P875" s="250"/>
      <c r="Q875" s="250"/>
      <c r="R875" s="250"/>
      <c r="S875" s="250"/>
      <c r="T875" s="250"/>
      <c r="U875" s="250"/>
      <c r="V875" s="250"/>
      <c r="W875" s="250"/>
      <c r="X875" s="250"/>
      <c r="Y875" s="250"/>
      <c r="Z875" s="250"/>
      <c r="AA875" s="250"/>
      <c r="AB875" s="250"/>
      <c r="AC875" s="250"/>
      <c r="AD875" s="250"/>
      <c r="AE875" s="250"/>
      <c r="AF875" s="250"/>
      <c r="AG875" s="250"/>
      <c r="AH875" s="250"/>
      <c r="AI875" s="250"/>
      <c r="AJ875" s="250"/>
      <c r="AK875" s="250"/>
      <c r="AL875" s="250"/>
      <c r="AM875" s="250"/>
      <c r="AN875" s="250"/>
      <c r="AO875" s="250"/>
      <c r="AP875" s="250"/>
      <c r="AQ875" s="250"/>
      <c r="AR875" s="250"/>
      <c r="AS875" s="250"/>
      <c r="AT875" s="250"/>
      <c r="AU875" s="250"/>
      <c r="AV875" s="250"/>
      <c r="AW875" s="250"/>
      <c r="AX875" s="250"/>
      <c r="AY875" s="250"/>
      <c r="AZ875" s="250"/>
      <c r="BA875" s="250"/>
      <c r="BB875" s="250"/>
      <c r="BC875" s="250"/>
      <c r="BD875" s="250"/>
      <c r="BE875" s="250"/>
      <c r="BF875" s="250"/>
      <c r="BG875" s="250"/>
      <c r="BH875" s="250"/>
    </row>
    <row r="876" spans="1:60" outlineLevel="1" x14ac:dyDescent="0.2">
      <c r="A876" s="294"/>
      <c r="B876" s="265"/>
      <c r="C876" s="334" t="s">
        <v>1215</v>
      </c>
      <c r="D876" s="322"/>
      <c r="E876" s="326">
        <v>6</v>
      </c>
      <c r="F876" s="276"/>
      <c r="G876" s="276"/>
      <c r="H876" s="277"/>
      <c r="I876" s="296"/>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0"/>
      <c r="AZ876" s="250"/>
      <c r="BA876" s="250"/>
      <c r="BB876" s="250"/>
      <c r="BC876" s="250"/>
      <c r="BD876" s="250"/>
      <c r="BE876" s="250"/>
      <c r="BF876" s="250"/>
      <c r="BG876" s="250"/>
      <c r="BH876" s="250"/>
    </row>
    <row r="877" spans="1:60" outlineLevel="1" x14ac:dyDescent="0.2">
      <c r="A877" s="294"/>
      <c r="B877" s="265"/>
      <c r="C877" s="334" t="s">
        <v>1216</v>
      </c>
      <c r="D877" s="322"/>
      <c r="E877" s="326">
        <v>53</v>
      </c>
      <c r="F877" s="276"/>
      <c r="G877" s="276"/>
      <c r="H877" s="277"/>
      <c r="I877" s="296"/>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250"/>
      <c r="AF877" s="250"/>
      <c r="AG877" s="250"/>
      <c r="AH877" s="250"/>
      <c r="AI877" s="250"/>
      <c r="AJ877" s="250"/>
      <c r="AK877" s="250"/>
      <c r="AL877" s="250"/>
      <c r="AM877" s="250"/>
      <c r="AN877" s="250"/>
      <c r="AO877" s="250"/>
      <c r="AP877" s="250"/>
      <c r="AQ877" s="250"/>
      <c r="AR877" s="250"/>
      <c r="AS877" s="250"/>
      <c r="AT877" s="250"/>
      <c r="AU877" s="250"/>
      <c r="AV877" s="250"/>
      <c r="AW877" s="250"/>
      <c r="AX877" s="250"/>
      <c r="AY877" s="250"/>
      <c r="AZ877" s="250"/>
      <c r="BA877" s="250"/>
      <c r="BB877" s="250"/>
      <c r="BC877" s="250"/>
      <c r="BD877" s="250"/>
      <c r="BE877" s="250"/>
      <c r="BF877" s="250"/>
      <c r="BG877" s="250"/>
      <c r="BH877" s="250"/>
    </row>
    <row r="878" spans="1:60" outlineLevel="1" x14ac:dyDescent="0.2">
      <c r="A878" s="294"/>
      <c r="B878" s="265"/>
      <c r="C878" s="334" t="s">
        <v>1217</v>
      </c>
      <c r="D878" s="322"/>
      <c r="E878" s="326">
        <v>30</v>
      </c>
      <c r="F878" s="276"/>
      <c r="G878" s="276"/>
      <c r="H878" s="277"/>
      <c r="I878" s="296"/>
      <c r="J878" s="250"/>
      <c r="K878" s="250"/>
      <c r="L878" s="250"/>
      <c r="M878" s="250"/>
      <c r="N878" s="250"/>
      <c r="O878" s="250"/>
      <c r="P878" s="250"/>
      <c r="Q878" s="250"/>
      <c r="R878" s="250"/>
      <c r="S878" s="250"/>
      <c r="T878" s="250"/>
      <c r="U878" s="250"/>
      <c r="V878" s="250"/>
      <c r="W878" s="250"/>
      <c r="X878" s="250"/>
      <c r="Y878" s="250"/>
      <c r="Z878" s="250"/>
      <c r="AA878" s="250"/>
      <c r="AB878" s="250"/>
      <c r="AC878" s="250"/>
      <c r="AD878" s="250"/>
      <c r="AE878" s="250"/>
      <c r="AF878" s="250"/>
      <c r="AG878" s="250"/>
      <c r="AH878" s="250"/>
      <c r="AI878" s="250"/>
      <c r="AJ878" s="250"/>
      <c r="AK878" s="250"/>
      <c r="AL878" s="250"/>
      <c r="AM878" s="250"/>
      <c r="AN878" s="250"/>
      <c r="AO878" s="250"/>
      <c r="AP878" s="250"/>
      <c r="AQ878" s="250"/>
      <c r="AR878" s="250"/>
      <c r="AS878" s="250"/>
      <c r="AT878" s="250"/>
      <c r="AU878" s="250"/>
      <c r="AV878" s="250"/>
      <c r="AW878" s="250"/>
      <c r="AX878" s="250"/>
      <c r="AY878" s="250"/>
      <c r="AZ878" s="250"/>
      <c r="BA878" s="250"/>
      <c r="BB878" s="250"/>
      <c r="BC878" s="250"/>
      <c r="BD878" s="250"/>
      <c r="BE878" s="250"/>
      <c r="BF878" s="250"/>
      <c r="BG878" s="250"/>
      <c r="BH878" s="250"/>
    </row>
    <row r="879" spans="1:60" outlineLevel="1" x14ac:dyDescent="0.2">
      <c r="A879" s="293">
        <v>149</v>
      </c>
      <c r="B879" s="264" t="s">
        <v>1218</v>
      </c>
      <c r="C879" s="284" t="s">
        <v>1219</v>
      </c>
      <c r="D879" s="267" t="s">
        <v>669</v>
      </c>
      <c r="E879" s="270">
        <v>35.35</v>
      </c>
      <c r="F879" s="275"/>
      <c r="G879" s="276">
        <f>ROUND(E879*F879,2)</f>
        <v>0</v>
      </c>
      <c r="H879" s="277" t="s">
        <v>734</v>
      </c>
      <c r="I879" s="296" t="s">
        <v>298</v>
      </c>
      <c r="J879" s="250"/>
      <c r="K879" s="250"/>
      <c r="L879" s="250"/>
      <c r="M879" s="250"/>
      <c r="N879" s="250"/>
      <c r="O879" s="250"/>
      <c r="P879" s="250"/>
      <c r="Q879" s="250"/>
      <c r="R879" s="250"/>
      <c r="S879" s="250"/>
      <c r="T879" s="250"/>
      <c r="U879" s="250"/>
      <c r="V879" s="250"/>
      <c r="W879" s="250"/>
      <c r="X879" s="250"/>
      <c r="Y879" s="250"/>
      <c r="Z879" s="250"/>
      <c r="AA879" s="250"/>
      <c r="AB879" s="250"/>
      <c r="AC879" s="250"/>
      <c r="AD879" s="250"/>
      <c r="AE879" s="250" t="s">
        <v>299</v>
      </c>
      <c r="AF879" s="250"/>
      <c r="AG879" s="250"/>
      <c r="AH879" s="250"/>
      <c r="AI879" s="250"/>
      <c r="AJ879" s="250"/>
      <c r="AK879" s="250"/>
      <c r="AL879" s="250"/>
      <c r="AM879" s="250">
        <v>21</v>
      </c>
      <c r="AN879" s="250"/>
      <c r="AO879" s="250"/>
      <c r="AP879" s="250"/>
      <c r="AQ879" s="250"/>
      <c r="AR879" s="250"/>
      <c r="AS879" s="250"/>
      <c r="AT879" s="250"/>
      <c r="AU879" s="250"/>
      <c r="AV879" s="250"/>
      <c r="AW879" s="250"/>
      <c r="AX879" s="250"/>
      <c r="AY879" s="250"/>
      <c r="AZ879" s="250"/>
      <c r="BA879" s="250"/>
      <c r="BB879" s="250"/>
      <c r="BC879" s="250"/>
      <c r="BD879" s="250"/>
      <c r="BE879" s="250"/>
      <c r="BF879" s="250"/>
      <c r="BG879" s="250"/>
      <c r="BH879" s="250"/>
    </row>
    <row r="880" spans="1:60" outlineLevel="1" x14ac:dyDescent="0.2">
      <c r="A880" s="294"/>
      <c r="B880" s="265"/>
      <c r="C880" s="334" t="s">
        <v>1220</v>
      </c>
      <c r="D880" s="322"/>
      <c r="E880" s="326">
        <v>35.35</v>
      </c>
      <c r="F880" s="276"/>
      <c r="G880" s="276"/>
      <c r="H880" s="277"/>
      <c r="I880" s="296"/>
      <c r="J880" s="250"/>
      <c r="K880" s="250"/>
      <c r="L880" s="250"/>
      <c r="M880" s="250"/>
      <c r="N880" s="250"/>
      <c r="O880" s="250"/>
      <c r="P880" s="250"/>
      <c r="Q880" s="250"/>
      <c r="R880" s="250"/>
      <c r="S880" s="250"/>
      <c r="T880" s="250"/>
      <c r="U880" s="250"/>
      <c r="V880" s="250"/>
      <c r="W880" s="250"/>
      <c r="X880" s="250"/>
      <c r="Y880" s="250"/>
      <c r="Z880" s="250"/>
      <c r="AA880" s="250"/>
      <c r="AB880" s="250"/>
      <c r="AC880" s="250"/>
      <c r="AD880" s="250"/>
      <c r="AE880" s="250"/>
      <c r="AF880" s="250"/>
      <c r="AG880" s="250"/>
      <c r="AH880" s="250"/>
      <c r="AI880" s="250"/>
      <c r="AJ880" s="250"/>
      <c r="AK880" s="250"/>
      <c r="AL880" s="250"/>
      <c r="AM880" s="250"/>
      <c r="AN880" s="250"/>
      <c r="AO880" s="250"/>
      <c r="AP880" s="250"/>
      <c r="AQ880" s="250"/>
      <c r="AR880" s="250"/>
      <c r="AS880" s="250"/>
      <c r="AT880" s="250"/>
      <c r="AU880" s="250"/>
      <c r="AV880" s="250"/>
      <c r="AW880" s="250"/>
      <c r="AX880" s="250"/>
      <c r="AY880" s="250"/>
      <c r="AZ880" s="250"/>
      <c r="BA880" s="250"/>
      <c r="BB880" s="250"/>
      <c r="BC880" s="250"/>
      <c r="BD880" s="250"/>
      <c r="BE880" s="250"/>
      <c r="BF880" s="250"/>
      <c r="BG880" s="250"/>
      <c r="BH880" s="250"/>
    </row>
    <row r="881" spans="1:60" outlineLevel="1" x14ac:dyDescent="0.2">
      <c r="A881" s="293">
        <v>150</v>
      </c>
      <c r="B881" s="264" t="s">
        <v>1221</v>
      </c>
      <c r="C881" s="284" t="s">
        <v>1222</v>
      </c>
      <c r="D881" s="267" t="s">
        <v>669</v>
      </c>
      <c r="E881" s="270">
        <v>38.380000000000003</v>
      </c>
      <c r="F881" s="275"/>
      <c r="G881" s="276">
        <f>ROUND(E881*F881,2)</f>
        <v>0</v>
      </c>
      <c r="H881" s="277" t="s">
        <v>734</v>
      </c>
      <c r="I881" s="296" t="s">
        <v>298</v>
      </c>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250" t="s">
        <v>299</v>
      </c>
      <c r="AF881" s="250"/>
      <c r="AG881" s="250"/>
      <c r="AH881" s="250"/>
      <c r="AI881" s="250"/>
      <c r="AJ881" s="250"/>
      <c r="AK881" s="250"/>
      <c r="AL881" s="250"/>
      <c r="AM881" s="250">
        <v>21</v>
      </c>
      <c r="AN881" s="250"/>
      <c r="AO881" s="250"/>
      <c r="AP881" s="250"/>
      <c r="AQ881" s="250"/>
      <c r="AR881" s="250"/>
      <c r="AS881" s="250"/>
      <c r="AT881" s="250"/>
      <c r="AU881" s="250"/>
      <c r="AV881" s="250"/>
      <c r="AW881" s="250"/>
      <c r="AX881" s="250"/>
      <c r="AY881" s="250"/>
      <c r="AZ881" s="250"/>
      <c r="BA881" s="250"/>
      <c r="BB881" s="250"/>
      <c r="BC881" s="250"/>
      <c r="BD881" s="250"/>
      <c r="BE881" s="250"/>
      <c r="BF881" s="250"/>
      <c r="BG881" s="250"/>
      <c r="BH881" s="250"/>
    </row>
    <row r="882" spans="1:60" outlineLevel="1" x14ac:dyDescent="0.2">
      <c r="A882" s="294"/>
      <c r="B882" s="265"/>
      <c r="C882" s="334" t="s">
        <v>1223</v>
      </c>
      <c r="D882" s="322"/>
      <c r="E882" s="326">
        <v>38.380000000000003</v>
      </c>
      <c r="F882" s="276"/>
      <c r="G882" s="276"/>
      <c r="H882" s="277"/>
      <c r="I882" s="296"/>
      <c r="J882" s="250"/>
      <c r="K882" s="250"/>
      <c r="L882" s="250"/>
      <c r="M882" s="250"/>
      <c r="N882" s="250"/>
      <c r="O882" s="250"/>
      <c r="P882" s="250"/>
      <c r="Q882" s="250"/>
      <c r="R882" s="250"/>
      <c r="S882" s="250"/>
      <c r="T882" s="250"/>
      <c r="U882" s="250"/>
      <c r="V882" s="250"/>
      <c r="W882" s="250"/>
      <c r="X882" s="250"/>
      <c r="Y882" s="250"/>
      <c r="Z882" s="250"/>
      <c r="AA882" s="250"/>
      <c r="AB882" s="250"/>
      <c r="AC882" s="250"/>
      <c r="AD882" s="250"/>
      <c r="AE882" s="250"/>
      <c r="AF882" s="250"/>
      <c r="AG882" s="250"/>
      <c r="AH882" s="250"/>
      <c r="AI882" s="250"/>
      <c r="AJ882" s="250"/>
      <c r="AK882" s="250"/>
      <c r="AL882" s="250"/>
      <c r="AM882" s="250"/>
      <c r="AN882" s="250"/>
      <c r="AO882" s="250"/>
      <c r="AP882" s="250"/>
      <c r="AQ882" s="250"/>
      <c r="AR882" s="250"/>
      <c r="AS882" s="250"/>
      <c r="AT882" s="250"/>
      <c r="AU882" s="250"/>
      <c r="AV882" s="250"/>
      <c r="AW882" s="250"/>
      <c r="AX882" s="250"/>
      <c r="AY882" s="250"/>
      <c r="AZ882" s="250"/>
      <c r="BA882" s="250"/>
      <c r="BB882" s="250"/>
      <c r="BC882" s="250"/>
      <c r="BD882" s="250"/>
      <c r="BE882" s="250"/>
      <c r="BF882" s="250"/>
      <c r="BG882" s="250"/>
      <c r="BH882" s="250"/>
    </row>
    <row r="883" spans="1:60" ht="22.5" outlineLevel="1" x14ac:dyDescent="0.2">
      <c r="A883" s="293">
        <v>151</v>
      </c>
      <c r="B883" s="264" t="s">
        <v>1224</v>
      </c>
      <c r="C883" s="284" t="s">
        <v>1225</v>
      </c>
      <c r="D883" s="267" t="s">
        <v>669</v>
      </c>
      <c r="E883" s="270">
        <v>30.3</v>
      </c>
      <c r="F883" s="275"/>
      <c r="G883" s="276">
        <f>ROUND(E883*F883,2)</f>
        <v>0</v>
      </c>
      <c r="H883" s="277" t="s">
        <v>734</v>
      </c>
      <c r="I883" s="296" t="s">
        <v>298</v>
      </c>
      <c r="J883" s="250"/>
      <c r="K883" s="250"/>
      <c r="L883" s="250"/>
      <c r="M883" s="250"/>
      <c r="N883" s="250"/>
      <c r="O883" s="250"/>
      <c r="P883" s="250"/>
      <c r="Q883" s="250"/>
      <c r="R883" s="250"/>
      <c r="S883" s="250"/>
      <c r="T883" s="250"/>
      <c r="U883" s="250"/>
      <c r="V883" s="250"/>
      <c r="W883" s="250"/>
      <c r="X883" s="250"/>
      <c r="Y883" s="250"/>
      <c r="Z883" s="250"/>
      <c r="AA883" s="250"/>
      <c r="AB883" s="250"/>
      <c r="AC883" s="250"/>
      <c r="AD883" s="250"/>
      <c r="AE883" s="250" t="s">
        <v>299</v>
      </c>
      <c r="AF883" s="250"/>
      <c r="AG883" s="250"/>
      <c r="AH883" s="250"/>
      <c r="AI883" s="250"/>
      <c r="AJ883" s="250"/>
      <c r="AK883" s="250"/>
      <c r="AL883" s="250"/>
      <c r="AM883" s="250">
        <v>21</v>
      </c>
      <c r="AN883" s="250"/>
      <c r="AO883" s="250"/>
      <c r="AP883" s="250"/>
      <c r="AQ883" s="250"/>
      <c r="AR883" s="250"/>
      <c r="AS883" s="250"/>
      <c r="AT883" s="250"/>
      <c r="AU883" s="250"/>
      <c r="AV883" s="250"/>
      <c r="AW883" s="250"/>
      <c r="AX883" s="250"/>
      <c r="AY883" s="250"/>
      <c r="AZ883" s="250"/>
      <c r="BA883" s="250"/>
      <c r="BB883" s="250"/>
      <c r="BC883" s="250"/>
      <c r="BD883" s="250"/>
      <c r="BE883" s="250"/>
      <c r="BF883" s="250"/>
      <c r="BG883" s="250"/>
      <c r="BH883" s="250"/>
    </row>
    <row r="884" spans="1:60" outlineLevel="1" x14ac:dyDescent="0.2">
      <c r="A884" s="294"/>
      <c r="B884" s="265"/>
      <c r="C884" s="334" t="s">
        <v>1226</v>
      </c>
      <c r="D884" s="322"/>
      <c r="E884" s="326">
        <v>30.3</v>
      </c>
      <c r="F884" s="276"/>
      <c r="G884" s="276"/>
      <c r="H884" s="277"/>
      <c r="I884" s="296"/>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0"/>
      <c r="AN884" s="250"/>
      <c r="AO884" s="250"/>
      <c r="AP884" s="250"/>
      <c r="AQ884" s="250"/>
      <c r="AR884" s="250"/>
      <c r="AS884" s="250"/>
      <c r="AT884" s="250"/>
      <c r="AU884" s="250"/>
      <c r="AV884" s="250"/>
      <c r="AW884" s="250"/>
      <c r="AX884" s="250"/>
      <c r="AY884" s="250"/>
      <c r="AZ884" s="250"/>
      <c r="BA884" s="250"/>
      <c r="BB884" s="250"/>
      <c r="BC884" s="250"/>
      <c r="BD884" s="250"/>
      <c r="BE884" s="250"/>
      <c r="BF884" s="250"/>
      <c r="BG884" s="250"/>
      <c r="BH884" s="250"/>
    </row>
    <row r="885" spans="1:60" outlineLevel="1" x14ac:dyDescent="0.2">
      <c r="A885" s="293">
        <v>152</v>
      </c>
      <c r="B885" s="264" t="s">
        <v>1227</v>
      </c>
      <c r="C885" s="284" t="s">
        <v>1228</v>
      </c>
      <c r="D885" s="267" t="s">
        <v>669</v>
      </c>
      <c r="E885" s="270">
        <v>42.42</v>
      </c>
      <c r="F885" s="275"/>
      <c r="G885" s="276">
        <f>ROUND(E885*F885,2)</f>
        <v>0</v>
      </c>
      <c r="H885" s="277" t="s">
        <v>734</v>
      </c>
      <c r="I885" s="296" t="s">
        <v>298</v>
      </c>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t="s">
        <v>299</v>
      </c>
      <c r="AF885" s="250"/>
      <c r="AG885" s="250"/>
      <c r="AH885" s="250"/>
      <c r="AI885" s="250"/>
      <c r="AJ885" s="250"/>
      <c r="AK885" s="250"/>
      <c r="AL885" s="250"/>
      <c r="AM885" s="250">
        <v>21</v>
      </c>
      <c r="AN885" s="250"/>
      <c r="AO885" s="250"/>
      <c r="AP885" s="250"/>
      <c r="AQ885" s="250"/>
      <c r="AR885" s="250"/>
      <c r="AS885" s="250"/>
      <c r="AT885" s="250"/>
      <c r="AU885" s="250"/>
      <c r="AV885" s="250"/>
      <c r="AW885" s="250"/>
      <c r="AX885" s="250"/>
      <c r="AY885" s="250"/>
      <c r="AZ885" s="250"/>
      <c r="BA885" s="250"/>
      <c r="BB885" s="250"/>
      <c r="BC885" s="250"/>
      <c r="BD885" s="250"/>
      <c r="BE885" s="250"/>
      <c r="BF885" s="250"/>
      <c r="BG885" s="250"/>
      <c r="BH885" s="250"/>
    </row>
    <row r="886" spans="1:60" outlineLevel="1" x14ac:dyDescent="0.2">
      <c r="A886" s="294"/>
      <c r="B886" s="265"/>
      <c r="C886" s="334" t="s">
        <v>1229</v>
      </c>
      <c r="D886" s="322"/>
      <c r="E886" s="326">
        <v>42.42</v>
      </c>
      <c r="F886" s="276"/>
      <c r="G886" s="276"/>
      <c r="H886" s="277"/>
      <c r="I886" s="296"/>
      <c r="J886" s="250"/>
      <c r="K886" s="250"/>
      <c r="L886" s="250"/>
      <c r="M886" s="250"/>
      <c r="N886" s="250"/>
      <c r="O886" s="250"/>
      <c r="P886" s="250"/>
      <c r="Q886" s="250"/>
      <c r="R886" s="250"/>
      <c r="S886" s="250"/>
      <c r="T886" s="250"/>
      <c r="U886" s="250"/>
      <c r="V886" s="250"/>
      <c r="W886" s="250"/>
      <c r="X886" s="250"/>
      <c r="Y886" s="250"/>
      <c r="Z886" s="250"/>
      <c r="AA886" s="250"/>
      <c r="AB886" s="250"/>
      <c r="AC886" s="250"/>
      <c r="AD886" s="250"/>
      <c r="AE886" s="250"/>
      <c r="AF886" s="250"/>
      <c r="AG886" s="250"/>
      <c r="AH886" s="250"/>
      <c r="AI886" s="250"/>
      <c r="AJ886" s="250"/>
      <c r="AK886" s="250"/>
      <c r="AL886" s="250"/>
      <c r="AM886" s="250"/>
      <c r="AN886" s="250"/>
      <c r="AO886" s="250"/>
      <c r="AP886" s="250"/>
      <c r="AQ886" s="250"/>
      <c r="AR886" s="250"/>
      <c r="AS886" s="250"/>
      <c r="AT886" s="250"/>
      <c r="AU886" s="250"/>
      <c r="AV886" s="250"/>
      <c r="AW886" s="250"/>
      <c r="AX886" s="250"/>
      <c r="AY886" s="250"/>
      <c r="AZ886" s="250"/>
      <c r="BA886" s="250"/>
      <c r="BB886" s="250"/>
      <c r="BC886" s="250"/>
      <c r="BD886" s="250"/>
      <c r="BE886" s="250"/>
      <c r="BF886" s="250"/>
      <c r="BG886" s="250"/>
      <c r="BH886" s="250"/>
    </row>
    <row r="887" spans="1:60" ht="22.5" outlineLevel="1" x14ac:dyDescent="0.2">
      <c r="A887" s="293">
        <v>153</v>
      </c>
      <c r="B887" s="264" t="s">
        <v>1230</v>
      </c>
      <c r="C887" s="284" t="s">
        <v>1231</v>
      </c>
      <c r="D887" s="267" t="s">
        <v>669</v>
      </c>
      <c r="E887" s="270">
        <v>53.53</v>
      </c>
      <c r="F887" s="275"/>
      <c r="G887" s="276">
        <f>ROUND(E887*F887,2)</f>
        <v>0</v>
      </c>
      <c r="H887" s="277" t="s">
        <v>734</v>
      </c>
      <c r="I887" s="296" t="s">
        <v>298</v>
      </c>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250" t="s">
        <v>299</v>
      </c>
      <c r="AF887" s="250"/>
      <c r="AG887" s="250"/>
      <c r="AH887" s="250"/>
      <c r="AI887" s="250"/>
      <c r="AJ887" s="250"/>
      <c r="AK887" s="250"/>
      <c r="AL887" s="250"/>
      <c r="AM887" s="250">
        <v>21</v>
      </c>
      <c r="AN887" s="250"/>
      <c r="AO887" s="250"/>
      <c r="AP887" s="250"/>
      <c r="AQ887" s="250"/>
      <c r="AR887" s="250"/>
      <c r="AS887" s="250"/>
      <c r="AT887" s="250"/>
      <c r="AU887" s="250"/>
      <c r="AV887" s="250"/>
      <c r="AW887" s="250"/>
      <c r="AX887" s="250"/>
      <c r="AY887" s="250"/>
      <c r="AZ887" s="250"/>
      <c r="BA887" s="250"/>
      <c r="BB887" s="250"/>
      <c r="BC887" s="250"/>
      <c r="BD887" s="250"/>
      <c r="BE887" s="250"/>
      <c r="BF887" s="250"/>
      <c r="BG887" s="250"/>
      <c r="BH887" s="250"/>
    </row>
    <row r="888" spans="1:60" outlineLevel="1" x14ac:dyDescent="0.2">
      <c r="A888" s="294"/>
      <c r="B888" s="265"/>
      <c r="C888" s="334" t="s">
        <v>1232</v>
      </c>
      <c r="D888" s="322"/>
      <c r="E888" s="326">
        <v>53.53</v>
      </c>
      <c r="F888" s="276"/>
      <c r="G888" s="276"/>
      <c r="H888" s="277"/>
      <c r="I888" s="296"/>
      <c r="J888" s="250"/>
      <c r="K888" s="250"/>
      <c r="L888" s="250"/>
      <c r="M888" s="250"/>
      <c r="N888" s="250"/>
      <c r="O888" s="250"/>
      <c r="P888" s="250"/>
      <c r="Q888" s="250"/>
      <c r="R888" s="250"/>
      <c r="S888" s="250"/>
      <c r="T888" s="250"/>
      <c r="U888" s="250"/>
      <c r="V888" s="250"/>
      <c r="W888" s="250"/>
      <c r="X888" s="250"/>
      <c r="Y888" s="250"/>
      <c r="Z888" s="250"/>
      <c r="AA888" s="250"/>
      <c r="AB888" s="250"/>
      <c r="AC888" s="250"/>
      <c r="AD888" s="250"/>
      <c r="AE888" s="250"/>
      <c r="AF888" s="250"/>
      <c r="AG888" s="250"/>
      <c r="AH888" s="250"/>
      <c r="AI888" s="250"/>
      <c r="AJ888" s="250"/>
      <c r="AK888" s="250"/>
      <c r="AL888" s="250"/>
      <c r="AM888" s="250"/>
      <c r="AN888" s="250"/>
      <c r="AO888" s="250"/>
      <c r="AP888" s="250"/>
      <c r="AQ888" s="250"/>
      <c r="AR888" s="250"/>
      <c r="AS888" s="250"/>
      <c r="AT888" s="250"/>
      <c r="AU888" s="250"/>
      <c r="AV888" s="250"/>
      <c r="AW888" s="250"/>
      <c r="AX888" s="250"/>
      <c r="AY888" s="250"/>
      <c r="AZ888" s="250"/>
      <c r="BA888" s="250"/>
      <c r="BB888" s="250"/>
      <c r="BC888" s="250"/>
      <c r="BD888" s="250"/>
      <c r="BE888" s="250"/>
      <c r="BF888" s="250"/>
      <c r="BG888" s="250"/>
      <c r="BH888" s="250"/>
    </row>
    <row r="889" spans="1:60" ht="22.5" outlineLevel="1" x14ac:dyDescent="0.2">
      <c r="A889" s="293">
        <v>154</v>
      </c>
      <c r="B889" s="264" t="s">
        <v>1233</v>
      </c>
      <c r="C889" s="284" t="s">
        <v>1234</v>
      </c>
      <c r="D889" s="267" t="s">
        <v>669</v>
      </c>
      <c r="E889" s="270">
        <v>3.03</v>
      </c>
      <c r="F889" s="275"/>
      <c r="G889" s="276">
        <f>ROUND(E889*F889,2)</f>
        <v>0</v>
      </c>
      <c r="H889" s="277" t="s">
        <v>734</v>
      </c>
      <c r="I889" s="296" t="s">
        <v>298</v>
      </c>
      <c r="J889" s="250"/>
      <c r="K889" s="250"/>
      <c r="L889" s="250"/>
      <c r="M889" s="250"/>
      <c r="N889" s="250"/>
      <c r="O889" s="250"/>
      <c r="P889" s="250"/>
      <c r="Q889" s="250"/>
      <c r="R889" s="250"/>
      <c r="S889" s="250"/>
      <c r="T889" s="250"/>
      <c r="U889" s="250"/>
      <c r="V889" s="250"/>
      <c r="W889" s="250"/>
      <c r="X889" s="250"/>
      <c r="Y889" s="250"/>
      <c r="Z889" s="250"/>
      <c r="AA889" s="250"/>
      <c r="AB889" s="250"/>
      <c r="AC889" s="250"/>
      <c r="AD889" s="250"/>
      <c r="AE889" s="250" t="s">
        <v>299</v>
      </c>
      <c r="AF889" s="250"/>
      <c r="AG889" s="250"/>
      <c r="AH889" s="250"/>
      <c r="AI889" s="250"/>
      <c r="AJ889" s="250"/>
      <c r="AK889" s="250"/>
      <c r="AL889" s="250"/>
      <c r="AM889" s="250">
        <v>21</v>
      </c>
      <c r="AN889" s="250"/>
      <c r="AO889" s="250"/>
      <c r="AP889" s="250"/>
      <c r="AQ889" s="250"/>
      <c r="AR889" s="250"/>
      <c r="AS889" s="250"/>
      <c r="AT889" s="250"/>
      <c r="AU889" s="250"/>
      <c r="AV889" s="250"/>
      <c r="AW889" s="250"/>
      <c r="AX889" s="250"/>
      <c r="AY889" s="250"/>
      <c r="AZ889" s="250"/>
      <c r="BA889" s="250"/>
      <c r="BB889" s="250"/>
      <c r="BC889" s="250"/>
      <c r="BD889" s="250"/>
      <c r="BE889" s="250"/>
      <c r="BF889" s="250"/>
      <c r="BG889" s="250"/>
      <c r="BH889" s="250"/>
    </row>
    <row r="890" spans="1:60" outlineLevel="1" x14ac:dyDescent="0.2">
      <c r="A890" s="294"/>
      <c r="B890" s="265"/>
      <c r="C890" s="334" t="s">
        <v>1235</v>
      </c>
      <c r="D890" s="322"/>
      <c r="E890" s="326">
        <v>3.03</v>
      </c>
      <c r="F890" s="276"/>
      <c r="G890" s="276"/>
      <c r="H890" s="277"/>
      <c r="I890" s="296"/>
      <c r="J890" s="250"/>
      <c r="K890" s="250"/>
      <c r="L890" s="250"/>
      <c r="M890" s="250"/>
      <c r="N890" s="250"/>
      <c r="O890" s="250"/>
      <c r="P890" s="250"/>
      <c r="Q890" s="250"/>
      <c r="R890" s="250"/>
      <c r="S890" s="250"/>
      <c r="T890" s="250"/>
      <c r="U890" s="250"/>
      <c r="V890" s="250"/>
      <c r="W890" s="250"/>
      <c r="X890" s="250"/>
      <c r="Y890" s="250"/>
      <c r="Z890" s="250"/>
      <c r="AA890" s="250"/>
      <c r="AB890" s="250"/>
      <c r="AC890" s="250"/>
      <c r="AD890" s="250"/>
      <c r="AE890" s="250"/>
      <c r="AF890" s="250"/>
      <c r="AG890" s="250"/>
      <c r="AH890" s="250"/>
      <c r="AI890" s="250"/>
      <c r="AJ890" s="250"/>
      <c r="AK890" s="250"/>
      <c r="AL890" s="250"/>
      <c r="AM890" s="250"/>
      <c r="AN890" s="250"/>
      <c r="AO890" s="250"/>
      <c r="AP890" s="250"/>
      <c r="AQ890" s="250"/>
      <c r="AR890" s="250"/>
      <c r="AS890" s="250"/>
      <c r="AT890" s="250"/>
      <c r="AU890" s="250"/>
      <c r="AV890" s="250"/>
      <c r="AW890" s="250"/>
      <c r="AX890" s="250"/>
      <c r="AY890" s="250"/>
      <c r="AZ890" s="250"/>
      <c r="BA890" s="250"/>
      <c r="BB890" s="250"/>
      <c r="BC890" s="250"/>
      <c r="BD890" s="250"/>
      <c r="BE890" s="250"/>
      <c r="BF890" s="250"/>
      <c r="BG890" s="250"/>
      <c r="BH890" s="250"/>
    </row>
    <row r="891" spans="1:60" ht="22.5" outlineLevel="1" x14ac:dyDescent="0.2">
      <c r="A891" s="293">
        <v>155</v>
      </c>
      <c r="B891" s="264" t="s">
        <v>1236</v>
      </c>
      <c r="C891" s="284" t="s">
        <v>1237</v>
      </c>
      <c r="D891" s="267" t="s">
        <v>669</v>
      </c>
      <c r="E891" s="270">
        <v>3.03</v>
      </c>
      <c r="F891" s="275"/>
      <c r="G891" s="276">
        <f>ROUND(E891*F891,2)</f>
        <v>0</v>
      </c>
      <c r="H891" s="277" t="s">
        <v>734</v>
      </c>
      <c r="I891" s="296" t="s">
        <v>298</v>
      </c>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250" t="s">
        <v>299</v>
      </c>
      <c r="AF891" s="250"/>
      <c r="AG891" s="250"/>
      <c r="AH891" s="250"/>
      <c r="AI891" s="250"/>
      <c r="AJ891" s="250"/>
      <c r="AK891" s="250"/>
      <c r="AL891" s="250"/>
      <c r="AM891" s="250">
        <v>21</v>
      </c>
      <c r="AN891" s="250"/>
      <c r="AO891" s="250"/>
      <c r="AP891" s="250"/>
      <c r="AQ891" s="250"/>
      <c r="AR891" s="250"/>
      <c r="AS891" s="250"/>
      <c r="AT891" s="250"/>
      <c r="AU891" s="250"/>
      <c r="AV891" s="250"/>
      <c r="AW891" s="250"/>
      <c r="AX891" s="250"/>
      <c r="AY891" s="250"/>
      <c r="AZ891" s="250"/>
      <c r="BA891" s="250"/>
      <c r="BB891" s="250"/>
      <c r="BC891" s="250"/>
      <c r="BD891" s="250"/>
      <c r="BE891" s="250"/>
      <c r="BF891" s="250"/>
      <c r="BG891" s="250"/>
      <c r="BH891" s="250"/>
    </row>
    <row r="892" spans="1:60" outlineLevel="1" x14ac:dyDescent="0.2">
      <c r="A892" s="294"/>
      <c r="B892" s="265"/>
      <c r="C892" s="334" t="s">
        <v>1235</v>
      </c>
      <c r="D892" s="322"/>
      <c r="E892" s="326">
        <v>3.03</v>
      </c>
      <c r="F892" s="276"/>
      <c r="G892" s="276"/>
      <c r="H892" s="277"/>
      <c r="I892" s="296"/>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250"/>
      <c r="AF892" s="250"/>
      <c r="AG892" s="250"/>
      <c r="AH892" s="250"/>
      <c r="AI892" s="250"/>
      <c r="AJ892" s="250"/>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row>
    <row r="893" spans="1:60" x14ac:dyDescent="0.2">
      <c r="A893" s="292" t="s">
        <v>293</v>
      </c>
      <c r="B893" s="263" t="s">
        <v>158</v>
      </c>
      <c r="C893" s="283" t="s">
        <v>159</v>
      </c>
      <c r="D893" s="266"/>
      <c r="E893" s="269"/>
      <c r="F893" s="280">
        <f>SUM(G894:G901)</f>
        <v>0</v>
      </c>
      <c r="G893" s="281"/>
      <c r="H893" s="274"/>
      <c r="I893" s="295"/>
      <c r="AE893" t="s">
        <v>294</v>
      </c>
    </row>
    <row r="894" spans="1:60" outlineLevel="1" x14ac:dyDescent="0.2">
      <c r="A894" s="294"/>
      <c r="B894" s="319" t="s">
        <v>1238</v>
      </c>
      <c r="C894" s="332"/>
      <c r="D894" s="321"/>
      <c r="E894" s="325"/>
      <c r="F894" s="329"/>
      <c r="G894" s="330"/>
      <c r="H894" s="277"/>
      <c r="I894" s="296"/>
      <c r="J894" s="250"/>
      <c r="K894" s="250"/>
      <c r="L894" s="250"/>
      <c r="M894" s="250"/>
      <c r="N894" s="250"/>
      <c r="O894" s="250"/>
      <c r="P894" s="250"/>
      <c r="Q894" s="250"/>
      <c r="R894" s="250"/>
      <c r="S894" s="250"/>
      <c r="T894" s="250"/>
      <c r="U894" s="250"/>
      <c r="V894" s="250"/>
      <c r="W894" s="250"/>
      <c r="X894" s="250"/>
      <c r="Y894" s="250"/>
      <c r="Z894" s="250"/>
      <c r="AA894" s="250"/>
      <c r="AB894" s="250"/>
      <c r="AC894" s="250">
        <v>0</v>
      </c>
      <c r="AD894" s="250"/>
      <c r="AE894" s="250"/>
      <c r="AF894" s="250"/>
      <c r="AG894" s="250"/>
      <c r="AH894" s="250"/>
      <c r="AI894" s="250"/>
      <c r="AJ894" s="250"/>
      <c r="AK894" s="250"/>
      <c r="AL894" s="250"/>
      <c r="AM894" s="250"/>
      <c r="AN894" s="250"/>
      <c r="AO894" s="250"/>
      <c r="AP894" s="250"/>
      <c r="AQ894" s="250"/>
      <c r="AR894" s="250"/>
      <c r="AS894" s="250"/>
      <c r="AT894" s="250"/>
      <c r="AU894" s="250"/>
      <c r="AV894" s="250"/>
      <c r="AW894" s="250"/>
      <c r="AX894" s="250"/>
      <c r="AY894" s="250"/>
      <c r="AZ894" s="250"/>
      <c r="BA894" s="250"/>
      <c r="BB894" s="250"/>
      <c r="BC894" s="250"/>
      <c r="BD894" s="250"/>
      <c r="BE894" s="250"/>
      <c r="BF894" s="250"/>
      <c r="BG894" s="250"/>
      <c r="BH894" s="250"/>
    </row>
    <row r="895" spans="1:60" outlineLevel="1" x14ac:dyDescent="0.2">
      <c r="A895" s="294"/>
      <c r="B895" s="320" t="s">
        <v>1239</v>
      </c>
      <c r="C895" s="333"/>
      <c r="D895" s="338"/>
      <c r="E895" s="339"/>
      <c r="F895" s="340"/>
      <c r="G895" s="331"/>
      <c r="H895" s="277"/>
      <c r="I895" s="296"/>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250" t="s">
        <v>363</v>
      </c>
      <c r="AF895" s="250"/>
      <c r="AG895" s="250"/>
      <c r="AH895" s="250"/>
      <c r="AI895" s="250"/>
      <c r="AJ895" s="250"/>
      <c r="AK895" s="250"/>
      <c r="AL895" s="250"/>
      <c r="AM895" s="250"/>
      <c r="AN895" s="250"/>
      <c r="AO895" s="250"/>
      <c r="AP895" s="250"/>
      <c r="AQ895" s="250"/>
      <c r="AR895" s="250"/>
      <c r="AS895" s="250"/>
      <c r="AT895" s="250"/>
      <c r="AU895" s="250"/>
      <c r="AV895" s="250"/>
      <c r="AW895" s="250"/>
      <c r="AX895" s="250"/>
      <c r="AY895" s="250"/>
      <c r="AZ895" s="255" t="str">
        <f>B895</f>
        <v>včetně dodání a osazení v jakémkoliv zdivu, včetně jednostranného zajištění polohy vložek proti sesmeknutí (např. přibitím, maltovými terči).</v>
      </c>
      <c r="BA895" s="250"/>
      <c r="BB895" s="250"/>
      <c r="BC895" s="250"/>
      <c r="BD895" s="250"/>
      <c r="BE895" s="250"/>
      <c r="BF895" s="250"/>
      <c r="BG895" s="250"/>
      <c r="BH895" s="250"/>
    </row>
    <row r="896" spans="1:60" outlineLevel="1" x14ac:dyDescent="0.2">
      <c r="A896" s="293">
        <v>156</v>
      </c>
      <c r="B896" s="264" t="s">
        <v>1240</v>
      </c>
      <c r="C896" s="284" t="s">
        <v>1241</v>
      </c>
      <c r="D896" s="267" t="s">
        <v>367</v>
      </c>
      <c r="E896" s="270">
        <v>82.775000000000006</v>
      </c>
      <c r="F896" s="275"/>
      <c r="G896" s="276">
        <f>ROUND(E896*F896,2)</f>
        <v>0</v>
      </c>
      <c r="H896" s="277" t="s">
        <v>557</v>
      </c>
      <c r="I896" s="296" t="s">
        <v>298</v>
      </c>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50" t="s">
        <v>369</v>
      </c>
      <c r="AF896" s="250"/>
      <c r="AG896" s="250"/>
      <c r="AH896" s="250"/>
      <c r="AI896" s="250"/>
      <c r="AJ896" s="250"/>
      <c r="AK896" s="250"/>
      <c r="AL896" s="250"/>
      <c r="AM896" s="250">
        <v>21</v>
      </c>
      <c r="AN896" s="250"/>
      <c r="AO896" s="250"/>
      <c r="AP896" s="250"/>
      <c r="AQ896" s="250"/>
      <c r="AR896" s="250"/>
      <c r="AS896" s="250"/>
      <c r="AT896" s="250"/>
      <c r="AU896" s="250"/>
      <c r="AV896" s="250"/>
      <c r="AW896" s="250"/>
      <c r="AX896" s="250"/>
      <c r="AY896" s="250"/>
      <c r="AZ896" s="250"/>
      <c r="BA896" s="250"/>
      <c r="BB896" s="250"/>
      <c r="BC896" s="250"/>
      <c r="BD896" s="250"/>
      <c r="BE896" s="250"/>
      <c r="BF896" s="250"/>
      <c r="BG896" s="250"/>
      <c r="BH896" s="250"/>
    </row>
    <row r="897" spans="1:60" outlineLevel="1" x14ac:dyDescent="0.2">
      <c r="A897" s="294"/>
      <c r="B897" s="265"/>
      <c r="C897" s="334" t="s">
        <v>1242</v>
      </c>
      <c r="D897" s="322"/>
      <c r="E897" s="326">
        <v>82.775000000000006</v>
      </c>
      <c r="F897" s="276"/>
      <c r="G897" s="276"/>
      <c r="H897" s="277"/>
      <c r="I897" s="296"/>
      <c r="J897" s="250"/>
      <c r="K897" s="250"/>
      <c r="L897" s="250"/>
      <c r="M897" s="250"/>
      <c r="N897" s="250"/>
      <c r="O897" s="250"/>
      <c r="P897" s="250"/>
      <c r="Q897" s="250"/>
      <c r="R897" s="250"/>
      <c r="S897" s="250"/>
      <c r="T897" s="250"/>
      <c r="U897" s="250"/>
      <c r="V897" s="250"/>
      <c r="W897" s="250"/>
      <c r="X897" s="250"/>
      <c r="Y897" s="250"/>
      <c r="Z897" s="250"/>
      <c r="AA897" s="250"/>
      <c r="AB897" s="250"/>
      <c r="AC897" s="250"/>
      <c r="AD897" s="250"/>
      <c r="AE897" s="250"/>
      <c r="AF897" s="250"/>
      <c r="AG897" s="250"/>
      <c r="AH897" s="250"/>
      <c r="AI897" s="250"/>
      <c r="AJ897" s="250"/>
      <c r="AK897" s="250"/>
      <c r="AL897" s="250"/>
      <c r="AM897" s="250"/>
      <c r="AN897" s="250"/>
      <c r="AO897" s="250"/>
      <c r="AP897" s="250"/>
      <c r="AQ897" s="250"/>
      <c r="AR897" s="250"/>
      <c r="AS897" s="250"/>
      <c r="AT897" s="250"/>
      <c r="AU897" s="250"/>
      <c r="AV897" s="250"/>
      <c r="AW897" s="250"/>
      <c r="AX897" s="250"/>
      <c r="AY897" s="250"/>
      <c r="AZ897" s="250"/>
      <c r="BA897" s="250"/>
      <c r="BB897" s="250"/>
      <c r="BC897" s="250"/>
      <c r="BD897" s="250"/>
      <c r="BE897" s="250"/>
      <c r="BF897" s="250"/>
      <c r="BG897" s="250"/>
      <c r="BH897" s="250"/>
    </row>
    <row r="898" spans="1:60" outlineLevel="1" x14ac:dyDescent="0.2">
      <c r="A898" s="294"/>
      <c r="B898" s="320" t="s">
        <v>1243</v>
      </c>
      <c r="C898" s="333"/>
      <c r="D898" s="338"/>
      <c r="E898" s="339"/>
      <c r="F898" s="340"/>
      <c r="G898" s="331"/>
      <c r="H898" s="277"/>
      <c r="I898" s="296"/>
      <c r="J898" s="250"/>
      <c r="K898" s="250"/>
      <c r="L898" s="250"/>
      <c r="M898" s="250"/>
      <c r="N898" s="250"/>
      <c r="O898" s="250"/>
      <c r="P898" s="250"/>
      <c r="Q898" s="250"/>
      <c r="R898" s="250"/>
      <c r="S898" s="250"/>
      <c r="T898" s="250"/>
      <c r="U898" s="250"/>
      <c r="V898" s="250"/>
      <c r="W898" s="250"/>
      <c r="X898" s="250"/>
      <c r="Y898" s="250"/>
      <c r="Z898" s="250"/>
      <c r="AA898" s="250"/>
      <c r="AB898" s="250"/>
      <c r="AC898" s="250">
        <v>0</v>
      </c>
      <c r="AD898" s="250"/>
      <c r="AE898" s="250"/>
      <c r="AF898" s="250"/>
      <c r="AG898" s="250"/>
      <c r="AH898" s="250"/>
      <c r="AI898" s="250"/>
      <c r="AJ898" s="250"/>
      <c r="AK898" s="250"/>
      <c r="AL898" s="250"/>
      <c r="AM898" s="250"/>
      <c r="AN898" s="250"/>
      <c r="AO898" s="250"/>
      <c r="AP898" s="250"/>
      <c r="AQ898" s="250"/>
      <c r="AR898" s="250"/>
      <c r="AS898" s="250"/>
      <c r="AT898" s="250"/>
      <c r="AU898" s="250"/>
      <c r="AV898" s="250"/>
      <c r="AW898" s="250"/>
      <c r="AX898" s="250"/>
      <c r="AY898" s="250"/>
      <c r="AZ898" s="250"/>
      <c r="BA898" s="250"/>
      <c r="BB898" s="250"/>
      <c r="BC898" s="250"/>
      <c r="BD898" s="250"/>
      <c r="BE898" s="250"/>
      <c r="BF898" s="250"/>
      <c r="BG898" s="250"/>
      <c r="BH898" s="250"/>
    </row>
    <row r="899" spans="1:60" outlineLevel="1" x14ac:dyDescent="0.2">
      <c r="A899" s="294"/>
      <c r="B899" s="320" t="s">
        <v>1244</v>
      </c>
      <c r="C899" s="333"/>
      <c r="D899" s="338"/>
      <c r="E899" s="339"/>
      <c r="F899" s="340"/>
      <c r="G899" s="331"/>
      <c r="H899" s="277"/>
      <c r="I899" s="296"/>
      <c r="J899" s="250"/>
      <c r="K899" s="250"/>
      <c r="L899" s="250"/>
      <c r="M899" s="250"/>
      <c r="N899" s="250"/>
      <c r="O899" s="250"/>
      <c r="P899" s="250"/>
      <c r="Q899" s="250"/>
      <c r="R899" s="250"/>
      <c r="S899" s="250"/>
      <c r="T899" s="250"/>
      <c r="U899" s="250"/>
      <c r="V899" s="250"/>
      <c r="W899" s="250"/>
      <c r="X899" s="250"/>
      <c r="Y899" s="250"/>
      <c r="Z899" s="250"/>
      <c r="AA899" s="250"/>
      <c r="AB899" s="250"/>
      <c r="AC899" s="250"/>
      <c r="AD899" s="250"/>
      <c r="AE899" s="250" t="s">
        <v>363</v>
      </c>
      <c r="AF899" s="250"/>
      <c r="AG899" s="250"/>
      <c r="AH899" s="250"/>
      <c r="AI899" s="250"/>
      <c r="AJ899" s="250"/>
      <c r="AK899" s="250"/>
      <c r="AL899" s="250"/>
      <c r="AM899" s="250"/>
      <c r="AN899" s="250"/>
      <c r="AO899" s="250"/>
      <c r="AP899" s="250"/>
      <c r="AQ899" s="250"/>
      <c r="AR899" s="250"/>
      <c r="AS899" s="250"/>
      <c r="AT899" s="250"/>
      <c r="AU899" s="250"/>
      <c r="AV899" s="250"/>
      <c r="AW899" s="250"/>
      <c r="AX899" s="250"/>
      <c r="AY899" s="250"/>
      <c r="AZ899" s="255" t="str">
        <f>B899</f>
        <v>včetně dodání a osazení, v jakémkoliv zdivu, včetně jednostranného zajištění polohy vložek proti sesmeknutí (např. přibitím, maltovými terči).</v>
      </c>
      <c r="BA899" s="250"/>
      <c r="BB899" s="250"/>
      <c r="BC899" s="250"/>
      <c r="BD899" s="250"/>
      <c r="BE899" s="250"/>
      <c r="BF899" s="250"/>
      <c r="BG899" s="250"/>
      <c r="BH899" s="250"/>
    </row>
    <row r="900" spans="1:60" outlineLevel="1" x14ac:dyDescent="0.2">
      <c r="A900" s="293">
        <v>157</v>
      </c>
      <c r="B900" s="264" t="s">
        <v>1245</v>
      </c>
      <c r="C900" s="284" t="s">
        <v>1246</v>
      </c>
      <c r="D900" s="267" t="s">
        <v>367</v>
      </c>
      <c r="E900" s="270">
        <v>46.189749999999997</v>
      </c>
      <c r="F900" s="275"/>
      <c r="G900" s="276">
        <f>ROUND(E900*F900,2)</f>
        <v>0</v>
      </c>
      <c r="H900" s="277" t="s">
        <v>557</v>
      </c>
      <c r="I900" s="296" t="s">
        <v>298</v>
      </c>
      <c r="J900" s="250"/>
      <c r="K900" s="250"/>
      <c r="L900" s="250"/>
      <c r="M900" s="250"/>
      <c r="N900" s="250"/>
      <c r="O900" s="250"/>
      <c r="P900" s="250"/>
      <c r="Q900" s="250"/>
      <c r="R900" s="250"/>
      <c r="S900" s="250"/>
      <c r="T900" s="250"/>
      <c r="U900" s="250"/>
      <c r="V900" s="250"/>
      <c r="W900" s="250"/>
      <c r="X900" s="250"/>
      <c r="Y900" s="250"/>
      <c r="Z900" s="250"/>
      <c r="AA900" s="250"/>
      <c r="AB900" s="250"/>
      <c r="AC900" s="250"/>
      <c r="AD900" s="250"/>
      <c r="AE900" s="250" t="s">
        <v>369</v>
      </c>
      <c r="AF900" s="250"/>
      <c r="AG900" s="250"/>
      <c r="AH900" s="250"/>
      <c r="AI900" s="250"/>
      <c r="AJ900" s="250"/>
      <c r="AK900" s="250"/>
      <c r="AL900" s="250"/>
      <c r="AM900" s="250">
        <v>21</v>
      </c>
      <c r="AN900" s="250"/>
      <c r="AO900" s="250"/>
      <c r="AP900" s="250"/>
      <c r="AQ900" s="250"/>
      <c r="AR900" s="250"/>
      <c r="AS900" s="250"/>
      <c r="AT900" s="250"/>
      <c r="AU900" s="250"/>
      <c r="AV900" s="250"/>
      <c r="AW900" s="250"/>
      <c r="AX900" s="250"/>
      <c r="AY900" s="250"/>
      <c r="AZ900" s="250"/>
      <c r="BA900" s="250"/>
      <c r="BB900" s="250"/>
      <c r="BC900" s="250"/>
      <c r="BD900" s="250"/>
      <c r="BE900" s="250"/>
      <c r="BF900" s="250"/>
      <c r="BG900" s="250"/>
      <c r="BH900" s="250"/>
    </row>
    <row r="901" spans="1:60" ht="22.5" outlineLevel="1" x14ac:dyDescent="0.2">
      <c r="A901" s="294"/>
      <c r="B901" s="265"/>
      <c r="C901" s="334" t="s">
        <v>1247</v>
      </c>
      <c r="D901" s="322"/>
      <c r="E901" s="326">
        <v>46.189749999999997</v>
      </c>
      <c r="F901" s="276"/>
      <c r="G901" s="276"/>
      <c r="H901" s="277"/>
      <c r="I901" s="296"/>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50"/>
      <c r="AL901" s="250"/>
      <c r="AM901" s="250"/>
      <c r="AN901" s="250"/>
      <c r="AO901" s="250"/>
      <c r="AP901" s="250"/>
      <c r="AQ901" s="250"/>
      <c r="AR901" s="250"/>
      <c r="AS901" s="250"/>
      <c r="AT901" s="250"/>
      <c r="AU901" s="250"/>
      <c r="AV901" s="250"/>
      <c r="AW901" s="250"/>
      <c r="AX901" s="250"/>
      <c r="AY901" s="250"/>
      <c r="AZ901" s="250"/>
      <c r="BA901" s="250"/>
      <c r="BB901" s="250"/>
      <c r="BC901" s="250"/>
      <c r="BD901" s="250"/>
      <c r="BE901" s="250"/>
      <c r="BF901" s="250"/>
      <c r="BG901" s="250"/>
      <c r="BH901" s="250"/>
    </row>
    <row r="902" spans="1:60" x14ac:dyDescent="0.2">
      <c r="A902" s="292" t="s">
        <v>293</v>
      </c>
      <c r="B902" s="263" t="s">
        <v>160</v>
      </c>
      <c r="C902" s="283" t="s">
        <v>161</v>
      </c>
      <c r="D902" s="266"/>
      <c r="E902" s="269"/>
      <c r="F902" s="280">
        <f>SUM(G903:G932)</f>
        <v>0</v>
      </c>
      <c r="G902" s="281"/>
      <c r="H902" s="274"/>
      <c r="I902" s="295"/>
      <c r="AE902" t="s">
        <v>294</v>
      </c>
    </row>
    <row r="903" spans="1:60" outlineLevel="1" x14ac:dyDescent="0.2">
      <c r="A903" s="294"/>
      <c r="B903" s="319" t="s">
        <v>1248</v>
      </c>
      <c r="C903" s="332"/>
      <c r="D903" s="321"/>
      <c r="E903" s="325"/>
      <c r="F903" s="329"/>
      <c r="G903" s="330"/>
      <c r="H903" s="277"/>
      <c r="I903" s="296"/>
      <c r="J903" s="250"/>
      <c r="K903" s="250"/>
      <c r="L903" s="250"/>
      <c r="M903" s="250"/>
      <c r="N903" s="250"/>
      <c r="O903" s="250"/>
      <c r="P903" s="250"/>
      <c r="Q903" s="250"/>
      <c r="R903" s="250"/>
      <c r="S903" s="250"/>
      <c r="T903" s="250"/>
      <c r="U903" s="250"/>
      <c r="V903" s="250"/>
      <c r="W903" s="250"/>
      <c r="X903" s="250"/>
      <c r="Y903" s="250"/>
      <c r="Z903" s="250"/>
      <c r="AA903" s="250"/>
      <c r="AB903" s="250"/>
      <c r="AC903" s="250">
        <v>0</v>
      </c>
      <c r="AD903" s="250"/>
      <c r="AE903" s="250"/>
      <c r="AF903" s="250"/>
      <c r="AG903" s="250"/>
      <c r="AH903" s="250"/>
      <c r="AI903" s="250"/>
      <c r="AJ903" s="250"/>
      <c r="AK903" s="250"/>
      <c r="AL903" s="250"/>
      <c r="AM903" s="250"/>
      <c r="AN903" s="250"/>
      <c r="AO903" s="250"/>
      <c r="AP903" s="250"/>
      <c r="AQ903" s="250"/>
      <c r="AR903" s="250"/>
      <c r="AS903" s="250"/>
      <c r="AT903" s="250"/>
      <c r="AU903" s="250"/>
      <c r="AV903" s="250"/>
      <c r="AW903" s="250"/>
      <c r="AX903" s="250"/>
      <c r="AY903" s="250"/>
      <c r="AZ903" s="250"/>
      <c r="BA903" s="250"/>
      <c r="BB903" s="250"/>
      <c r="BC903" s="250"/>
      <c r="BD903" s="250"/>
      <c r="BE903" s="250"/>
      <c r="BF903" s="250"/>
      <c r="BG903" s="250"/>
      <c r="BH903" s="250"/>
    </row>
    <row r="904" spans="1:60" outlineLevel="1" x14ac:dyDescent="0.2">
      <c r="A904" s="293">
        <v>158</v>
      </c>
      <c r="B904" s="264" t="s">
        <v>1249</v>
      </c>
      <c r="C904" s="284" t="s">
        <v>1250</v>
      </c>
      <c r="D904" s="267" t="s">
        <v>367</v>
      </c>
      <c r="E904" s="270">
        <v>346.19</v>
      </c>
      <c r="F904" s="275"/>
      <c r="G904" s="276">
        <f>ROUND(E904*F904,2)</f>
        <v>0</v>
      </c>
      <c r="H904" s="277" t="s">
        <v>1251</v>
      </c>
      <c r="I904" s="296" t="s">
        <v>298</v>
      </c>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250" t="s">
        <v>369</v>
      </c>
      <c r="AF904" s="250"/>
      <c r="AG904" s="250"/>
      <c r="AH904" s="250"/>
      <c r="AI904" s="250"/>
      <c r="AJ904" s="250"/>
      <c r="AK904" s="250"/>
      <c r="AL904" s="250"/>
      <c r="AM904" s="250">
        <v>21</v>
      </c>
      <c r="AN904" s="250"/>
      <c r="AO904" s="250"/>
      <c r="AP904" s="250"/>
      <c r="AQ904" s="250"/>
      <c r="AR904" s="250"/>
      <c r="AS904" s="250"/>
      <c r="AT904" s="250"/>
      <c r="AU904" s="250"/>
      <c r="AV904" s="250"/>
      <c r="AW904" s="250"/>
      <c r="AX904" s="250"/>
      <c r="AY904" s="250"/>
      <c r="AZ904" s="250"/>
      <c r="BA904" s="250"/>
      <c r="BB904" s="250"/>
      <c r="BC904" s="250"/>
      <c r="BD904" s="250"/>
      <c r="BE904" s="250"/>
      <c r="BF904" s="250"/>
      <c r="BG904" s="250"/>
      <c r="BH904" s="250"/>
    </row>
    <row r="905" spans="1:60" outlineLevel="1" x14ac:dyDescent="0.2">
      <c r="A905" s="294"/>
      <c r="B905" s="265"/>
      <c r="C905" s="285" t="s">
        <v>1252</v>
      </c>
      <c r="D905" s="268"/>
      <c r="E905" s="271"/>
      <c r="F905" s="278"/>
      <c r="G905" s="279"/>
      <c r="H905" s="277"/>
      <c r="I905" s="296"/>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250"/>
      <c r="AF905" s="250"/>
      <c r="AG905" s="250"/>
      <c r="AH905" s="250"/>
      <c r="AI905" s="250"/>
      <c r="AJ905" s="250"/>
      <c r="AK905" s="250"/>
      <c r="AL905" s="250"/>
      <c r="AM905" s="250"/>
      <c r="AN905" s="250"/>
      <c r="AO905" s="250"/>
      <c r="AP905" s="250"/>
      <c r="AQ905" s="250"/>
      <c r="AR905" s="250"/>
      <c r="AS905" s="250"/>
      <c r="AT905" s="250"/>
      <c r="AU905" s="250"/>
      <c r="AV905" s="250"/>
      <c r="AW905" s="250"/>
      <c r="AX905" s="250"/>
      <c r="AY905" s="250"/>
      <c r="AZ905" s="250"/>
      <c r="BA905" s="255" t="str">
        <f>C905</f>
        <v>Včetně kotvení lešení.</v>
      </c>
      <c r="BB905" s="250"/>
      <c r="BC905" s="250"/>
      <c r="BD905" s="250"/>
      <c r="BE905" s="250"/>
      <c r="BF905" s="250"/>
      <c r="BG905" s="250"/>
      <c r="BH905" s="250"/>
    </row>
    <row r="906" spans="1:60" outlineLevel="1" x14ac:dyDescent="0.2">
      <c r="A906" s="294"/>
      <c r="B906" s="265"/>
      <c r="C906" s="334" t="s">
        <v>1253</v>
      </c>
      <c r="D906" s="322"/>
      <c r="E906" s="326">
        <v>72.34</v>
      </c>
      <c r="F906" s="276"/>
      <c r="G906" s="276"/>
      <c r="H906" s="277"/>
      <c r="I906" s="296"/>
      <c r="J906" s="250"/>
      <c r="K906" s="250"/>
      <c r="L906" s="250"/>
      <c r="M906" s="250"/>
      <c r="N906" s="250"/>
      <c r="O906" s="250"/>
      <c r="P906" s="250"/>
      <c r="Q906" s="250"/>
      <c r="R906" s="250"/>
      <c r="S906" s="250"/>
      <c r="T906" s="250"/>
      <c r="U906" s="250"/>
      <c r="V906" s="250"/>
      <c r="W906" s="250"/>
      <c r="X906" s="250"/>
      <c r="Y906" s="250"/>
      <c r="Z906" s="250"/>
      <c r="AA906" s="250"/>
      <c r="AB906" s="250"/>
      <c r="AC906" s="250"/>
      <c r="AD906" s="250"/>
      <c r="AE906" s="250"/>
      <c r="AF906" s="250"/>
      <c r="AG906" s="250"/>
      <c r="AH906" s="250"/>
      <c r="AI906" s="250"/>
      <c r="AJ906" s="250"/>
      <c r="AK906" s="250"/>
      <c r="AL906" s="250"/>
      <c r="AM906" s="250"/>
      <c r="AN906" s="250"/>
      <c r="AO906" s="250"/>
      <c r="AP906" s="250"/>
      <c r="AQ906" s="250"/>
      <c r="AR906" s="250"/>
      <c r="AS906" s="250"/>
      <c r="AT906" s="250"/>
      <c r="AU906" s="250"/>
      <c r="AV906" s="250"/>
      <c r="AW906" s="250"/>
      <c r="AX906" s="250"/>
      <c r="AY906" s="250"/>
      <c r="AZ906" s="250"/>
      <c r="BA906" s="250"/>
      <c r="BB906" s="250"/>
      <c r="BC906" s="250"/>
      <c r="BD906" s="250"/>
      <c r="BE906" s="250"/>
      <c r="BF906" s="250"/>
      <c r="BG906" s="250"/>
      <c r="BH906" s="250"/>
    </row>
    <row r="907" spans="1:60" outlineLevel="1" x14ac:dyDescent="0.2">
      <c r="A907" s="294"/>
      <c r="B907" s="265"/>
      <c r="C907" s="334" t="s">
        <v>1254</v>
      </c>
      <c r="D907" s="322"/>
      <c r="E907" s="326">
        <v>64.599999999999994</v>
      </c>
      <c r="F907" s="276"/>
      <c r="G907" s="276"/>
      <c r="H907" s="277"/>
      <c r="I907" s="296"/>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c r="AK907" s="250"/>
      <c r="AL907" s="250"/>
      <c r="AM907" s="250"/>
      <c r="AN907" s="250"/>
      <c r="AO907" s="250"/>
      <c r="AP907" s="250"/>
      <c r="AQ907" s="250"/>
      <c r="AR907" s="250"/>
      <c r="AS907" s="250"/>
      <c r="AT907" s="250"/>
      <c r="AU907" s="250"/>
      <c r="AV907" s="250"/>
      <c r="AW907" s="250"/>
      <c r="AX907" s="250"/>
      <c r="AY907" s="250"/>
      <c r="AZ907" s="250"/>
      <c r="BA907" s="250"/>
      <c r="BB907" s="250"/>
      <c r="BC907" s="250"/>
      <c r="BD907" s="250"/>
      <c r="BE907" s="250"/>
      <c r="BF907" s="250"/>
      <c r="BG907" s="250"/>
      <c r="BH907" s="250"/>
    </row>
    <row r="908" spans="1:60" outlineLevel="1" x14ac:dyDescent="0.2">
      <c r="A908" s="294"/>
      <c r="B908" s="265"/>
      <c r="C908" s="334" t="s">
        <v>1255</v>
      </c>
      <c r="D908" s="322"/>
      <c r="E908" s="326">
        <v>144.22499999999999</v>
      </c>
      <c r="F908" s="276"/>
      <c r="G908" s="276"/>
      <c r="H908" s="277"/>
      <c r="I908" s="296"/>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250"/>
      <c r="AF908" s="250"/>
      <c r="AG908" s="250"/>
      <c r="AH908" s="250"/>
      <c r="AI908" s="250"/>
      <c r="AJ908" s="250"/>
      <c r="AK908" s="250"/>
      <c r="AL908" s="250"/>
      <c r="AM908" s="250"/>
      <c r="AN908" s="250"/>
      <c r="AO908" s="250"/>
      <c r="AP908" s="250"/>
      <c r="AQ908" s="250"/>
      <c r="AR908" s="250"/>
      <c r="AS908" s="250"/>
      <c r="AT908" s="250"/>
      <c r="AU908" s="250"/>
      <c r="AV908" s="250"/>
      <c r="AW908" s="250"/>
      <c r="AX908" s="250"/>
      <c r="AY908" s="250"/>
      <c r="AZ908" s="250"/>
      <c r="BA908" s="250"/>
      <c r="BB908" s="250"/>
      <c r="BC908" s="250"/>
      <c r="BD908" s="250"/>
      <c r="BE908" s="250"/>
      <c r="BF908" s="250"/>
      <c r="BG908" s="250"/>
      <c r="BH908" s="250"/>
    </row>
    <row r="909" spans="1:60" outlineLevel="1" x14ac:dyDescent="0.2">
      <c r="A909" s="294"/>
      <c r="B909" s="265"/>
      <c r="C909" s="334" t="s">
        <v>1256</v>
      </c>
      <c r="D909" s="322"/>
      <c r="E909" s="326">
        <v>65.025000000000006</v>
      </c>
      <c r="F909" s="276"/>
      <c r="G909" s="276"/>
      <c r="H909" s="277"/>
      <c r="I909" s="296"/>
      <c r="J909" s="250"/>
      <c r="K909" s="250"/>
      <c r="L909" s="250"/>
      <c r="M909" s="250"/>
      <c r="N909" s="250"/>
      <c r="O909" s="250"/>
      <c r="P909" s="250"/>
      <c r="Q909" s="250"/>
      <c r="R909" s="250"/>
      <c r="S909" s="250"/>
      <c r="T909" s="250"/>
      <c r="U909" s="250"/>
      <c r="V909" s="250"/>
      <c r="W909" s="250"/>
      <c r="X909" s="250"/>
      <c r="Y909" s="250"/>
      <c r="Z909" s="250"/>
      <c r="AA909" s="250"/>
      <c r="AB909" s="250"/>
      <c r="AC909" s="250"/>
      <c r="AD909" s="250"/>
      <c r="AE909" s="250"/>
      <c r="AF909" s="250"/>
      <c r="AG909" s="250"/>
      <c r="AH909" s="250"/>
      <c r="AI909" s="250"/>
      <c r="AJ909" s="250"/>
      <c r="AK909" s="250"/>
      <c r="AL909" s="250"/>
      <c r="AM909" s="250"/>
      <c r="AN909" s="250"/>
      <c r="AO909" s="250"/>
      <c r="AP909" s="250"/>
      <c r="AQ909" s="250"/>
      <c r="AR909" s="250"/>
      <c r="AS909" s="250"/>
      <c r="AT909" s="250"/>
      <c r="AU909" s="250"/>
      <c r="AV909" s="250"/>
      <c r="AW909" s="250"/>
      <c r="AX909" s="250"/>
      <c r="AY909" s="250"/>
      <c r="AZ909" s="250"/>
      <c r="BA909" s="250"/>
      <c r="BB909" s="250"/>
      <c r="BC909" s="250"/>
      <c r="BD909" s="250"/>
      <c r="BE909" s="250"/>
      <c r="BF909" s="250"/>
      <c r="BG909" s="250"/>
      <c r="BH909" s="250"/>
    </row>
    <row r="910" spans="1:60" outlineLevel="1" x14ac:dyDescent="0.2">
      <c r="A910" s="294"/>
      <c r="B910" s="320" t="s">
        <v>1257</v>
      </c>
      <c r="C910" s="333"/>
      <c r="D910" s="338"/>
      <c r="E910" s="339"/>
      <c r="F910" s="340"/>
      <c r="G910" s="331"/>
      <c r="H910" s="277"/>
      <c r="I910" s="296"/>
      <c r="J910" s="250"/>
      <c r="K910" s="250"/>
      <c r="L910" s="250"/>
      <c r="M910" s="250"/>
      <c r="N910" s="250"/>
      <c r="O910" s="250"/>
      <c r="P910" s="250"/>
      <c r="Q910" s="250"/>
      <c r="R910" s="250"/>
      <c r="S910" s="250"/>
      <c r="T910" s="250"/>
      <c r="U910" s="250"/>
      <c r="V910" s="250"/>
      <c r="W910" s="250"/>
      <c r="X910" s="250"/>
      <c r="Y910" s="250"/>
      <c r="Z910" s="250"/>
      <c r="AA910" s="250"/>
      <c r="AB910" s="250"/>
      <c r="AC910" s="250">
        <v>1</v>
      </c>
      <c r="AD910" s="250"/>
      <c r="AE910" s="250"/>
      <c r="AF910" s="250"/>
      <c r="AG910" s="250"/>
      <c r="AH910" s="250"/>
      <c r="AI910" s="250"/>
      <c r="AJ910" s="250"/>
      <c r="AK910" s="250"/>
      <c r="AL910" s="250"/>
      <c r="AM910" s="250"/>
      <c r="AN910" s="250"/>
      <c r="AO910" s="250"/>
      <c r="AP910" s="250"/>
      <c r="AQ910" s="250"/>
      <c r="AR910" s="250"/>
      <c r="AS910" s="250"/>
      <c r="AT910" s="250"/>
      <c r="AU910" s="250"/>
      <c r="AV910" s="250"/>
      <c r="AW910" s="250"/>
      <c r="AX910" s="250"/>
      <c r="AY910" s="250"/>
      <c r="AZ910" s="250"/>
      <c r="BA910" s="250"/>
      <c r="BB910" s="250"/>
      <c r="BC910" s="250"/>
      <c r="BD910" s="250"/>
      <c r="BE910" s="250"/>
      <c r="BF910" s="250"/>
      <c r="BG910" s="250"/>
      <c r="BH910" s="250"/>
    </row>
    <row r="911" spans="1:60" outlineLevel="1" x14ac:dyDescent="0.2">
      <c r="A911" s="293">
        <v>159</v>
      </c>
      <c r="B911" s="264" t="s">
        <v>1258</v>
      </c>
      <c r="C911" s="284" t="s">
        <v>1259</v>
      </c>
      <c r="D911" s="267" t="s">
        <v>367</v>
      </c>
      <c r="E911" s="270">
        <v>692.38</v>
      </c>
      <c r="F911" s="275"/>
      <c r="G911" s="276">
        <f>ROUND(E911*F911,2)</f>
        <v>0</v>
      </c>
      <c r="H911" s="277" t="s">
        <v>1251</v>
      </c>
      <c r="I911" s="296" t="s">
        <v>298</v>
      </c>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250" t="s">
        <v>369</v>
      </c>
      <c r="AF911" s="250"/>
      <c r="AG911" s="250"/>
      <c r="AH911" s="250"/>
      <c r="AI911" s="250"/>
      <c r="AJ911" s="250"/>
      <c r="AK911" s="250"/>
      <c r="AL911" s="250"/>
      <c r="AM911" s="250">
        <v>21</v>
      </c>
      <c r="AN911" s="250"/>
      <c r="AO911" s="250"/>
      <c r="AP911" s="250"/>
      <c r="AQ911" s="250"/>
      <c r="AR911" s="250"/>
      <c r="AS911" s="250"/>
      <c r="AT911" s="250"/>
      <c r="AU911" s="250"/>
      <c r="AV911" s="250"/>
      <c r="AW911" s="250"/>
      <c r="AX911" s="250"/>
      <c r="AY911" s="250"/>
      <c r="AZ911" s="250"/>
      <c r="BA911" s="250"/>
      <c r="BB911" s="250"/>
      <c r="BC911" s="250"/>
      <c r="BD911" s="250"/>
      <c r="BE911" s="250"/>
      <c r="BF911" s="250"/>
      <c r="BG911" s="250"/>
      <c r="BH911" s="250"/>
    </row>
    <row r="912" spans="1:60" outlineLevel="1" x14ac:dyDescent="0.2">
      <c r="A912" s="294"/>
      <c r="B912" s="265"/>
      <c r="C912" s="335" t="s">
        <v>411</v>
      </c>
      <c r="D912" s="323"/>
      <c r="E912" s="327"/>
      <c r="F912" s="276"/>
      <c r="G912" s="276"/>
      <c r="H912" s="277"/>
      <c r="I912" s="296"/>
      <c r="J912" s="250"/>
      <c r="K912" s="250"/>
      <c r="L912" s="250"/>
      <c r="M912" s="250"/>
      <c r="N912" s="250"/>
      <c r="O912" s="250"/>
      <c r="P912" s="250"/>
      <c r="Q912" s="250"/>
      <c r="R912" s="250"/>
      <c r="S912" s="250"/>
      <c r="T912" s="250"/>
      <c r="U912" s="250"/>
      <c r="V912" s="250"/>
      <c r="W912" s="250"/>
      <c r="X912" s="250"/>
      <c r="Y912" s="250"/>
      <c r="Z912" s="250"/>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row>
    <row r="913" spans="1:60" outlineLevel="1" x14ac:dyDescent="0.2">
      <c r="A913" s="294"/>
      <c r="B913" s="265"/>
      <c r="C913" s="336" t="s">
        <v>1260</v>
      </c>
      <c r="D913" s="323"/>
      <c r="E913" s="327">
        <v>72.34</v>
      </c>
      <c r="F913" s="276"/>
      <c r="G913" s="276"/>
      <c r="H913" s="277"/>
      <c r="I913" s="296"/>
      <c r="J913" s="250"/>
      <c r="K913" s="250"/>
      <c r="L913" s="250"/>
      <c r="M913" s="250"/>
      <c r="N913" s="250"/>
      <c r="O913" s="250"/>
      <c r="P913" s="250"/>
      <c r="Q913" s="250"/>
      <c r="R913" s="250"/>
      <c r="S913" s="250"/>
      <c r="T913" s="250"/>
      <c r="U913" s="250"/>
      <c r="V913" s="250"/>
      <c r="W913" s="250"/>
      <c r="X913" s="250"/>
      <c r="Y913" s="250"/>
      <c r="Z913" s="250"/>
      <c r="AA913" s="250"/>
      <c r="AB913" s="250"/>
      <c r="AC913" s="250"/>
      <c r="AD913" s="250"/>
      <c r="AE913" s="250"/>
      <c r="AF913" s="250"/>
      <c r="AG913" s="250"/>
      <c r="AH913" s="250"/>
      <c r="AI913" s="250"/>
      <c r="AJ913" s="250"/>
      <c r="AK913" s="250"/>
      <c r="AL913" s="250"/>
      <c r="AM913" s="250"/>
      <c r="AN913" s="250"/>
      <c r="AO913" s="250"/>
      <c r="AP913" s="250"/>
      <c r="AQ913" s="250"/>
      <c r="AR913" s="250"/>
      <c r="AS913" s="250"/>
      <c r="AT913" s="250"/>
      <c r="AU913" s="250"/>
      <c r="AV913" s="250"/>
      <c r="AW913" s="250"/>
      <c r="AX913" s="250"/>
      <c r="AY913" s="250"/>
      <c r="AZ913" s="250"/>
      <c r="BA913" s="250"/>
      <c r="BB913" s="250"/>
      <c r="BC913" s="250"/>
      <c r="BD913" s="250"/>
      <c r="BE913" s="250"/>
      <c r="BF913" s="250"/>
      <c r="BG913" s="250"/>
      <c r="BH913" s="250"/>
    </row>
    <row r="914" spans="1:60" outlineLevel="1" x14ac:dyDescent="0.2">
      <c r="A914" s="294"/>
      <c r="B914" s="265"/>
      <c r="C914" s="336" t="s">
        <v>1261</v>
      </c>
      <c r="D914" s="323"/>
      <c r="E914" s="327">
        <v>64.599999999999994</v>
      </c>
      <c r="F914" s="276"/>
      <c r="G914" s="276"/>
      <c r="H914" s="277"/>
      <c r="I914" s="296"/>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250"/>
      <c r="AF914" s="250"/>
      <c r="AG914" s="250"/>
      <c r="AH914" s="250"/>
      <c r="AI914" s="250"/>
      <c r="AJ914" s="250"/>
      <c r="AK914" s="250"/>
      <c r="AL914" s="250"/>
      <c r="AM914" s="250"/>
      <c r="AN914" s="250"/>
      <c r="AO914" s="250"/>
      <c r="AP914" s="250"/>
      <c r="AQ914" s="250"/>
      <c r="AR914" s="250"/>
      <c r="AS914" s="250"/>
      <c r="AT914" s="250"/>
      <c r="AU914" s="250"/>
      <c r="AV914" s="250"/>
      <c r="AW914" s="250"/>
      <c r="AX914" s="250"/>
      <c r="AY914" s="250"/>
      <c r="AZ914" s="250"/>
      <c r="BA914" s="250"/>
      <c r="BB914" s="250"/>
      <c r="BC914" s="250"/>
      <c r="BD914" s="250"/>
      <c r="BE914" s="250"/>
      <c r="BF914" s="250"/>
      <c r="BG914" s="250"/>
      <c r="BH914" s="250"/>
    </row>
    <row r="915" spans="1:60" outlineLevel="1" x14ac:dyDescent="0.2">
      <c r="A915" s="294"/>
      <c r="B915" s="265"/>
      <c r="C915" s="336" t="s">
        <v>1262</v>
      </c>
      <c r="D915" s="323"/>
      <c r="E915" s="327">
        <v>144.22499999999999</v>
      </c>
      <c r="F915" s="276"/>
      <c r="G915" s="276"/>
      <c r="H915" s="277"/>
      <c r="I915" s="296"/>
      <c r="J915" s="250"/>
      <c r="K915" s="250"/>
      <c r="L915" s="250"/>
      <c r="M915" s="250"/>
      <c r="N915" s="250"/>
      <c r="O915" s="250"/>
      <c r="P915" s="250"/>
      <c r="Q915" s="250"/>
      <c r="R915" s="250"/>
      <c r="S915" s="250"/>
      <c r="T915" s="250"/>
      <c r="U915" s="250"/>
      <c r="V915" s="250"/>
      <c r="W915" s="250"/>
      <c r="X915" s="250"/>
      <c r="Y915" s="250"/>
      <c r="Z915" s="250"/>
      <c r="AA915" s="250"/>
      <c r="AB915" s="250"/>
      <c r="AC915" s="250"/>
      <c r="AD915" s="250"/>
      <c r="AE915" s="250"/>
      <c r="AF915" s="250"/>
      <c r="AG915" s="250"/>
      <c r="AH915" s="250"/>
      <c r="AI915" s="250"/>
      <c r="AJ915" s="250"/>
      <c r="AK915" s="250"/>
      <c r="AL915" s="250"/>
      <c r="AM915" s="250"/>
      <c r="AN915" s="250"/>
      <c r="AO915" s="250"/>
      <c r="AP915" s="250"/>
      <c r="AQ915" s="250"/>
      <c r="AR915" s="250"/>
      <c r="AS915" s="250"/>
      <c r="AT915" s="250"/>
      <c r="AU915" s="250"/>
      <c r="AV915" s="250"/>
      <c r="AW915" s="250"/>
      <c r="AX915" s="250"/>
      <c r="AY915" s="250"/>
      <c r="AZ915" s="250"/>
      <c r="BA915" s="250"/>
      <c r="BB915" s="250"/>
      <c r="BC915" s="250"/>
      <c r="BD915" s="250"/>
      <c r="BE915" s="250"/>
      <c r="BF915" s="250"/>
      <c r="BG915" s="250"/>
      <c r="BH915" s="250"/>
    </row>
    <row r="916" spans="1:60" outlineLevel="1" x14ac:dyDescent="0.2">
      <c r="A916" s="294"/>
      <c r="B916" s="265"/>
      <c r="C916" s="336" t="s">
        <v>1263</v>
      </c>
      <c r="D916" s="323"/>
      <c r="E916" s="327">
        <v>65.025000000000006</v>
      </c>
      <c r="F916" s="276"/>
      <c r="G916" s="276"/>
      <c r="H916" s="277"/>
      <c r="I916" s="296"/>
      <c r="J916" s="250"/>
      <c r="K916" s="250"/>
      <c r="L916" s="250"/>
      <c r="M916" s="250"/>
      <c r="N916" s="250"/>
      <c r="O916" s="250"/>
      <c r="P916" s="250"/>
      <c r="Q916" s="250"/>
      <c r="R916" s="250"/>
      <c r="S916" s="250"/>
      <c r="T916" s="250"/>
      <c r="U916" s="250"/>
      <c r="V916" s="250"/>
      <c r="W916" s="250"/>
      <c r="X916" s="250"/>
      <c r="Y916" s="250"/>
      <c r="Z916" s="250"/>
      <c r="AA916" s="250"/>
      <c r="AB916" s="250"/>
      <c r="AC916" s="250"/>
      <c r="AD916" s="250"/>
      <c r="AE916" s="250"/>
      <c r="AF916" s="250"/>
      <c r="AG916" s="250"/>
      <c r="AH916" s="250"/>
      <c r="AI916" s="250"/>
      <c r="AJ916" s="250"/>
      <c r="AK916" s="250"/>
      <c r="AL916" s="250"/>
      <c r="AM916" s="250"/>
      <c r="AN916" s="250"/>
      <c r="AO916" s="250"/>
      <c r="AP916" s="250"/>
      <c r="AQ916" s="250"/>
      <c r="AR916" s="250"/>
      <c r="AS916" s="250"/>
      <c r="AT916" s="250"/>
      <c r="AU916" s="250"/>
      <c r="AV916" s="250"/>
      <c r="AW916" s="250"/>
      <c r="AX916" s="250"/>
      <c r="AY916" s="250"/>
      <c r="AZ916" s="250"/>
      <c r="BA916" s="250"/>
      <c r="BB916" s="250"/>
      <c r="BC916" s="250"/>
      <c r="BD916" s="250"/>
      <c r="BE916" s="250"/>
      <c r="BF916" s="250"/>
      <c r="BG916" s="250"/>
      <c r="BH916" s="250"/>
    </row>
    <row r="917" spans="1:60" outlineLevel="1" x14ac:dyDescent="0.2">
      <c r="A917" s="294"/>
      <c r="B917" s="265"/>
      <c r="C917" s="335" t="s">
        <v>420</v>
      </c>
      <c r="D917" s="323"/>
      <c r="E917" s="327"/>
      <c r="F917" s="276"/>
      <c r="G917" s="276"/>
      <c r="H917" s="277"/>
      <c r="I917" s="296"/>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250"/>
      <c r="AF917" s="250"/>
      <c r="AG917" s="250"/>
      <c r="AH917" s="250"/>
      <c r="AI917" s="250"/>
      <c r="AJ917" s="250"/>
      <c r="AK917" s="250"/>
      <c r="AL917" s="250"/>
      <c r="AM917" s="250"/>
      <c r="AN917" s="250"/>
      <c r="AO917" s="250"/>
      <c r="AP917" s="250"/>
      <c r="AQ917" s="250"/>
      <c r="AR917" s="250"/>
      <c r="AS917" s="250"/>
      <c r="AT917" s="250"/>
      <c r="AU917" s="250"/>
      <c r="AV917" s="250"/>
      <c r="AW917" s="250"/>
      <c r="AX917" s="250"/>
      <c r="AY917" s="250"/>
      <c r="AZ917" s="250"/>
      <c r="BA917" s="250"/>
      <c r="BB917" s="250"/>
      <c r="BC917" s="250"/>
      <c r="BD917" s="250"/>
      <c r="BE917" s="250"/>
      <c r="BF917" s="250"/>
      <c r="BG917" s="250"/>
      <c r="BH917" s="250"/>
    </row>
    <row r="918" spans="1:60" outlineLevel="1" x14ac:dyDescent="0.2">
      <c r="A918" s="294"/>
      <c r="B918" s="265"/>
      <c r="C918" s="334" t="s">
        <v>1264</v>
      </c>
      <c r="D918" s="322"/>
      <c r="E918" s="326">
        <v>692.38</v>
      </c>
      <c r="F918" s="276"/>
      <c r="G918" s="276"/>
      <c r="H918" s="277"/>
      <c r="I918" s="296"/>
      <c r="J918" s="250"/>
      <c r="K918" s="250"/>
      <c r="L918" s="250"/>
      <c r="M918" s="250"/>
      <c r="N918" s="250"/>
      <c r="O918" s="250"/>
      <c r="P918" s="250"/>
      <c r="Q918" s="250"/>
      <c r="R918" s="250"/>
      <c r="S918" s="250"/>
      <c r="T918" s="250"/>
      <c r="U918" s="250"/>
      <c r="V918" s="250"/>
      <c r="W918" s="250"/>
      <c r="X918" s="250"/>
      <c r="Y918" s="250"/>
      <c r="Z918" s="250"/>
      <c r="AA918" s="250"/>
      <c r="AB918" s="250"/>
      <c r="AC918" s="250"/>
      <c r="AD918" s="250"/>
      <c r="AE918" s="250"/>
      <c r="AF918" s="250"/>
      <c r="AG918" s="250"/>
      <c r="AH918" s="250"/>
      <c r="AI918" s="250"/>
      <c r="AJ918" s="250"/>
      <c r="AK918" s="250"/>
      <c r="AL918" s="250"/>
      <c r="AM918" s="250"/>
      <c r="AN918" s="250"/>
      <c r="AO918" s="250"/>
      <c r="AP918" s="250"/>
      <c r="AQ918" s="250"/>
      <c r="AR918" s="250"/>
      <c r="AS918" s="250"/>
      <c r="AT918" s="250"/>
      <c r="AU918" s="250"/>
      <c r="AV918" s="250"/>
      <c r="AW918" s="250"/>
      <c r="AX918" s="250"/>
      <c r="AY918" s="250"/>
      <c r="AZ918" s="250"/>
      <c r="BA918" s="250"/>
      <c r="BB918" s="250"/>
      <c r="BC918" s="250"/>
      <c r="BD918" s="250"/>
      <c r="BE918" s="250"/>
      <c r="BF918" s="250"/>
      <c r="BG918" s="250"/>
      <c r="BH918" s="250"/>
    </row>
    <row r="919" spans="1:60" outlineLevel="1" x14ac:dyDescent="0.2">
      <c r="A919" s="294"/>
      <c r="B919" s="320" t="s">
        <v>1265</v>
      </c>
      <c r="C919" s="333"/>
      <c r="D919" s="338"/>
      <c r="E919" s="339"/>
      <c r="F919" s="340"/>
      <c r="G919" s="331"/>
      <c r="H919" s="277"/>
      <c r="I919" s="296"/>
      <c r="J919" s="250"/>
      <c r="K919" s="250"/>
      <c r="L919" s="250"/>
      <c r="M919" s="250"/>
      <c r="N919" s="250"/>
      <c r="O919" s="250"/>
      <c r="P919" s="250"/>
      <c r="Q919" s="250"/>
      <c r="R919" s="250"/>
      <c r="S919" s="250"/>
      <c r="T919" s="250"/>
      <c r="U919" s="250"/>
      <c r="V919" s="250"/>
      <c r="W919" s="250"/>
      <c r="X919" s="250"/>
      <c r="Y919" s="250"/>
      <c r="Z919" s="250"/>
      <c r="AA919" s="250"/>
      <c r="AB919" s="250"/>
      <c r="AC919" s="250">
        <v>0</v>
      </c>
      <c r="AD919" s="250"/>
      <c r="AE919" s="250"/>
      <c r="AF919" s="250"/>
      <c r="AG919" s="250"/>
      <c r="AH919" s="250"/>
      <c r="AI919" s="250"/>
      <c r="AJ919" s="250"/>
      <c r="AK919" s="250"/>
      <c r="AL919" s="250"/>
      <c r="AM919" s="250"/>
      <c r="AN919" s="250"/>
      <c r="AO919" s="250"/>
      <c r="AP919" s="250"/>
      <c r="AQ919" s="250"/>
      <c r="AR919" s="250"/>
      <c r="AS919" s="250"/>
      <c r="AT919" s="250"/>
      <c r="AU919" s="250"/>
      <c r="AV919" s="250"/>
      <c r="AW919" s="250"/>
      <c r="AX919" s="250"/>
      <c r="AY919" s="250"/>
      <c r="AZ919" s="250"/>
      <c r="BA919" s="250"/>
      <c r="BB919" s="250"/>
      <c r="BC919" s="250"/>
      <c r="BD919" s="250"/>
      <c r="BE919" s="250"/>
      <c r="BF919" s="250"/>
      <c r="BG919" s="250"/>
      <c r="BH919" s="250"/>
    </row>
    <row r="920" spans="1:60" outlineLevel="1" x14ac:dyDescent="0.2">
      <c r="A920" s="293">
        <v>160</v>
      </c>
      <c r="B920" s="264" t="s">
        <v>1266</v>
      </c>
      <c r="C920" s="284" t="s">
        <v>1267</v>
      </c>
      <c r="D920" s="267" t="s">
        <v>367</v>
      </c>
      <c r="E920" s="270">
        <v>346.19</v>
      </c>
      <c r="F920" s="275"/>
      <c r="G920" s="276">
        <f>ROUND(E920*F920,2)</f>
        <v>0</v>
      </c>
      <c r="H920" s="277" t="s">
        <v>1251</v>
      </c>
      <c r="I920" s="296" t="s">
        <v>298</v>
      </c>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250" t="s">
        <v>369</v>
      </c>
      <c r="AF920" s="250"/>
      <c r="AG920" s="250"/>
      <c r="AH920" s="250"/>
      <c r="AI920" s="250"/>
      <c r="AJ920" s="250"/>
      <c r="AK920" s="250"/>
      <c r="AL920" s="250"/>
      <c r="AM920" s="250">
        <v>21</v>
      </c>
      <c r="AN920" s="250"/>
      <c r="AO920" s="250"/>
      <c r="AP920" s="250"/>
      <c r="AQ920" s="250"/>
      <c r="AR920" s="250"/>
      <c r="AS920" s="250"/>
      <c r="AT920" s="250"/>
      <c r="AU920" s="250"/>
      <c r="AV920" s="250"/>
      <c r="AW920" s="250"/>
      <c r="AX920" s="250"/>
      <c r="AY920" s="250"/>
      <c r="AZ920" s="250"/>
      <c r="BA920" s="250"/>
      <c r="BB920" s="250"/>
      <c r="BC920" s="250"/>
      <c r="BD920" s="250"/>
      <c r="BE920" s="250"/>
      <c r="BF920" s="250"/>
      <c r="BG920" s="250"/>
      <c r="BH920" s="250"/>
    </row>
    <row r="921" spans="1:60" outlineLevel="1" x14ac:dyDescent="0.2">
      <c r="A921" s="294"/>
      <c r="B921" s="320" t="s">
        <v>1268</v>
      </c>
      <c r="C921" s="333"/>
      <c r="D921" s="338"/>
      <c r="E921" s="339"/>
      <c r="F921" s="340"/>
      <c r="G921" s="331"/>
      <c r="H921" s="277"/>
      <c r="I921" s="296"/>
      <c r="J921" s="250"/>
      <c r="K921" s="250"/>
      <c r="L921" s="250"/>
      <c r="M921" s="250"/>
      <c r="N921" s="250"/>
      <c r="O921" s="250"/>
      <c r="P921" s="250"/>
      <c r="Q921" s="250"/>
      <c r="R921" s="250"/>
      <c r="S921" s="250"/>
      <c r="T921" s="250"/>
      <c r="U921" s="250"/>
      <c r="V921" s="250"/>
      <c r="W921" s="250"/>
      <c r="X921" s="250"/>
      <c r="Y921" s="250"/>
      <c r="Z921" s="250"/>
      <c r="AA921" s="250"/>
      <c r="AB921" s="250"/>
      <c r="AC921" s="250">
        <v>0</v>
      </c>
      <c r="AD921" s="250"/>
      <c r="AE921" s="250"/>
      <c r="AF921" s="250"/>
      <c r="AG921" s="250"/>
      <c r="AH921" s="250"/>
      <c r="AI921" s="250"/>
      <c r="AJ921" s="250"/>
      <c r="AK921" s="250"/>
      <c r="AL921" s="250"/>
      <c r="AM921" s="250"/>
      <c r="AN921" s="250"/>
      <c r="AO921" s="250"/>
      <c r="AP921" s="250"/>
      <c r="AQ921" s="250"/>
      <c r="AR921" s="250"/>
      <c r="AS921" s="250"/>
      <c r="AT921" s="250"/>
      <c r="AU921" s="250"/>
      <c r="AV921" s="250"/>
      <c r="AW921" s="250"/>
      <c r="AX921" s="250"/>
      <c r="AY921" s="250"/>
      <c r="AZ921" s="250"/>
      <c r="BA921" s="250"/>
      <c r="BB921" s="250"/>
      <c r="BC921" s="250"/>
      <c r="BD921" s="250"/>
      <c r="BE921" s="250"/>
      <c r="BF921" s="250"/>
      <c r="BG921" s="250"/>
      <c r="BH921" s="250"/>
    </row>
    <row r="922" spans="1:60" outlineLevel="1" x14ac:dyDescent="0.2">
      <c r="A922" s="293">
        <v>161</v>
      </c>
      <c r="B922" s="264" t="s">
        <v>1269</v>
      </c>
      <c r="C922" s="284" t="s">
        <v>1270</v>
      </c>
      <c r="D922" s="267" t="s">
        <v>367</v>
      </c>
      <c r="E922" s="270">
        <v>578.70000000000005</v>
      </c>
      <c r="F922" s="275"/>
      <c r="G922" s="276">
        <f>ROUND(E922*F922,2)</f>
        <v>0</v>
      </c>
      <c r="H922" s="277" t="s">
        <v>1251</v>
      </c>
      <c r="I922" s="296" t="s">
        <v>298</v>
      </c>
      <c r="J922" s="250"/>
      <c r="K922" s="250"/>
      <c r="L922" s="250"/>
      <c r="M922" s="250"/>
      <c r="N922" s="250"/>
      <c r="O922" s="250"/>
      <c r="P922" s="250"/>
      <c r="Q922" s="250"/>
      <c r="R922" s="250"/>
      <c r="S922" s="250"/>
      <c r="T922" s="250"/>
      <c r="U922" s="250"/>
      <c r="V922" s="250"/>
      <c r="W922" s="250"/>
      <c r="X922" s="250"/>
      <c r="Y922" s="250"/>
      <c r="Z922" s="250"/>
      <c r="AA922" s="250"/>
      <c r="AB922" s="250"/>
      <c r="AC922" s="250"/>
      <c r="AD922" s="250"/>
      <c r="AE922" s="250" t="s">
        <v>369</v>
      </c>
      <c r="AF922" s="250"/>
      <c r="AG922" s="250"/>
      <c r="AH922" s="250"/>
      <c r="AI922" s="250"/>
      <c r="AJ922" s="250"/>
      <c r="AK922" s="250"/>
      <c r="AL922" s="250"/>
      <c r="AM922" s="250">
        <v>21</v>
      </c>
      <c r="AN922" s="250"/>
      <c r="AO922" s="250"/>
      <c r="AP922" s="250"/>
      <c r="AQ922" s="250"/>
      <c r="AR922" s="250"/>
      <c r="AS922" s="250"/>
      <c r="AT922" s="250"/>
      <c r="AU922" s="250"/>
      <c r="AV922" s="250"/>
      <c r="AW922" s="250"/>
      <c r="AX922" s="250"/>
      <c r="AY922" s="250"/>
      <c r="AZ922" s="250"/>
      <c r="BA922" s="250"/>
      <c r="BB922" s="250"/>
      <c r="BC922" s="250"/>
      <c r="BD922" s="250"/>
      <c r="BE922" s="250"/>
      <c r="BF922" s="250"/>
      <c r="BG922" s="250"/>
      <c r="BH922" s="250"/>
    </row>
    <row r="923" spans="1:60" outlineLevel="1" x14ac:dyDescent="0.2">
      <c r="A923" s="294"/>
      <c r="B923" s="265"/>
      <c r="C923" s="334" t="s">
        <v>1271</v>
      </c>
      <c r="D923" s="322"/>
      <c r="E923" s="326">
        <v>464.1</v>
      </c>
      <c r="F923" s="276"/>
      <c r="G923" s="276"/>
      <c r="H923" s="277"/>
      <c r="I923" s="296"/>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250"/>
      <c r="AF923" s="250"/>
      <c r="AG923" s="250"/>
      <c r="AH923" s="250"/>
      <c r="AI923" s="250"/>
      <c r="AJ923" s="250"/>
      <c r="AK923" s="250"/>
      <c r="AL923" s="250"/>
      <c r="AM923" s="250"/>
      <c r="AN923" s="250"/>
      <c r="AO923" s="250"/>
      <c r="AP923" s="250"/>
      <c r="AQ923" s="250"/>
      <c r="AR923" s="250"/>
      <c r="AS923" s="250"/>
      <c r="AT923" s="250"/>
      <c r="AU923" s="250"/>
      <c r="AV923" s="250"/>
      <c r="AW923" s="250"/>
      <c r="AX923" s="250"/>
      <c r="AY923" s="250"/>
      <c r="AZ923" s="250"/>
      <c r="BA923" s="250"/>
      <c r="BB923" s="250"/>
      <c r="BC923" s="250"/>
      <c r="BD923" s="250"/>
      <c r="BE923" s="250"/>
      <c r="BF923" s="250"/>
      <c r="BG923" s="250"/>
      <c r="BH923" s="250"/>
    </row>
    <row r="924" spans="1:60" outlineLevel="1" x14ac:dyDescent="0.2">
      <c r="A924" s="294"/>
      <c r="B924" s="265"/>
      <c r="C924" s="334" t="s">
        <v>945</v>
      </c>
      <c r="D924" s="322"/>
      <c r="E924" s="326">
        <v>40</v>
      </c>
      <c r="F924" s="276"/>
      <c r="G924" s="276"/>
      <c r="H924" s="277"/>
      <c r="I924" s="296"/>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250"/>
      <c r="AJ924" s="250"/>
      <c r="AK924" s="250"/>
      <c r="AL924" s="250"/>
      <c r="AM924" s="250"/>
      <c r="AN924" s="250"/>
      <c r="AO924" s="250"/>
      <c r="AP924" s="250"/>
      <c r="AQ924" s="250"/>
      <c r="AR924" s="250"/>
      <c r="AS924" s="250"/>
      <c r="AT924" s="250"/>
      <c r="AU924" s="250"/>
      <c r="AV924" s="250"/>
      <c r="AW924" s="250"/>
      <c r="AX924" s="250"/>
      <c r="AY924" s="250"/>
      <c r="AZ924" s="250"/>
      <c r="BA924" s="250"/>
      <c r="BB924" s="250"/>
      <c r="BC924" s="250"/>
      <c r="BD924" s="250"/>
      <c r="BE924" s="250"/>
      <c r="BF924" s="250"/>
      <c r="BG924" s="250"/>
      <c r="BH924" s="250"/>
    </row>
    <row r="925" spans="1:60" outlineLevel="1" x14ac:dyDescent="0.2">
      <c r="A925" s="294"/>
      <c r="B925" s="265"/>
      <c r="C925" s="334" t="s">
        <v>1272</v>
      </c>
      <c r="D925" s="322"/>
      <c r="E925" s="326">
        <v>59.8</v>
      </c>
      <c r="F925" s="276"/>
      <c r="G925" s="276"/>
      <c r="H925" s="277"/>
      <c r="I925" s="296"/>
      <c r="J925" s="250"/>
      <c r="K925" s="250"/>
      <c r="L925" s="250"/>
      <c r="M925" s="250"/>
      <c r="N925" s="250"/>
      <c r="O925" s="250"/>
      <c r="P925" s="250"/>
      <c r="Q925" s="250"/>
      <c r="R925" s="250"/>
      <c r="S925" s="250"/>
      <c r="T925" s="250"/>
      <c r="U925" s="250"/>
      <c r="V925" s="250"/>
      <c r="W925" s="250"/>
      <c r="X925" s="250"/>
      <c r="Y925" s="250"/>
      <c r="Z925" s="250"/>
      <c r="AA925" s="250"/>
      <c r="AB925" s="250"/>
      <c r="AC925" s="250"/>
      <c r="AD925" s="250"/>
      <c r="AE925" s="250"/>
      <c r="AF925" s="250"/>
      <c r="AG925" s="250"/>
      <c r="AH925" s="250"/>
      <c r="AI925" s="250"/>
      <c r="AJ925" s="250"/>
      <c r="AK925" s="250"/>
      <c r="AL925" s="250"/>
      <c r="AM925" s="250"/>
      <c r="AN925" s="250"/>
      <c r="AO925" s="250"/>
      <c r="AP925" s="250"/>
      <c r="AQ925" s="250"/>
      <c r="AR925" s="250"/>
      <c r="AS925" s="250"/>
      <c r="AT925" s="250"/>
      <c r="AU925" s="250"/>
      <c r="AV925" s="250"/>
      <c r="AW925" s="250"/>
      <c r="AX925" s="250"/>
      <c r="AY925" s="250"/>
      <c r="AZ925" s="250"/>
      <c r="BA925" s="250"/>
      <c r="BB925" s="250"/>
      <c r="BC925" s="250"/>
      <c r="BD925" s="250"/>
      <c r="BE925" s="250"/>
      <c r="BF925" s="250"/>
      <c r="BG925" s="250"/>
      <c r="BH925" s="250"/>
    </row>
    <row r="926" spans="1:60" outlineLevel="1" x14ac:dyDescent="0.2">
      <c r="A926" s="294"/>
      <c r="B926" s="265"/>
      <c r="C926" s="334" t="s">
        <v>1273</v>
      </c>
      <c r="D926" s="322"/>
      <c r="E926" s="326">
        <v>14.8</v>
      </c>
      <c r="F926" s="276"/>
      <c r="G926" s="276"/>
      <c r="H926" s="277"/>
      <c r="I926" s="296"/>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250"/>
      <c r="AF926" s="250"/>
      <c r="AG926" s="250"/>
      <c r="AH926" s="250"/>
      <c r="AI926" s="250"/>
      <c r="AJ926" s="250"/>
      <c r="AK926" s="250"/>
      <c r="AL926" s="250"/>
      <c r="AM926" s="250"/>
      <c r="AN926" s="250"/>
      <c r="AO926" s="250"/>
      <c r="AP926" s="250"/>
      <c r="AQ926" s="250"/>
      <c r="AR926" s="250"/>
      <c r="AS926" s="250"/>
      <c r="AT926" s="250"/>
      <c r="AU926" s="250"/>
      <c r="AV926" s="250"/>
      <c r="AW926" s="250"/>
      <c r="AX926" s="250"/>
      <c r="AY926" s="250"/>
      <c r="AZ926" s="250"/>
      <c r="BA926" s="250"/>
      <c r="BB926" s="250"/>
      <c r="BC926" s="250"/>
      <c r="BD926" s="250"/>
      <c r="BE926" s="250"/>
      <c r="BF926" s="250"/>
      <c r="BG926" s="250"/>
      <c r="BH926" s="250"/>
    </row>
    <row r="927" spans="1:60" outlineLevel="1" x14ac:dyDescent="0.2">
      <c r="A927" s="294"/>
      <c r="B927" s="320" t="s">
        <v>1274</v>
      </c>
      <c r="C927" s="333"/>
      <c r="D927" s="338"/>
      <c r="E927" s="339"/>
      <c r="F927" s="340"/>
      <c r="G927" s="331"/>
      <c r="H927" s="277"/>
      <c r="I927" s="296"/>
      <c r="J927" s="250"/>
      <c r="K927" s="250"/>
      <c r="L927" s="250"/>
      <c r="M927" s="250"/>
      <c r="N927" s="250"/>
      <c r="O927" s="250"/>
      <c r="P927" s="250"/>
      <c r="Q927" s="250"/>
      <c r="R927" s="250"/>
      <c r="S927" s="250"/>
      <c r="T927" s="250"/>
      <c r="U927" s="250"/>
      <c r="V927" s="250"/>
      <c r="W927" s="250"/>
      <c r="X927" s="250"/>
      <c r="Y927" s="250"/>
      <c r="Z927" s="250"/>
      <c r="AA927" s="250"/>
      <c r="AB927" s="250"/>
      <c r="AC927" s="250">
        <v>0</v>
      </c>
      <c r="AD927" s="250"/>
      <c r="AE927" s="250"/>
      <c r="AF927" s="250"/>
      <c r="AG927" s="250"/>
      <c r="AH927" s="250"/>
      <c r="AI927" s="250"/>
      <c r="AJ927" s="250"/>
      <c r="AK927" s="250"/>
      <c r="AL927" s="250"/>
      <c r="AM927" s="250"/>
      <c r="AN927" s="250"/>
      <c r="AO927" s="250"/>
      <c r="AP927" s="250"/>
      <c r="AQ927" s="250"/>
      <c r="AR927" s="250"/>
      <c r="AS927" s="250"/>
      <c r="AT927" s="250"/>
      <c r="AU927" s="250"/>
      <c r="AV927" s="250"/>
      <c r="AW927" s="250"/>
      <c r="AX927" s="250"/>
      <c r="AY927" s="250"/>
      <c r="AZ927" s="250"/>
      <c r="BA927" s="250"/>
      <c r="BB927" s="250"/>
      <c r="BC927" s="250"/>
      <c r="BD927" s="250"/>
      <c r="BE927" s="250"/>
      <c r="BF927" s="250"/>
      <c r="BG927" s="250"/>
      <c r="BH927" s="250"/>
    </row>
    <row r="928" spans="1:60" outlineLevel="1" x14ac:dyDescent="0.2">
      <c r="A928" s="293">
        <v>162</v>
      </c>
      <c r="B928" s="264" t="s">
        <v>1275</v>
      </c>
      <c r="C928" s="284" t="s">
        <v>1276</v>
      </c>
      <c r="D928" s="267" t="s">
        <v>367</v>
      </c>
      <c r="E928" s="270">
        <v>346.19</v>
      </c>
      <c r="F928" s="275"/>
      <c r="G928" s="276">
        <f>ROUND(E928*F928,2)</f>
        <v>0</v>
      </c>
      <c r="H928" s="277" t="s">
        <v>1251</v>
      </c>
      <c r="I928" s="296" t="s">
        <v>298</v>
      </c>
      <c r="J928" s="250"/>
      <c r="K928" s="250"/>
      <c r="L928" s="250"/>
      <c r="M928" s="250"/>
      <c r="N928" s="250"/>
      <c r="O928" s="250"/>
      <c r="P928" s="250"/>
      <c r="Q928" s="250"/>
      <c r="R928" s="250"/>
      <c r="S928" s="250"/>
      <c r="T928" s="250"/>
      <c r="U928" s="250"/>
      <c r="V928" s="250"/>
      <c r="W928" s="250"/>
      <c r="X928" s="250"/>
      <c r="Y928" s="250"/>
      <c r="Z928" s="250"/>
      <c r="AA928" s="250"/>
      <c r="AB928" s="250"/>
      <c r="AC928" s="250"/>
      <c r="AD928" s="250"/>
      <c r="AE928" s="250" t="s">
        <v>369</v>
      </c>
      <c r="AF928" s="250"/>
      <c r="AG928" s="250"/>
      <c r="AH928" s="250"/>
      <c r="AI928" s="250"/>
      <c r="AJ928" s="250"/>
      <c r="AK928" s="250"/>
      <c r="AL928" s="250"/>
      <c r="AM928" s="250">
        <v>21</v>
      </c>
      <c r="AN928" s="250"/>
      <c r="AO928" s="250"/>
      <c r="AP928" s="250"/>
      <c r="AQ928" s="250"/>
      <c r="AR928" s="250"/>
      <c r="AS928" s="250"/>
      <c r="AT928" s="250"/>
      <c r="AU928" s="250"/>
      <c r="AV928" s="250"/>
      <c r="AW928" s="250"/>
      <c r="AX928" s="250"/>
      <c r="AY928" s="250"/>
      <c r="AZ928" s="250"/>
      <c r="BA928" s="250"/>
      <c r="BB928" s="250"/>
      <c r="BC928" s="250"/>
      <c r="BD928" s="250"/>
      <c r="BE928" s="250"/>
      <c r="BF928" s="250"/>
      <c r="BG928" s="250"/>
      <c r="BH928" s="250"/>
    </row>
    <row r="929" spans="1:60" outlineLevel="1" x14ac:dyDescent="0.2">
      <c r="A929" s="294"/>
      <c r="B929" s="320" t="s">
        <v>1277</v>
      </c>
      <c r="C929" s="333"/>
      <c r="D929" s="338"/>
      <c r="E929" s="339"/>
      <c r="F929" s="340"/>
      <c r="G929" s="331"/>
      <c r="H929" s="277"/>
      <c r="I929" s="296"/>
      <c r="J929" s="250"/>
      <c r="K929" s="250"/>
      <c r="L929" s="250"/>
      <c r="M929" s="250"/>
      <c r="N929" s="250"/>
      <c r="O929" s="250"/>
      <c r="P929" s="250"/>
      <c r="Q929" s="250"/>
      <c r="R929" s="250"/>
      <c r="S929" s="250"/>
      <c r="T929" s="250"/>
      <c r="U929" s="250"/>
      <c r="V929" s="250"/>
      <c r="W929" s="250"/>
      <c r="X929" s="250"/>
      <c r="Y929" s="250"/>
      <c r="Z929" s="250"/>
      <c r="AA929" s="250"/>
      <c r="AB929" s="250"/>
      <c r="AC929" s="250">
        <v>1</v>
      </c>
      <c r="AD929" s="250"/>
      <c r="AE929" s="250"/>
      <c r="AF929" s="250"/>
      <c r="AG929" s="250"/>
      <c r="AH929" s="250"/>
      <c r="AI929" s="250"/>
      <c r="AJ929" s="250"/>
      <c r="AK929" s="250"/>
      <c r="AL929" s="250"/>
      <c r="AM929" s="250"/>
      <c r="AN929" s="250"/>
      <c r="AO929" s="250"/>
      <c r="AP929" s="250"/>
      <c r="AQ929" s="250"/>
      <c r="AR929" s="250"/>
      <c r="AS929" s="250"/>
      <c r="AT929" s="250"/>
      <c r="AU929" s="250"/>
      <c r="AV929" s="250"/>
      <c r="AW929" s="250"/>
      <c r="AX929" s="250"/>
      <c r="AY929" s="250"/>
      <c r="AZ929" s="250"/>
      <c r="BA929" s="250"/>
      <c r="BB929" s="250"/>
      <c r="BC929" s="250"/>
      <c r="BD929" s="250"/>
      <c r="BE929" s="250"/>
      <c r="BF929" s="250"/>
      <c r="BG929" s="250"/>
      <c r="BH929" s="250"/>
    </row>
    <row r="930" spans="1:60" outlineLevel="1" x14ac:dyDescent="0.2">
      <c r="A930" s="293">
        <v>163</v>
      </c>
      <c r="B930" s="264" t="s">
        <v>1278</v>
      </c>
      <c r="C930" s="284" t="s">
        <v>1279</v>
      </c>
      <c r="D930" s="267" t="s">
        <v>367</v>
      </c>
      <c r="E930" s="270">
        <v>692.38</v>
      </c>
      <c r="F930" s="275"/>
      <c r="G930" s="276">
        <f>ROUND(E930*F930,2)</f>
        <v>0</v>
      </c>
      <c r="H930" s="277" t="s">
        <v>1251</v>
      </c>
      <c r="I930" s="296" t="s">
        <v>298</v>
      </c>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250" t="s">
        <v>369</v>
      </c>
      <c r="AF930" s="250"/>
      <c r="AG930" s="250"/>
      <c r="AH930" s="250"/>
      <c r="AI930" s="250"/>
      <c r="AJ930" s="250"/>
      <c r="AK930" s="250"/>
      <c r="AL930" s="250"/>
      <c r="AM930" s="250">
        <v>21</v>
      </c>
      <c r="AN930" s="250"/>
      <c r="AO930" s="250"/>
      <c r="AP930" s="250"/>
      <c r="AQ930" s="250"/>
      <c r="AR930" s="250"/>
      <c r="AS930" s="250"/>
      <c r="AT930" s="250"/>
      <c r="AU930" s="250"/>
      <c r="AV930" s="250"/>
      <c r="AW930" s="250"/>
      <c r="AX930" s="250"/>
      <c r="AY930" s="250"/>
      <c r="AZ930" s="250"/>
      <c r="BA930" s="250"/>
      <c r="BB930" s="250"/>
      <c r="BC930" s="250"/>
      <c r="BD930" s="250"/>
      <c r="BE930" s="250"/>
      <c r="BF930" s="250"/>
      <c r="BG930" s="250"/>
      <c r="BH930" s="250"/>
    </row>
    <row r="931" spans="1:60" outlineLevel="1" x14ac:dyDescent="0.2">
      <c r="A931" s="294"/>
      <c r="B931" s="320" t="s">
        <v>1280</v>
      </c>
      <c r="C931" s="333"/>
      <c r="D931" s="338"/>
      <c r="E931" s="339"/>
      <c r="F931" s="340"/>
      <c r="G931" s="331"/>
      <c r="H931" s="277"/>
      <c r="I931" s="296"/>
      <c r="J931" s="250"/>
      <c r="K931" s="250"/>
      <c r="L931" s="250"/>
      <c r="M931" s="250"/>
      <c r="N931" s="250"/>
      <c r="O931" s="250"/>
      <c r="P931" s="250"/>
      <c r="Q931" s="250"/>
      <c r="R931" s="250"/>
      <c r="S931" s="250"/>
      <c r="T931" s="250"/>
      <c r="U931" s="250"/>
      <c r="V931" s="250"/>
      <c r="W931" s="250"/>
      <c r="X931" s="250"/>
      <c r="Y931" s="250"/>
      <c r="Z931" s="250"/>
      <c r="AA931" s="250"/>
      <c r="AB931" s="250"/>
      <c r="AC931" s="250">
        <v>0</v>
      </c>
      <c r="AD931" s="250"/>
      <c r="AE931" s="250"/>
      <c r="AF931" s="250"/>
      <c r="AG931" s="250"/>
      <c r="AH931" s="250"/>
      <c r="AI931" s="250"/>
      <c r="AJ931" s="250"/>
      <c r="AK931" s="250"/>
      <c r="AL931" s="250"/>
      <c r="AM931" s="250"/>
      <c r="AN931" s="250"/>
      <c r="AO931" s="250"/>
      <c r="AP931" s="250"/>
      <c r="AQ931" s="250"/>
      <c r="AR931" s="250"/>
      <c r="AS931" s="250"/>
      <c r="AT931" s="250"/>
      <c r="AU931" s="250"/>
      <c r="AV931" s="250"/>
      <c r="AW931" s="250"/>
      <c r="AX931" s="250"/>
      <c r="AY931" s="250"/>
      <c r="AZ931" s="250"/>
      <c r="BA931" s="250"/>
      <c r="BB931" s="250"/>
      <c r="BC931" s="250"/>
      <c r="BD931" s="250"/>
      <c r="BE931" s="250"/>
      <c r="BF931" s="250"/>
      <c r="BG931" s="250"/>
      <c r="BH931" s="250"/>
    </row>
    <row r="932" spans="1:60" outlineLevel="1" x14ac:dyDescent="0.2">
      <c r="A932" s="293">
        <v>164</v>
      </c>
      <c r="B932" s="264" t="s">
        <v>1281</v>
      </c>
      <c r="C932" s="284" t="s">
        <v>1276</v>
      </c>
      <c r="D932" s="267" t="s">
        <v>367</v>
      </c>
      <c r="E932" s="270">
        <v>346.19</v>
      </c>
      <c r="F932" s="275"/>
      <c r="G932" s="276">
        <f>ROUND(E932*F932,2)</f>
        <v>0</v>
      </c>
      <c r="H932" s="277" t="s">
        <v>1251</v>
      </c>
      <c r="I932" s="296" t="s">
        <v>298</v>
      </c>
      <c r="J932" s="250"/>
      <c r="K932" s="250"/>
      <c r="L932" s="250"/>
      <c r="M932" s="250"/>
      <c r="N932" s="250"/>
      <c r="O932" s="250"/>
      <c r="P932" s="250"/>
      <c r="Q932" s="250"/>
      <c r="R932" s="250"/>
      <c r="S932" s="250"/>
      <c r="T932" s="250"/>
      <c r="U932" s="250"/>
      <c r="V932" s="250"/>
      <c r="W932" s="250"/>
      <c r="X932" s="250"/>
      <c r="Y932" s="250"/>
      <c r="Z932" s="250"/>
      <c r="AA932" s="250"/>
      <c r="AB932" s="250"/>
      <c r="AC932" s="250"/>
      <c r="AD932" s="250"/>
      <c r="AE932" s="250" t="s">
        <v>369</v>
      </c>
      <c r="AF932" s="250"/>
      <c r="AG932" s="250"/>
      <c r="AH932" s="250"/>
      <c r="AI932" s="250"/>
      <c r="AJ932" s="250"/>
      <c r="AK932" s="250"/>
      <c r="AL932" s="250"/>
      <c r="AM932" s="250">
        <v>21</v>
      </c>
      <c r="AN932" s="250"/>
      <c r="AO932" s="250"/>
      <c r="AP932" s="250"/>
      <c r="AQ932" s="250"/>
      <c r="AR932" s="250"/>
      <c r="AS932" s="250"/>
      <c r="AT932" s="250"/>
      <c r="AU932" s="250"/>
      <c r="AV932" s="250"/>
      <c r="AW932" s="250"/>
      <c r="AX932" s="250"/>
      <c r="AY932" s="250"/>
      <c r="AZ932" s="250"/>
      <c r="BA932" s="250"/>
      <c r="BB932" s="250"/>
      <c r="BC932" s="250"/>
      <c r="BD932" s="250"/>
      <c r="BE932" s="250"/>
      <c r="BF932" s="250"/>
      <c r="BG932" s="250"/>
      <c r="BH932" s="250"/>
    </row>
    <row r="933" spans="1:60" x14ac:dyDescent="0.2">
      <c r="A933" s="292" t="s">
        <v>293</v>
      </c>
      <c r="B933" s="263" t="s">
        <v>162</v>
      </c>
      <c r="C933" s="283" t="s">
        <v>163</v>
      </c>
      <c r="D933" s="266"/>
      <c r="E933" s="269"/>
      <c r="F933" s="280">
        <f>SUM(G934:G942)</f>
        <v>0</v>
      </c>
      <c r="G933" s="281"/>
      <c r="H933" s="274"/>
      <c r="I933" s="295"/>
      <c r="AE933" t="s">
        <v>294</v>
      </c>
    </row>
    <row r="934" spans="1:60" outlineLevel="1" x14ac:dyDescent="0.2">
      <c r="A934" s="294"/>
      <c r="B934" s="319" t="s">
        <v>1282</v>
      </c>
      <c r="C934" s="332"/>
      <c r="D934" s="321"/>
      <c r="E934" s="325"/>
      <c r="F934" s="329"/>
      <c r="G934" s="330"/>
      <c r="H934" s="277"/>
      <c r="I934" s="296"/>
      <c r="J934" s="250"/>
      <c r="K934" s="250"/>
      <c r="L934" s="250"/>
      <c r="M934" s="250"/>
      <c r="N934" s="250"/>
      <c r="O934" s="250"/>
      <c r="P934" s="250"/>
      <c r="Q934" s="250"/>
      <c r="R934" s="250"/>
      <c r="S934" s="250"/>
      <c r="T934" s="250"/>
      <c r="U934" s="250"/>
      <c r="V934" s="250"/>
      <c r="W934" s="250"/>
      <c r="X934" s="250"/>
      <c r="Y934" s="250"/>
      <c r="Z934" s="250"/>
      <c r="AA934" s="250"/>
      <c r="AB934" s="250"/>
      <c r="AC934" s="250">
        <v>0</v>
      </c>
      <c r="AD934" s="250"/>
      <c r="AE934" s="250"/>
      <c r="AF934" s="250"/>
      <c r="AG934" s="250"/>
      <c r="AH934" s="250"/>
      <c r="AI934" s="250"/>
      <c r="AJ934" s="250"/>
      <c r="AK934" s="250"/>
      <c r="AL934" s="250"/>
      <c r="AM934" s="250"/>
      <c r="AN934" s="250"/>
      <c r="AO934" s="250"/>
      <c r="AP934" s="250"/>
      <c r="AQ934" s="250"/>
      <c r="AR934" s="250"/>
      <c r="AS934" s="250"/>
      <c r="AT934" s="250"/>
      <c r="AU934" s="250"/>
      <c r="AV934" s="250"/>
      <c r="AW934" s="250"/>
      <c r="AX934" s="250"/>
      <c r="AY934" s="250"/>
      <c r="AZ934" s="250"/>
      <c r="BA934" s="250"/>
      <c r="BB934" s="250"/>
      <c r="BC934" s="250"/>
      <c r="BD934" s="250"/>
      <c r="BE934" s="250"/>
      <c r="BF934" s="250"/>
      <c r="BG934" s="250"/>
      <c r="BH934" s="250"/>
    </row>
    <row r="935" spans="1:60" ht="22.5" outlineLevel="1" x14ac:dyDescent="0.2">
      <c r="A935" s="294"/>
      <c r="B935" s="320" t="s">
        <v>1283</v>
      </c>
      <c r="C935" s="333"/>
      <c r="D935" s="338"/>
      <c r="E935" s="339"/>
      <c r="F935" s="340"/>
      <c r="G935" s="331"/>
      <c r="H935" s="277"/>
      <c r="I935" s="296"/>
      <c r="J935" s="250"/>
      <c r="K935" s="250"/>
      <c r="L935" s="250"/>
      <c r="M935" s="250"/>
      <c r="N935" s="250"/>
      <c r="O935" s="250"/>
      <c r="P935" s="250"/>
      <c r="Q935" s="250"/>
      <c r="R935" s="250"/>
      <c r="S935" s="250"/>
      <c r="T935" s="250"/>
      <c r="U935" s="250"/>
      <c r="V935" s="250"/>
      <c r="W935" s="250"/>
      <c r="X935" s="250"/>
      <c r="Y935" s="250"/>
      <c r="Z935" s="250"/>
      <c r="AA935" s="250"/>
      <c r="AB935" s="250"/>
      <c r="AC935" s="250">
        <v>1</v>
      </c>
      <c r="AD935" s="250"/>
      <c r="AE935" s="250"/>
      <c r="AF935" s="250"/>
      <c r="AG935" s="250"/>
      <c r="AH935" s="250"/>
      <c r="AI935" s="250"/>
      <c r="AJ935" s="250"/>
      <c r="AK935" s="250"/>
      <c r="AL935" s="250"/>
      <c r="AM935" s="250"/>
      <c r="AN935" s="250"/>
      <c r="AO935" s="250"/>
      <c r="AP935" s="250"/>
      <c r="AQ935" s="250"/>
      <c r="AR935" s="250"/>
      <c r="AS935" s="250"/>
      <c r="AT935" s="250"/>
      <c r="AU935" s="250"/>
      <c r="AV935" s="250"/>
      <c r="AW935" s="250"/>
      <c r="AX935" s="250"/>
      <c r="AY935" s="250"/>
      <c r="AZ935" s="255" t="str">
        <f>B935</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935" s="250"/>
      <c r="BB935" s="250"/>
      <c r="BC935" s="250"/>
      <c r="BD935" s="250"/>
      <c r="BE935" s="250"/>
      <c r="BF935" s="250"/>
      <c r="BG935" s="250"/>
      <c r="BH935" s="250"/>
    </row>
    <row r="936" spans="1:60" outlineLevel="1" x14ac:dyDescent="0.2">
      <c r="A936" s="293">
        <v>165</v>
      </c>
      <c r="B936" s="264" t="s">
        <v>1284</v>
      </c>
      <c r="C936" s="284" t="s">
        <v>1285</v>
      </c>
      <c r="D936" s="267" t="s">
        <v>367</v>
      </c>
      <c r="E936" s="270">
        <v>504.1</v>
      </c>
      <c r="F936" s="275"/>
      <c r="G936" s="276">
        <f>ROUND(E936*F936,2)</f>
        <v>0</v>
      </c>
      <c r="H936" s="277" t="s">
        <v>557</v>
      </c>
      <c r="I936" s="296" t="s">
        <v>298</v>
      </c>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250" t="s">
        <v>369</v>
      </c>
      <c r="AF936" s="250"/>
      <c r="AG936" s="250"/>
      <c r="AH936" s="250"/>
      <c r="AI936" s="250"/>
      <c r="AJ936" s="250"/>
      <c r="AK936" s="250"/>
      <c r="AL936" s="250"/>
      <c r="AM936" s="250">
        <v>21</v>
      </c>
      <c r="AN936" s="250"/>
      <c r="AO936" s="250"/>
      <c r="AP936" s="250"/>
      <c r="AQ936" s="250"/>
      <c r="AR936" s="250"/>
      <c r="AS936" s="250"/>
      <c r="AT936" s="250"/>
      <c r="AU936" s="250"/>
      <c r="AV936" s="250"/>
      <c r="AW936" s="250"/>
      <c r="AX936" s="250"/>
      <c r="AY936" s="250"/>
      <c r="AZ936" s="250"/>
      <c r="BA936" s="250"/>
      <c r="BB936" s="250"/>
      <c r="BC936" s="250"/>
      <c r="BD936" s="250"/>
      <c r="BE936" s="250"/>
      <c r="BF936" s="250"/>
      <c r="BG936" s="250"/>
      <c r="BH936" s="250"/>
    </row>
    <row r="937" spans="1:60" outlineLevel="1" x14ac:dyDescent="0.2">
      <c r="A937" s="294"/>
      <c r="B937" s="265"/>
      <c r="C937" s="334" t="s">
        <v>1271</v>
      </c>
      <c r="D937" s="322"/>
      <c r="E937" s="326">
        <v>464.1</v>
      </c>
      <c r="F937" s="276"/>
      <c r="G937" s="276"/>
      <c r="H937" s="277"/>
      <c r="I937" s="296"/>
      <c r="J937" s="250"/>
      <c r="K937" s="250"/>
      <c r="L937" s="250"/>
      <c r="M937" s="250"/>
      <c r="N937" s="250"/>
      <c r="O937" s="250"/>
      <c r="P937" s="250"/>
      <c r="Q937" s="250"/>
      <c r="R937" s="250"/>
      <c r="S937" s="250"/>
      <c r="T937" s="250"/>
      <c r="U937" s="250"/>
      <c r="V937" s="250"/>
      <c r="W937" s="250"/>
      <c r="X937" s="250"/>
      <c r="Y937" s="250"/>
      <c r="Z937" s="250"/>
      <c r="AA937" s="250"/>
      <c r="AB937" s="250"/>
      <c r="AC937" s="250"/>
      <c r="AD937" s="250"/>
      <c r="AE937" s="250"/>
      <c r="AF937" s="250"/>
      <c r="AG937" s="250"/>
      <c r="AH937" s="250"/>
      <c r="AI937" s="250"/>
      <c r="AJ937" s="250"/>
      <c r="AK937" s="250"/>
      <c r="AL937" s="250"/>
      <c r="AM937" s="250"/>
      <c r="AN937" s="250"/>
      <c r="AO937" s="250"/>
      <c r="AP937" s="250"/>
      <c r="AQ937" s="250"/>
      <c r="AR937" s="250"/>
      <c r="AS937" s="250"/>
      <c r="AT937" s="250"/>
      <c r="AU937" s="250"/>
      <c r="AV937" s="250"/>
      <c r="AW937" s="250"/>
      <c r="AX937" s="250"/>
      <c r="AY937" s="250"/>
      <c r="AZ937" s="250"/>
      <c r="BA937" s="250"/>
      <c r="BB937" s="250"/>
      <c r="BC937" s="250"/>
      <c r="BD937" s="250"/>
      <c r="BE937" s="250"/>
      <c r="BF937" s="250"/>
      <c r="BG937" s="250"/>
      <c r="BH937" s="250"/>
    </row>
    <row r="938" spans="1:60" outlineLevel="1" x14ac:dyDescent="0.2">
      <c r="A938" s="294"/>
      <c r="B938" s="265"/>
      <c r="C938" s="334" t="s">
        <v>945</v>
      </c>
      <c r="D938" s="322"/>
      <c r="E938" s="326">
        <v>40</v>
      </c>
      <c r="F938" s="276"/>
      <c r="G938" s="276"/>
      <c r="H938" s="277"/>
      <c r="I938" s="296"/>
      <c r="J938" s="250"/>
      <c r="K938" s="250"/>
      <c r="L938" s="250"/>
      <c r="M938" s="250"/>
      <c r="N938" s="250"/>
      <c r="O938" s="250"/>
      <c r="P938" s="250"/>
      <c r="Q938" s="250"/>
      <c r="R938" s="250"/>
      <c r="S938" s="250"/>
      <c r="T938" s="250"/>
      <c r="U938" s="250"/>
      <c r="V938" s="250"/>
      <c r="W938" s="250"/>
      <c r="X938" s="250"/>
      <c r="Y938" s="250"/>
      <c r="Z938" s="250"/>
      <c r="AA938" s="250"/>
      <c r="AB938" s="250"/>
      <c r="AC938" s="250"/>
      <c r="AD938" s="250"/>
      <c r="AE938" s="250"/>
      <c r="AF938" s="250"/>
      <c r="AG938" s="250"/>
      <c r="AH938" s="250"/>
      <c r="AI938" s="250"/>
      <c r="AJ938" s="250"/>
      <c r="AK938" s="250"/>
      <c r="AL938" s="250"/>
      <c r="AM938" s="250"/>
      <c r="AN938" s="250"/>
      <c r="AO938" s="250"/>
      <c r="AP938" s="250"/>
      <c r="AQ938" s="250"/>
      <c r="AR938" s="250"/>
      <c r="AS938" s="250"/>
      <c r="AT938" s="250"/>
      <c r="AU938" s="250"/>
      <c r="AV938" s="250"/>
      <c r="AW938" s="250"/>
      <c r="AX938" s="250"/>
      <c r="AY938" s="250"/>
      <c r="AZ938" s="250"/>
      <c r="BA938" s="250"/>
      <c r="BB938" s="250"/>
      <c r="BC938" s="250"/>
      <c r="BD938" s="250"/>
      <c r="BE938" s="250"/>
      <c r="BF938" s="250"/>
      <c r="BG938" s="250"/>
      <c r="BH938" s="250"/>
    </row>
    <row r="939" spans="1:60" outlineLevel="1" x14ac:dyDescent="0.2">
      <c r="A939" s="294"/>
      <c r="B939" s="320" t="s">
        <v>1282</v>
      </c>
      <c r="C939" s="333"/>
      <c r="D939" s="338"/>
      <c r="E939" s="339"/>
      <c r="F939" s="340"/>
      <c r="G939" s="331"/>
      <c r="H939" s="277"/>
      <c r="I939" s="296"/>
      <c r="J939" s="250"/>
      <c r="K939" s="250"/>
      <c r="L939" s="250"/>
      <c r="M939" s="250"/>
      <c r="N939" s="250"/>
      <c r="O939" s="250"/>
      <c r="P939" s="250"/>
      <c r="Q939" s="250"/>
      <c r="R939" s="250"/>
      <c r="S939" s="250"/>
      <c r="T939" s="250"/>
      <c r="U939" s="250"/>
      <c r="V939" s="250"/>
      <c r="W939" s="250"/>
      <c r="X939" s="250"/>
      <c r="Y939" s="250"/>
      <c r="Z939" s="250"/>
      <c r="AA939" s="250"/>
      <c r="AB939" s="250"/>
      <c r="AC939" s="250">
        <v>0</v>
      </c>
      <c r="AD939" s="250"/>
      <c r="AE939" s="250"/>
      <c r="AF939" s="250"/>
      <c r="AG939" s="250"/>
      <c r="AH939" s="250"/>
      <c r="AI939" s="250"/>
      <c r="AJ939" s="250"/>
      <c r="AK939" s="250"/>
      <c r="AL939" s="250"/>
      <c r="AM939" s="250"/>
      <c r="AN939" s="250"/>
      <c r="AO939" s="250"/>
      <c r="AP939" s="250"/>
      <c r="AQ939" s="250"/>
      <c r="AR939" s="250"/>
      <c r="AS939" s="250"/>
      <c r="AT939" s="250"/>
      <c r="AU939" s="250"/>
      <c r="AV939" s="250"/>
      <c r="AW939" s="250"/>
      <c r="AX939" s="250"/>
      <c r="AY939" s="250"/>
      <c r="AZ939" s="250"/>
      <c r="BA939" s="250"/>
      <c r="BB939" s="250"/>
      <c r="BC939" s="250"/>
      <c r="BD939" s="250"/>
      <c r="BE939" s="250"/>
      <c r="BF939" s="250"/>
      <c r="BG939" s="250"/>
      <c r="BH939" s="250"/>
    </row>
    <row r="940" spans="1:60" ht="22.5" outlineLevel="1" x14ac:dyDescent="0.2">
      <c r="A940" s="294"/>
      <c r="B940" s="320" t="s">
        <v>1286</v>
      </c>
      <c r="C940" s="333"/>
      <c r="D940" s="338"/>
      <c r="E940" s="339"/>
      <c r="F940" s="340"/>
      <c r="G940" s="331"/>
      <c r="H940" s="277"/>
      <c r="I940" s="296"/>
      <c r="J940" s="250"/>
      <c r="K940" s="250"/>
      <c r="L940" s="250"/>
      <c r="M940" s="250"/>
      <c r="N940" s="250"/>
      <c r="O940" s="250"/>
      <c r="P940" s="250"/>
      <c r="Q940" s="250"/>
      <c r="R940" s="250"/>
      <c r="S940" s="250"/>
      <c r="T940" s="250"/>
      <c r="U940" s="250"/>
      <c r="V940" s="250"/>
      <c r="W940" s="250"/>
      <c r="X940" s="250"/>
      <c r="Y940" s="250"/>
      <c r="Z940" s="250"/>
      <c r="AA940" s="250"/>
      <c r="AB940" s="250"/>
      <c r="AC940" s="250">
        <v>1</v>
      </c>
      <c r="AD940" s="250"/>
      <c r="AE940" s="250"/>
      <c r="AF940" s="250"/>
      <c r="AG940" s="250"/>
      <c r="AH940" s="250"/>
      <c r="AI940" s="250"/>
      <c r="AJ940" s="250"/>
      <c r="AK940" s="250"/>
      <c r="AL940" s="250"/>
      <c r="AM940" s="250"/>
      <c r="AN940" s="250"/>
      <c r="AO940" s="250"/>
      <c r="AP940" s="250"/>
      <c r="AQ940" s="250"/>
      <c r="AR940" s="250"/>
      <c r="AS940" s="250"/>
      <c r="AT940" s="250"/>
      <c r="AU940" s="250"/>
      <c r="AV940" s="250"/>
      <c r="AW940" s="250"/>
      <c r="AX940" s="250"/>
      <c r="AY940" s="250"/>
      <c r="AZ940" s="255" t="str">
        <f>B940</f>
        <v>952 90-14 ostatních objektů (např. kanálů, zásobníků, kůlen apod.) - vynesení zbytků stavebního rumu, kropení a 2 x zametení podlah, oprášení stěn a výplní otvorů</v>
      </c>
      <c r="BA940" s="250"/>
      <c r="BB940" s="250"/>
      <c r="BC940" s="250"/>
      <c r="BD940" s="250"/>
      <c r="BE940" s="250"/>
      <c r="BF940" s="250"/>
      <c r="BG940" s="250"/>
      <c r="BH940" s="250"/>
    </row>
    <row r="941" spans="1:60" outlineLevel="1" x14ac:dyDescent="0.2">
      <c r="A941" s="293">
        <v>166</v>
      </c>
      <c r="B941" s="264" t="s">
        <v>1287</v>
      </c>
      <c r="C941" s="284" t="s">
        <v>1288</v>
      </c>
      <c r="D941" s="267" t="s">
        <v>367</v>
      </c>
      <c r="E941" s="270">
        <v>157.19999999999999</v>
      </c>
      <c r="F941" s="275"/>
      <c r="G941" s="276">
        <f>ROUND(E941*F941,2)</f>
        <v>0</v>
      </c>
      <c r="H941" s="277" t="s">
        <v>557</v>
      </c>
      <c r="I941" s="296" t="s">
        <v>298</v>
      </c>
      <c r="J941" s="250"/>
      <c r="K941" s="250"/>
      <c r="L941" s="250"/>
      <c r="M941" s="250"/>
      <c r="N941" s="250"/>
      <c r="O941" s="250"/>
      <c r="P941" s="250"/>
      <c r="Q941" s="250"/>
      <c r="R941" s="250"/>
      <c r="S941" s="250"/>
      <c r="T941" s="250"/>
      <c r="U941" s="250"/>
      <c r="V941" s="250"/>
      <c r="W941" s="250"/>
      <c r="X941" s="250"/>
      <c r="Y941" s="250"/>
      <c r="Z941" s="250"/>
      <c r="AA941" s="250"/>
      <c r="AB941" s="250"/>
      <c r="AC941" s="250"/>
      <c r="AD941" s="250"/>
      <c r="AE941" s="250" t="s">
        <v>369</v>
      </c>
      <c r="AF941" s="250"/>
      <c r="AG941" s="250"/>
      <c r="AH941" s="250"/>
      <c r="AI941" s="250"/>
      <c r="AJ941" s="250"/>
      <c r="AK941" s="250"/>
      <c r="AL941" s="250"/>
      <c r="AM941" s="250">
        <v>21</v>
      </c>
      <c r="AN941" s="250"/>
      <c r="AO941" s="250"/>
      <c r="AP941" s="250"/>
      <c r="AQ941" s="250"/>
      <c r="AR941" s="250"/>
      <c r="AS941" s="250"/>
      <c r="AT941" s="250"/>
      <c r="AU941" s="250"/>
      <c r="AV941" s="250"/>
      <c r="AW941" s="250"/>
      <c r="AX941" s="250"/>
      <c r="AY941" s="250"/>
      <c r="AZ941" s="250"/>
      <c r="BA941" s="250"/>
      <c r="BB941" s="250"/>
      <c r="BC941" s="250"/>
      <c r="BD941" s="250"/>
      <c r="BE941" s="250"/>
      <c r="BF941" s="250"/>
      <c r="BG941" s="250"/>
      <c r="BH941" s="250"/>
    </row>
    <row r="942" spans="1:60" outlineLevel="1" x14ac:dyDescent="0.2">
      <c r="A942" s="294"/>
      <c r="B942" s="265"/>
      <c r="C942" s="334" t="s">
        <v>1289</v>
      </c>
      <c r="D942" s="322"/>
      <c r="E942" s="326">
        <v>157.19999999999999</v>
      </c>
      <c r="F942" s="276"/>
      <c r="G942" s="276"/>
      <c r="H942" s="277"/>
      <c r="I942" s="296"/>
      <c r="J942" s="250"/>
      <c r="K942" s="250"/>
      <c r="L942" s="250"/>
      <c r="M942" s="250"/>
      <c r="N942" s="250"/>
      <c r="O942" s="250"/>
      <c r="P942" s="250"/>
      <c r="Q942" s="250"/>
      <c r="R942" s="250"/>
      <c r="S942" s="250"/>
      <c r="T942" s="250"/>
      <c r="U942" s="250"/>
      <c r="V942" s="250"/>
      <c r="W942" s="250"/>
      <c r="X942" s="250"/>
      <c r="Y942" s="250"/>
      <c r="Z942" s="250"/>
      <c r="AA942" s="250"/>
      <c r="AB942" s="250"/>
      <c r="AC942" s="250"/>
      <c r="AD942" s="250"/>
      <c r="AE942" s="250"/>
      <c r="AF942" s="250"/>
      <c r="AG942" s="250"/>
      <c r="AH942" s="250"/>
      <c r="AI942" s="250"/>
      <c r="AJ942" s="250"/>
      <c r="AK942" s="250"/>
      <c r="AL942" s="250"/>
      <c r="AM942" s="250"/>
      <c r="AN942" s="250"/>
      <c r="AO942" s="250"/>
      <c r="AP942" s="250"/>
      <c r="AQ942" s="250"/>
      <c r="AR942" s="250"/>
      <c r="AS942" s="250"/>
      <c r="AT942" s="250"/>
      <c r="AU942" s="250"/>
      <c r="AV942" s="250"/>
      <c r="AW942" s="250"/>
      <c r="AX942" s="250"/>
      <c r="AY942" s="250"/>
      <c r="AZ942" s="250"/>
      <c r="BA942" s="250"/>
      <c r="BB942" s="250"/>
      <c r="BC942" s="250"/>
      <c r="BD942" s="250"/>
      <c r="BE942" s="250"/>
      <c r="BF942" s="250"/>
      <c r="BG942" s="250"/>
      <c r="BH942" s="250"/>
    </row>
    <row r="943" spans="1:60" x14ac:dyDescent="0.2">
      <c r="A943" s="292" t="s">
        <v>293</v>
      </c>
      <c r="B943" s="263" t="s">
        <v>164</v>
      </c>
      <c r="C943" s="283" t="s">
        <v>165</v>
      </c>
      <c r="D943" s="266"/>
      <c r="E943" s="269"/>
      <c r="F943" s="280">
        <f>SUM(G944:G1020)</f>
        <v>0</v>
      </c>
      <c r="G943" s="281"/>
      <c r="H943" s="274"/>
      <c r="I943" s="295"/>
      <c r="AE943" t="s">
        <v>294</v>
      </c>
    </row>
    <row r="944" spans="1:60" outlineLevel="1" x14ac:dyDescent="0.2">
      <c r="A944" s="294"/>
      <c r="B944" s="319" t="s">
        <v>1290</v>
      </c>
      <c r="C944" s="332"/>
      <c r="D944" s="321"/>
      <c r="E944" s="325"/>
      <c r="F944" s="329"/>
      <c r="G944" s="330"/>
      <c r="H944" s="277"/>
      <c r="I944" s="296"/>
      <c r="J944" s="250"/>
      <c r="K944" s="250"/>
      <c r="L944" s="250"/>
      <c r="M944" s="250"/>
      <c r="N944" s="250"/>
      <c r="O944" s="250"/>
      <c r="P944" s="250"/>
      <c r="Q944" s="250"/>
      <c r="R944" s="250"/>
      <c r="S944" s="250"/>
      <c r="T944" s="250"/>
      <c r="U944" s="250"/>
      <c r="V944" s="250"/>
      <c r="W944" s="250"/>
      <c r="X944" s="250"/>
      <c r="Y944" s="250"/>
      <c r="Z944" s="250"/>
      <c r="AA944" s="250"/>
      <c r="AB944" s="250"/>
      <c r="AC944" s="250">
        <v>0</v>
      </c>
      <c r="AD944" s="250"/>
      <c r="AE944" s="250"/>
      <c r="AF944" s="250"/>
      <c r="AG944" s="250"/>
      <c r="AH944" s="250"/>
      <c r="AI944" s="250"/>
      <c r="AJ944" s="250"/>
      <c r="AK944" s="250"/>
      <c r="AL944" s="250"/>
      <c r="AM944" s="250"/>
      <c r="AN944" s="250"/>
      <c r="AO944" s="250"/>
      <c r="AP944" s="250"/>
      <c r="AQ944" s="250"/>
      <c r="AR944" s="250"/>
      <c r="AS944" s="250"/>
      <c r="AT944" s="250"/>
      <c r="AU944" s="250"/>
      <c r="AV944" s="250"/>
      <c r="AW944" s="250"/>
      <c r="AX944" s="250"/>
      <c r="AY944" s="250"/>
      <c r="AZ944" s="250"/>
      <c r="BA944" s="250"/>
      <c r="BB944" s="250"/>
      <c r="BC944" s="250"/>
      <c r="BD944" s="250"/>
      <c r="BE944" s="250"/>
      <c r="BF944" s="250"/>
      <c r="BG944" s="250"/>
      <c r="BH944" s="250"/>
    </row>
    <row r="945" spans="1:60" outlineLevel="1" x14ac:dyDescent="0.2">
      <c r="A945" s="294"/>
      <c r="B945" s="320" t="s">
        <v>1291</v>
      </c>
      <c r="C945" s="333"/>
      <c r="D945" s="338"/>
      <c r="E945" s="339"/>
      <c r="F945" s="340"/>
      <c r="G945" s="331"/>
      <c r="H945" s="277"/>
      <c r="I945" s="296"/>
      <c r="J945" s="250"/>
      <c r="K945" s="250"/>
      <c r="L945" s="250"/>
      <c r="M945" s="250"/>
      <c r="N945" s="250"/>
      <c r="O945" s="250"/>
      <c r="P945" s="250"/>
      <c r="Q945" s="250"/>
      <c r="R945" s="250"/>
      <c r="S945" s="250"/>
      <c r="T945" s="250"/>
      <c r="U945" s="250"/>
      <c r="V945" s="250"/>
      <c r="W945" s="250"/>
      <c r="X945" s="250"/>
      <c r="Y945" s="250"/>
      <c r="Z945" s="250"/>
      <c r="AA945" s="250"/>
      <c r="AB945" s="250"/>
      <c r="AC945" s="250"/>
      <c r="AD945" s="250"/>
      <c r="AE945" s="250" t="s">
        <v>363</v>
      </c>
      <c r="AF945" s="250"/>
      <c r="AG945" s="250"/>
      <c r="AH945" s="250"/>
      <c r="AI945" s="250"/>
      <c r="AJ945" s="250"/>
      <c r="AK945" s="250"/>
      <c r="AL945" s="250"/>
      <c r="AM945" s="250"/>
      <c r="AN945" s="250"/>
      <c r="AO945" s="250"/>
      <c r="AP945" s="250"/>
      <c r="AQ945" s="250"/>
      <c r="AR945" s="250"/>
      <c r="AS945" s="250"/>
      <c r="AT945" s="250"/>
      <c r="AU945" s="250"/>
      <c r="AV945" s="250"/>
      <c r="AW945" s="250"/>
      <c r="AX945" s="250"/>
      <c r="AY945" s="250"/>
      <c r="AZ945" s="250"/>
      <c r="BA945" s="250"/>
      <c r="BB945" s="250"/>
      <c r="BC945" s="250"/>
      <c r="BD945" s="250"/>
      <c r="BE945" s="250"/>
      <c r="BF945" s="250"/>
      <c r="BG945" s="250"/>
      <c r="BH945" s="250"/>
    </row>
    <row r="946" spans="1:60" outlineLevel="1" x14ac:dyDescent="0.2">
      <c r="A946" s="293">
        <v>167</v>
      </c>
      <c r="B946" s="264" t="s">
        <v>1292</v>
      </c>
      <c r="C946" s="284" t="s">
        <v>1293</v>
      </c>
      <c r="D946" s="267" t="s">
        <v>346</v>
      </c>
      <c r="E946" s="270">
        <v>10.513199999999999</v>
      </c>
      <c r="F946" s="275"/>
      <c r="G946" s="276">
        <f>ROUND(E946*F946,2)</f>
        <v>0</v>
      </c>
      <c r="H946" s="277" t="s">
        <v>1294</v>
      </c>
      <c r="I946" s="296" t="s">
        <v>298</v>
      </c>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250" t="s">
        <v>369</v>
      </c>
      <c r="AF946" s="250"/>
      <c r="AG946" s="250"/>
      <c r="AH946" s="250"/>
      <c r="AI946" s="250"/>
      <c r="AJ946" s="250"/>
      <c r="AK946" s="250"/>
      <c r="AL946" s="250"/>
      <c r="AM946" s="250">
        <v>21</v>
      </c>
      <c r="AN946" s="250"/>
      <c r="AO946" s="250"/>
      <c r="AP946" s="250"/>
      <c r="AQ946" s="250"/>
      <c r="AR946" s="250"/>
      <c r="AS946" s="250"/>
      <c r="AT946" s="250"/>
      <c r="AU946" s="250"/>
      <c r="AV946" s="250"/>
      <c r="AW946" s="250"/>
      <c r="AX946" s="250"/>
      <c r="AY946" s="250"/>
      <c r="AZ946" s="250"/>
      <c r="BA946" s="250"/>
      <c r="BB946" s="250"/>
      <c r="BC946" s="250"/>
      <c r="BD946" s="250"/>
      <c r="BE946" s="250"/>
      <c r="BF946" s="250"/>
      <c r="BG946" s="250"/>
      <c r="BH946" s="250"/>
    </row>
    <row r="947" spans="1:60" outlineLevel="1" x14ac:dyDescent="0.2">
      <c r="A947" s="294"/>
      <c r="B947" s="265"/>
      <c r="C947" s="334" t="s">
        <v>1295</v>
      </c>
      <c r="D947" s="322"/>
      <c r="E947" s="326">
        <v>5.19</v>
      </c>
      <c r="F947" s="276"/>
      <c r="G947" s="276"/>
      <c r="H947" s="277"/>
      <c r="I947" s="296"/>
      <c r="J947" s="250"/>
      <c r="K947" s="250"/>
      <c r="L947" s="250"/>
      <c r="M947" s="250"/>
      <c r="N947" s="250"/>
      <c r="O947" s="250"/>
      <c r="P947" s="250"/>
      <c r="Q947" s="250"/>
      <c r="R947" s="250"/>
      <c r="S947" s="250"/>
      <c r="T947" s="250"/>
      <c r="U947" s="250"/>
      <c r="V947" s="250"/>
      <c r="W947" s="250"/>
      <c r="X947" s="250"/>
      <c r="Y947" s="250"/>
      <c r="Z947" s="250"/>
      <c r="AA947" s="250"/>
      <c r="AB947" s="250"/>
      <c r="AC947" s="250"/>
      <c r="AD947" s="250"/>
      <c r="AE947" s="250"/>
      <c r="AF947" s="250"/>
      <c r="AG947" s="250"/>
      <c r="AH947" s="250"/>
      <c r="AI947" s="250"/>
      <c r="AJ947" s="250"/>
      <c r="AK947" s="250"/>
      <c r="AL947" s="250"/>
      <c r="AM947" s="250"/>
      <c r="AN947" s="250"/>
      <c r="AO947" s="250"/>
      <c r="AP947" s="250"/>
      <c r="AQ947" s="250"/>
      <c r="AR947" s="250"/>
      <c r="AS947" s="250"/>
      <c r="AT947" s="250"/>
      <c r="AU947" s="250"/>
      <c r="AV947" s="250"/>
      <c r="AW947" s="250"/>
      <c r="AX947" s="250"/>
      <c r="AY947" s="250"/>
      <c r="AZ947" s="250"/>
      <c r="BA947" s="250"/>
      <c r="BB947" s="250"/>
      <c r="BC947" s="250"/>
      <c r="BD947" s="250"/>
      <c r="BE947" s="250"/>
      <c r="BF947" s="250"/>
      <c r="BG947" s="250"/>
      <c r="BH947" s="250"/>
    </row>
    <row r="948" spans="1:60" outlineLevel="1" x14ac:dyDescent="0.2">
      <c r="A948" s="294"/>
      <c r="B948" s="265"/>
      <c r="C948" s="334" t="s">
        <v>1296</v>
      </c>
      <c r="D948" s="322"/>
      <c r="E948" s="326">
        <v>5.3231999999999999</v>
      </c>
      <c r="F948" s="276"/>
      <c r="G948" s="276"/>
      <c r="H948" s="277"/>
      <c r="I948" s="296"/>
      <c r="J948" s="250"/>
      <c r="K948" s="250"/>
      <c r="L948" s="250"/>
      <c r="M948" s="250"/>
      <c r="N948" s="250"/>
      <c r="O948" s="250"/>
      <c r="P948" s="250"/>
      <c r="Q948" s="250"/>
      <c r="R948" s="250"/>
      <c r="S948" s="250"/>
      <c r="T948" s="250"/>
      <c r="U948" s="250"/>
      <c r="V948" s="250"/>
      <c r="W948" s="250"/>
      <c r="X948" s="250"/>
      <c r="Y948" s="250"/>
      <c r="Z948" s="250"/>
      <c r="AA948" s="250"/>
      <c r="AB948" s="250"/>
      <c r="AC948" s="250"/>
      <c r="AD948" s="250"/>
      <c r="AE948" s="250"/>
      <c r="AF948" s="250"/>
      <c r="AG948" s="250"/>
      <c r="AH948" s="250"/>
      <c r="AI948" s="250"/>
      <c r="AJ948" s="250"/>
      <c r="AK948" s="250"/>
      <c r="AL948" s="250"/>
      <c r="AM948" s="250"/>
      <c r="AN948" s="250"/>
      <c r="AO948" s="250"/>
      <c r="AP948" s="250"/>
      <c r="AQ948" s="250"/>
      <c r="AR948" s="250"/>
      <c r="AS948" s="250"/>
      <c r="AT948" s="250"/>
      <c r="AU948" s="250"/>
      <c r="AV948" s="250"/>
      <c r="AW948" s="250"/>
      <c r="AX948" s="250"/>
      <c r="AY948" s="250"/>
      <c r="AZ948" s="250"/>
      <c r="BA948" s="250"/>
      <c r="BB948" s="250"/>
      <c r="BC948" s="250"/>
      <c r="BD948" s="250"/>
      <c r="BE948" s="250"/>
      <c r="BF948" s="250"/>
      <c r="BG948" s="250"/>
      <c r="BH948" s="250"/>
    </row>
    <row r="949" spans="1:60" outlineLevel="1" x14ac:dyDescent="0.2">
      <c r="A949" s="294"/>
      <c r="B949" s="320" t="s">
        <v>1297</v>
      </c>
      <c r="C949" s="333"/>
      <c r="D949" s="338"/>
      <c r="E949" s="339"/>
      <c r="F949" s="340"/>
      <c r="G949" s="331"/>
      <c r="H949" s="277"/>
      <c r="I949" s="296"/>
      <c r="J949" s="250"/>
      <c r="K949" s="250"/>
      <c r="L949" s="250"/>
      <c r="M949" s="250"/>
      <c r="N949" s="250"/>
      <c r="O949" s="250"/>
      <c r="P949" s="250"/>
      <c r="Q949" s="250"/>
      <c r="R949" s="250"/>
      <c r="S949" s="250"/>
      <c r="T949" s="250"/>
      <c r="U949" s="250"/>
      <c r="V949" s="250"/>
      <c r="W949" s="250"/>
      <c r="X949" s="250"/>
      <c r="Y949" s="250"/>
      <c r="Z949" s="250"/>
      <c r="AA949" s="250"/>
      <c r="AB949" s="250"/>
      <c r="AC949" s="250">
        <v>0</v>
      </c>
      <c r="AD949" s="250"/>
      <c r="AE949" s="250"/>
      <c r="AF949" s="250"/>
      <c r="AG949" s="250"/>
      <c r="AH949" s="250"/>
      <c r="AI949" s="250"/>
      <c r="AJ949" s="250"/>
      <c r="AK949" s="250"/>
      <c r="AL949" s="250"/>
      <c r="AM949" s="250"/>
      <c r="AN949" s="250"/>
      <c r="AO949" s="250"/>
      <c r="AP949" s="250"/>
      <c r="AQ949" s="250"/>
      <c r="AR949" s="250"/>
      <c r="AS949" s="250"/>
      <c r="AT949" s="250"/>
      <c r="AU949" s="250"/>
      <c r="AV949" s="250"/>
      <c r="AW949" s="250"/>
      <c r="AX949" s="250"/>
      <c r="AY949" s="250"/>
      <c r="AZ949" s="250"/>
      <c r="BA949" s="250"/>
      <c r="BB949" s="250"/>
      <c r="BC949" s="250"/>
      <c r="BD949" s="250"/>
      <c r="BE949" s="250"/>
      <c r="BF949" s="250"/>
      <c r="BG949" s="250"/>
      <c r="BH949" s="250"/>
    </row>
    <row r="950" spans="1:60" ht="22.5" outlineLevel="1" x14ac:dyDescent="0.2">
      <c r="A950" s="294"/>
      <c r="B950" s="320" t="s">
        <v>1298</v>
      </c>
      <c r="C950" s="333"/>
      <c r="D950" s="338"/>
      <c r="E950" s="339"/>
      <c r="F950" s="340"/>
      <c r="G950" s="331"/>
      <c r="H950" s="277"/>
      <c r="I950" s="296"/>
      <c r="J950" s="250"/>
      <c r="K950" s="250"/>
      <c r="L950" s="250"/>
      <c r="M950" s="250"/>
      <c r="N950" s="250"/>
      <c r="O950" s="250"/>
      <c r="P950" s="250"/>
      <c r="Q950" s="250"/>
      <c r="R950" s="250"/>
      <c r="S950" s="250"/>
      <c r="T950" s="250"/>
      <c r="U950" s="250"/>
      <c r="V950" s="250"/>
      <c r="W950" s="250"/>
      <c r="X950" s="250"/>
      <c r="Y950" s="250"/>
      <c r="Z950" s="250"/>
      <c r="AA950" s="250"/>
      <c r="AB950" s="250"/>
      <c r="AC950" s="250"/>
      <c r="AD950" s="250"/>
      <c r="AE950" s="250" t="s">
        <v>363</v>
      </c>
      <c r="AF950" s="250"/>
      <c r="AG950" s="250"/>
      <c r="AH950" s="250"/>
      <c r="AI950" s="250"/>
      <c r="AJ950" s="250"/>
      <c r="AK950" s="250"/>
      <c r="AL950" s="250"/>
      <c r="AM950" s="250"/>
      <c r="AN950" s="250"/>
      <c r="AO950" s="250"/>
      <c r="AP950" s="250"/>
      <c r="AQ950" s="250"/>
      <c r="AR950" s="250"/>
      <c r="AS950" s="250"/>
      <c r="AT950" s="250"/>
      <c r="AU950" s="250"/>
      <c r="AV950" s="250"/>
      <c r="AW950" s="250"/>
      <c r="AX950" s="250"/>
      <c r="AY950" s="250"/>
      <c r="AZ950" s="255" t="str">
        <f>B950</f>
        <v>nebo vybourání otvorů průřezové plochy přes 4 m2 v příčkách, včetně pomocného lešení o výšce podlahy do 1900 mm a pro zatížení do 1,5 kPa  (150 kg/m2),</v>
      </c>
      <c r="BA950" s="250"/>
      <c r="BB950" s="250"/>
      <c r="BC950" s="250"/>
      <c r="BD950" s="250"/>
      <c r="BE950" s="250"/>
      <c r="BF950" s="250"/>
      <c r="BG950" s="250"/>
      <c r="BH950" s="250"/>
    </row>
    <row r="951" spans="1:60" ht="22.5" outlineLevel="1" x14ac:dyDescent="0.2">
      <c r="A951" s="293">
        <v>168</v>
      </c>
      <c r="B951" s="264" t="s">
        <v>1299</v>
      </c>
      <c r="C951" s="284" t="s">
        <v>1300</v>
      </c>
      <c r="D951" s="267" t="s">
        <v>367</v>
      </c>
      <c r="E951" s="270">
        <v>19.29</v>
      </c>
      <c r="F951" s="275"/>
      <c r="G951" s="276">
        <f>ROUND(E951*F951,2)</f>
        <v>0</v>
      </c>
      <c r="H951" s="277" t="s">
        <v>1294</v>
      </c>
      <c r="I951" s="296" t="s">
        <v>298</v>
      </c>
      <c r="J951" s="250"/>
      <c r="K951" s="250"/>
      <c r="L951" s="250"/>
      <c r="M951" s="250"/>
      <c r="N951" s="250"/>
      <c r="O951" s="250"/>
      <c r="P951" s="250"/>
      <c r="Q951" s="250"/>
      <c r="R951" s="250"/>
      <c r="S951" s="250"/>
      <c r="T951" s="250"/>
      <c r="U951" s="250"/>
      <c r="V951" s="250"/>
      <c r="W951" s="250"/>
      <c r="X951" s="250"/>
      <c r="Y951" s="250"/>
      <c r="Z951" s="250"/>
      <c r="AA951" s="250"/>
      <c r="AB951" s="250"/>
      <c r="AC951" s="250"/>
      <c r="AD951" s="250"/>
      <c r="AE951" s="250" t="s">
        <v>369</v>
      </c>
      <c r="AF951" s="250"/>
      <c r="AG951" s="250"/>
      <c r="AH951" s="250"/>
      <c r="AI951" s="250"/>
      <c r="AJ951" s="250"/>
      <c r="AK951" s="250"/>
      <c r="AL951" s="250"/>
      <c r="AM951" s="250">
        <v>21</v>
      </c>
      <c r="AN951" s="250"/>
      <c r="AO951" s="250"/>
      <c r="AP951" s="250"/>
      <c r="AQ951" s="250"/>
      <c r="AR951" s="250"/>
      <c r="AS951" s="250"/>
      <c r="AT951" s="250"/>
      <c r="AU951" s="250"/>
      <c r="AV951" s="250"/>
      <c r="AW951" s="250"/>
      <c r="AX951" s="250"/>
      <c r="AY951" s="250"/>
      <c r="AZ951" s="250"/>
      <c r="BA951" s="250"/>
      <c r="BB951" s="250"/>
      <c r="BC951" s="250"/>
      <c r="BD951" s="250"/>
      <c r="BE951" s="250"/>
      <c r="BF951" s="250"/>
      <c r="BG951" s="250"/>
      <c r="BH951" s="250"/>
    </row>
    <row r="952" spans="1:60" outlineLevel="1" x14ac:dyDescent="0.2">
      <c r="A952" s="294"/>
      <c r="B952" s="265"/>
      <c r="C952" s="334" t="s">
        <v>1301</v>
      </c>
      <c r="D952" s="322"/>
      <c r="E952" s="326">
        <v>19.29</v>
      </c>
      <c r="F952" s="276"/>
      <c r="G952" s="276"/>
      <c r="H952" s="277"/>
      <c r="I952" s="296"/>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250"/>
      <c r="AF952" s="250"/>
      <c r="AG952" s="250"/>
      <c r="AH952" s="250"/>
      <c r="AI952" s="250"/>
      <c r="AJ952" s="250"/>
      <c r="AK952" s="250"/>
      <c r="AL952" s="250"/>
      <c r="AM952" s="250"/>
      <c r="AN952" s="250"/>
      <c r="AO952" s="250"/>
      <c r="AP952" s="250"/>
      <c r="AQ952" s="250"/>
      <c r="AR952" s="250"/>
      <c r="AS952" s="250"/>
      <c r="AT952" s="250"/>
      <c r="AU952" s="250"/>
      <c r="AV952" s="250"/>
      <c r="AW952" s="250"/>
      <c r="AX952" s="250"/>
      <c r="AY952" s="250"/>
      <c r="AZ952" s="250"/>
      <c r="BA952" s="250"/>
      <c r="BB952" s="250"/>
      <c r="BC952" s="250"/>
      <c r="BD952" s="250"/>
      <c r="BE952" s="250"/>
      <c r="BF952" s="250"/>
      <c r="BG952" s="250"/>
      <c r="BH952" s="250"/>
    </row>
    <row r="953" spans="1:60" outlineLevel="1" x14ac:dyDescent="0.2">
      <c r="A953" s="294"/>
      <c r="B953" s="320" t="s">
        <v>1302</v>
      </c>
      <c r="C953" s="333"/>
      <c r="D953" s="338"/>
      <c r="E953" s="339"/>
      <c r="F953" s="340"/>
      <c r="G953" s="331"/>
      <c r="H953" s="277"/>
      <c r="I953" s="296"/>
      <c r="J953" s="250"/>
      <c r="K953" s="250"/>
      <c r="L953" s="250"/>
      <c r="M953" s="250"/>
      <c r="N953" s="250"/>
      <c r="O953" s="250"/>
      <c r="P953" s="250"/>
      <c r="Q953" s="250"/>
      <c r="R953" s="250"/>
      <c r="S953" s="250"/>
      <c r="T953" s="250"/>
      <c r="U953" s="250"/>
      <c r="V953" s="250"/>
      <c r="W953" s="250"/>
      <c r="X953" s="250"/>
      <c r="Y953" s="250"/>
      <c r="Z953" s="250"/>
      <c r="AA953" s="250"/>
      <c r="AB953" s="250"/>
      <c r="AC953" s="250">
        <v>0</v>
      </c>
      <c r="AD953" s="250"/>
      <c r="AE953" s="250"/>
      <c r="AF953" s="250"/>
      <c r="AG953" s="250"/>
      <c r="AH953" s="250"/>
      <c r="AI953" s="250"/>
      <c r="AJ953" s="250"/>
      <c r="AK953" s="250"/>
      <c r="AL953" s="250"/>
      <c r="AM953" s="250"/>
      <c r="AN953" s="250"/>
      <c r="AO953" s="250"/>
      <c r="AP953" s="250"/>
      <c r="AQ953" s="250"/>
      <c r="AR953" s="250"/>
      <c r="AS953" s="250"/>
      <c r="AT953" s="250"/>
      <c r="AU953" s="250"/>
      <c r="AV953" s="250"/>
      <c r="AW953" s="250"/>
      <c r="AX953" s="250"/>
      <c r="AY953" s="250"/>
      <c r="AZ953" s="250"/>
      <c r="BA953" s="250"/>
      <c r="BB953" s="250"/>
      <c r="BC953" s="250"/>
      <c r="BD953" s="250"/>
      <c r="BE953" s="250"/>
      <c r="BF953" s="250"/>
      <c r="BG953" s="250"/>
      <c r="BH953" s="250"/>
    </row>
    <row r="954" spans="1:60" ht="22.5" outlineLevel="1" x14ac:dyDescent="0.2">
      <c r="A954" s="294"/>
      <c r="B954" s="320" t="s">
        <v>1303</v>
      </c>
      <c r="C954" s="333"/>
      <c r="D954" s="338"/>
      <c r="E954" s="339"/>
      <c r="F954" s="340"/>
      <c r="G954" s="331"/>
      <c r="H954" s="277"/>
      <c r="I954" s="296"/>
      <c r="J954" s="250"/>
      <c r="K954" s="250"/>
      <c r="L954" s="250"/>
      <c r="M954" s="250"/>
      <c r="N954" s="250"/>
      <c r="O954" s="250"/>
      <c r="P954" s="250"/>
      <c r="Q954" s="250"/>
      <c r="R954" s="250"/>
      <c r="S954" s="250"/>
      <c r="T954" s="250"/>
      <c r="U954" s="250"/>
      <c r="V954" s="250"/>
      <c r="W954" s="250"/>
      <c r="X954" s="250"/>
      <c r="Y954" s="250"/>
      <c r="Z954" s="250"/>
      <c r="AA954" s="250"/>
      <c r="AB954" s="250"/>
      <c r="AC954" s="250"/>
      <c r="AD954" s="250"/>
      <c r="AE954" s="250" t="s">
        <v>363</v>
      </c>
      <c r="AF954" s="250"/>
      <c r="AG954" s="250"/>
      <c r="AH954" s="250"/>
      <c r="AI954" s="250"/>
      <c r="AJ954" s="250"/>
      <c r="AK954" s="250"/>
      <c r="AL954" s="250"/>
      <c r="AM954" s="250"/>
      <c r="AN954" s="250"/>
      <c r="AO954" s="250"/>
      <c r="AP954" s="250"/>
      <c r="AQ954" s="250"/>
      <c r="AR954" s="250"/>
      <c r="AS954" s="250"/>
      <c r="AT954" s="250"/>
      <c r="AU954" s="250"/>
      <c r="AV954" s="250"/>
      <c r="AW954" s="250"/>
      <c r="AX954" s="250"/>
      <c r="AY954" s="250"/>
      <c r="AZ954" s="255" t="str">
        <f>B954</f>
        <v>nebo vybourání otvorů průřezové plochy přes 4 m2 ve zdivu nadzákladovém, včetně pomocného lešení o výšce podlahy do 1900 mm a pro zatížení do 1,5 kPa  (150 kg/m2)</v>
      </c>
      <c r="BA954" s="250"/>
      <c r="BB954" s="250"/>
      <c r="BC954" s="250"/>
      <c r="BD954" s="250"/>
      <c r="BE954" s="250"/>
      <c r="BF954" s="250"/>
      <c r="BG954" s="250"/>
      <c r="BH954" s="250"/>
    </row>
    <row r="955" spans="1:60" outlineLevel="1" x14ac:dyDescent="0.2">
      <c r="A955" s="293">
        <v>169</v>
      </c>
      <c r="B955" s="264" t="s">
        <v>1304</v>
      </c>
      <c r="C955" s="284" t="s">
        <v>1305</v>
      </c>
      <c r="D955" s="267" t="s">
        <v>346</v>
      </c>
      <c r="E955" s="270">
        <v>1.6146</v>
      </c>
      <c r="F955" s="275"/>
      <c r="G955" s="276">
        <f>ROUND(E955*F955,2)</f>
        <v>0</v>
      </c>
      <c r="H955" s="277" t="s">
        <v>1294</v>
      </c>
      <c r="I955" s="296" t="s">
        <v>298</v>
      </c>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250" t="s">
        <v>369</v>
      </c>
      <c r="AF955" s="250"/>
      <c r="AG955" s="250"/>
      <c r="AH955" s="250"/>
      <c r="AI955" s="250"/>
      <c r="AJ955" s="250"/>
      <c r="AK955" s="250"/>
      <c r="AL955" s="250"/>
      <c r="AM955" s="250">
        <v>21</v>
      </c>
      <c r="AN955" s="250"/>
      <c r="AO955" s="250"/>
      <c r="AP955" s="250"/>
      <c r="AQ955" s="250"/>
      <c r="AR955" s="250"/>
      <c r="AS955" s="250"/>
      <c r="AT955" s="250"/>
      <c r="AU955" s="250"/>
      <c r="AV955" s="250"/>
      <c r="AW955" s="250"/>
      <c r="AX955" s="250"/>
      <c r="AY955" s="250"/>
      <c r="AZ955" s="250"/>
      <c r="BA955" s="250"/>
      <c r="BB955" s="250"/>
      <c r="BC955" s="250"/>
      <c r="BD955" s="250"/>
      <c r="BE955" s="250"/>
      <c r="BF955" s="250"/>
      <c r="BG955" s="250"/>
      <c r="BH955" s="250"/>
    </row>
    <row r="956" spans="1:60" outlineLevel="1" x14ac:dyDescent="0.2">
      <c r="A956" s="294"/>
      <c r="B956" s="265"/>
      <c r="C956" s="334" t="s">
        <v>1306</v>
      </c>
      <c r="D956" s="322"/>
      <c r="E956" s="326">
        <v>1.6146</v>
      </c>
      <c r="F956" s="276"/>
      <c r="G956" s="276"/>
      <c r="H956" s="277"/>
      <c r="I956" s="296"/>
      <c r="J956" s="250"/>
      <c r="K956" s="250"/>
      <c r="L956" s="250"/>
      <c r="M956" s="250"/>
      <c r="N956" s="250"/>
      <c r="O956" s="250"/>
      <c r="P956" s="250"/>
      <c r="Q956" s="250"/>
      <c r="R956" s="250"/>
      <c r="S956" s="250"/>
      <c r="T956" s="250"/>
      <c r="U956" s="250"/>
      <c r="V956" s="250"/>
      <c r="W956" s="250"/>
      <c r="X956" s="250"/>
      <c r="Y956" s="250"/>
      <c r="Z956" s="250"/>
      <c r="AA956" s="250"/>
      <c r="AB956" s="250"/>
      <c r="AC956" s="250"/>
      <c r="AD956" s="250"/>
      <c r="AE956" s="250"/>
      <c r="AF956" s="250"/>
      <c r="AG956" s="250"/>
      <c r="AH956" s="250"/>
      <c r="AI956" s="250"/>
      <c r="AJ956" s="250"/>
      <c r="AK956" s="250"/>
      <c r="AL956" s="250"/>
      <c r="AM956" s="250"/>
      <c r="AN956" s="250"/>
      <c r="AO956" s="250"/>
      <c r="AP956" s="250"/>
      <c r="AQ956" s="250"/>
      <c r="AR956" s="250"/>
      <c r="AS956" s="250"/>
      <c r="AT956" s="250"/>
      <c r="AU956" s="250"/>
      <c r="AV956" s="250"/>
      <c r="AW956" s="250"/>
      <c r="AX956" s="250"/>
      <c r="AY956" s="250"/>
      <c r="AZ956" s="250"/>
      <c r="BA956" s="250"/>
      <c r="BB956" s="250"/>
      <c r="BC956" s="250"/>
      <c r="BD956" s="250"/>
      <c r="BE956" s="250"/>
      <c r="BF956" s="250"/>
      <c r="BG956" s="250"/>
      <c r="BH956" s="250"/>
    </row>
    <row r="957" spans="1:60" outlineLevel="1" x14ac:dyDescent="0.2">
      <c r="A957" s="294"/>
      <c r="B957" s="320" t="s">
        <v>1307</v>
      </c>
      <c r="C957" s="333"/>
      <c r="D957" s="338"/>
      <c r="E957" s="339"/>
      <c r="F957" s="340"/>
      <c r="G957" s="331"/>
      <c r="H957" s="277"/>
      <c r="I957" s="296"/>
      <c r="J957" s="250"/>
      <c r="K957" s="250"/>
      <c r="L957" s="250"/>
      <c r="M957" s="250"/>
      <c r="N957" s="250"/>
      <c r="O957" s="250"/>
      <c r="P957" s="250"/>
      <c r="Q957" s="250"/>
      <c r="R957" s="250"/>
      <c r="S957" s="250"/>
      <c r="T957" s="250"/>
      <c r="U957" s="250"/>
      <c r="V957" s="250"/>
      <c r="W957" s="250"/>
      <c r="X957" s="250"/>
      <c r="Y957" s="250"/>
      <c r="Z957" s="250"/>
      <c r="AA957" s="250"/>
      <c r="AB957" s="250"/>
      <c r="AC957" s="250">
        <v>0</v>
      </c>
      <c r="AD957" s="250"/>
      <c r="AE957" s="250"/>
      <c r="AF957" s="250"/>
      <c r="AG957" s="250"/>
      <c r="AH957" s="250"/>
      <c r="AI957" s="250"/>
      <c r="AJ957" s="250"/>
      <c r="AK957" s="250"/>
      <c r="AL957" s="250"/>
      <c r="AM957" s="250"/>
      <c r="AN957" s="250"/>
      <c r="AO957" s="250"/>
      <c r="AP957" s="250"/>
      <c r="AQ957" s="250"/>
      <c r="AR957" s="250"/>
      <c r="AS957" s="250"/>
      <c r="AT957" s="250"/>
      <c r="AU957" s="250"/>
      <c r="AV957" s="250"/>
      <c r="AW957" s="250"/>
      <c r="AX957" s="250"/>
      <c r="AY957" s="250"/>
      <c r="AZ957" s="250"/>
      <c r="BA957" s="250"/>
      <c r="BB957" s="250"/>
      <c r="BC957" s="250"/>
      <c r="BD957" s="250"/>
      <c r="BE957" s="250"/>
      <c r="BF957" s="250"/>
      <c r="BG957" s="250"/>
      <c r="BH957" s="250"/>
    </row>
    <row r="958" spans="1:60" ht="22.5" outlineLevel="1" x14ac:dyDescent="0.2">
      <c r="A958" s="294"/>
      <c r="B958" s="320" t="s">
        <v>1308</v>
      </c>
      <c r="C958" s="333"/>
      <c r="D958" s="338"/>
      <c r="E958" s="339"/>
      <c r="F958" s="340"/>
      <c r="G958" s="331"/>
      <c r="H958" s="277"/>
      <c r="I958" s="296"/>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250" t="s">
        <v>363</v>
      </c>
      <c r="AF958" s="250"/>
      <c r="AG958" s="250"/>
      <c r="AH958" s="250"/>
      <c r="AI958" s="250"/>
      <c r="AJ958" s="250"/>
      <c r="AK958" s="250"/>
      <c r="AL958" s="250"/>
      <c r="AM958" s="250"/>
      <c r="AN958" s="250"/>
      <c r="AO958" s="250"/>
      <c r="AP958" s="250"/>
      <c r="AQ958" s="250"/>
      <c r="AR958" s="250"/>
      <c r="AS958" s="250"/>
      <c r="AT958" s="250"/>
      <c r="AU958" s="250"/>
      <c r="AV958" s="250"/>
      <c r="AW958" s="250"/>
      <c r="AX958" s="250"/>
      <c r="AY958" s="250"/>
      <c r="AZ958" s="255" t="str">
        <f>B958</f>
        <v>nebo vybourání otvorů průřezové plochy přes 4 m2 ve zdivu z betonu prostého, včetně pomocného lešení o výšce podlahy do 1900 mm a pro zatížení do 1,5 kPa  (150 kg/m2),</v>
      </c>
      <c r="BA958" s="250"/>
      <c r="BB958" s="250"/>
      <c r="BC958" s="250"/>
      <c r="BD958" s="250"/>
      <c r="BE958" s="250"/>
      <c r="BF958" s="250"/>
      <c r="BG958" s="250"/>
      <c r="BH958" s="250"/>
    </row>
    <row r="959" spans="1:60" outlineLevel="1" x14ac:dyDescent="0.2">
      <c r="A959" s="293">
        <v>170</v>
      </c>
      <c r="B959" s="264" t="s">
        <v>1309</v>
      </c>
      <c r="C959" s="284" t="s">
        <v>1310</v>
      </c>
      <c r="D959" s="267" t="s">
        <v>346</v>
      </c>
      <c r="E959" s="270">
        <v>10.6411</v>
      </c>
      <c r="F959" s="275"/>
      <c r="G959" s="276">
        <f>ROUND(E959*F959,2)</f>
        <v>0</v>
      </c>
      <c r="H959" s="277" t="s">
        <v>1294</v>
      </c>
      <c r="I959" s="296" t="s">
        <v>298</v>
      </c>
      <c r="J959" s="250"/>
      <c r="K959" s="250"/>
      <c r="L959" s="250"/>
      <c r="M959" s="250"/>
      <c r="N959" s="250"/>
      <c r="O959" s="250"/>
      <c r="P959" s="250"/>
      <c r="Q959" s="250"/>
      <c r="R959" s="250"/>
      <c r="S959" s="250"/>
      <c r="T959" s="250"/>
      <c r="U959" s="250"/>
      <c r="V959" s="250"/>
      <c r="W959" s="250"/>
      <c r="X959" s="250"/>
      <c r="Y959" s="250"/>
      <c r="Z959" s="250"/>
      <c r="AA959" s="250"/>
      <c r="AB959" s="250"/>
      <c r="AC959" s="250"/>
      <c r="AD959" s="250"/>
      <c r="AE959" s="250" t="s">
        <v>369</v>
      </c>
      <c r="AF959" s="250"/>
      <c r="AG959" s="250"/>
      <c r="AH959" s="250"/>
      <c r="AI959" s="250"/>
      <c r="AJ959" s="250"/>
      <c r="AK959" s="250"/>
      <c r="AL959" s="250"/>
      <c r="AM959" s="250">
        <v>21</v>
      </c>
      <c r="AN959" s="250"/>
      <c r="AO959" s="250"/>
      <c r="AP959" s="250"/>
      <c r="AQ959" s="250"/>
      <c r="AR959" s="250"/>
      <c r="AS959" s="250"/>
      <c r="AT959" s="250"/>
      <c r="AU959" s="250"/>
      <c r="AV959" s="250"/>
      <c r="AW959" s="250"/>
      <c r="AX959" s="250"/>
      <c r="AY959" s="250"/>
      <c r="AZ959" s="250"/>
      <c r="BA959" s="250"/>
      <c r="BB959" s="250"/>
      <c r="BC959" s="250"/>
      <c r="BD959" s="250"/>
      <c r="BE959" s="250"/>
      <c r="BF959" s="250"/>
      <c r="BG959" s="250"/>
      <c r="BH959" s="250"/>
    </row>
    <row r="960" spans="1:60" outlineLevel="1" x14ac:dyDescent="0.2">
      <c r="A960" s="294"/>
      <c r="B960" s="265"/>
      <c r="C960" s="334" t="s">
        <v>1311</v>
      </c>
      <c r="D960" s="322"/>
      <c r="E960" s="326">
        <v>0.72</v>
      </c>
      <c r="F960" s="276"/>
      <c r="G960" s="276"/>
      <c r="H960" s="277"/>
      <c r="I960" s="296"/>
      <c r="J960" s="250"/>
      <c r="K960" s="250"/>
      <c r="L960" s="250"/>
      <c r="M960" s="250"/>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250"/>
      <c r="AL960" s="250"/>
      <c r="AM960" s="250"/>
      <c r="AN960" s="250"/>
      <c r="AO960" s="250"/>
      <c r="AP960" s="250"/>
      <c r="AQ960" s="250"/>
      <c r="AR960" s="250"/>
      <c r="AS960" s="250"/>
      <c r="AT960" s="250"/>
      <c r="AU960" s="250"/>
      <c r="AV960" s="250"/>
      <c r="AW960" s="250"/>
      <c r="AX960" s="250"/>
      <c r="AY960" s="250"/>
      <c r="AZ960" s="250"/>
      <c r="BA960" s="250"/>
      <c r="BB960" s="250"/>
      <c r="BC960" s="250"/>
      <c r="BD960" s="250"/>
      <c r="BE960" s="250"/>
      <c r="BF960" s="250"/>
      <c r="BG960" s="250"/>
      <c r="BH960" s="250"/>
    </row>
    <row r="961" spans="1:60" outlineLevel="1" x14ac:dyDescent="0.2">
      <c r="A961" s="294"/>
      <c r="B961" s="265"/>
      <c r="C961" s="334" t="s">
        <v>1312</v>
      </c>
      <c r="D961" s="322"/>
      <c r="E961" s="326">
        <v>1.0125</v>
      </c>
      <c r="F961" s="276"/>
      <c r="G961" s="276"/>
      <c r="H961" s="277"/>
      <c r="I961" s="296"/>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250"/>
      <c r="AF961" s="250"/>
      <c r="AG961" s="250"/>
      <c r="AH961" s="250"/>
      <c r="AI961" s="250"/>
      <c r="AJ961" s="250"/>
      <c r="AK961" s="250"/>
      <c r="AL961" s="250"/>
      <c r="AM961" s="250"/>
      <c r="AN961" s="250"/>
      <c r="AO961" s="250"/>
      <c r="AP961" s="250"/>
      <c r="AQ961" s="250"/>
      <c r="AR961" s="250"/>
      <c r="AS961" s="250"/>
      <c r="AT961" s="250"/>
      <c r="AU961" s="250"/>
      <c r="AV961" s="250"/>
      <c r="AW961" s="250"/>
      <c r="AX961" s="250"/>
      <c r="AY961" s="250"/>
      <c r="AZ961" s="250"/>
      <c r="BA961" s="250"/>
      <c r="BB961" s="250"/>
      <c r="BC961" s="250"/>
      <c r="BD961" s="250"/>
      <c r="BE961" s="250"/>
      <c r="BF961" s="250"/>
      <c r="BG961" s="250"/>
      <c r="BH961" s="250"/>
    </row>
    <row r="962" spans="1:60" outlineLevel="1" x14ac:dyDescent="0.2">
      <c r="A962" s="294"/>
      <c r="B962" s="265"/>
      <c r="C962" s="334" t="s">
        <v>1313</v>
      </c>
      <c r="D962" s="322"/>
      <c r="E962" s="326">
        <v>2.5680000000000001</v>
      </c>
      <c r="F962" s="276"/>
      <c r="G962" s="276"/>
      <c r="H962" s="277"/>
      <c r="I962" s="296"/>
      <c r="J962" s="250"/>
      <c r="K962" s="250"/>
      <c r="L962" s="250"/>
      <c r="M962" s="250"/>
      <c r="N962" s="250"/>
      <c r="O962" s="250"/>
      <c r="P962" s="250"/>
      <c r="Q962" s="250"/>
      <c r="R962" s="250"/>
      <c r="S962" s="250"/>
      <c r="T962" s="250"/>
      <c r="U962" s="250"/>
      <c r="V962" s="250"/>
      <c r="W962" s="250"/>
      <c r="X962" s="250"/>
      <c r="Y962" s="250"/>
      <c r="Z962" s="250"/>
      <c r="AA962" s="250"/>
      <c r="AB962" s="250"/>
      <c r="AC962" s="250"/>
      <c r="AD962" s="250"/>
      <c r="AE962" s="250"/>
      <c r="AF962" s="250"/>
      <c r="AG962" s="250"/>
      <c r="AH962" s="250"/>
      <c r="AI962" s="250"/>
      <c r="AJ962" s="250"/>
      <c r="AK962" s="250"/>
      <c r="AL962" s="250"/>
      <c r="AM962" s="250"/>
      <c r="AN962" s="250"/>
      <c r="AO962" s="250"/>
      <c r="AP962" s="250"/>
      <c r="AQ962" s="250"/>
      <c r="AR962" s="250"/>
      <c r="AS962" s="250"/>
      <c r="AT962" s="250"/>
      <c r="AU962" s="250"/>
      <c r="AV962" s="250"/>
      <c r="AW962" s="250"/>
      <c r="AX962" s="250"/>
      <c r="AY962" s="250"/>
      <c r="AZ962" s="250"/>
      <c r="BA962" s="250"/>
      <c r="BB962" s="250"/>
      <c r="BC962" s="250"/>
      <c r="BD962" s="250"/>
      <c r="BE962" s="250"/>
      <c r="BF962" s="250"/>
      <c r="BG962" s="250"/>
      <c r="BH962" s="250"/>
    </row>
    <row r="963" spans="1:60" outlineLevel="1" x14ac:dyDescent="0.2">
      <c r="A963" s="294"/>
      <c r="B963" s="265"/>
      <c r="C963" s="334" t="s">
        <v>1314</v>
      </c>
      <c r="D963" s="322"/>
      <c r="E963" s="326">
        <v>0.35199999999999998</v>
      </c>
      <c r="F963" s="276"/>
      <c r="G963" s="276"/>
      <c r="H963" s="277"/>
      <c r="I963" s="296"/>
      <c r="J963" s="250"/>
      <c r="K963" s="250"/>
      <c r="L963" s="250"/>
      <c r="M963" s="250"/>
      <c r="N963" s="250"/>
      <c r="O963" s="250"/>
      <c r="P963" s="250"/>
      <c r="Q963" s="250"/>
      <c r="R963" s="250"/>
      <c r="S963" s="250"/>
      <c r="T963" s="250"/>
      <c r="U963" s="250"/>
      <c r="V963" s="250"/>
      <c r="W963" s="250"/>
      <c r="X963" s="250"/>
      <c r="Y963" s="250"/>
      <c r="Z963" s="250"/>
      <c r="AA963" s="250"/>
      <c r="AB963" s="250"/>
      <c r="AC963" s="250"/>
      <c r="AD963" s="250"/>
      <c r="AE963" s="250"/>
      <c r="AF963" s="250"/>
      <c r="AG963" s="250"/>
      <c r="AH963" s="250"/>
      <c r="AI963" s="250"/>
      <c r="AJ963" s="250"/>
      <c r="AK963" s="250"/>
      <c r="AL963" s="250"/>
      <c r="AM963" s="250"/>
      <c r="AN963" s="250"/>
      <c r="AO963" s="250"/>
      <c r="AP963" s="250"/>
      <c r="AQ963" s="250"/>
      <c r="AR963" s="250"/>
      <c r="AS963" s="250"/>
      <c r="AT963" s="250"/>
      <c r="AU963" s="250"/>
      <c r="AV963" s="250"/>
      <c r="AW963" s="250"/>
      <c r="AX963" s="250"/>
      <c r="AY963" s="250"/>
      <c r="AZ963" s="250"/>
      <c r="BA963" s="250"/>
      <c r="BB963" s="250"/>
      <c r="BC963" s="250"/>
      <c r="BD963" s="250"/>
      <c r="BE963" s="250"/>
      <c r="BF963" s="250"/>
      <c r="BG963" s="250"/>
      <c r="BH963" s="250"/>
    </row>
    <row r="964" spans="1:60" outlineLevel="1" x14ac:dyDescent="0.2">
      <c r="A964" s="294"/>
      <c r="B964" s="265"/>
      <c r="C964" s="334" t="s">
        <v>1315</v>
      </c>
      <c r="D964" s="322"/>
      <c r="E964" s="326">
        <v>5.9885999999999999</v>
      </c>
      <c r="F964" s="276"/>
      <c r="G964" s="276"/>
      <c r="H964" s="277"/>
      <c r="I964" s="296"/>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250"/>
      <c r="AF964" s="250"/>
      <c r="AG964" s="250"/>
      <c r="AH964" s="250"/>
      <c r="AI964" s="250"/>
      <c r="AJ964" s="250"/>
      <c r="AK964" s="250"/>
      <c r="AL964" s="250"/>
      <c r="AM964" s="250"/>
      <c r="AN964" s="250"/>
      <c r="AO964" s="250"/>
      <c r="AP964" s="250"/>
      <c r="AQ964" s="250"/>
      <c r="AR964" s="250"/>
      <c r="AS964" s="250"/>
      <c r="AT964" s="250"/>
      <c r="AU964" s="250"/>
      <c r="AV964" s="250"/>
      <c r="AW964" s="250"/>
      <c r="AX964" s="250"/>
      <c r="AY964" s="250"/>
      <c r="AZ964" s="250"/>
      <c r="BA964" s="250"/>
      <c r="BB964" s="250"/>
      <c r="BC964" s="250"/>
      <c r="BD964" s="250"/>
      <c r="BE964" s="250"/>
      <c r="BF964" s="250"/>
      <c r="BG964" s="250"/>
      <c r="BH964" s="250"/>
    </row>
    <row r="965" spans="1:60" outlineLevel="1" x14ac:dyDescent="0.2">
      <c r="A965" s="294"/>
      <c r="B965" s="320" t="s">
        <v>1316</v>
      </c>
      <c r="C965" s="333"/>
      <c r="D965" s="338"/>
      <c r="E965" s="339"/>
      <c r="F965" s="340"/>
      <c r="G965" s="331"/>
      <c r="H965" s="277"/>
      <c r="I965" s="296"/>
      <c r="J965" s="250"/>
      <c r="K965" s="250"/>
      <c r="L965" s="250"/>
      <c r="M965" s="250"/>
      <c r="N965" s="250"/>
      <c r="O965" s="250"/>
      <c r="P965" s="250"/>
      <c r="Q965" s="250"/>
      <c r="R965" s="250"/>
      <c r="S965" s="250"/>
      <c r="T965" s="250"/>
      <c r="U965" s="250"/>
      <c r="V965" s="250"/>
      <c r="W965" s="250"/>
      <c r="X965" s="250"/>
      <c r="Y965" s="250"/>
      <c r="Z965" s="250"/>
      <c r="AA965" s="250"/>
      <c r="AB965" s="250"/>
      <c r="AC965" s="250">
        <v>0</v>
      </c>
      <c r="AD965" s="250"/>
      <c r="AE965" s="250"/>
      <c r="AF965" s="250"/>
      <c r="AG965" s="250"/>
      <c r="AH965" s="250"/>
      <c r="AI965" s="250"/>
      <c r="AJ965" s="250"/>
      <c r="AK965" s="250"/>
      <c r="AL965" s="250"/>
      <c r="AM965" s="250"/>
      <c r="AN965" s="250"/>
      <c r="AO965" s="250"/>
      <c r="AP965" s="250"/>
      <c r="AQ965" s="250"/>
      <c r="AR965" s="250"/>
      <c r="AS965" s="250"/>
      <c r="AT965" s="250"/>
      <c r="AU965" s="250"/>
      <c r="AV965" s="250"/>
      <c r="AW965" s="250"/>
      <c r="AX965" s="250"/>
      <c r="AY965" s="250"/>
      <c r="AZ965" s="250"/>
      <c r="BA965" s="250"/>
      <c r="BB965" s="250"/>
      <c r="BC965" s="250"/>
      <c r="BD965" s="250"/>
      <c r="BE965" s="250"/>
      <c r="BF965" s="250"/>
      <c r="BG965" s="250"/>
      <c r="BH965" s="250"/>
    </row>
    <row r="966" spans="1:60" outlineLevel="1" x14ac:dyDescent="0.2">
      <c r="A966" s="293">
        <v>171</v>
      </c>
      <c r="B966" s="264" t="s">
        <v>1317</v>
      </c>
      <c r="C966" s="284" t="s">
        <v>1318</v>
      </c>
      <c r="D966" s="267" t="s">
        <v>390</v>
      </c>
      <c r="E966" s="270">
        <v>9</v>
      </c>
      <c r="F966" s="275"/>
      <c r="G966" s="276">
        <f>ROUND(E966*F966,2)</f>
        <v>0</v>
      </c>
      <c r="H966" s="277" t="s">
        <v>1294</v>
      </c>
      <c r="I966" s="296" t="s">
        <v>298</v>
      </c>
      <c r="J966" s="250"/>
      <c r="K966" s="250"/>
      <c r="L966" s="250"/>
      <c r="M966" s="250"/>
      <c r="N966" s="250"/>
      <c r="O966" s="250"/>
      <c r="P966" s="250"/>
      <c r="Q966" s="250"/>
      <c r="R966" s="250"/>
      <c r="S966" s="250"/>
      <c r="T966" s="250"/>
      <c r="U966" s="250"/>
      <c r="V966" s="250"/>
      <c r="W966" s="250"/>
      <c r="X966" s="250"/>
      <c r="Y966" s="250"/>
      <c r="Z966" s="250"/>
      <c r="AA966" s="250"/>
      <c r="AB966" s="250"/>
      <c r="AC966" s="250"/>
      <c r="AD966" s="250"/>
      <c r="AE966" s="250" t="s">
        <v>369</v>
      </c>
      <c r="AF966" s="250"/>
      <c r="AG966" s="250"/>
      <c r="AH966" s="250"/>
      <c r="AI966" s="250"/>
      <c r="AJ966" s="250"/>
      <c r="AK966" s="250"/>
      <c r="AL966" s="250"/>
      <c r="AM966" s="250">
        <v>21</v>
      </c>
      <c r="AN966" s="250"/>
      <c r="AO966" s="250"/>
      <c r="AP966" s="250"/>
      <c r="AQ966" s="250"/>
      <c r="AR966" s="250"/>
      <c r="AS966" s="250"/>
      <c r="AT966" s="250"/>
      <c r="AU966" s="250"/>
      <c r="AV966" s="250"/>
      <c r="AW966" s="250"/>
      <c r="AX966" s="250"/>
      <c r="AY966" s="250"/>
      <c r="AZ966" s="250"/>
      <c r="BA966" s="250"/>
      <c r="BB966" s="250"/>
      <c r="BC966" s="250"/>
      <c r="BD966" s="250"/>
      <c r="BE966" s="250"/>
      <c r="BF966" s="250"/>
      <c r="BG966" s="250"/>
      <c r="BH966" s="250"/>
    </row>
    <row r="967" spans="1:60" outlineLevel="1" x14ac:dyDescent="0.2">
      <c r="A967" s="294"/>
      <c r="B967" s="265"/>
      <c r="C967" s="334" t="s">
        <v>1319</v>
      </c>
      <c r="D967" s="322"/>
      <c r="E967" s="326">
        <v>9</v>
      </c>
      <c r="F967" s="276"/>
      <c r="G967" s="276"/>
      <c r="H967" s="277"/>
      <c r="I967" s="296"/>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250"/>
      <c r="AF967" s="250"/>
      <c r="AG967" s="250"/>
      <c r="AH967" s="250"/>
      <c r="AI967" s="250"/>
      <c r="AJ967" s="250"/>
      <c r="AK967" s="250"/>
      <c r="AL967" s="250"/>
      <c r="AM967" s="250"/>
      <c r="AN967" s="250"/>
      <c r="AO967" s="250"/>
      <c r="AP967" s="250"/>
      <c r="AQ967" s="250"/>
      <c r="AR967" s="250"/>
      <c r="AS967" s="250"/>
      <c r="AT967" s="250"/>
      <c r="AU967" s="250"/>
      <c r="AV967" s="250"/>
      <c r="AW967" s="250"/>
      <c r="AX967" s="250"/>
      <c r="AY967" s="250"/>
      <c r="AZ967" s="250"/>
      <c r="BA967" s="250"/>
      <c r="BB967" s="250"/>
      <c r="BC967" s="250"/>
      <c r="BD967" s="250"/>
      <c r="BE967" s="250"/>
      <c r="BF967" s="250"/>
      <c r="BG967" s="250"/>
      <c r="BH967" s="250"/>
    </row>
    <row r="968" spans="1:60" outlineLevel="1" x14ac:dyDescent="0.2">
      <c r="A968" s="294"/>
      <c r="B968" s="320" t="s">
        <v>1320</v>
      </c>
      <c r="C968" s="333"/>
      <c r="D968" s="338"/>
      <c r="E968" s="339"/>
      <c r="F968" s="340"/>
      <c r="G968" s="331"/>
      <c r="H968" s="277"/>
      <c r="I968" s="296"/>
      <c r="J968" s="250"/>
      <c r="K968" s="250"/>
      <c r="L968" s="250"/>
      <c r="M968" s="250"/>
      <c r="N968" s="250"/>
      <c r="O968" s="250"/>
      <c r="P968" s="250"/>
      <c r="Q968" s="250"/>
      <c r="R968" s="250"/>
      <c r="S968" s="250"/>
      <c r="T968" s="250"/>
      <c r="U968" s="250"/>
      <c r="V968" s="250"/>
      <c r="W968" s="250"/>
      <c r="X968" s="250"/>
      <c r="Y968" s="250"/>
      <c r="Z968" s="250"/>
      <c r="AA968" s="250"/>
      <c r="AB968" s="250"/>
      <c r="AC968" s="250">
        <v>0</v>
      </c>
      <c r="AD968" s="250"/>
      <c r="AE968" s="250"/>
      <c r="AF968" s="250"/>
      <c r="AG968" s="250"/>
      <c r="AH968" s="250"/>
      <c r="AI968" s="250"/>
      <c r="AJ968" s="250"/>
      <c r="AK968" s="250"/>
      <c r="AL968" s="250"/>
      <c r="AM968" s="250"/>
      <c r="AN968" s="250"/>
      <c r="AO968" s="250"/>
      <c r="AP968" s="250"/>
      <c r="AQ968" s="250"/>
      <c r="AR968" s="250"/>
      <c r="AS968" s="250"/>
      <c r="AT968" s="250"/>
      <c r="AU968" s="250"/>
      <c r="AV968" s="250"/>
      <c r="AW968" s="250"/>
      <c r="AX968" s="250"/>
      <c r="AY968" s="250"/>
      <c r="AZ968" s="250"/>
      <c r="BA968" s="250"/>
      <c r="BB968" s="250"/>
      <c r="BC968" s="250"/>
      <c r="BD968" s="250"/>
      <c r="BE968" s="250"/>
      <c r="BF968" s="250"/>
      <c r="BG968" s="250"/>
      <c r="BH968" s="250"/>
    </row>
    <row r="969" spans="1:60" outlineLevel="1" x14ac:dyDescent="0.2">
      <c r="A969" s="294"/>
      <c r="B969" s="320" t="s">
        <v>1321</v>
      </c>
      <c r="C969" s="333"/>
      <c r="D969" s="338"/>
      <c r="E969" s="339"/>
      <c r="F969" s="340"/>
      <c r="G969" s="331"/>
      <c r="H969" s="277"/>
      <c r="I969" s="296"/>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250" t="s">
        <v>363</v>
      </c>
      <c r="AF969" s="250"/>
      <c r="AG969" s="250"/>
      <c r="AH969" s="250"/>
      <c r="AI969" s="250"/>
      <c r="AJ969" s="250"/>
      <c r="AK969" s="250"/>
      <c r="AL969" s="250"/>
      <c r="AM969" s="250"/>
      <c r="AN969" s="250"/>
      <c r="AO969" s="250"/>
      <c r="AP969" s="250"/>
      <c r="AQ969" s="250"/>
      <c r="AR969" s="250"/>
      <c r="AS969" s="250"/>
      <c r="AT969" s="250"/>
      <c r="AU969" s="250"/>
      <c r="AV969" s="250"/>
      <c r="AW969" s="250"/>
      <c r="AX969" s="250"/>
      <c r="AY969" s="250"/>
      <c r="AZ969" s="250"/>
      <c r="BA969" s="250"/>
      <c r="BB969" s="250"/>
      <c r="BC969" s="250"/>
      <c r="BD969" s="250"/>
      <c r="BE969" s="250"/>
      <c r="BF969" s="250"/>
      <c r="BG969" s="250"/>
      <c r="BH969" s="250"/>
    </row>
    <row r="970" spans="1:60" outlineLevel="1" x14ac:dyDescent="0.2">
      <c r="A970" s="293">
        <v>172</v>
      </c>
      <c r="B970" s="264" t="s">
        <v>1322</v>
      </c>
      <c r="C970" s="284" t="s">
        <v>1323</v>
      </c>
      <c r="D970" s="267" t="s">
        <v>346</v>
      </c>
      <c r="E970" s="270">
        <v>6.7500000000000004E-2</v>
      </c>
      <c r="F970" s="275"/>
      <c r="G970" s="276">
        <f>ROUND(E970*F970,2)</f>
        <v>0</v>
      </c>
      <c r="H970" s="277" t="s">
        <v>1294</v>
      </c>
      <c r="I970" s="296" t="s">
        <v>298</v>
      </c>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250" t="s">
        <v>369</v>
      </c>
      <c r="AF970" s="250"/>
      <c r="AG970" s="250"/>
      <c r="AH970" s="250"/>
      <c r="AI970" s="250"/>
      <c r="AJ970" s="250"/>
      <c r="AK970" s="250"/>
      <c r="AL970" s="250"/>
      <c r="AM970" s="250">
        <v>21</v>
      </c>
      <c r="AN970" s="250"/>
      <c r="AO970" s="250"/>
      <c r="AP970" s="250"/>
      <c r="AQ970" s="250"/>
      <c r="AR970" s="250"/>
      <c r="AS970" s="250"/>
      <c r="AT970" s="250"/>
      <c r="AU970" s="250"/>
      <c r="AV970" s="250"/>
      <c r="AW970" s="250"/>
      <c r="AX970" s="250"/>
      <c r="AY970" s="250"/>
      <c r="AZ970" s="250"/>
      <c r="BA970" s="250"/>
      <c r="BB970" s="250"/>
      <c r="BC970" s="250"/>
      <c r="BD970" s="250"/>
      <c r="BE970" s="250"/>
      <c r="BF970" s="250"/>
      <c r="BG970" s="250"/>
      <c r="BH970" s="250"/>
    </row>
    <row r="971" spans="1:60" outlineLevel="1" x14ac:dyDescent="0.2">
      <c r="A971" s="294"/>
      <c r="B971" s="265"/>
      <c r="C971" s="334" t="s">
        <v>1324</v>
      </c>
      <c r="D971" s="322"/>
      <c r="E971" s="326">
        <v>6.7500000000000004E-2</v>
      </c>
      <c r="F971" s="276"/>
      <c r="G971" s="276"/>
      <c r="H971" s="277"/>
      <c r="I971" s="296"/>
      <c r="J971" s="250"/>
      <c r="K971" s="250"/>
      <c r="L971" s="250"/>
      <c r="M971" s="250"/>
      <c r="N971" s="250"/>
      <c r="O971" s="250"/>
      <c r="P971" s="250"/>
      <c r="Q971" s="250"/>
      <c r="R971" s="250"/>
      <c r="S971" s="250"/>
      <c r="T971" s="250"/>
      <c r="U971" s="250"/>
      <c r="V971" s="250"/>
      <c r="W971" s="250"/>
      <c r="X971" s="250"/>
      <c r="Y971" s="250"/>
      <c r="Z971" s="250"/>
      <c r="AA971" s="250"/>
      <c r="AB971" s="250"/>
      <c r="AC971" s="250"/>
      <c r="AD971" s="250"/>
      <c r="AE971" s="250"/>
      <c r="AF971" s="250"/>
      <c r="AG971" s="250"/>
      <c r="AH971" s="250"/>
      <c r="AI971" s="250"/>
      <c r="AJ971" s="250"/>
      <c r="AK971" s="250"/>
      <c r="AL971" s="250"/>
      <c r="AM971" s="250"/>
      <c r="AN971" s="250"/>
      <c r="AO971" s="250"/>
      <c r="AP971" s="250"/>
      <c r="AQ971" s="250"/>
      <c r="AR971" s="250"/>
      <c r="AS971" s="250"/>
      <c r="AT971" s="250"/>
      <c r="AU971" s="250"/>
      <c r="AV971" s="250"/>
      <c r="AW971" s="250"/>
      <c r="AX971" s="250"/>
      <c r="AY971" s="250"/>
      <c r="AZ971" s="250"/>
      <c r="BA971" s="250"/>
      <c r="BB971" s="250"/>
      <c r="BC971" s="250"/>
      <c r="BD971" s="250"/>
      <c r="BE971" s="250"/>
      <c r="BF971" s="250"/>
      <c r="BG971" s="250"/>
      <c r="BH971" s="250"/>
    </row>
    <row r="972" spans="1:60" outlineLevel="1" x14ac:dyDescent="0.2">
      <c r="A972" s="294"/>
      <c r="B972" s="320" t="s">
        <v>1325</v>
      </c>
      <c r="C972" s="333"/>
      <c r="D972" s="338"/>
      <c r="E972" s="339"/>
      <c r="F972" s="340"/>
      <c r="G972" s="331"/>
      <c r="H972" s="277"/>
      <c r="I972" s="296"/>
      <c r="J972" s="250"/>
      <c r="K972" s="250"/>
      <c r="L972" s="250"/>
      <c r="M972" s="250"/>
      <c r="N972" s="250"/>
      <c r="O972" s="250"/>
      <c r="P972" s="250"/>
      <c r="Q972" s="250"/>
      <c r="R972" s="250"/>
      <c r="S972" s="250"/>
      <c r="T972" s="250"/>
      <c r="U972" s="250"/>
      <c r="V972" s="250"/>
      <c r="W972" s="250"/>
      <c r="X972" s="250"/>
      <c r="Y972" s="250"/>
      <c r="Z972" s="250"/>
      <c r="AA972" s="250"/>
      <c r="AB972" s="250"/>
      <c r="AC972" s="250">
        <v>0</v>
      </c>
      <c r="AD972" s="250"/>
      <c r="AE972" s="250"/>
      <c r="AF972" s="250"/>
      <c r="AG972" s="250"/>
      <c r="AH972" s="250"/>
      <c r="AI972" s="250"/>
      <c r="AJ972" s="250"/>
      <c r="AK972" s="250"/>
      <c r="AL972" s="250"/>
      <c r="AM972" s="250"/>
      <c r="AN972" s="250"/>
      <c r="AO972" s="250"/>
      <c r="AP972" s="250"/>
      <c r="AQ972" s="250"/>
      <c r="AR972" s="250"/>
      <c r="AS972" s="250"/>
      <c r="AT972" s="250"/>
      <c r="AU972" s="250"/>
      <c r="AV972" s="250"/>
      <c r="AW972" s="250"/>
      <c r="AX972" s="250"/>
      <c r="AY972" s="250"/>
      <c r="AZ972" s="250"/>
      <c r="BA972" s="250"/>
      <c r="BB972" s="250"/>
      <c r="BC972" s="250"/>
      <c r="BD972" s="250"/>
      <c r="BE972" s="250"/>
      <c r="BF972" s="250"/>
      <c r="BG972" s="250"/>
      <c r="BH972" s="250"/>
    </row>
    <row r="973" spans="1:60" outlineLevel="1" x14ac:dyDescent="0.2">
      <c r="A973" s="293">
        <v>173</v>
      </c>
      <c r="B973" s="264" t="s">
        <v>1326</v>
      </c>
      <c r="C973" s="284" t="s">
        <v>1327</v>
      </c>
      <c r="D973" s="267" t="s">
        <v>346</v>
      </c>
      <c r="E973" s="270">
        <v>6.91</v>
      </c>
      <c r="F973" s="275"/>
      <c r="G973" s="276">
        <f>ROUND(E973*F973,2)</f>
        <v>0</v>
      </c>
      <c r="H973" s="277" t="s">
        <v>1294</v>
      </c>
      <c r="I973" s="296" t="s">
        <v>298</v>
      </c>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250" t="s">
        <v>369</v>
      </c>
      <c r="AF973" s="250"/>
      <c r="AG973" s="250"/>
      <c r="AH973" s="250"/>
      <c r="AI973" s="250"/>
      <c r="AJ973" s="250"/>
      <c r="AK973" s="250"/>
      <c r="AL973" s="250"/>
      <c r="AM973" s="250">
        <v>21</v>
      </c>
      <c r="AN973" s="250"/>
      <c r="AO973" s="250"/>
      <c r="AP973" s="250"/>
      <c r="AQ973" s="250"/>
      <c r="AR973" s="250"/>
      <c r="AS973" s="250"/>
      <c r="AT973" s="250"/>
      <c r="AU973" s="250"/>
      <c r="AV973" s="250"/>
      <c r="AW973" s="250"/>
      <c r="AX973" s="250"/>
      <c r="AY973" s="250"/>
      <c r="AZ973" s="250"/>
      <c r="BA973" s="250"/>
      <c r="BB973" s="250"/>
      <c r="BC973" s="250"/>
      <c r="BD973" s="250"/>
      <c r="BE973" s="250"/>
      <c r="BF973" s="250"/>
      <c r="BG973" s="250"/>
      <c r="BH973" s="250"/>
    </row>
    <row r="974" spans="1:60" outlineLevel="1" x14ac:dyDescent="0.2">
      <c r="A974" s="294"/>
      <c r="B974" s="265"/>
      <c r="C974" s="334" t="s">
        <v>1328</v>
      </c>
      <c r="D974" s="322"/>
      <c r="E974" s="326">
        <v>6.91</v>
      </c>
      <c r="F974" s="276"/>
      <c r="G974" s="276"/>
      <c r="H974" s="277"/>
      <c r="I974" s="296"/>
      <c r="J974" s="250"/>
      <c r="K974" s="250"/>
      <c r="L974" s="250"/>
      <c r="M974" s="250"/>
      <c r="N974" s="250"/>
      <c r="O974" s="250"/>
      <c r="P974" s="250"/>
      <c r="Q974" s="250"/>
      <c r="R974" s="250"/>
      <c r="S974" s="250"/>
      <c r="T974" s="250"/>
      <c r="U974" s="250"/>
      <c r="V974" s="250"/>
      <c r="W974" s="250"/>
      <c r="X974" s="250"/>
      <c r="Y974" s="250"/>
      <c r="Z974" s="250"/>
      <c r="AA974" s="250"/>
      <c r="AB974" s="250"/>
      <c r="AC974" s="250"/>
      <c r="AD974" s="250"/>
      <c r="AE974" s="250"/>
      <c r="AF974" s="250"/>
      <c r="AG974" s="250"/>
      <c r="AH974" s="250"/>
      <c r="AI974" s="250"/>
      <c r="AJ974" s="250"/>
      <c r="AK974" s="250"/>
      <c r="AL974" s="250"/>
      <c r="AM974" s="250"/>
      <c r="AN974" s="250"/>
      <c r="AO974" s="250"/>
      <c r="AP974" s="250"/>
      <c r="AQ974" s="250"/>
      <c r="AR974" s="250"/>
      <c r="AS974" s="250"/>
      <c r="AT974" s="250"/>
      <c r="AU974" s="250"/>
      <c r="AV974" s="250"/>
      <c r="AW974" s="250"/>
      <c r="AX974" s="250"/>
      <c r="AY974" s="250"/>
      <c r="AZ974" s="250"/>
      <c r="BA974" s="250"/>
      <c r="BB974" s="250"/>
      <c r="BC974" s="250"/>
      <c r="BD974" s="250"/>
      <c r="BE974" s="250"/>
      <c r="BF974" s="250"/>
      <c r="BG974" s="250"/>
      <c r="BH974" s="250"/>
    </row>
    <row r="975" spans="1:60" outlineLevel="1" x14ac:dyDescent="0.2">
      <c r="A975" s="293">
        <v>174</v>
      </c>
      <c r="B975" s="264" t="s">
        <v>1329</v>
      </c>
      <c r="C975" s="284" t="s">
        <v>1330</v>
      </c>
      <c r="D975" s="267" t="s">
        <v>346</v>
      </c>
      <c r="E975" s="270">
        <v>2.1852</v>
      </c>
      <c r="F975" s="275"/>
      <c r="G975" s="276">
        <f>ROUND(E975*F975,2)</f>
        <v>0</v>
      </c>
      <c r="H975" s="277" t="s">
        <v>1294</v>
      </c>
      <c r="I975" s="296" t="s">
        <v>298</v>
      </c>
      <c r="J975" s="250"/>
      <c r="K975" s="250"/>
      <c r="L975" s="250"/>
      <c r="M975" s="250"/>
      <c r="N975" s="250"/>
      <c r="O975" s="250"/>
      <c r="P975" s="250"/>
      <c r="Q975" s="250"/>
      <c r="R975" s="250"/>
      <c r="S975" s="250"/>
      <c r="T975" s="250"/>
      <c r="U975" s="250"/>
      <c r="V975" s="250"/>
      <c r="W975" s="250"/>
      <c r="X975" s="250"/>
      <c r="Y975" s="250"/>
      <c r="Z975" s="250"/>
      <c r="AA975" s="250"/>
      <c r="AB975" s="250"/>
      <c r="AC975" s="250"/>
      <c r="AD975" s="250"/>
      <c r="AE975" s="250" t="s">
        <v>369</v>
      </c>
      <c r="AF975" s="250"/>
      <c r="AG975" s="250"/>
      <c r="AH975" s="250"/>
      <c r="AI975" s="250"/>
      <c r="AJ975" s="250"/>
      <c r="AK975" s="250"/>
      <c r="AL975" s="250"/>
      <c r="AM975" s="250">
        <v>21</v>
      </c>
      <c r="AN975" s="250"/>
      <c r="AO975" s="250"/>
      <c r="AP975" s="250"/>
      <c r="AQ975" s="250"/>
      <c r="AR975" s="250"/>
      <c r="AS975" s="250"/>
      <c r="AT975" s="250"/>
      <c r="AU975" s="250"/>
      <c r="AV975" s="250"/>
      <c r="AW975" s="250"/>
      <c r="AX975" s="250"/>
      <c r="AY975" s="250"/>
      <c r="AZ975" s="250"/>
      <c r="BA975" s="250"/>
      <c r="BB975" s="250"/>
      <c r="BC975" s="250"/>
      <c r="BD975" s="250"/>
      <c r="BE975" s="250"/>
      <c r="BF975" s="250"/>
      <c r="BG975" s="250"/>
      <c r="BH975" s="250"/>
    </row>
    <row r="976" spans="1:60" outlineLevel="1" x14ac:dyDescent="0.2">
      <c r="A976" s="294"/>
      <c r="B976" s="265"/>
      <c r="C976" s="334" t="s">
        <v>1331</v>
      </c>
      <c r="D976" s="322"/>
      <c r="E976" s="326">
        <v>1.5720000000000001</v>
      </c>
      <c r="F976" s="276"/>
      <c r="G976" s="276"/>
      <c r="H976" s="277"/>
      <c r="I976" s="296"/>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0"/>
      <c r="AN976" s="250"/>
      <c r="AO976" s="250"/>
      <c r="AP976" s="250"/>
      <c r="AQ976" s="250"/>
      <c r="AR976" s="250"/>
      <c r="AS976" s="250"/>
      <c r="AT976" s="250"/>
      <c r="AU976" s="250"/>
      <c r="AV976" s="250"/>
      <c r="AW976" s="250"/>
      <c r="AX976" s="250"/>
      <c r="AY976" s="250"/>
      <c r="AZ976" s="250"/>
      <c r="BA976" s="250"/>
      <c r="BB976" s="250"/>
      <c r="BC976" s="250"/>
      <c r="BD976" s="250"/>
      <c r="BE976" s="250"/>
      <c r="BF976" s="250"/>
      <c r="BG976" s="250"/>
      <c r="BH976" s="250"/>
    </row>
    <row r="977" spans="1:60" outlineLevel="1" x14ac:dyDescent="0.2">
      <c r="A977" s="294"/>
      <c r="B977" s="265"/>
      <c r="C977" s="334" t="s">
        <v>1332</v>
      </c>
      <c r="D977" s="322"/>
      <c r="E977" s="326">
        <v>0.61319999999999997</v>
      </c>
      <c r="F977" s="276"/>
      <c r="G977" s="276"/>
      <c r="H977" s="277"/>
      <c r="I977" s="296"/>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c r="AN977" s="250"/>
      <c r="AO977" s="250"/>
      <c r="AP977" s="250"/>
      <c r="AQ977" s="250"/>
      <c r="AR977" s="250"/>
      <c r="AS977" s="250"/>
      <c r="AT977" s="250"/>
      <c r="AU977" s="250"/>
      <c r="AV977" s="250"/>
      <c r="AW977" s="250"/>
      <c r="AX977" s="250"/>
      <c r="AY977" s="250"/>
      <c r="AZ977" s="250"/>
      <c r="BA977" s="250"/>
      <c r="BB977" s="250"/>
      <c r="BC977" s="250"/>
      <c r="BD977" s="250"/>
      <c r="BE977" s="250"/>
      <c r="BF977" s="250"/>
      <c r="BG977" s="250"/>
      <c r="BH977" s="250"/>
    </row>
    <row r="978" spans="1:60" outlineLevel="1" x14ac:dyDescent="0.2">
      <c r="A978" s="294"/>
      <c r="B978" s="320" t="s">
        <v>1333</v>
      </c>
      <c r="C978" s="333"/>
      <c r="D978" s="338"/>
      <c r="E978" s="339"/>
      <c r="F978" s="340"/>
      <c r="G978" s="331"/>
      <c r="H978" s="277"/>
      <c r="I978" s="296"/>
      <c r="J978" s="250"/>
      <c r="K978" s="250"/>
      <c r="L978" s="250"/>
      <c r="M978" s="250"/>
      <c r="N978" s="250"/>
      <c r="O978" s="250"/>
      <c r="P978" s="250"/>
      <c r="Q978" s="250"/>
      <c r="R978" s="250"/>
      <c r="S978" s="250"/>
      <c r="T978" s="250"/>
      <c r="U978" s="250"/>
      <c r="V978" s="250"/>
      <c r="W978" s="250"/>
      <c r="X978" s="250"/>
      <c r="Y978" s="250"/>
      <c r="Z978" s="250"/>
      <c r="AA978" s="250"/>
      <c r="AB978" s="250"/>
      <c r="AC978" s="250">
        <v>0</v>
      </c>
      <c r="AD978" s="250"/>
      <c r="AE978" s="250"/>
      <c r="AF978" s="250"/>
      <c r="AG978" s="250"/>
      <c r="AH978" s="250"/>
      <c r="AI978" s="250"/>
      <c r="AJ978" s="250"/>
      <c r="AK978" s="250"/>
      <c r="AL978" s="250"/>
      <c r="AM978" s="250"/>
      <c r="AN978" s="250"/>
      <c r="AO978" s="250"/>
      <c r="AP978" s="250"/>
      <c r="AQ978" s="250"/>
      <c r="AR978" s="250"/>
      <c r="AS978" s="250"/>
      <c r="AT978" s="250"/>
      <c r="AU978" s="250"/>
      <c r="AV978" s="250"/>
      <c r="AW978" s="250"/>
      <c r="AX978" s="250"/>
      <c r="AY978" s="250"/>
      <c r="AZ978" s="250"/>
      <c r="BA978" s="250"/>
      <c r="BB978" s="250"/>
      <c r="BC978" s="250"/>
      <c r="BD978" s="250"/>
      <c r="BE978" s="250"/>
      <c r="BF978" s="250"/>
      <c r="BG978" s="250"/>
      <c r="BH978" s="250"/>
    </row>
    <row r="979" spans="1:60" outlineLevel="1" x14ac:dyDescent="0.2">
      <c r="A979" s="294"/>
      <c r="B979" s="320" t="s">
        <v>1334</v>
      </c>
      <c r="C979" s="333"/>
      <c r="D979" s="338"/>
      <c r="E979" s="339"/>
      <c r="F979" s="340"/>
      <c r="G979" s="331"/>
      <c r="H979" s="277"/>
      <c r="I979" s="296"/>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t="s">
        <v>363</v>
      </c>
      <c r="AF979" s="250"/>
      <c r="AG979" s="250"/>
      <c r="AH979" s="250"/>
      <c r="AI979" s="250"/>
      <c r="AJ979" s="250"/>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row>
    <row r="980" spans="1:60" outlineLevel="1" x14ac:dyDescent="0.2">
      <c r="A980" s="293">
        <v>175</v>
      </c>
      <c r="B980" s="264" t="s">
        <v>1335</v>
      </c>
      <c r="C980" s="284" t="s">
        <v>1336</v>
      </c>
      <c r="D980" s="267" t="s">
        <v>367</v>
      </c>
      <c r="E980" s="270">
        <v>5.1100000000000003</v>
      </c>
      <c r="F980" s="275"/>
      <c r="G980" s="276">
        <f>ROUND(E980*F980,2)</f>
        <v>0</v>
      </c>
      <c r="H980" s="277" t="s">
        <v>1294</v>
      </c>
      <c r="I980" s="296" t="s">
        <v>298</v>
      </c>
      <c r="J980" s="250"/>
      <c r="K980" s="250"/>
      <c r="L980" s="250"/>
      <c r="M980" s="250"/>
      <c r="N980" s="250"/>
      <c r="O980" s="250"/>
      <c r="P980" s="250"/>
      <c r="Q980" s="250"/>
      <c r="R980" s="250"/>
      <c r="S980" s="250"/>
      <c r="T980" s="250"/>
      <c r="U980" s="250"/>
      <c r="V980" s="250"/>
      <c r="W980" s="250"/>
      <c r="X980" s="250"/>
      <c r="Y980" s="250"/>
      <c r="Z980" s="250"/>
      <c r="AA980" s="250"/>
      <c r="AB980" s="250"/>
      <c r="AC980" s="250"/>
      <c r="AD980" s="250"/>
      <c r="AE980" s="250" t="s">
        <v>369</v>
      </c>
      <c r="AF980" s="250"/>
      <c r="AG980" s="250"/>
      <c r="AH980" s="250"/>
      <c r="AI980" s="250"/>
      <c r="AJ980" s="250"/>
      <c r="AK980" s="250"/>
      <c r="AL980" s="250"/>
      <c r="AM980" s="250">
        <v>21</v>
      </c>
      <c r="AN980" s="250"/>
      <c r="AO980" s="250"/>
      <c r="AP980" s="250"/>
      <c r="AQ980" s="250"/>
      <c r="AR980" s="250"/>
      <c r="AS980" s="250"/>
      <c r="AT980" s="250"/>
      <c r="AU980" s="250"/>
      <c r="AV980" s="250"/>
      <c r="AW980" s="250"/>
      <c r="AX980" s="250"/>
      <c r="AY980" s="250"/>
      <c r="AZ980" s="250"/>
      <c r="BA980" s="250"/>
      <c r="BB980" s="250"/>
      <c r="BC980" s="250"/>
      <c r="BD980" s="250"/>
      <c r="BE980" s="250"/>
      <c r="BF980" s="250"/>
      <c r="BG980" s="250"/>
      <c r="BH980" s="250"/>
    </row>
    <row r="981" spans="1:60" outlineLevel="1" x14ac:dyDescent="0.2">
      <c r="A981" s="294"/>
      <c r="B981" s="265"/>
      <c r="C981" s="334" t="s">
        <v>1337</v>
      </c>
      <c r="D981" s="322"/>
      <c r="E981" s="326">
        <v>5.1100000000000003</v>
      </c>
      <c r="F981" s="276"/>
      <c r="G981" s="276"/>
      <c r="H981" s="277"/>
      <c r="I981" s="296"/>
      <c r="J981" s="250"/>
      <c r="K981" s="250"/>
      <c r="L981" s="250"/>
      <c r="M981" s="250"/>
      <c r="N981" s="250"/>
      <c r="O981" s="250"/>
      <c r="P981" s="250"/>
      <c r="Q981" s="250"/>
      <c r="R981" s="250"/>
      <c r="S981" s="250"/>
      <c r="T981" s="250"/>
      <c r="U981" s="250"/>
      <c r="V981" s="250"/>
      <c r="W981" s="250"/>
      <c r="X981" s="250"/>
      <c r="Y981" s="250"/>
      <c r="Z981" s="250"/>
      <c r="AA981" s="250"/>
      <c r="AB981" s="250"/>
      <c r="AC981" s="250"/>
      <c r="AD981" s="250"/>
      <c r="AE981" s="250"/>
      <c r="AF981" s="250"/>
      <c r="AG981" s="250"/>
      <c r="AH981" s="250"/>
      <c r="AI981" s="250"/>
      <c r="AJ981" s="250"/>
      <c r="AK981" s="250"/>
      <c r="AL981" s="250"/>
      <c r="AM981" s="250"/>
      <c r="AN981" s="250"/>
      <c r="AO981" s="250"/>
      <c r="AP981" s="250"/>
      <c r="AQ981" s="250"/>
      <c r="AR981" s="250"/>
      <c r="AS981" s="250"/>
      <c r="AT981" s="250"/>
      <c r="AU981" s="250"/>
      <c r="AV981" s="250"/>
      <c r="AW981" s="250"/>
      <c r="AX981" s="250"/>
      <c r="AY981" s="250"/>
      <c r="AZ981" s="250"/>
      <c r="BA981" s="250"/>
      <c r="BB981" s="250"/>
      <c r="BC981" s="250"/>
      <c r="BD981" s="250"/>
      <c r="BE981" s="250"/>
      <c r="BF981" s="250"/>
      <c r="BG981" s="250"/>
      <c r="BH981" s="250"/>
    </row>
    <row r="982" spans="1:60" ht="22.5" outlineLevel="1" x14ac:dyDescent="0.2">
      <c r="A982" s="293">
        <v>176</v>
      </c>
      <c r="B982" s="264" t="s">
        <v>1338</v>
      </c>
      <c r="C982" s="284" t="s">
        <v>1339</v>
      </c>
      <c r="D982" s="267" t="s">
        <v>367</v>
      </c>
      <c r="E982" s="270">
        <v>13.1</v>
      </c>
      <c r="F982" s="275"/>
      <c r="G982" s="276">
        <f>ROUND(E982*F982,2)</f>
        <v>0</v>
      </c>
      <c r="H982" s="277" t="s">
        <v>1294</v>
      </c>
      <c r="I982" s="296" t="s">
        <v>298</v>
      </c>
      <c r="J982" s="250"/>
      <c r="K982" s="250"/>
      <c r="L982" s="250"/>
      <c r="M982" s="250"/>
      <c r="N982" s="250"/>
      <c r="O982" s="250"/>
      <c r="P982" s="250"/>
      <c r="Q982" s="250"/>
      <c r="R982" s="250"/>
      <c r="S982" s="250"/>
      <c r="T982" s="250"/>
      <c r="U982" s="250"/>
      <c r="V982" s="250"/>
      <c r="W982" s="250"/>
      <c r="X982" s="250"/>
      <c r="Y982" s="250"/>
      <c r="Z982" s="250"/>
      <c r="AA982" s="250"/>
      <c r="AB982" s="250"/>
      <c r="AC982" s="250"/>
      <c r="AD982" s="250"/>
      <c r="AE982" s="250" t="s">
        <v>369</v>
      </c>
      <c r="AF982" s="250"/>
      <c r="AG982" s="250"/>
      <c r="AH982" s="250"/>
      <c r="AI982" s="250"/>
      <c r="AJ982" s="250"/>
      <c r="AK982" s="250"/>
      <c r="AL982" s="250"/>
      <c r="AM982" s="250">
        <v>21</v>
      </c>
      <c r="AN982" s="250"/>
      <c r="AO982" s="250"/>
      <c r="AP982" s="250"/>
      <c r="AQ982" s="250"/>
      <c r="AR982" s="250"/>
      <c r="AS982" s="250"/>
      <c r="AT982" s="250"/>
      <c r="AU982" s="250"/>
      <c r="AV982" s="250"/>
      <c r="AW982" s="250"/>
      <c r="AX982" s="250"/>
      <c r="AY982" s="250"/>
      <c r="AZ982" s="250"/>
      <c r="BA982" s="250"/>
      <c r="BB982" s="250"/>
      <c r="BC982" s="250"/>
      <c r="BD982" s="250"/>
      <c r="BE982" s="250"/>
      <c r="BF982" s="250"/>
      <c r="BG982" s="250"/>
      <c r="BH982" s="250"/>
    </row>
    <row r="983" spans="1:60" outlineLevel="1" x14ac:dyDescent="0.2">
      <c r="A983" s="294"/>
      <c r="B983" s="265"/>
      <c r="C983" s="334" t="s">
        <v>1340</v>
      </c>
      <c r="D983" s="322"/>
      <c r="E983" s="326">
        <v>13.1</v>
      </c>
      <c r="F983" s="276"/>
      <c r="G983" s="276"/>
      <c r="H983" s="277"/>
      <c r="I983" s="296"/>
      <c r="J983" s="250"/>
      <c r="K983" s="250"/>
      <c r="L983" s="250"/>
      <c r="M983" s="250"/>
      <c r="N983" s="250"/>
      <c r="O983" s="250"/>
      <c r="P983" s="250"/>
      <c r="Q983" s="250"/>
      <c r="R983" s="250"/>
      <c r="S983" s="250"/>
      <c r="T983" s="250"/>
      <c r="U983" s="250"/>
      <c r="V983" s="250"/>
      <c r="W983" s="250"/>
      <c r="X983" s="250"/>
      <c r="Y983" s="250"/>
      <c r="Z983" s="250"/>
      <c r="AA983" s="250"/>
      <c r="AB983" s="250"/>
      <c r="AC983" s="250"/>
      <c r="AD983" s="250"/>
      <c r="AE983" s="250"/>
      <c r="AF983" s="250"/>
      <c r="AG983" s="250"/>
      <c r="AH983" s="250"/>
      <c r="AI983" s="250"/>
      <c r="AJ983" s="250"/>
      <c r="AK983" s="250"/>
      <c r="AL983" s="250"/>
      <c r="AM983" s="250"/>
      <c r="AN983" s="250"/>
      <c r="AO983" s="250"/>
      <c r="AP983" s="250"/>
      <c r="AQ983" s="250"/>
      <c r="AR983" s="250"/>
      <c r="AS983" s="250"/>
      <c r="AT983" s="250"/>
      <c r="AU983" s="250"/>
      <c r="AV983" s="250"/>
      <c r="AW983" s="250"/>
      <c r="AX983" s="250"/>
      <c r="AY983" s="250"/>
      <c r="AZ983" s="250"/>
      <c r="BA983" s="250"/>
      <c r="BB983" s="250"/>
      <c r="BC983" s="250"/>
      <c r="BD983" s="250"/>
      <c r="BE983" s="250"/>
      <c r="BF983" s="250"/>
      <c r="BG983" s="250"/>
      <c r="BH983" s="250"/>
    </row>
    <row r="984" spans="1:60" outlineLevel="1" x14ac:dyDescent="0.2">
      <c r="A984" s="294"/>
      <c r="B984" s="320" t="s">
        <v>1341</v>
      </c>
      <c r="C984" s="333"/>
      <c r="D984" s="338"/>
      <c r="E984" s="339"/>
      <c r="F984" s="340"/>
      <c r="G984" s="331"/>
      <c r="H984" s="277"/>
      <c r="I984" s="296"/>
      <c r="J984" s="250"/>
      <c r="K984" s="250"/>
      <c r="L984" s="250"/>
      <c r="M984" s="250"/>
      <c r="N984" s="250"/>
      <c r="O984" s="250"/>
      <c r="P984" s="250"/>
      <c r="Q984" s="250"/>
      <c r="R984" s="250"/>
      <c r="S984" s="250"/>
      <c r="T984" s="250"/>
      <c r="U984" s="250"/>
      <c r="V984" s="250"/>
      <c r="W984" s="250"/>
      <c r="X984" s="250"/>
      <c r="Y984" s="250"/>
      <c r="Z984" s="250"/>
      <c r="AA984" s="250"/>
      <c r="AB984" s="250"/>
      <c r="AC984" s="250">
        <v>0</v>
      </c>
      <c r="AD984" s="250"/>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c r="BA984" s="250"/>
      <c r="BB984" s="250"/>
      <c r="BC984" s="250"/>
      <c r="BD984" s="250"/>
      <c r="BE984" s="250"/>
      <c r="BF984" s="250"/>
      <c r="BG984" s="250"/>
      <c r="BH984" s="250"/>
    </row>
    <row r="985" spans="1:60" outlineLevel="1" x14ac:dyDescent="0.2">
      <c r="A985" s="293">
        <v>177</v>
      </c>
      <c r="B985" s="264" t="s">
        <v>1342</v>
      </c>
      <c r="C985" s="284" t="s">
        <v>1343</v>
      </c>
      <c r="D985" s="267" t="s">
        <v>390</v>
      </c>
      <c r="E985" s="270">
        <v>44.805</v>
      </c>
      <c r="F985" s="275"/>
      <c r="G985" s="276">
        <f>ROUND(E985*F985,2)</f>
        <v>0</v>
      </c>
      <c r="H985" s="277" t="s">
        <v>1344</v>
      </c>
      <c r="I985" s="296" t="s">
        <v>298</v>
      </c>
      <c r="J985" s="250"/>
      <c r="K985" s="250"/>
      <c r="L985" s="250"/>
      <c r="M985" s="250"/>
      <c r="N985" s="250"/>
      <c r="O985" s="250"/>
      <c r="P985" s="250"/>
      <c r="Q985" s="250"/>
      <c r="R985" s="250"/>
      <c r="S985" s="250"/>
      <c r="T985" s="250"/>
      <c r="U985" s="250"/>
      <c r="V985" s="250"/>
      <c r="W985" s="250"/>
      <c r="X985" s="250"/>
      <c r="Y985" s="250"/>
      <c r="Z985" s="250"/>
      <c r="AA985" s="250"/>
      <c r="AB985" s="250"/>
      <c r="AC985" s="250"/>
      <c r="AD985" s="250"/>
      <c r="AE985" s="250" t="s">
        <v>369</v>
      </c>
      <c r="AF985" s="250"/>
      <c r="AG985" s="250"/>
      <c r="AH985" s="250"/>
      <c r="AI985" s="250"/>
      <c r="AJ985" s="250"/>
      <c r="AK985" s="250"/>
      <c r="AL985" s="250"/>
      <c r="AM985" s="250">
        <v>21</v>
      </c>
      <c r="AN985" s="250"/>
      <c r="AO985" s="250"/>
      <c r="AP985" s="250"/>
      <c r="AQ985" s="250"/>
      <c r="AR985" s="250"/>
      <c r="AS985" s="250"/>
      <c r="AT985" s="250"/>
      <c r="AU985" s="250"/>
      <c r="AV985" s="250"/>
      <c r="AW985" s="250"/>
      <c r="AX985" s="250"/>
      <c r="AY985" s="250"/>
      <c r="AZ985" s="250"/>
      <c r="BA985" s="250"/>
      <c r="BB985" s="250"/>
      <c r="BC985" s="250"/>
      <c r="BD985" s="250"/>
      <c r="BE985" s="250"/>
      <c r="BF985" s="250"/>
      <c r="BG985" s="250"/>
      <c r="BH985" s="250"/>
    </row>
    <row r="986" spans="1:60" outlineLevel="1" x14ac:dyDescent="0.2">
      <c r="A986" s="294"/>
      <c r="B986" s="265"/>
      <c r="C986" s="334" t="s">
        <v>1345</v>
      </c>
      <c r="D986" s="322"/>
      <c r="E986" s="326">
        <v>6.4</v>
      </c>
      <c r="F986" s="276"/>
      <c r="G986" s="276"/>
      <c r="H986" s="277"/>
      <c r="I986" s="296"/>
      <c r="J986" s="250"/>
      <c r="K986" s="250"/>
      <c r="L986" s="250"/>
      <c r="M986" s="250"/>
      <c r="N986" s="250"/>
      <c r="O986" s="250"/>
      <c r="P986" s="250"/>
      <c r="Q986" s="250"/>
      <c r="R986" s="250"/>
      <c r="S986" s="250"/>
      <c r="T986" s="250"/>
      <c r="U986" s="250"/>
      <c r="V986" s="250"/>
      <c r="W986" s="250"/>
      <c r="X986" s="250"/>
      <c r="Y986" s="250"/>
      <c r="Z986" s="250"/>
      <c r="AA986" s="250"/>
      <c r="AB986" s="250"/>
      <c r="AC986" s="250"/>
      <c r="AD986" s="250"/>
      <c r="AE986" s="250"/>
      <c r="AF986" s="250"/>
      <c r="AG986" s="250"/>
      <c r="AH986" s="250"/>
      <c r="AI986" s="250"/>
      <c r="AJ986" s="250"/>
      <c r="AK986" s="250"/>
      <c r="AL986" s="250"/>
      <c r="AM986" s="250"/>
      <c r="AN986" s="250"/>
      <c r="AO986" s="250"/>
      <c r="AP986" s="250"/>
      <c r="AQ986" s="250"/>
      <c r="AR986" s="250"/>
      <c r="AS986" s="250"/>
      <c r="AT986" s="250"/>
      <c r="AU986" s="250"/>
      <c r="AV986" s="250"/>
      <c r="AW986" s="250"/>
      <c r="AX986" s="250"/>
      <c r="AY986" s="250"/>
      <c r="AZ986" s="250"/>
      <c r="BA986" s="250"/>
      <c r="BB986" s="250"/>
      <c r="BC986" s="250"/>
      <c r="BD986" s="250"/>
      <c r="BE986" s="250"/>
      <c r="BF986" s="250"/>
      <c r="BG986" s="250"/>
      <c r="BH986" s="250"/>
    </row>
    <row r="987" spans="1:60" outlineLevel="1" x14ac:dyDescent="0.2">
      <c r="A987" s="294"/>
      <c r="B987" s="265"/>
      <c r="C987" s="334" t="s">
        <v>1346</v>
      </c>
      <c r="D987" s="322"/>
      <c r="E987" s="326">
        <v>12.48</v>
      </c>
      <c r="F987" s="276"/>
      <c r="G987" s="276"/>
      <c r="H987" s="277"/>
      <c r="I987" s="296"/>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50"/>
      <c r="AF987" s="250"/>
      <c r="AG987" s="250"/>
      <c r="AH987" s="250"/>
      <c r="AI987" s="250"/>
      <c r="AJ987" s="250"/>
      <c r="AK987" s="250"/>
      <c r="AL987" s="250"/>
      <c r="AM987" s="250"/>
      <c r="AN987" s="250"/>
      <c r="AO987" s="250"/>
      <c r="AP987" s="250"/>
      <c r="AQ987" s="250"/>
      <c r="AR987" s="250"/>
      <c r="AS987" s="250"/>
      <c r="AT987" s="250"/>
      <c r="AU987" s="250"/>
      <c r="AV987" s="250"/>
      <c r="AW987" s="250"/>
      <c r="AX987" s="250"/>
      <c r="AY987" s="250"/>
      <c r="AZ987" s="250"/>
      <c r="BA987" s="250"/>
      <c r="BB987" s="250"/>
      <c r="BC987" s="250"/>
      <c r="BD987" s="250"/>
      <c r="BE987" s="250"/>
      <c r="BF987" s="250"/>
      <c r="BG987" s="250"/>
      <c r="BH987" s="250"/>
    </row>
    <row r="988" spans="1:60" outlineLevel="1" x14ac:dyDescent="0.2">
      <c r="A988" s="294"/>
      <c r="B988" s="265"/>
      <c r="C988" s="334" t="s">
        <v>1347</v>
      </c>
      <c r="D988" s="322"/>
      <c r="E988" s="326">
        <v>25.925000000000001</v>
      </c>
      <c r="F988" s="276"/>
      <c r="G988" s="276"/>
      <c r="H988" s="277"/>
      <c r="I988" s="296"/>
      <c r="J988" s="250"/>
      <c r="K988" s="250"/>
      <c r="L988" s="250"/>
      <c r="M988" s="250"/>
      <c r="N988" s="250"/>
      <c r="O988" s="250"/>
      <c r="P988" s="250"/>
      <c r="Q988" s="250"/>
      <c r="R988" s="250"/>
      <c r="S988" s="250"/>
      <c r="T988" s="250"/>
      <c r="U988" s="250"/>
      <c r="V988" s="250"/>
      <c r="W988" s="250"/>
      <c r="X988" s="250"/>
      <c r="Y988" s="250"/>
      <c r="Z988" s="250"/>
      <c r="AA988" s="250"/>
      <c r="AB988" s="250"/>
      <c r="AC988" s="250"/>
      <c r="AD988" s="250"/>
      <c r="AE988" s="250"/>
      <c r="AF988" s="250"/>
      <c r="AG988" s="250"/>
      <c r="AH988" s="250"/>
      <c r="AI988" s="250"/>
      <c r="AJ988" s="250"/>
      <c r="AK988" s="250"/>
      <c r="AL988" s="250"/>
      <c r="AM988" s="250"/>
      <c r="AN988" s="250"/>
      <c r="AO988" s="250"/>
      <c r="AP988" s="250"/>
      <c r="AQ988" s="250"/>
      <c r="AR988" s="250"/>
      <c r="AS988" s="250"/>
      <c r="AT988" s="250"/>
      <c r="AU988" s="250"/>
      <c r="AV988" s="250"/>
      <c r="AW988" s="250"/>
      <c r="AX988" s="250"/>
      <c r="AY988" s="250"/>
      <c r="AZ988" s="250"/>
      <c r="BA988" s="250"/>
      <c r="BB988" s="250"/>
      <c r="BC988" s="250"/>
      <c r="BD988" s="250"/>
      <c r="BE988" s="250"/>
      <c r="BF988" s="250"/>
      <c r="BG988" s="250"/>
      <c r="BH988" s="250"/>
    </row>
    <row r="989" spans="1:60" outlineLevel="1" x14ac:dyDescent="0.2">
      <c r="A989" s="294"/>
      <c r="B989" s="320" t="s">
        <v>1348</v>
      </c>
      <c r="C989" s="333"/>
      <c r="D989" s="338"/>
      <c r="E989" s="339"/>
      <c r="F989" s="340"/>
      <c r="G989" s="331"/>
      <c r="H989" s="277"/>
      <c r="I989" s="296"/>
      <c r="J989" s="250"/>
      <c r="K989" s="250"/>
      <c r="L989" s="250"/>
      <c r="M989" s="250"/>
      <c r="N989" s="250"/>
      <c r="O989" s="250"/>
      <c r="P989" s="250"/>
      <c r="Q989" s="250"/>
      <c r="R989" s="250"/>
      <c r="S989" s="250"/>
      <c r="T989" s="250"/>
      <c r="U989" s="250"/>
      <c r="V989" s="250"/>
      <c r="W989" s="250"/>
      <c r="X989" s="250"/>
      <c r="Y989" s="250"/>
      <c r="Z989" s="250"/>
      <c r="AA989" s="250"/>
      <c r="AB989" s="250"/>
      <c r="AC989" s="250">
        <v>0</v>
      </c>
      <c r="AD989" s="250"/>
      <c r="AE989" s="250"/>
      <c r="AF989" s="250"/>
      <c r="AG989" s="250"/>
      <c r="AH989" s="250"/>
      <c r="AI989" s="250"/>
      <c r="AJ989" s="250"/>
      <c r="AK989" s="250"/>
      <c r="AL989" s="250"/>
      <c r="AM989" s="250"/>
      <c r="AN989" s="250"/>
      <c r="AO989" s="250"/>
      <c r="AP989" s="250"/>
      <c r="AQ989" s="250"/>
      <c r="AR989" s="250"/>
      <c r="AS989" s="250"/>
      <c r="AT989" s="250"/>
      <c r="AU989" s="250"/>
      <c r="AV989" s="250"/>
      <c r="AW989" s="250"/>
      <c r="AX989" s="250"/>
      <c r="AY989" s="250"/>
      <c r="AZ989" s="250"/>
      <c r="BA989" s="250"/>
      <c r="BB989" s="250"/>
      <c r="BC989" s="250"/>
      <c r="BD989" s="250"/>
      <c r="BE989" s="250"/>
      <c r="BF989" s="250"/>
      <c r="BG989" s="250"/>
      <c r="BH989" s="250"/>
    </row>
    <row r="990" spans="1:60" ht="22.5" outlineLevel="1" x14ac:dyDescent="0.2">
      <c r="A990" s="294"/>
      <c r="B990" s="320" t="s">
        <v>1349</v>
      </c>
      <c r="C990" s="333"/>
      <c r="D990" s="338"/>
      <c r="E990" s="339"/>
      <c r="F990" s="340"/>
      <c r="G990" s="331"/>
      <c r="H990" s="277"/>
      <c r="I990" s="296"/>
      <c r="J990" s="250"/>
      <c r="K990" s="250"/>
      <c r="L990" s="250"/>
      <c r="M990" s="250"/>
      <c r="N990" s="250"/>
      <c r="O990" s="250"/>
      <c r="P990" s="250"/>
      <c r="Q990" s="250"/>
      <c r="R990" s="250"/>
      <c r="S990" s="250"/>
      <c r="T990" s="250"/>
      <c r="U990" s="250"/>
      <c r="V990" s="250"/>
      <c r="W990" s="250"/>
      <c r="X990" s="250"/>
      <c r="Y990" s="250"/>
      <c r="Z990" s="250"/>
      <c r="AA990" s="250"/>
      <c r="AB990" s="250"/>
      <c r="AC990" s="250"/>
      <c r="AD990" s="250"/>
      <c r="AE990" s="250" t="s">
        <v>363</v>
      </c>
      <c r="AF990" s="250"/>
      <c r="AG990" s="250"/>
      <c r="AH990" s="250"/>
      <c r="AI990" s="250"/>
      <c r="AJ990" s="250"/>
      <c r="AK990" s="250"/>
      <c r="AL990" s="250"/>
      <c r="AM990" s="250"/>
      <c r="AN990" s="250"/>
      <c r="AO990" s="250"/>
      <c r="AP990" s="250"/>
      <c r="AQ990" s="250"/>
      <c r="AR990" s="250"/>
      <c r="AS990" s="250"/>
      <c r="AT990" s="250"/>
      <c r="AU990" s="250"/>
      <c r="AV990" s="250"/>
      <c r="AW990" s="250"/>
      <c r="AX990" s="250"/>
      <c r="AY990" s="250"/>
      <c r="AZ990" s="255" t="str">
        <f>B990</f>
        <v>bez odstupu, po hrubém vybourání otvorů v jakémkoliv zdivu cihelném, včetně pomocného lešení o výšce podlahy do 1900 mm a pro zatížení do 1,5 kPa  (150 kg/m2),</v>
      </c>
      <c r="BA990" s="250"/>
      <c r="BB990" s="250"/>
      <c r="BC990" s="250"/>
      <c r="BD990" s="250"/>
      <c r="BE990" s="250"/>
      <c r="BF990" s="250"/>
      <c r="BG990" s="250"/>
      <c r="BH990" s="250"/>
    </row>
    <row r="991" spans="1:60" outlineLevel="1" x14ac:dyDescent="0.2">
      <c r="A991" s="293">
        <v>178</v>
      </c>
      <c r="B991" s="264" t="s">
        <v>1350</v>
      </c>
      <c r="C991" s="284" t="s">
        <v>1351</v>
      </c>
      <c r="D991" s="267" t="s">
        <v>367</v>
      </c>
      <c r="E991" s="270">
        <v>9.5826799999999999</v>
      </c>
      <c r="F991" s="275"/>
      <c r="G991" s="276">
        <f>ROUND(E991*F991,2)</f>
        <v>0</v>
      </c>
      <c r="H991" s="277" t="s">
        <v>1294</v>
      </c>
      <c r="I991" s="296" t="s">
        <v>298</v>
      </c>
      <c r="J991" s="250"/>
      <c r="K991" s="250"/>
      <c r="L991" s="250"/>
      <c r="M991" s="250"/>
      <c r="N991" s="250"/>
      <c r="O991" s="250"/>
      <c r="P991" s="250"/>
      <c r="Q991" s="250"/>
      <c r="R991" s="250"/>
      <c r="S991" s="250"/>
      <c r="T991" s="250"/>
      <c r="U991" s="250"/>
      <c r="V991" s="250"/>
      <c r="W991" s="250"/>
      <c r="X991" s="250"/>
      <c r="Y991" s="250"/>
      <c r="Z991" s="250"/>
      <c r="AA991" s="250"/>
      <c r="AB991" s="250"/>
      <c r="AC991" s="250"/>
      <c r="AD991" s="250"/>
      <c r="AE991" s="250" t="s">
        <v>369</v>
      </c>
      <c r="AF991" s="250"/>
      <c r="AG991" s="250"/>
      <c r="AH991" s="250"/>
      <c r="AI991" s="250"/>
      <c r="AJ991" s="250"/>
      <c r="AK991" s="250"/>
      <c r="AL991" s="250"/>
      <c r="AM991" s="250">
        <v>21</v>
      </c>
      <c r="AN991" s="250"/>
      <c r="AO991" s="250"/>
      <c r="AP991" s="250"/>
      <c r="AQ991" s="250"/>
      <c r="AR991" s="250"/>
      <c r="AS991" s="250"/>
      <c r="AT991" s="250"/>
      <c r="AU991" s="250"/>
      <c r="AV991" s="250"/>
      <c r="AW991" s="250"/>
      <c r="AX991" s="250"/>
      <c r="AY991" s="250"/>
      <c r="AZ991" s="250"/>
      <c r="BA991" s="250"/>
      <c r="BB991" s="250"/>
      <c r="BC991" s="250"/>
      <c r="BD991" s="250"/>
      <c r="BE991" s="250"/>
      <c r="BF991" s="250"/>
      <c r="BG991" s="250"/>
      <c r="BH991" s="250"/>
    </row>
    <row r="992" spans="1:60" outlineLevel="1" x14ac:dyDescent="0.2">
      <c r="A992" s="294"/>
      <c r="B992" s="265"/>
      <c r="C992" s="334" t="s">
        <v>1352</v>
      </c>
      <c r="D992" s="322"/>
      <c r="E992" s="326">
        <v>0.10267999999999999</v>
      </c>
      <c r="F992" s="276"/>
      <c r="G992" s="276"/>
      <c r="H992" s="277"/>
      <c r="I992" s="296"/>
      <c r="J992" s="250"/>
      <c r="K992" s="250"/>
      <c r="L992" s="250"/>
      <c r="M992" s="250"/>
      <c r="N992" s="250"/>
      <c r="O992" s="250"/>
      <c r="P992" s="250"/>
      <c r="Q992" s="250"/>
      <c r="R992" s="250"/>
      <c r="S992" s="250"/>
      <c r="T992" s="250"/>
      <c r="U992" s="250"/>
      <c r="V992" s="250"/>
      <c r="W992" s="250"/>
      <c r="X992" s="250"/>
      <c r="Y992" s="250"/>
      <c r="Z992" s="250"/>
      <c r="AA992" s="250"/>
      <c r="AB992" s="250"/>
      <c r="AC992" s="250"/>
      <c r="AD992" s="250"/>
      <c r="AE992" s="250"/>
      <c r="AF992" s="250"/>
      <c r="AG992" s="250"/>
      <c r="AH992" s="250"/>
      <c r="AI992" s="250"/>
      <c r="AJ992" s="250"/>
      <c r="AK992" s="250"/>
      <c r="AL992" s="250"/>
      <c r="AM992" s="250"/>
      <c r="AN992" s="250"/>
      <c r="AO992" s="250"/>
      <c r="AP992" s="250"/>
      <c r="AQ992" s="250"/>
      <c r="AR992" s="250"/>
      <c r="AS992" s="250"/>
      <c r="AT992" s="250"/>
      <c r="AU992" s="250"/>
      <c r="AV992" s="250"/>
      <c r="AW992" s="250"/>
      <c r="AX992" s="250"/>
      <c r="AY992" s="250"/>
      <c r="AZ992" s="250"/>
      <c r="BA992" s="250"/>
      <c r="BB992" s="250"/>
      <c r="BC992" s="250"/>
      <c r="BD992" s="250"/>
      <c r="BE992" s="250"/>
      <c r="BF992" s="250"/>
      <c r="BG992" s="250"/>
      <c r="BH992" s="250"/>
    </row>
    <row r="993" spans="1:60" outlineLevel="1" x14ac:dyDescent="0.2">
      <c r="A993" s="294"/>
      <c r="B993" s="265"/>
      <c r="C993" s="334" t="s">
        <v>1353</v>
      </c>
      <c r="D993" s="322"/>
      <c r="E993" s="326">
        <v>0.82</v>
      </c>
      <c r="F993" s="276"/>
      <c r="G993" s="276"/>
      <c r="H993" s="277"/>
      <c r="I993" s="296"/>
      <c r="J993" s="250"/>
      <c r="K993" s="250"/>
      <c r="L993" s="250"/>
      <c r="M993" s="250"/>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250"/>
      <c r="AL993" s="250"/>
      <c r="AM993" s="250"/>
      <c r="AN993" s="250"/>
      <c r="AO993" s="250"/>
      <c r="AP993" s="250"/>
      <c r="AQ993" s="250"/>
      <c r="AR993" s="250"/>
      <c r="AS993" s="250"/>
      <c r="AT993" s="250"/>
      <c r="AU993" s="250"/>
      <c r="AV993" s="250"/>
      <c r="AW993" s="250"/>
      <c r="AX993" s="250"/>
      <c r="AY993" s="250"/>
      <c r="AZ993" s="250"/>
      <c r="BA993" s="250"/>
      <c r="BB993" s="250"/>
      <c r="BC993" s="250"/>
      <c r="BD993" s="250"/>
      <c r="BE993" s="250"/>
      <c r="BF993" s="250"/>
      <c r="BG993" s="250"/>
      <c r="BH993" s="250"/>
    </row>
    <row r="994" spans="1:60" outlineLevel="1" x14ac:dyDescent="0.2">
      <c r="A994" s="294"/>
      <c r="B994" s="265"/>
      <c r="C994" s="334" t="s">
        <v>1354</v>
      </c>
      <c r="D994" s="322"/>
      <c r="E994" s="326">
        <v>7.96</v>
      </c>
      <c r="F994" s="276"/>
      <c r="G994" s="276"/>
      <c r="H994" s="277"/>
      <c r="I994" s="296"/>
      <c r="J994" s="250"/>
      <c r="K994" s="250"/>
      <c r="L994" s="250"/>
      <c r="M994" s="250"/>
      <c r="N994" s="250"/>
      <c r="O994" s="250"/>
      <c r="P994" s="250"/>
      <c r="Q994" s="250"/>
      <c r="R994" s="250"/>
      <c r="S994" s="250"/>
      <c r="T994" s="250"/>
      <c r="U994" s="250"/>
      <c r="V994" s="250"/>
      <c r="W994" s="250"/>
      <c r="X994" s="250"/>
      <c r="Y994" s="250"/>
      <c r="Z994" s="250"/>
      <c r="AA994" s="250"/>
      <c r="AB994" s="250"/>
      <c r="AC994" s="250"/>
      <c r="AD994" s="250"/>
      <c r="AE994" s="250"/>
      <c r="AF994" s="250"/>
      <c r="AG994" s="250"/>
      <c r="AH994" s="250"/>
      <c r="AI994" s="250"/>
      <c r="AJ994" s="250"/>
      <c r="AK994" s="250"/>
      <c r="AL994" s="250"/>
      <c r="AM994" s="250"/>
      <c r="AN994" s="250"/>
      <c r="AO994" s="250"/>
      <c r="AP994" s="250"/>
      <c r="AQ994" s="250"/>
      <c r="AR994" s="250"/>
      <c r="AS994" s="250"/>
      <c r="AT994" s="250"/>
      <c r="AU994" s="250"/>
      <c r="AV994" s="250"/>
      <c r="AW994" s="250"/>
      <c r="AX994" s="250"/>
      <c r="AY994" s="250"/>
      <c r="AZ994" s="250"/>
      <c r="BA994" s="250"/>
      <c r="BB994" s="250"/>
      <c r="BC994" s="250"/>
      <c r="BD994" s="250"/>
      <c r="BE994" s="250"/>
      <c r="BF994" s="250"/>
      <c r="BG994" s="250"/>
      <c r="BH994" s="250"/>
    </row>
    <row r="995" spans="1:60" outlineLevel="1" x14ac:dyDescent="0.2">
      <c r="A995" s="294"/>
      <c r="B995" s="265"/>
      <c r="C995" s="334" t="s">
        <v>1355</v>
      </c>
      <c r="D995" s="322"/>
      <c r="E995" s="326">
        <v>0.7</v>
      </c>
      <c r="F995" s="276"/>
      <c r="G995" s="276"/>
      <c r="H995" s="277"/>
      <c r="I995" s="296"/>
      <c r="J995" s="250"/>
      <c r="K995" s="250"/>
      <c r="L995" s="250"/>
      <c r="M995" s="250"/>
      <c r="N995" s="250"/>
      <c r="O995" s="250"/>
      <c r="P995" s="250"/>
      <c r="Q995" s="250"/>
      <c r="R995" s="250"/>
      <c r="S995" s="250"/>
      <c r="T995" s="250"/>
      <c r="U995" s="250"/>
      <c r="V995" s="250"/>
      <c r="W995" s="250"/>
      <c r="X995" s="250"/>
      <c r="Y995" s="250"/>
      <c r="Z995" s="250"/>
      <c r="AA995" s="250"/>
      <c r="AB995" s="250"/>
      <c r="AC995" s="250"/>
      <c r="AD995" s="250"/>
      <c r="AE995" s="250"/>
      <c r="AF995" s="250"/>
      <c r="AG995" s="250"/>
      <c r="AH995" s="250"/>
      <c r="AI995" s="250"/>
      <c r="AJ995" s="250"/>
      <c r="AK995" s="250"/>
      <c r="AL995" s="250"/>
      <c r="AM995" s="250"/>
      <c r="AN995" s="250"/>
      <c r="AO995" s="250"/>
      <c r="AP995" s="250"/>
      <c r="AQ995" s="250"/>
      <c r="AR995" s="250"/>
      <c r="AS995" s="250"/>
      <c r="AT995" s="250"/>
      <c r="AU995" s="250"/>
      <c r="AV995" s="250"/>
      <c r="AW995" s="250"/>
      <c r="AX995" s="250"/>
      <c r="AY995" s="250"/>
      <c r="AZ995" s="250"/>
      <c r="BA995" s="250"/>
      <c r="BB995" s="250"/>
      <c r="BC995" s="250"/>
      <c r="BD995" s="250"/>
      <c r="BE995" s="250"/>
      <c r="BF995" s="250"/>
      <c r="BG995" s="250"/>
      <c r="BH995" s="250"/>
    </row>
    <row r="996" spans="1:60" outlineLevel="1" x14ac:dyDescent="0.2">
      <c r="A996" s="294"/>
      <c r="B996" s="320" t="s">
        <v>1356</v>
      </c>
      <c r="C996" s="333"/>
      <c r="D996" s="338"/>
      <c r="E996" s="339"/>
      <c r="F996" s="340"/>
      <c r="G996" s="331"/>
      <c r="H996" s="277"/>
      <c r="I996" s="296"/>
      <c r="J996" s="250"/>
      <c r="K996" s="250"/>
      <c r="L996" s="250"/>
      <c r="M996" s="250"/>
      <c r="N996" s="250"/>
      <c r="O996" s="250"/>
      <c r="P996" s="250"/>
      <c r="Q996" s="250"/>
      <c r="R996" s="250"/>
      <c r="S996" s="250"/>
      <c r="T996" s="250"/>
      <c r="U996" s="250"/>
      <c r="V996" s="250"/>
      <c r="W996" s="250"/>
      <c r="X996" s="250"/>
      <c r="Y996" s="250"/>
      <c r="Z996" s="250"/>
      <c r="AA996" s="250"/>
      <c r="AB996" s="250"/>
      <c r="AC996" s="250">
        <v>0</v>
      </c>
      <c r="AD996" s="250"/>
      <c r="AE996" s="250"/>
      <c r="AF996" s="250"/>
      <c r="AG996" s="250"/>
      <c r="AH996" s="250"/>
      <c r="AI996" s="250"/>
      <c r="AJ996" s="250"/>
      <c r="AK996" s="250"/>
      <c r="AL996" s="250"/>
      <c r="AM996" s="250"/>
      <c r="AN996" s="250"/>
      <c r="AO996" s="250"/>
      <c r="AP996" s="250"/>
      <c r="AQ996" s="250"/>
      <c r="AR996" s="250"/>
      <c r="AS996" s="250"/>
      <c r="AT996" s="250"/>
      <c r="AU996" s="250"/>
      <c r="AV996" s="250"/>
      <c r="AW996" s="250"/>
      <c r="AX996" s="250"/>
      <c r="AY996" s="250"/>
      <c r="AZ996" s="250"/>
      <c r="BA996" s="250"/>
      <c r="BB996" s="250"/>
      <c r="BC996" s="250"/>
      <c r="BD996" s="250"/>
      <c r="BE996" s="250"/>
      <c r="BF996" s="250"/>
      <c r="BG996" s="250"/>
      <c r="BH996" s="250"/>
    </row>
    <row r="997" spans="1:60" outlineLevel="1" x14ac:dyDescent="0.2">
      <c r="A997" s="294"/>
      <c r="B997" s="320" t="s">
        <v>1357</v>
      </c>
      <c r="C997" s="333"/>
      <c r="D997" s="338"/>
      <c r="E997" s="339"/>
      <c r="F997" s="340"/>
      <c r="G997" s="331"/>
      <c r="H997" s="277"/>
      <c r="I997" s="296"/>
      <c r="J997" s="250"/>
      <c r="K997" s="250"/>
      <c r="L997" s="250"/>
      <c r="M997" s="250"/>
      <c r="N997" s="250"/>
      <c r="O997" s="250"/>
      <c r="P997" s="250"/>
      <c r="Q997" s="250"/>
      <c r="R997" s="250"/>
      <c r="S997" s="250"/>
      <c r="T997" s="250"/>
      <c r="U997" s="250"/>
      <c r="V997" s="250"/>
      <c r="W997" s="250"/>
      <c r="X997" s="250"/>
      <c r="Y997" s="250"/>
      <c r="Z997" s="250"/>
      <c r="AA997" s="250"/>
      <c r="AB997" s="250"/>
      <c r="AC997" s="250"/>
      <c r="AD997" s="250"/>
      <c r="AE997" s="250" t="s">
        <v>363</v>
      </c>
      <c r="AF997" s="250"/>
      <c r="AG997" s="250"/>
      <c r="AH997" s="250"/>
      <c r="AI997" s="250"/>
      <c r="AJ997" s="250"/>
      <c r="AK997" s="250"/>
      <c r="AL997" s="250"/>
      <c r="AM997" s="250"/>
      <c r="AN997" s="250"/>
      <c r="AO997" s="250"/>
      <c r="AP997" s="250"/>
      <c r="AQ997" s="250"/>
      <c r="AR997" s="250"/>
      <c r="AS997" s="250"/>
      <c r="AT997" s="250"/>
      <c r="AU997" s="250"/>
      <c r="AV997" s="250"/>
      <c r="AW997" s="250"/>
      <c r="AX997" s="250"/>
      <c r="AY997" s="250"/>
      <c r="AZ997" s="250"/>
      <c r="BA997" s="250"/>
      <c r="BB997" s="250"/>
      <c r="BC997" s="250"/>
      <c r="BD997" s="250"/>
      <c r="BE997" s="250"/>
      <c r="BF997" s="250"/>
      <c r="BG997" s="250"/>
      <c r="BH997" s="250"/>
    </row>
    <row r="998" spans="1:60" outlineLevel="1" x14ac:dyDescent="0.2">
      <c r="A998" s="293">
        <v>179</v>
      </c>
      <c r="B998" s="264" t="s">
        <v>1358</v>
      </c>
      <c r="C998" s="284" t="s">
        <v>1359</v>
      </c>
      <c r="D998" s="267" t="s">
        <v>367</v>
      </c>
      <c r="E998" s="270">
        <v>0.49</v>
      </c>
      <c r="F998" s="275"/>
      <c r="G998" s="276">
        <f>ROUND(E998*F998,2)</f>
        <v>0</v>
      </c>
      <c r="H998" s="277" t="s">
        <v>1294</v>
      </c>
      <c r="I998" s="296" t="s">
        <v>298</v>
      </c>
      <c r="J998" s="250"/>
      <c r="K998" s="250"/>
      <c r="L998" s="250"/>
      <c r="M998" s="250"/>
      <c r="N998" s="250"/>
      <c r="O998" s="250"/>
      <c r="P998" s="250"/>
      <c r="Q998" s="250"/>
      <c r="R998" s="250"/>
      <c r="S998" s="250"/>
      <c r="T998" s="250"/>
      <c r="U998" s="250"/>
      <c r="V998" s="250"/>
      <c r="W998" s="250"/>
      <c r="X998" s="250"/>
      <c r="Y998" s="250"/>
      <c r="Z998" s="250"/>
      <c r="AA998" s="250"/>
      <c r="AB998" s="250"/>
      <c r="AC998" s="250"/>
      <c r="AD998" s="250"/>
      <c r="AE998" s="250" t="s">
        <v>369</v>
      </c>
      <c r="AF998" s="250"/>
      <c r="AG998" s="250"/>
      <c r="AH998" s="250"/>
      <c r="AI998" s="250"/>
      <c r="AJ998" s="250"/>
      <c r="AK998" s="250"/>
      <c r="AL998" s="250"/>
      <c r="AM998" s="250">
        <v>21</v>
      </c>
      <c r="AN998" s="250"/>
      <c r="AO998" s="250"/>
      <c r="AP998" s="250"/>
      <c r="AQ998" s="250"/>
      <c r="AR998" s="250"/>
      <c r="AS998" s="250"/>
      <c r="AT998" s="250"/>
      <c r="AU998" s="250"/>
      <c r="AV998" s="250"/>
      <c r="AW998" s="250"/>
      <c r="AX998" s="250"/>
      <c r="AY998" s="250"/>
      <c r="AZ998" s="250"/>
      <c r="BA998" s="250"/>
      <c r="BB998" s="250"/>
      <c r="BC998" s="250"/>
      <c r="BD998" s="250"/>
      <c r="BE998" s="250"/>
      <c r="BF998" s="250"/>
      <c r="BG998" s="250"/>
      <c r="BH998" s="250"/>
    </row>
    <row r="999" spans="1:60" outlineLevel="1" x14ac:dyDescent="0.2">
      <c r="A999" s="294"/>
      <c r="B999" s="265"/>
      <c r="C999" s="334" t="s">
        <v>1360</v>
      </c>
      <c r="D999" s="322"/>
      <c r="E999" s="326">
        <v>0.49</v>
      </c>
      <c r="F999" s="276"/>
      <c r="G999" s="276"/>
      <c r="H999" s="277"/>
      <c r="I999" s="296"/>
      <c r="J999" s="250"/>
      <c r="K999" s="250"/>
      <c r="L999" s="250"/>
      <c r="M999" s="250"/>
      <c r="N999" s="250"/>
      <c r="O999" s="250"/>
      <c r="P999" s="250"/>
      <c r="Q999" s="250"/>
      <c r="R999" s="250"/>
      <c r="S999" s="250"/>
      <c r="T999" s="250"/>
      <c r="U999" s="250"/>
      <c r="V999" s="250"/>
      <c r="W999" s="250"/>
      <c r="X999" s="250"/>
      <c r="Y999" s="250"/>
      <c r="Z999" s="250"/>
      <c r="AA999" s="250"/>
      <c r="AB999" s="250"/>
      <c r="AC999" s="250"/>
      <c r="AD999" s="250"/>
      <c r="AE999" s="250"/>
      <c r="AF999" s="250"/>
      <c r="AG999" s="250"/>
      <c r="AH999" s="250"/>
      <c r="AI999" s="250"/>
      <c r="AJ999" s="250"/>
      <c r="AK999" s="250"/>
      <c r="AL999" s="250"/>
      <c r="AM999" s="250"/>
      <c r="AN999" s="250"/>
      <c r="AO999" s="250"/>
      <c r="AP999" s="250"/>
      <c r="AQ999" s="250"/>
      <c r="AR999" s="250"/>
      <c r="AS999" s="250"/>
      <c r="AT999" s="250"/>
      <c r="AU999" s="250"/>
      <c r="AV999" s="250"/>
      <c r="AW999" s="250"/>
      <c r="AX999" s="250"/>
      <c r="AY999" s="250"/>
      <c r="AZ999" s="250"/>
      <c r="BA999" s="250"/>
      <c r="BB999" s="250"/>
      <c r="BC999" s="250"/>
      <c r="BD999" s="250"/>
      <c r="BE999" s="250"/>
      <c r="BF999" s="250"/>
      <c r="BG999" s="250"/>
      <c r="BH999" s="250"/>
    </row>
    <row r="1000" spans="1:60" outlineLevel="1" x14ac:dyDescent="0.2">
      <c r="A1000" s="294"/>
      <c r="B1000" s="320" t="s">
        <v>1361</v>
      </c>
      <c r="C1000" s="333"/>
      <c r="D1000" s="338"/>
      <c r="E1000" s="339"/>
      <c r="F1000" s="340"/>
      <c r="G1000" s="331"/>
      <c r="H1000" s="277"/>
      <c r="I1000" s="296"/>
      <c r="J1000" s="250"/>
      <c r="K1000" s="250"/>
      <c r="L1000" s="250"/>
      <c r="M1000" s="250"/>
      <c r="N1000" s="250"/>
      <c r="O1000" s="250"/>
      <c r="P1000" s="250"/>
      <c r="Q1000" s="250"/>
      <c r="R1000" s="250"/>
      <c r="S1000" s="250"/>
      <c r="T1000" s="250"/>
      <c r="U1000" s="250"/>
      <c r="V1000" s="250"/>
      <c r="W1000" s="250"/>
      <c r="X1000" s="250"/>
      <c r="Y1000" s="250"/>
      <c r="Z1000" s="250"/>
      <c r="AA1000" s="250"/>
      <c r="AB1000" s="250"/>
      <c r="AC1000" s="250">
        <v>0</v>
      </c>
      <c r="AD1000" s="250"/>
      <c r="AE1000" s="250"/>
      <c r="AF1000" s="250"/>
      <c r="AG1000" s="250"/>
      <c r="AH1000" s="250"/>
      <c r="AI1000" s="250"/>
      <c r="AJ1000" s="250"/>
      <c r="AK1000" s="250"/>
      <c r="AL1000" s="250"/>
      <c r="AM1000" s="250"/>
      <c r="AN1000" s="250"/>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50"/>
      <c r="BH1000" s="250"/>
    </row>
    <row r="1001" spans="1:60" outlineLevel="1" x14ac:dyDescent="0.2">
      <c r="A1001" s="294"/>
      <c r="B1001" s="320" t="s">
        <v>1362</v>
      </c>
      <c r="C1001" s="333"/>
      <c r="D1001" s="338"/>
      <c r="E1001" s="339"/>
      <c r="F1001" s="340"/>
      <c r="G1001" s="331"/>
      <c r="H1001" s="277"/>
      <c r="I1001" s="296"/>
      <c r="J1001" s="250"/>
      <c r="K1001" s="250"/>
      <c r="L1001" s="250"/>
      <c r="M1001" s="250"/>
      <c r="N1001" s="250"/>
      <c r="O1001" s="250"/>
      <c r="P1001" s="250"/>
      <c r="Q1001" s="250"/>
      <c r="R1001" s="250"/>
      <c r="S1001" s="250"/>
      <c r="T1001" s="250"/>
      <c r="U1001" s="250"/>
      <c r="V1001" s="250"/>
      <c r="W1001" s="250"/>
      <c r="X1001" s="250"/>
      <c r="Y1001" s="250"/>
      <c r="Z1001" s="250"/>
      <c r="AA1001" s="250"/>
      <c r="AB1001" s="250"/>
      <c r="AC1001" s="250"/>
      <c r="AD1001" s="250"/>
      <c r="AE1001" s="250" t="s">
        <v>363</v>
      </c>
      <c r="AF1001" s="250"/>
      <c r="AG1001" s="250"/>
      <c r="AH1001" s="250"/>
      <c r="AI1001" s="250"/>
      <c r="AJ1001" s="250"/>
      <c r="AK1001" s="250"/>
      <c r="AL1001" s="250"/>
      <c r="AM1001" s="250"/>
      <c r="AN1001" s="250"/>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50"/>
      <c r="BH1001" s="250"/>
    </row>
    <row r="1002" spans="1:60" outlineLevel="1" x14ac:dyDescent="0.2">
      <c r="A1002" s="293">
        <v>180</v>
      </c>
      <c r="B1002" s="264" t="s">
        <v>1363</v>
      </c>
      <c r="C1002" s="284" t="s">
        <v>1364</v>
      </c>
      <c r="D1002" s="267" t="s">
        <v>367</v>
      </c>
      <c r="E1002" s="270">
        <v>1.28</v>
      </c>
      <c r="F1002" s="275"/>
      <c r="G1002" s="276">
        <f>ROUND(E1002*F1002,2)</f>
        <v>0</v>
      </c>
      <c r="H1002" s="277" t="s">
        <v>1294</v>
      </c>
      <c r="I1002" s="296" t="s">
        <v>298</v>
      </c>
      <c r="J1002" s="250"/>
      <c r="K1002" s="250"/>
      <c r="L1002" s="250"/>
      <c r="M1002" s="250"/>
      <c r="N1002" s="250"/>
      <c r="O1002" s="250"/>
      <c r="P1002" s="250"/>
      <c r="Q1002" s="250"/>
      <c r="R1002" s="250"/>
      <c r="S1002" s="250"/>
      <c r="T1002" s="250"/>
      <c r="U1002" s="250"/>
      <c r="V1002" s="250"/>
      <c r="W1002" s="250"/>
      <c r="X1002" s="250"/>
      <c r="Y1002" s="250"/>
      <c r="Z1002" s="250"/>
      <c r="AA1002" s="250"/>
      <c r="AB1002" s="250"/>
      <c r="AC1002" s="250"/>
      <c r="AD1002" s="250"/>
      <c r="AE1002" s="250" t="s">
        <v>369</v>
      </c>
      <c r="AF1002" s="250"/>
      <c r="AG1002" s="250"/>
      <c r="AH1002" s="250"/>
      <c r="AI1002" s="250"/>
      <c r="AJ1002" s="250"/>
      <c r="AK1002" s="250"/>
      <c r="AL1002" s="250"/>
      <c r="AM1002" s="250">
        <v>21</v>
      </c>
      <c r="AN1002" s="250"/>
      <c r="AO1002" s="250"/>
      <c r="AP1002" s="250"/>
      <c r="AQ1002" s="250"/>
      <c r="AR1002" s="250"/>
      <c r="AS1002" s="250"/>
      <c r="AT1002" s="250"/>
      <c r="AU1002" s="250"/>
      <c r="AV1002" s="250"/>
      <c r="AW1002" s="250"/>
      <c r="AX1002" s="250"/>
      <c r="AY1002" s="250"/>
      <c r="AZ1002" s="250"/>
      <c r="BA1002" s="250"/>
      <c r="BB1002" s="250"/>
      <c r="BC1002" s="250"/>
      <c r="BD1002" s="250"/>
      <c r="BE1002" s="250"/>
      <c r="BF1002" s="250"/>
      <c r="BG1002" s="250"/>
      <c r="BH1002" s="250"/>
    </row>
    <row r="1003" spans="1:60" outlineLevel="1" x14ac:dyDescent="0.2">
      <c r="A1003" s="294"/>
      <c r="B1003" s="265"/>
      <c r="C1003" s="334" t="s">
        <v>1365</v>
      </c>
      <c r="D1003" s="322"/>
      <c r="E1003" s="326">
        <v>1.28</v>
      </c>
      <c r="F1003" s="276"/>
      <c r="G1003" s="276"/>
      <c r="H1003" s="277"/>
      <c r="I1003" s="296"/>
      <c r="J1003" s="250"/>
      <c r="K1003" s="250"/>
      <c r="L1003" s="250"/>
      <c r="M1003" s="250"/>
      <c r="N1003" s="250"/>
      <c r="O1003" s="250"/>
      <c r="P1003" s="250"/>
      <c r="Q1003" s="250"/>
      <c r="R1003" s="250"/>
      <c r="S1003" s="250"/>
      <c r="T1003" s="250"/>
      <c r="U1003" s="250"/>
      <c r="V1003" s="250"/>
      <c r="W1003" s="250"/>
      <c r="X1003" s="250"/>
      <c r="Y1003" s="250"/>
      <c r="Z1003" s="250"/>
      <c r="AA1003" s="250"/>
      <c r="AB1003" s="250"/>
      <c r="AC1003" s="250"/>
      <c r="AD1003" s="250"/>
      <c r="AE1003" s="250"/>
      <c r="AF1003" s="250"/>
      <c r="AG1003" s="250"/>
      <c r="AH1003" s="250"/>
      <c r="AI1003" s="250"/>
      <c r="AJ1003" s="250"/>
      <c r="AK1003" s="250"/>
      <c r="AL1003" s="250"/>
      <c r="AM1003" s="250"/>
      <c r="AN1003" s="250"/>
      <c r="AO1003" s="250"/>
      <c r="AP1003" s="250"/>
      <c r="AQ1003" s="250"/>
      <c r="AR1003" s="250"/>
      <c r="AS1003" s="250"/>
      <c r="AT1003" s="250"/>
      <c r="AU1003" s="250"/>
      <c r="AV1003" s="250"/>
      <c r="AW1003" s="250"/>
      <c r="AX1003" s="250"/>
      <c r="AY1003" s="250"/>
      <c r="AZ1003" s="250"/>
      <c r="BA1003" s="250"/>
      <c r="BB1003" s="250"/>
      <c r="BC1003" s="250"/>
      <c r="BD1003" s="250"/>
      <c r="BE1003" s="250"/>
      <c r="BF1003" s="250"/>
      <c r="BG1003" s="250"/>
      <c r="BH1003" s="250"/>
    </row>
    <row r="1004" spans="1:60" outlineLevel="1" x14ac:dyDescent="0.2">
      <c r="A1004" s="294"/>
      <c r="B1004" s="320" t="s">
        <v>1366</v>
      </c>
      <c r="C1004" s="333"/>
      <c r="D1004" s="338"/>
      <c r="E1004" s="339"/>
      <c r="F1004" s="340"/>
      <c r="G1004" s="331"/>
      <c r="H1004" s="277"/>
      <c r="I1004" s="296"/>
      <c r="J1004" s="250"/>
      <c r="K1004" s="250"/>
      <c r="L1004" s="250"/>
      <c r="M1004" s="250"/>
      <c r="N1004" s="250"/>
      <c r="O1004" s="250"/>
      <c r="P1004" s="250"/>
      <c r="Q1004" s="250"/>
      <c r="R1004" s="250"/>
      <c r="S1004" s="250"/>
      <c r="T1004" s="250"/>
      <c r="U1004" s="250"/>
      <c r="V1004" s="250"/>
      <c r="W1004" s="250"/>
      <c r="X1004" s="250"/>
      <c r="Y1004" s="250"/>
      <c r="Z1004" s="250"/>
      <c r="AA1004" s="250"/>
      <c r="AB1004" s="250"/>
      <c r="AC1004" s="250">
        <v>0</v>
      </c>
      <c r="AD1004" s="250"/>
      <c r="AE1004" s="250"/>
      <c r="AF1004" s="250"/>
      <c r="AG1004" s="250"/>
      <c r="AH1004" s="250"/>
      <c r="AI1004" s="250"/>
      <c r="AJ1004" s="250"/>
      <c r="AK1004" s="250"/>
      <c r="AL1004" s="250"/>
      <c r="AM1004" s="250"/>
      <c r="AN1004" s="250"/>
      <c r="AO1004" s="250"/>
      <c r="AP1004" s="250"/>
      <c r="AQ1004" s="250"/>
      <c r="AR1004" s="250"/>
      <c r="AS1004" s="250"/>
      <c r="AT1004" s="250"/>
      <c r="AU1004" s="250"/>
      <c r="AV1004" s="250"/>
      <c r="AW1004" s="250"/>
      <c r="AX1004" s="250"/>
      <c r="AY1004" s="250"/>
      <c r="AZ1004" s="250"/>
      <c r="BA1004" s="250"/>
      <c r="BB1004" s="250"/>
      <c r="BC1004" s="250"/>
      <c r="BD1004" s="250"/>
      <c r="BE1004" s="250"/>
      <c r="BF1004" s="250"/>
      <c r="BG1004" s="250"/>
      <c r="BH1004" s="250"/>
    </row>
    <row r="1005" spans="1:60" outlineLevel="1" x14ac:dyDescent="0.2">
      <c r="A1005" s="293">
        <v>181</v>
      </c>
      <c r="B1005" s="264" t="s">
        <v>1367</v>
      </c>
      <c r="C1005" s="284" t="s">
        <v>1368</v>
      </c>
      <c r="D1005" s="267" t="s">
        <v>367</v>
      </c>
      <c r="E1005" s="270">
        <v>2.2000000000000002</v>
      </c>
      <c r="F1005" s="275"/>
      <c r="G1005" s="276">
        <f>ROUND(E1005*F1005,2)</f>
        <v>0</v>
      </c>
      <c r="H1005" s="277" t="s">
        <v>1294</v>
      </c>
      <c r="I1005" s="296" t="s">
        <v>298</v>
      </c>
      <c r="J1005" s="250"/>
      <c r="K1005" s="250"/>
      <c r="L1005" s="250"/>
      <c r="M1005" s="250"/>
      <c r="N1005" s="250"/>
      <c r="O1005" s="250"/>
      <c r="P1005" s="250"/>
      <c r="Q1005" s="250"/>
      <c r="R1005" s="250"/>
      <c r="S1005" s="250"/>
      <c r="T1005" s="250"/>
      <c r="U1005" s="250"/>
      <c r="V1005" s="250"/>
      <c r="W1005" s="250"/>
      <c r="X1005" s="250"/>
      <c r="Y1005" s="250"/>
      <c r="Z1005" s="250"/>
      <c r="AA1005" s="250"/>
      <c r="AB1005" s="250"/>
      <c r="AC1005" s="250"/>
      <c r="AD1005" s="250"/>
      <c r="AE1005" s="250" t="s">
        <v>369</v>
      </c>
      <c r="AF1005" s="250"/>
      <c r="AG1005" s="250"/>
      <c r="AH1005" s="250"/>
      <c r="AI1005" s="250"/>
      <c r="AJ1005" s="250"/>
      <c r="AK1005" s="250"/>
      <c r="AL1005" s="250"/>
      <c r="AM1005" s="250">
        <v>21</v>
      </c>
      <c r="AN1005" s="250"/>
      <c r="AO1005" s="250"/>
      <c r="AP1005" s="250"/>
      <c r="AQ1005" s="250"/>
      <c r="AR1005" s="250"/>
      <c r="AS1005" s="250"/>
      <c r="AT1005" s="250"/>
      <c r="AU1005" s="250"/>
      <c r="AV1005" s="250"/>
      <c r="AW1005" s="250"/>
      <c r="AX1005" s="250"/>
      <c r="AY1005" s="250"/>
      <c r="AZ1005" s="250"/>
      <c r="BA1005" s="250"/>
      <c r="BB1005" s="250"/>
      <c r="BC1005" s="250"/>
      <c r="BD1005" s="250"/>
      <c r="BE1005" s="250"/>
      <c r="BF1005" s="250"/>
      <c r="BG1005" s="250"/>
      <c r="BH1005" s="250"/>
    </row>
    <row r="1006" spans="1:60" outlineLevel="1" x14ac:dyDescent="0.2">
      <c r="A1006" s="294"/>
      <c r="B1006" s="265"/>
      <c r="C1006" s="334" t="s">
        <v>1369</v>
      </c>
      <c r="D1006" s="322"/>
      <c r="E1006" s="326">
        <v>2.2000000000000002</v>
      </c>
      <c r="F1006" s="276"/>
      <c r="G1006" s="276"/>
      <c r="H1006" s="277"/>
      <c r="I1006" s="296"/>
      <c r="J1006" s="250"/>
      <c r="K1006" s="250"/>
      <c r="L1006" s="250"/>
      <c r="M1006" s="250"/>
      <c r="N1006" s="250"/>
      <c r="O1006" s="250"/>
      <c r="P1006" s="250"/>
      <c r="Q1006" s="250"/>
      <c r="R1006" s="250"/>
      <c r="S1006" s="250"/>
      <c r="T1006" s="250"/>
      <c r="U1006" s="250"/>
      <c r="V1006" s="250"/>
      <c r="W1006" s="250"/>
      <c r="X1006" s="250"/>
      <c r="Y1006" s="250"/>
      <c r="Z1006" s="250"/>
      <c r="AA1006" s="250"/>
      <c r="AB1006" s="250"/>
      <c r="AC1006" s="250"/>
      <c r="AD1006" s="250"/>
      <c r="AE1006" s="250"/>
      <c r="AF1006" s="250"/>
      <c r="AG1006" s="250"/>
      <c r="AH1006" s="250"/>
      <c r="AI1006" s="250"/>
      <c r="AJ1006" s="250"/>
      <c r="AK1006" s="250"/>
      <c r="AL1006" s="250"/>
      <c r="AM1006" s="250"/>
      <c r="AN1006" s="250"/>
      <c r="AO1006" s="250"/>
      <c r="AP1006" s="250"/>
      <c r="AQ1006" s="250"/>
      <c r="AR1006" s="250"/>
      <c r="AS1006" s="250"/>
      <c r="AT1006" s="250"/>
      <c r="AU1006" s="250"/>
      <c r="AV1006" s="250"/>
      <c r="AW1006" s="250"/>
      <c r="AX1006" s="250"/>
      <c r="AY1006" s="250"/>
      <c r="AZ1006" s="250"/>
      <c r="BA1006" s="250"/>
      <c r="BB1006" s="250"/>
      <c r="BC1006" s="250"/>
      <c r="BD1006" s="250"/>
      <c r="BE1006" s="250"/>
      <c r="BF1006" s="250"/>
      <c r="BG1006" s="250"/>
      <c r="BH1006" s="250"/>
    </row>
    <row r="1007" spans="1:60" outlineLevel="1" x14ac:dyDescent="0.2">
      <c r="A1007" s="293">
        <v>182</v>
      </c>
      <c r="B1007" s="264" t="s">
        <v>1370</v>
      </c>
      <c r="C1007" s="284" t="s">
        <v>1371</v>
      </c>
      <c r="D1007" s="267" t="s">
        <v>367</v>
      </c>
      <c r="E1007" s="270">
        <v>1.95</v>
      </c>
      <c r="F1007" s="275"/>
      <c r="G1007" s="276">
        <f>ROUND(E1007*F1007,2)</f>
        <v>0</v>
      </c>
      <c r="H1007" s="277" t="s">
        <v>1294</v>
      </c>
      <c r="I1007" s="296" t="s">
        <v>298</v>
      </c>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t="s">
        <v>369</v>
      </c>
      <c r="AF1007" s="250"/>
      <c r="AG1007" s="250"/>
      <c r="AH1007" s="250"/>
      <c r="AI1007" s="250"/>
      <c r="AJ1007" s="250"/>
      <c r="AK1007" s="250"/>
      <c r="AL1007" s="250"/>
      <c r="AM1007" s="250">
        <v>21</v>
      </c>
      <c r="AN1007" s="250"/>
      <c r="AO1007" s="250"/>
      <c r="AP1007" s="250"/>
      <c r="AQ1007" s="250"/>
      <c r="AR1007" s="250"/>
      <c r="AS1007" s="250"/>
      <c r="AT1007" s="250"/>
      <c r="AU1007" s="250"/>
      <c r="AV1007" s="250"/>
      <c r="AW1007" s="250"/>
      <c r="AX1007" s="250"/>
      <c r="AY1007" s="250"/>
      <c r="AZ1007" s="250"/>
      <c r="BA1007" s="250"/>
      <c r="BB1007" s="250"/>
      <c r="BC1007" s="250"/>
      <c r="BD1007" s="250"/>
      <c r="BE1007" s="250"/>
      <c r="BF1007" s="250"/>
      <c r="BG1007" s="250"/>
      <c r="BH1007" s="250"/>
    </row>
    <row r="1008" spans="1:60" outlineLevel="1" x14ac:dyDescent="0.2">
      <c r="A1008" s="294"/>
      <c r="B1008" s="265"/>
      <c r="C1008" s="334" t="s">
        <v>1372</v>
      </c>
      <c r="D1008" s="322"/>
      <c r="E1008" s="326">
        <v>1.95</v>
      </c>
      <c r="F1008" s="276"/>
      <c r="G1008" s="276"/>
      <c r="H1008" s="277"/>
      <c r="I1008" s="296"/>
      <c r="J1008" s="250"/>
      <c r="K1008" s="250"/>
      <c r="L1008" s="250"/>
      <c r="M1008" s="250"/>
      <c r="N1008" s="250"/>
      <c r="O1008" s="250"/>
      <c r="P1008" s="250"/>
      <c r="Q1008" s="250"/>
      <c r="R1008" s="250"/>
      <c r="S1008" s="250"/>
      <c r="T1008" s="250"/>
      <c r="U1008" s="250"/>
      <c r="V1008" s="250"/>
      <c r="W1008" s="250"/>
      <c r="X1008" s="250"/>
      <c r="Y1008" s="250"/>
      <c r="Z1008" s="250"/>
      <c r="AA1008" s="250"/>
      <c r="AB1008" s="250"/>
      <c r="AC1008" s="250"/>
      <c r="AD1008" s="250"/>
      <c r="AE1008" s="250"/>
      <c r="AF1008" s="250"/>
      <c r="AG1008" s="250"/>
      <c r="AH1008" s="250"/>
      <c r="AI1008" s="250"/>
      <c r="AJ1008" s="250"/>
      <c r="AK1008" s="250"/>
      <c r="AL1008" s="250"/>
      <c r="AM1008" s="250"/>
      <c r="AN1008" s="250"/>
      <c r="AO1008" s="250"/>
      <c r="AP1008" s="250"/>
      <c r="AQ1008" s="250"/>
      <c r="AR1008" s="250"/>
      <c r="AS1008" s="250"/>
      <c r="AT1008" s="250"/>
      <c r="AU1008" s="250"/>
      <c r="AV1008" s="250"/>
      <c r="AW1008" s="250"/>
      <c r="AX1008" s="250"/>
      <c r="AY1008" s="250"/>
      <c r="AZ1008" s="250"/>
      <c r="BA1008" s="250"/>
      <c r="BB1008" s="250"/>
      <c r="BC1008" s="250"/>
      <c r="BD1008" s="250"/>
      <c r="BE1008" s="250"/>
      <c r="BF1008" s="250"/>
      <c r="BG1008" s="250"/>
      <c r="BH1008" s="250"/>
    </row>
    <row r="1009" spans="1:60" outlineLevel="1" x14ac:dyDescent="0.2">
      <c r="A1009" s="293">
        <v>183</v>
      </c>
      <c r="B1009" s="264" t="s">
        <v>1373</v>
      </c>
      <c r="C1009" s="284" t="s">
        <v>1374</v>
      </c>
      <c r="D1009" s="267" t="s">
        <v>367</v>
      </c>
      <c r="E1009" s="270">
        <v>15.03</v>
      </c>
      <c r="F1009" s="275"/>
      <c r="G1009" s="276">
        <f>ROUND(E1009*F1009,2)</f>
        <v>0</v>
      </c>
      <c r="H1009" s="277" t="s">
        <v>1294</v>
      </c>
      <c r="I1009" s="296" t="s">
        <v>298</v>
      </c>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t="s">
        <v>369</v>
      </c>
      <c r="AF1009" s="250"/>
      <c r="AG1009" s="250"/>
      <c r="AH1009" s="250"/>
      <c r="AI1009" s="250"/>
      <c r="AJ1009" s="250"/>
      <c r="AK1009" s="250"/>
      <c r="AL1009" s="250"/>
      <c r="AM1009" s="250">
        <v>21</v>
      </c>
      <c r="AN1009" s="250"/>
      <c r="AO1009" s="250"/>
      <c r="AP1009" s="250"/>
      <c r="AQ1009" s="250"/>
      <c r="AR1009" s="250"/>
      <c r="AS1009" s="250"/>
      <c r="AT1009" s="250"/>
      <c r="AU1009" s="250"/>
      <c r="AV1009" s="250"/>
      <c r="AW1009" s="250"/>
      <c r="AX1009" s="250"/>
      <c r="AY1009" s="250"/>
      <c r="AZ1009" s="250"/>
      <c r="BA1009" s="250"/>
      <c r="BB1009" s="250"/>
      <c r="BC1009" s="250"/>
      <c r="BD1009" s="250"/>
      <c r="BE1009" s="250"/>
      <c r="BF1009" s="250"/>
      <c r="BG1009" s="250"/>
      <c r="BH1009" s="250"/>
    </row>
    <row r="1010" spans="1:60" outlineLevel="1" x14ac:dyDescent="0.2">
      <c r="A1010" s="294"/>
      <c r="B1010" s="265"/>
      <c r="C1010" s="334" t="s">
        <v>1375</v>
      </c>
      <c r="D1010" s="322"/>
      <c r="E1010" s="326">
        <v>10.71</v>
      </c>
      <c r="F1010" s="276"/>
      <c r="G1010" s="276"/>
      <c r="H1010" s="277"/>
      <c r="I1010" s="296"/>
      <c r="J1010" s="250"/>
      <c r="K1010" s="250"/>
      <c r="L1010" s="250"/>
      <c r="M1010" s="250"/>
      <c r="N1010" s="250"/>
      <c r="O1010" s="250"/>
      <c r="P1010" s="250"/>
      <c r="Q1010" s="250"/>
      <c r="R1010" s="250"/>
      <c r="S1010" s="250"/>
      <c r="T1010" s="250"/>
      <c r="U1010" s="250"/>
      <c r="V1010" s="250"/>
      <c r="W1010" s="250"/>
      <c r="X1010" s="250"/>
      <c r="Y1010" s="250"/>
      <c r="Z1010" s="250"/>
      <c r="AA1010" s="250"/>
      <c r="AB1010" s="250"/>
      <c r="AC1010" s="250"/>
      <c r="AD1010" s="250"/>
      <c r="AE1010" s="250"/>
      <c r="AF1010" s="250"/>
      <c r="AG1010" s="250"/>
      <c r="AH1010" s="250"/>
      <c r="AI1010" s="250"/>
      <c r="AJ1010" s="250"/>
      <c r="AK1010" s="250"/>
      <c r="AL1010" s="250"/>
      <c r="AM1010" s="250"/>
      <c r="AN1010" s="250"/>
      <c r="AO1010" s="250"/>
      <c r="AP1010" s="250"/>
      <c r="AQ1010" s="250"/>
      <c r="AR1010" s="250"/>
      <c r="AS1010" s="250"/>
      <c r="AT1010" s="250"/>
      <c r="AU1010" s="250"/>
      <c r="AV1010" s="250"/>
      <c r="AW1010" s="250"/>
      <c r="AX1010" s="250"/>
      <c r="AY1010" s="250"/>
      <c r="AZ1010" s="250"/>
      <c r="BA1010" s="250"/>
      <c r="BB1010" s="250"/>
      <c r="BC1010" s="250"/>
      <c r="BD1010" s="250"/>
      <c r="BE1010" s="250"/>
      <c r="BF1010" s="250"/>
      <c r="BG1010" s="250"/>
      <c r="BH1010" s="250"/>
    </row>
    <row r="1011" spans="1:60" outlineLevel="1" x14ac:dyDescent="0.2">
      <c r="A1011" s="294"/>
      <c r="B1011" s="265"/>
      <c r="C1011" s="334" t="s">
        <v>1376</v>
      </c>
      <c r="D1011" s="322"/>
      <c r="E1011" s="326">
        <v>4.32</v>
      </c>
      <c r="F1011" s="276"/>
      <c r="G1011" s="276"/>
      <c r="H1011" s="277"/>
      <c r="I1011" s="296"/>
      <c r="J1011" s="250"/>
      <c r="K1011" s="250"/>
      <c r="L1011" s="250"/>
      <c r="M1011" s="250"/>
      <c r="N1011" s="250"/>
      <c r="O1011" s="250"/>
      <c r="P1011" s="250"/>
      <c r="Q1011" s="250"/>
      <c r="R1011" s="250"/>
      <c r="S1011" s="250"/>
      <c r="T1011" s="250"/>
      <c r="U1011" s="250"/>
      <c r="V1011" s="250"/>
      <c r="W1011" s="250"/>
      <c r="X1011" s="250"/>
      <c r="Y1011" s="250"/>
      <c r="Z1011" s="250"/>
      <c r="AA1011" s="250"/>
      <c r="AB1011" s="250"/>
      <c r="AC1011" s="250"/>
      <c r="AD1011" s="250"/>
      <c r="AE1011" s="250"/>
      <c r="AF1011" s="250"/>
      <c r="AG1011" s="250"/>
      <c r="AH1011" s="250"/>
      <c r="AI1011" s="250"/>
      <c r="AJ1011" s="250"/>
      <c r="AK1011" s="250"/>
      <c r="AL1011" s="250"/>
      <c r="AM1011" s="250"/>
      <c r="AN1011" s="250"/>
      <c r="AO1011" s="250"/>
      <c r="AP1011" s="250"/>
      <c r="AQ1011" s="250"/>
      <c r="AR1011" s="250"/>
      <c r="AS1011" s="250"/>
      <c r="AT1011" s="250"/>
      <c r="AU1011" s="250"/>
      <c r="AV1011" s="250"/>
      <c r="AW1011" s="250"/>
      <c r="AX1011" s="250"/>
      <c r="AY1011" s="250"/>
      <c r="AZ1011" s="250"/>
      <c r="BA1011" s="250"/>
      <c r="BB1011" s="250"/>
      <c r="BC1011" s="250"/>
      <c r="BD1011" s="250"/>
      <c r="BE1011" s="250"/>
      <c r="BF1011" s="250"/>
      <c r="BG1011" s="250"/>
      <c r="BH1011" s="250"/>
    </row>
    <row r="1012" spans="1:60" outlineLevel="1" x14ac:dyDescent="0.2">
      <c r="A1012" s="293">
        <v>184</v>
      </c>
      <c r="B1012" s="264" t="s">
        <v>1377</v>
      </c>
      <c r="C1012" s="284" t="s">
        <v>1378</v>
      </c>
      <c r="D1012" s="267" t="s">
        <v>367</v>
      </c>
      <c r="E1012" s="270">
        <v>10.9</v>
      </c>
      <c r="F1012" s="275"/>
      <c r="G1012" s="276">
        <f>ROUND(E1012*F1012,2)</f>
        <v>0</v>
      </c>
      <c r="H1012" s="277" t="s">
        <v>1294</v>
      </c>
      <c r="I1012" s="296" t="s">
        <v>298</v>
      </c>
      <c r="J1012" s="250"/>
      <c r="K1012" s="250"/>
      <c r="L1012" s="250"/>
      <c r="M1012" s="250"/>
      <c r="N1012" s="250"/>
      <c r="O1012" s="250"/>
      <c r="P1012" s="250"/>
      <c r="Q1012" s="250"/>
      <c r="R1012" s="250"/>
      <c r="S1012" s="250"/>
      <c r="T1012" s="250"/>
      <c r="U1012" s="250"/>
      <c r="V1012" s="250"/>
      <c r="W1012" s="250"/>
      <c r="X1012" s="250"/>
      <c r="Y1012" s="250"/>
      <c r="Z1012" s="250"/>
      <c r="AA1012" s="250"/>
      <c r="AB1012" s="250"/>
      <c r="AC1012" s="250"/>
      <c r="AD1012" s="250"/>
      <c r="AE1012" s="250" t="s">
        <v>369</v>
      </c>
      <c r="AF1012" s="250"/>
      <c r="AG1012" s="250"/>
      <c r="AH1012" s="250"/>
      <c r="AI1012" s="250"/>
      <c r="AJ1012" s="250"/>
      <c r="AK1012" s="250"/>
      <c r="AL1012" s="250"/>
      <c r="AM1012" s="250">
        <v>21</v>
      </c>
      <c r="AN1012" s="250"/>
      <c r="AO1012" s="250"/>
      <c r="AP1012" s="250"/>
      <c r="AQ1012" s="250"/>
      <c r="AR1012" s="250"/>
      <c r="AS1012" s="250"/>
      <c r="AT1012" s="250"/>
      <c r="AU1012" s="250"/>
      <c r="AV1012" s="250"/>
      <c r="AW1012" s="250"/>
      <c r="AX1012" s="250"/>
      <c r="AY1012" s="250"/>
      <c r="AZ1012" s="250"/>
      <c r="BA1012" s="250"/>
      <c r="BB1012" s="250"/>
      <c r="BC1012" s="250"/>
      <c r="BD1012" s="250"/>
      <c r="BE1012" s="250"/>
      <c r="BF1012" s="250"/>
      <c r="BG1012" s="250"/>
      <c r="BH1012" s="250"/>
    </row>
    <row r="1013" spans="1:60" outlineLevel="1" x14ac:dyDescent="0.2">
      <c r="A1013" s="294"/>
      <c r="B1013" s="265"/>
      <c r="C1013" s="334" t="s">
        <v>1379</v>
      </c>
      <c r="D1013" s="322"/>
      <c r="E1013" s="326">
        <v>10.9</v>
      </c>
      <c r="F1013" s="276"/>
      <c r="G1013" s="276"/>
      <c r="H1013" s="277"/>
      <c r="I1013" s="296"/>
      <c r="J1013" s="250"/>
      <c r="K1013" s="250"/>
      <c r="L1013" s="250"/>
      <c r="M1013" s="250"/>
      <c r="N1013" s="250"/>
      <c r="O1013" s="250"/>
      <c r="P1013" s="250"/>
      <c r="Q1013" s="250"/>
      <c r="R1013" s="250"/>
      <c r="S1013" s="250"/>
      <c r="T1013" s="250"/>
      <c r="U1013" s="250"/>
      <c r="V1013" s="250"/>
      <c r="W1013" s="250"/>
      <c r="X1013" s="250"/>
      <c r="Y1013" s="250"/>
      <c r="Z1013" s="250"/>
      <c r="AA1013" s="250"/>
      <c r="AB1013" s="250"/>
      <c r="AC1013" s="250"/>
      <c r="AD1013" s="250"/>
      <c r="AE1013" s="250"/>
      <c r="AF1013" s="250"/>
      <c r="AG1013" s="250"/>
      <c r="AH1013" s="250"/>
      <c r="AI1013" s="250"/>
      <c r="AJ1013" s="250"/>
      <c r="AK1013" s="250"/>
      <c r="AL1013" s="250"/>
      <c r="AM1013" s="250"/>
      <c r="AN1013" s="250"/>
      <c r="AO1013" s="250"/>
      <c r="AP1013" s="250"/>
      <c r="AQ1013" s="250"/>
      <c r="AR1013" s="250"/>
      <c r="AS1013" s="250"/>
      <c r="AT1013" s="250"/>
      <c r="AU1013" s="250"/>
      <c r="AV1013" s="250"/>
      <c r="AW1013" s="250"/>
      <c r="AX1013" s="250"/>
      <c r="AY1013" s="250"/>
      <c r="AZ1013" s="250"/>
      <c r="BA1013" s="250"/>
      <c r="BB1013" s="250"/>
      <c r="BC1013" s="250"/>
      <c r="BD1013" s="250"/>
      <c r="BE1013" s="250"/>
      <c r="BF1013" s="250"/>
      <c r="BG1013" s="250"/>
      <c r="BH1013" s="250"/>
    </row>
    <row r="1014" spans="1:60" outlineLevel="1" x14ac:dyDescent="0.2">
      <c r="A1014" s="293">
        <v>185</v>
      </c>
      <c r="B1014" s="264" t="s">
        <v>1380</v>
      </c>
      <c r="C1014" s="284" t="s">
        <v>1381</v>
      </c>
      <c r="D1014" s="267" t="s">
        <v>367</v>
      </c>
      <c r="E1014" s="270">
        <v>20.376000000000001</v>
      </c>
      <c r="F1014" s="275"/>
      <c r="G1014" s="276">
        <f>ROUND(E1014*F1014,2)</f>
        <v>0</v>
      </c>
      <c r="H1014" s="277" t="s">
        <v>1294</v>
      </c>
      <c r="I1014" s="296" t="s">
        <v>298</v>
      </c>
      <c r="J1014" s="250"/>
      <c r="K1014" s="250"/>
      <c r="L1014" s="250"/>
      <c r="M1014" s="250"/>
      <c r="N1014" s="250"/>
      <c r="O1014" s="250"/>
      <c r="P1014" s="250"/>
      <c r="Q1014" s="250"/>
      <c r="R1014" s="250"/>
      <c r="S1014" s="250"/>
      <c r="T1014" s="250"/>
      <c r="U1014" s="250"/>
      <c r="V1014" s="250"/>
      <c r="W1014" s="250"/>
      <c r="X1014" s="250"/>
      <c r="Y1014" s="250"/>
      <c r="Z1014" s="250"/>
      <c r="AA1014" s="250"/>
      <c r="AB1014" s="250"/>
      <c r="AC1014" s="250"/>
      <c r="AD1014" s="250"/>
      <c r="AE1014" s="250" t="s">
        <v>369</v>
      </c>
      <c r="AF1014" s="250"/>
      <c r="AG1014" s="250"/>
      <c r="AH1014" s="250"/>
      <c r="AI1014" s="250"/>
      <c r="AJ1014" s="250"/>
      <c r="AK1014" s="250"/>
      <c r="AL1014" s="250"/>
      <c r="AM1014" s="250">
        <v>21</v>
      </c>
      <c r="AN1014" s="250"/>
      <c r="AO1014" s="250"/>
      <c r="AP1014" s="250"/>
      <c r="AQ1014" s="250"/>
      <c r="AR1014" s="250"/>
      <c r="AS1014" s="250"/>
      <c r="AT1014" s="250"/>
      <c r="AU1014" s="250"/>
      <c r="AV1014" s="250"/>
      <c r="AW1014" s="250"/>
      <c r="AX1014" s="250"/>
      <c r="AY1014" s="250"/>
      <c r="AZ1014" s="250"/>
      <c r="BA1014" s="250"/>
      <c r="BB1014" s="250"/>
      <c r="BC1014" s="250"/>
      <c r="BD1014" s="250"/>
      <c r="BE1014" s="250"/>
      <c r="BF1014" s="250"/>
      <c r="BG1014" s="250"/>
      <c r="BH1014" s="250"/>
    </row>
    <row r="1015" spans="1:60" outlineLevel="1" x14ac:dyDescent="0.2">
      <c r="A1015" s="294"/>
      <c r="B1015" s="265"/>
      <c r="C1015" s="334" t="s">
        <v>1382</v>
      </c>
      <c r="D1015" s="322"/>
      <c r="E1015" s="326">
        <v>20.376000000000001</v>
      </c>
      <c r="F1015" s="276"/>
      <c r="G1015" s="276"/>
      <c r="H1015" s="277"/>
      <c r="I1015" s="296"/>
      <c r="J1015" s="250"/>
      <c r="K1015" s="250"/>
      <c r="L1015" s="250"/>
      <c r="M1015" s="250"/>
      <c r="N1015" s="250"/>
      <c r="O1015" s="250"/>
      <c r="P1015" s="250"/>
      <c r="Q1015" s="250"/>
      <c r="R1015" s="250"/>
      <c r="S1015" s="250"/>
      <c r="T1015" s="250"/>
      <c r="U1015" s="250"/>
      <c r="V1015" s="250"/>
      <c r="W1015" s="250"/>
      <c r="X1015" s="250"/>
      <c r="Y1015" s="250"/>
      <c r="Z1015" s="250"/>
      <c r="AA1015" s="250"/>
      <c r="AB1015" s="250"/>
      <c r="AC1015" s="250"/>
      <c r="AD1015" s="250"/>
      <c r="AE1015" s="250"/>
      <c r="AF1015" s="250"/>
      <c r="AG1015" s="250"/>
      <c r="AH1015" s="250"/>
      <c r="AI1015" s="250"/>
      <c r="AJ1015" s="250"/>
      <c r="AK1015" s="250"/>
      <c r="AL1015" s="250"/>
      <c r="AM1015" s="250"/>
      <c r="AN1015" s="250"/>
      <c r="AO1015" s="250"/>
      <c r="AP1015" s="250"/>
      <c r="AQ1015" s="250"/>
      <c r="AR1015" s="250"/>
      <c r="AS1015" s="250"/>
      <c r="AT1015" s="250"/>
      <c r="AU1015" s="250"/>
      <c r="AV1015" s="250"/>
      <c r="AW1015" s="250"/>
      <c r="AX1015" s="250"/>
      <c r="AY1015" s="250"/>
      <c r="AZ1015" s="250"/>
      <c r="BA1015" s="250"/>
      <c r="BB1015" s="250"/>
      <c r="BC1015" s="250"/>
      <c r="BD1015" s="250"/>
      <c r="BE1015" s="250"/>
      <c r="BF1015" s="250"/>
      <c r="BG1015" s="250"/>
      <c r="BH1015" s="250"/>
    </row>
    <row r="1016" spans="1:60" outlineLevel="1" x14ac:dyDescent="0.2">
      <c r="A1016" s="294"/>
      <c r="B1016" s="320" t="s">
        <v>1383</v>
      </c>
      <c r="C1016" s="333"/>
      <c r="D1016" s="338"/>
      <c r="E1016" s="339"/>
      <c r="F1016" s="340"/>
      <c r="G1016" s="331"/>
      <c r="H1016" s="277"/>
      <c r="I1016" s="296"/>
      <c r="J1016" s="250"/>
      <c r="K1016" s="250"/>
      <c r="L1016" s="250"/>
      <c r="M1016" s="250"/>
      <c r="N1016" s="250"/>
      <c r="O1016" s="250"/>
      <c r="P1016" s="250"/>
      <c r="Q1016" s="250"/>
      <c r="R1016" s="250"/>
      <c r="S1016" s="250"/>
      <c r="T1016" s="250"/>
      <c r="U1016" s="250"/>
      <c r="V1016" s="250"/>
      <c r="W1016" s="250"/>
      <c r="X1016" s="250"/>
      <c r="Y1016" s="250"/>
      <c r="Z1016" s="250"/>
      <c r="AA1016" s="250"/>
      <c r="AB1016" s="250"/>
      <c r="AC1016" s="250">
        <v>0</v>
      </c>
      <c r="AD1016" s="250"/>
      <c r="AE1016" s="250"/>
      <c r="AF1016" s="250"/>
      <c r="AG1016" s="250"/>
      <c r="AH1016" s="250"/>
      <c r="AI1016" s="250"/>
      <c r="AJ1016" s="250"/>
      <c r="AK1016" s="250"/>
      <c r="AL1016" s="250"/>
      <c r="AM1016" s="250"/>
      <c r="AN1016" s="250"/>
      <c r="AO1016" s="250"/>
      <c r="AP1016" s="250"/>
      <c r="AQ1016" s="250"/>
      <c r="AR1016" s="250"/>
      <c r="AS1016" s="250"/>
      <c r="AT1016" s="250"/>
      <c r="AU1016" s="250"/>
      <c r="AV1016" s="250"/>
      <c r="AW1016" s="250"/>
      <c r="AX1016" s="250"/>
      <c r="AY1016" s="250"/>
      <c r="AZ1016" s="250"/>
      <c r="BA1016" s="250"/>
      <c r="BB1016" s="250"/>
      <c r="BC1016" s="250"/>
      <c r="BD1016" s="250"/>
      <c r="BE1016" s="250"/>
      <c r="BF1016" s="250"/>
      <c r="BG1016" s="250"/>
      <c r="BH1016" s="250"/>
    </row>
    <row r="1017" spans="1:60" outlineLevel="1" x14ac:dyDescent="0.2">
      <c r="A1017" s="293">
        <v>186</v>
      </c>
      <c r="B1017" s="264" t="s">
        <v>1384</v>
      </c>
      <c r="C1017" s="284" t="s">
        <v>1385</v>
      </c>
      <c r="D1017" s="267" t="s">
        <v>390</v>
      </c>
      <c r="E1017" s="270">
        <v>13.65</v>
      </c>
      <c r="F1017" s="275"/>
      <c r="G1017" s="276">
        <f>ROUND(E1017*F1017,2)</f>
        <v>0</v>
      </c>
      <c r="H1017" s="277" t="s">
        <v>1294</v>
      </c>
      <c r="I1017" s="296" t="s">
        <v>298</v>
      </c>
      <c r="J1017" s="250"/>
      <c r="K1017" s="250"/>
      <c r="L1017" s="250"/>
      <c r="M1017" s="250"/>
      <c r="N1017" s="250"/>
      <c r="O1017" s="250"/>
      <c r="P1017" s="250"/>
      <c r="Q1017" s="250"/>
      <c r="R1017" s="250"/>
      <c r="S1017" s="250"/>
      <c r="T1017" s="250"/>
      <c r="U1017" s="250"/>
      <c r="V1017" s="250"/>
      <c r="W1017" s="250"/>
      <c r="X1017" s="250"/>
      <c r="Y1017" s="250"/>
      <c r="Z1017" s="250"/>
      <c r="AA1017" s="250"/>
      <c r="AB1017" s="250"/>
      <c r="AC1017" s="250"/>
      <c r="AD1017" s="250"/>
      <c r="AE1017" s="250" t="s">
        <v>369</v>
      </c>
      <c r="AF1017" s="250"/>
      <c r="AG1017" s="250"/>
      <c r="AH1017" s="250"/>
      <c r="AI1017" s="250"/>
      <c r="AJ1017" s="250"/>
      <c r="AK1017" s="250"/>
      <c r="AL1017" s="250"/>
      <c r="AM1017" s="250">
        <v>21</v>
      </c>
      <c r="AN1017" s="250"/>
      <c r="AO1017" s="250"/>
      <c r="AP1017" s="250"/>
      <c r="AQ1017" s="250"/>
      <c r="AR1017" s="250"/>
      <c r="AS1017" s="250"/>
      <c r="AT1017" s="250"/>
      <c r="AU1017" s="250"/>
      <c r="AV1017" s="250"/>
      <c r="AW1017" s="250"/>
      <c r="AX1017" s="250"/>
      <c r="AY1017" s="250"/>
      <c r="AZ1017" s="250"/>
      <c r="BA1017" s="250"/>
      <c r="BB1017" s="250"/>
      <c r="BC1017" s="250"/>
      <c r="BD1017" s="250"/>
      <c r="BE1017" s="250"/>
      <c r="BF1017" s="250"/>
      <c r="BG1017" s="250"/>
      <c r="BH1017" s="250"/>
    </row>
    <row r="1018" spans="1:60" outlineLevel="1" x14ac:dyDescent="0.2">
      <c r="A1018" s="294"/>
      <c r="B1018" s="265"/>
      <c r="C1018" s="334" t="s">
        <v>1386</v>
      </c>
      <c r="D1018" s="322"/>
      <c r="E1018" s="326">
        <v>11.25</v>
      </c>
      <c r="F1018" s="276"/>
      <c r="G1018" s="276"/>
      <c r="H1018" s="277"/>
      <c r="I1018" s="296"/>
      <c r="J1018" s="250"/>
      <c r="K1018" s="250"/>
      <c r="L1018" s="250"/>
      <c r="M1018" s="250"/>
      <c r="N1018" s="250"/>
      <c r="O1018" s="250"/>
      <c r="P1018" s="250"/>
      <c r="Q1018" s="250"/>
      <c r="R1018" s="250"/>
      <c r="S1018" s="250"/>
      <c r="T1018" s="250"/>
      <c r="U1018" s="250"/>
      <c r="V1018" s="250"/>
      <c r="W1018" s="250"/>
      <c r="X1018" s="250"/>
      <c r="Y1018" s="250"/>
      <c r="Z1018" s="250"/>
      <c r="AA1018" s="250"/>
      <c r="AB1018" s="250"/>
      <c r="AC1018" s="250"/>
      <c r="AD1018" s="250"/>
      <c r="AE1018" s="250"/>
      <c r="AF1018" s="250"/>
      <c r="AG1018" s="250"/>
      <c r="AH1018" s="250"/>
      <c r="AI1018" s="250"/>
      <c r="AJ1018" s="250"/>
      <c r="AK1018" s="250"/>
      <c r="AL1018" s="250"/>
      <c r="AM1018" s="250"/>
      <c r="AN1018" s="250"/>
      <c r="AO1018" s="250"/>
      <c r="AP1018" s="250"/>
      <c r="AQ1018" s="250"/>
      <c r="AR1018" s="250"/>
      <c r="AS1018" s="250"/>
      <c r="AT1018" s="250"/>
      <c r="AU1018" s="250"/>
      <c r="AV1018" s="250"/>
      <c r="AW1018" s="250"/>
      <c r="AX1018" s="250"/>
      <c r="AY1018" s="250"/>
      <c r="AZ1018" s="250"/>
      <c r="BA1018" s="250"/>
      <c r="BB1018" s="250"/>
      <c r="BC1018" s="250"/>
      <c r="BD1018" s="250"/>
      <c r="BE1018" s="250"/>
      <c r="BF1018" s="250"/>
      <c r="BG1018" s="250"/>
      <c r="BH1018" s="250"/>
    </row>
    <row r="1019" spans="1:60" outlineLevel="1" x14ac:dyDescent="0.2">
      <c r="A1019" s="294"/>
      <c r="B1019" s="265"/>
      <c r="C1019" s="334" t="s">
        <v>1387</v>
      </c>
      <c r="D1019" s="322"/>
      <c r="E1019" s="326">
        <v>2.4</v>
      </c>
      <c r="F1019" s="276"/>
      <c r="G1019" s="276"/>
      <c r="H1019" s="277"/>
      <c r="I1019" s="296"/>
      <c r="J1019" s="250"/>
      <c r="K1019" s="250"/>
      <c r="L1019" s="250"/>
      <c r="M1019" s="250"/>
      <c r="N1019" s="250"/>
      <c r="O1019" s="250"/>
      <c r="P1019" s="250"/>
      <c r="Q1019" s="250"/>
      <c r="R1019" s="250"/>
      <c r="S1019" s="250"/>
      <c r="T1019" s="250"/>
      <c r="U1019" s="250"/>
      <c r="V1019" s="250"/>
      <c r="W1019" s="250"/>
      <c r="X1019" s="250"/>
      <c r="Y1019" s="250"/>
      <c r="Z1019" s="250"/>
      <c r="AA1019" s="250"/>
      <c r="AB1019" s="250"/>
      <c r="AC1019" s="250"/>
      <c r="AD1019" s="250"/>
      <c r="AE1019" s="250"/>
      <c r="AF1019" s="250"/>
      <c r="AG1019" s="250"/>
      <c r="AH1019" s="250"/>
      <c r="AI1019" s="250"/>
      <c r="AJ1019" s="250"/>
      <c r="AK1019" s="250"/>
      <c r="AL1019" s="250"/>
      <c r="AM1019" s="250"/>
      <c r="AN1019" s="250"/>
      <c r="AO1019" s="250"/>
      <c r="AP1019" s="250"/>
      <c r="AQ1019" s="250"/>
      <c r="AR1019" s="250"/>
      <c r="AS1019" s="250"/>
      <c r="AT1019" s="250"/>
      <c r="AU1019" s="250"/>
      <c r="AV1019" s="250"/>
      <c r="AW1019" s="250"/>
      <c r="AX1019" s="250"/>
      <c r="AY1019" s="250"/>
      <c r="AZ1019" s="250"/>
      <c r="BA1019" s="250"/>
      <c r="BB1019" s="250"/>
      <c r="BC1019" s="250"/>
      <c r="BD1019" s="250"/>
      <c r="BE1019" s="250"/>
      <c r="BF1019" s="250"/>
      <c r="BG1019" s="250"/>
      <c r="BH1019" s="250"/>
    </row>
    <row r="1020" spans="1:60" ht="22.5" outlineLevel="1" x14ac:dyDescent="0.2">
      <c r="A1020" s="293">
        <v>187</v>
      </c>
      <c r="B1020" s="264" t="s">
        <v>1388</v>
      </c>
      <c r="C1020" s="284" t="s">
        <v>1389</v>
      </c>
      <c r="D1020" s="267" t="s">
        <v>851</v>
      </c>
      <c r="E1020" s="270">
        <v>1</v>
      </c>
      <c r="F1020" s="275"/>
      <c r="G1020" s="276">
        <f>ROUND(E1020*F1020,2)</f>
        <v>0</v>
      </c>
      <c r="H1020" s="277"/>
      <c r="I1020" s="296" t="s">
        <v>852</v>
      </c>
      <c r="J1020" s="250"/>
      <c r="K1020" s="250"/>
      <c r="L1020" s="250"/>
      <c r="M1020" s="250"/>
      <c r="N1020" s="250"/>
      <c r="O1020" s="250"/>
      <c r="P1020" s="250"/>
      <c r="Q1020" s="250"/>
      <c r="R1020" s="250"/>
      <c r="S1020" s="250"/>
      <c r="T1020" s="250"/>
      <c r="U1020" s="250"/>
      <c r="V1020" s="250"/>
      <c r="W1020" s="250"/>
      <c r="X1020" s="250"/>
      <c r="Y1020" s="250"/>
      <c r="Z1020" s="250"/>
      <c r="AA1020" s="250"/>
      <c r="AB1020" s="250"/>
      <c r="AC1020" s="250"/>
      <c r="AD1020" s="250"/>
      <c r="AE1020" s="250" t="s">
        <v>299</v>
      </c>
      <c r="AF1020" s="250"/>
      <c r="AG1020" s="250"/>
      <c r="AH1020" s="250"/>
      <c r="AI1020" s="250"/>
      <c r="AJ1020" s="250"/>
      <c r="AK1020" s="250"/>
      <c r="AL1020" s="250"/>
      <c r="AM1020" s="250">
        <v>21</v>
      </c>
      <c r="AN1020" s="250"/>
      <c r="AO1020" s="250"/>
      <c r="AP1020" s="250"/>
      <c r="AQ1020" s="250"/>
      <c r="AR1020" s="250"/>
      <c r="AS1020" s="250"/>
      <c r="AT1020" s="250"/>
      <c r="AU1020" s="250"/>
      <c r="AV1020" s="250"/>
      <c r="AW1020" s="250"/>
      <c r="AX1020" s="250"/>
      <c r="AY1020" s="250"/>
      <c r="AZ1020" s="250"/>
      <c r="BA1020" s="250"/>
      <c r="BB1020" s="250"/>
      <c r="BC1020" s="250"/>
      <c r="BD1020" s="250"/>
      <c r="BE1020" s="250"/>
      <c r="BF1020" s="250"/>
      <c r="BG1020" s="250"/>
      <c r="BH1020" s="250"/>
    </row>
    <row r="1021" spans="1:60" x14ac:dyDescent="0.2">
      <c r="A1021" s="292" t="s">
        <v>293</v>
      </c>
      <c r="B1021" s="263" t="s">
        <v>166</v>
      </c>
      <c r="C1021" s="283" t="s">
        <v>167</v>
      </c>
      <c r="D1021" s="266"/>
      <c r="E1021" s="269"/>
      <c r="F1021" s="280">
        <f>SUM(G1022:G1070)</f>
        <v>0</v>
      </c>
      <c r="G1021" s="281"/>
      <c r="H1021" s="274"/>
      <c r="I1021" s="295"/>
      <c r="AE1021" t="s">
        <v>294</v>
      </c>
    </row>
    <row r="1022" spans="1:60" outlineLevel="1" x14ac:dyDescent="0.2">
      <c r="A1022" s="294"/>
      <c r="B1022" s="319" t="s">
        <v>1390</v>
      </c>
      <c r="C1022" s="332"/>
      <c r="D1022" s="321"/>
      <c r="E1022" s="325"/>
      <c r="F1022" s="329"/>
      <c r="G1022" s="330"/>
      <c r="H1022" s="277"/>
      <c r="I1022" s="296"/>
      <c r="J1022" s="250"/>
      <c r="K1022" s="250"/>
      <c r="L1022" s="250"/>
      <c r="M1022" s="250"/>
      <c r="N1022" s="250"/>
      <c r="O1022" s="250"/>
      <c r="P1022" s="250"/>
      <c r="Q1022" s="250"/>
      <c r="R1022" s="250"/>
      <c r="S1022" s="250"/>
      <c r="T1022" s="250"/>
      <c r="U1022" s="250"/>
      <c r="V1022" s="250"/>
      <c r="W1022" s="250"/>
      <c r="X1022" s="250"/>
      <c r="Y1022" s="250"/>
      <c r="Z1022" s="250"/>
      <c r="AA1022" s="250"/>
      <c r="AB1022" s="250"/>
      <c r="AC1022" s="250">
        <v>0</v>
      </c>
      <c r="AD1022" s="250"/>
      <c r="AE1022" s="250"/>
      <c r="AF1022" s="250"/>
      <c r="AG1022" s="250"/>
      <c r="AH1022" s="250"/>
      <c r="AI1022" s="250"/>
      <c r="AJ1022" s="250"/>
      <c r="AK1022" s="250"/>
      <c r="AL1022" s="250"/>
      <c r="AM1022" s="250"/>
      <c r="AN1022" s="250"/>
      <c r="AO1022" s="250"/>
      <c r="AP1022" s="250"/>
      <c r="AQ1022" s="250"/>
      <c r="AR1022" s="250"/>
      <c r="AS1022" s="250"/>
      <c r="AT1022" s="250"/>
      <c r="AU1022" s="250"/>
      <c r="AV1022" s="250"/>
      <c r="AW1022" s="250"/>
      <c r="AX1022" s="250"/>
      <c r="AY1022" s="250"/>
      <c r="AZ1022" s="250"/>
      <c r="BA1022" s="250"/>
      <c r="BB1022" s="250"/>
      <c r="BC1022" s="250"/>
      <c r="BD1022" s="250"/>
      <c r="BE1022" s="250"/>
      <c r="BF1022" s="250"/>
      <c r="BG1022" s="250"/>
      <c r="BH1022" s="250"/>
    </row>
    <row r="1023" spans="1:60" outlineLevel="1" x14ac:dyDescent="0.2">
      <c r="A1023" s="294"/>
      <c r="B1023" s="320" t="s">
        <v>1391</v>
      </c>
      <c r="C1023" s="333"/>
      <c r="D1023" s="338"/>
      <c r="E1023" s="339"/>
      <c r="F1023" s="340"/>
      <c r="G1023" s="331"/>
      <c r="H1023" s="277"/>
      <c r="I1023" s="296"/>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t="s">
        <v>363</v>
      </c>
      <c r="AF1023" s="250"/>
      <c r="AG1023" s="250"/>
      <c r="AH1023" s="250"/>
      <c r="AI1023" s="250"/>
      <c r="AJ1023" s="250"/>
      <c r="AK1023" s="250"/>
      <c r="AL1023" s="250"/>
      <c r="AM1023" s="250"/>
      <c r="AN1023" s="250"/>
      <c r="AO1023" s="250"/>
      <c r="AP1023" s="250"/>
      <c r="AQ1023" s="250"/>
      <c r="AR1023" s="250"/>
      <c r="AS1023" s="250"/>
      <c r="AT1023" s="250"/>
      <c r="AU1023" s="250"/>
      <c r="AV1023" s="250"/>
      <c r="AW1023" s="250"/>
      <c r="AX1023" s="250"/>
      <c r="AY1023" s="250"/>
      <c r="AZ1023" s="250"/>
      <c r="BA1023" s="250"/>
      <c r="BB1023" s="250"/>
      <c r="BC1023" s="250"/>
      <c r="BD1023" s="250"/>
      <c r="BE1023" s="250"/>
      <c r="BF1023" s="250"/>
      <c r="BG1023" s="250"/>
      <c r="BH1023" s="250"/>
    </row>
    <row r="1024" spans="1:60" outlineLevel="1" x14ac:dyDescent="0.2">
      <c r="A1024" s="294"/>
      <c r="B1024" s="320" t="s">
        <v>1392</v>
      </c>
      <c r="C1024" s="333"/>
      <c r="D1024" s="338"/>
      <c r="E1024" s="339"/>
      <c r="F1024" s="340"/>
      <c r="G1024" s="331"/>
      <c r="H1024" s="277"/>
      <c r="I1024" s="296"/>
      <c r="J1024" s="250"/>
      <c r="K1024" s="250"/>
      <c r="L1024" s="250"/>
      <c r="M1024" s="250"/>
      <c r="N1024" s="250"/>
      <c r="O1024" s="250"/>
      <c r="P1024" s="250"/>
      <c r="Q1024" s="250"/>
      <c r="R1024" s="250"/>
      <c r="S1024" s="250"/>
      <c r="T1024" s="250"/>
      <c r="U1024" s="250"/>
      <c r="V1024" s="250"/>
      <c r="W1024" s="250"/>
      <c r="X1024" s="250"/>
      <c r="Y1024" s="250"/>
      <c r="Z1024" s="250"/>
      <c r="AA1024" s="250"/>
      <c r="AB1024" s="250"/>
      <c r="AC1024" s="250">
        <v>1</v>
      </c>
      <c r="AD1024" s="250"/>
      <c r="AE1024" s="250"/>
      <c r="AF1024" s="250"/>
      <c r="AG1024" s="250"/>
      <c r="AH1024" s="250"/>
      <c r="AI1024" s="250"/>
      <c r="AJ1024" s="250"/>
      <c r="AK1024" s="250"/>
      <c r="AL1024" s="250"/>
      <c r="AM1024" s="250"/>
      <c r="AN1024" s="250"/>
      <c r="AO1024" s="250"/>
      <c r="AP1024" s="250"/>
      <c r="AQ1024" s="250"/>
      <c r="AR1024" s="250"/>
      <c r="AS1024" s="250"/>
      <c r="AT1024" s="250"/>
      <c r="AU1024" s="250"/>
      <c r="AV1024" s="250"/>
      <c r="AW1024" s="250"/>
      <c r="AX1024" s="250"/>
      <c r="AY1024" s="250"/>
      <c r="AZ1024" s="250"/>
      <c r="BA1024" s="250"/>
      <c r="BB1024" s="250"/>
      <c r="BC1024" s="250"/>
      <c r="BD1024" s="250"/>
      <c r="BE1024" s="250"/>
      <c r="BF1024" s="250"/>
      <c r="BG1024" s="250"/>
      <c r="BH1024" s="250"/>
    </row>
    <row r="1025" spans="1:60" ht="22.5" outlineLevel="1" x14ac:dyDescent="0.2">
      <c r="A1025" s="293">
        <v>188</v>
      </c>
      <c r="B1025" s="264" t="s">
        <v>1393</v>
      </c>
      <c r="C1025" s="284" t="s">
        <v>1394</v>
      </c>
      <c r="D1025" s="267" t="s">
        <v>346</v>
      </c>
      <c r="E1025" s="270">
        <v>0.15644</v>
      </c>
      <c r="F1025" s="275"/>
      <c r="G1025" s="276">
        <f>ROUND(E1025*F1025,2)</f>
        <v>0</v>
      </c>
      <c r="H1025" s="277" t="s">
        <v>1294</v>
      </c>
      <c r="I1025" s="296" t="s">
        <v>298</v>
      </c>
      <c r="J1025" s="250"/>
      <c r="K1025" s="250"/>
      <c r="L1025" s="250"/>
      <c r="M1025" s="250"/>
      <c r="N1025" s="250"/>
      <c r="O1025" s="250"/>
      <c r="P1025" s="250"/>
      <c r="Q1025" s="250"/>
      <c r="R1025" s="250"/>
      <c r="S1025" s="250"/>
      <c r="T1025" s="250"/>
      <c r="U1025" s="250"/>
      <c r="V1025" s="250"/>
      <c r="W1025" s="250"/>
      <c r="X1025" s="250"/>
      <c r="Y1025" s="250"/>
      <c r="Z1025" s="250"/>
      <c r="AA1025" s="250"/>
      <c r="AB1025" s="250"/>
      <c r="AC1025" s="250"/>
      <c r="AD1025" s="250"/>
      <c r="AE1025" s="250" t="s">
        <v>369</v>
      </c>
      <c r="AF1025" s="250"/>
      <c r="AG1025" s="250"/>
      <c r="AH1025" s="250"/>
      <c r="AI1025" s="250"/>
      <c r="AJ1025" s="250"/>
      <c r="AK1025" s="250"/>
      <c r="AL1025" s="250"/>
      <c r="AM1025" s="250">
        <v>21</v>
      </c>
      <c r="AN1025" s="250"/>
      <c r="AO1025" s="250"/>
      <c r="AP1025" s="250"/>
      <c r="AQ1025" s="250"/>
      <c r="AR1025" s="250"/>
      <c r="AS1025" s="250"/>
      <c r="AT1025" s="250"/>
      <c r="AU1025" s="250"/>
      <c r="AV1025" s="250"/>
      <c r="AW1025" s="250"/>
      <c r="AX1025" s="250"/>
      <c r="AY1025" s="250"/>
      <c r="AZ1025" s="250"/>
      <c r="BA1025" s="250"/>
      <c r="BB1025" s="250"/>
      <c r="BC1025" s="250"/>
      <c r="BD1025" s="250"/>
      <c r="BE1025" s="250"/>
      <c r="BF1025" s="250"/>
      <c r="BG1025" s="250"/>
      <c r="BH1025" s="250"/>
    </row>
    <row r="1026" spans="1:60" outlineLevel="1" x14ac:dyDescent="0.2">
      <c r="A1026" s="294"/>
      <c r="B1026" s="265"/>
      <c r="C1026" s="285" t="s">
        <v>1395</v>
      </c>
      <c r="D1026" s="268"/>
      <c r="E1026" s="271"/>
      <c r="F1026" s="278"/>
      <c r="G1026" s="279"/>
      <c r="H1026" s="277"/>
      <c r="I1026" s="296"/>
      <c r="J1026" s="250"/>
      <c r="K1026" s="250"/>
      <c r="L1026" s="250"/>
      <c r="M1026" s="250"/>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250"/>
      <c r="AL1026" s="250"/>
      <c r="AM1026" s="250"/>
      <c r="AN1026" s="250"/>
      <c r="AO1026" s="250"/>
      <c r="AP1026" s="250"/>
      <c r="AQ1026" s="250"/>
      <c r="AR1026" s="250"/>
      <c r="AS1026" s="250"/>
      <c r="AT1026" s="250"/>
      <c r="AU1026" s="250"/>
      <c r="AV1026" s="250"/>
      <c r="AW1026" s="250"/>
      <c r="AX1026" s="250"/>
      <c r="AY1026" s="250"/>
      <c r="AZ1026" s="250"/>
      <c r="BA1026" s="255" t="str">
        <f>C1026</f>
        <v>Včetně pomocného lešení o výšce podlahy do 1900 mm a pro zatížení do 1,5 kPa  (150 kg/m2).</v>
      </c>
      <c r="BB1026" s="250"/>
      <c r="BC1026" s="250"/>
      <c r="BD1026" s="250"/>
      <c r="BE1026" s="250"/>
      <c r="BF1026" s="250"/>
      <c r="BG1026" s="250"/>
      <c r="BH1026" s="250"/>
    </row>
    <row r="1027" spans="1:60" outlineLevel="1" x14ac:dyDescent="0.2">
      <c r="A1027" s="294"/>
      <c r="B1027" s="265"/>
      <c r="C1027" s="334" t="s">
        <v>1396</v>
      </c>
      <c r="D1027" s="322"/>
      <c r="E1027" s="326">
        <v>7.4440000000000006E-2</v>
      </c>
      <c r="F1027" s="276"/>
      <c r="G1027" s="276"/>
      <c r="H1027" s="277"/>
      <c r="I1027" s="296"/>
      <c r="J1027" s="250"/>
      <c r="K1027" s="250"/>
      <c r="L1027" s="250"/>
      <c r="M1027" s="250"/>
      <c r="N1027" s="250"/>
      <c r="O1027" s="250"/>
      <c r="P1027" s="250"/>
      <c r="Q1027" s="250"/>
      <c r="R1027" s="250"/>
      <c r="S1027" s="250"/>
      <c r="T1027" s="250"/>
      <c r="U1027" s="250"/>
      <c r="V1027" s="250"/>
      <c r="W1027" s="250"/>
      <c r="X1027" s="250"/>
      <c r="Y1027" s="250"/>
      <c r="Z1027" s="250"/>
      <c r="AA1027" s="250"/>
      <c r="AB1027" s="250"/>
      <c r="AC1027" s="250"/>
      <c r="AD1027" s="250"/>
      <c r="AE1027" s="250"/>
      <c r="AF1027" s="250"/>
      <c r="AG1027" s="250"/>
      <c r="AH1027" s="250"/>
      <c r="AI1027" s="250"/>
      <c r="AJ1027" s="250"/>
      <c r="AK1027" s="250"/>
      <c r="AL1027" s="250"/>
      <c r="AM1027" s="250"/>
      <c r="AN1027" s="250"/>
      <c r="AO1027" s="250"/>
      <c r="AP1027" s="250"/>
      <c r="AQ1027" s="250"/>
      <c r="AR1027" s="250"/>
      <c r="AS1027" s="250"/>
      <c r="AT1027" s="250"/>
      <c r="AU1027" s="250"/>
      <c r="AV1027" s="250"/>
      <c r="AW1027" s="250"/>
      <c r="AX1027" s="250"/>
      <c r="AY1027" s="250"/>
      <c r="AZ1027" s="250"/>
      <c r="BA1027" s="250"/>
      <c r="BB1027" s="250"/>
      <c r="BC1027" s="250"/>
      <c r="BD1027" s="250"/>
      <c r="BE1027" s="250"/>
      <c r="BF1027" s="250"/>
      <c r="BG1027" s="250"/>
      <c r="BH1027" s="250"/>
    </row>
    <row r="1028" spans="1:60" outlineLevel="1" x14ac:dyDescent="0.2">
      <c r="A1028" s="294"/>
      <c r="B1028" s="265"/>
      <c r="C1028" s="334" t="s">
        <v>1397</v>
      </c>
      <c r="D1028" s="322"/>
      <c r="E1028" s="326">
        <v>8.2000000000000003E-2</v>
      </c>
      <c r="F1028" s="276"/>
      <c r="G1028" s="276"/>
      <c r="H1028" s="277"/>
      <c r="I1028" s="296"/>
      <c r="J1028" s="250"/>
      <c r="K1028" s="250"/>
      <c r="L1028" s="250"/>
      <c r="M1028" s="250"/>
      <c r="N1028" s="250"/>
      <c r="O1028" s="250"/>
      <c r="P1028" s="250"/>
      <c r="Q1028" s="250"/>
      <c r="R1028" s="250"/>
      <c r="S1028" s="250"/>
      <c r="T1028" s="250"/>
      <c r="U1028" s="250"/>
      <c r="V1028" s="250"/>
      <c r="W1028" s="250"/>
      <c r="X1028" s="250"/>
      <c r="Y1028" s="250"/>
      <c r="Z1028" s="250"/>
      <c r="AA1028" s="250"/>
      <c r="AB1028" s="250"/>
      <c r="AC1028" s="250"/>
      <c r="AD1028" s="250"/>
      <c r="AE1028" s="250"/>
      <c r="AF1028" s="250"/>
      <c r="AG1028" s="250"/>
      <c r="AH1028" s="250"/>
      <c r="AI1028" s="250"/>
      <c r="AJ1028" s="250"/>
      <c r="AK1028" s="250"/>
      <c r="AL1028" s="250"/>
      <c r="AM1028" s="250"/>
      <c r="AN1028" s="250"/>
      <c r="AO1028" s="250"/>
      <c r="AP1028" s="250"/>
      <c r="AQ1028" s="250"/>
      <c r="AR1028" s="250"/>
      <c r="AS1028" s="250"/>
      <c r="AT1028" s="250"/>
      <c r="AU1028" s="250"/>
      <c r="AV1028" s="250"/>
      <c r="AW1028" s="250"/>
      <c r="AX1028" s="250"/>
      <c r="AY1028" s="250"/>
      <c r="AZ1028" s="250"/>
      <c r="BA1028" s="250"/>
      <c r="BB1028" s="250"/>
      <c r="BC1028" s="250"/>
      <c r="BD1028" s="250"/>
      <c r="BE1028" s="250"/>
      <c r="BF1028" s="250"/>
      <c r="BG1028" s="250"/>
      <c r="BH1028" s="250"/>
    </row>
    <row r="1029" spans="1:60" outlineLevel="1" x14ac:dyDescent="0.2">
      <c r="A1029" s="294"/>
      <c r="B1029" s="320" t="s">
        <v>1390</v>
      </c>
      <c r="C1029" s="333"/>
      <c r="D1029" s="338"/>
      <c r="E1029" s="339"/>
      <c r="F1029" s="340"/>
      <c r="G1029" s="331"/>
      <c r="H1029" s="277"/>
      <c r="I1029" s="296"/>
      <c r="J1029" s="250"/>
      <c r="K1029" s="250"/>
      <c r="L1029" s="250"/>
      <c r="M1029" s="250"/>
      <c r="N1029" s="250"/>
      <c r="O1029" s="250"/>
      <c r="P1029" s="250"/>
      <c r="Q1029" s="250"/>
      <c r="R1029" s="250"/>
      <c r="S1029" s="250"/>
      <c r="T1029" s="250"/>
      <c r="U1029" s="250"/>
      <c r="V1029" s="250"/>
      <c r="W1029" s="250"/>
      <c r="X1029" s="250"/>
      <c r="Y1029" s="250"/>
      <c r="Z1029" s="250"/>
      <c r="AA1029" s="250"/>
      <c r="AB1029" s="250"/>
      <c r="AC1029" s="250">
        <v>0</v>
      </c>
      <c r="AD1029" s="250"/>
      <c r="AE1029" s="250"/>
      <c r="AF1029" s="250"/>
      <c r="AG1029" s="250"/>
      <c r="AH1029" s="250"/>
      <c r="AI1029" s="250"/>
      <c r="AJ1029" s="250"/>
      <c r="AK1029" s="250"/>
      <c r="AL1029" s="250"/>
      <c r="AM1029" s="250"/>
      <c r="AN1029" s="250"/>
      <c r="AO1029" s="250"/>
      <c r="AP1029" s="250"/>
      <c r="AQ1029" s="250"/>
      <c r="AR1029" s="250"/>
      <c r="AS1029" s="250"/>
      <c r="AT1029" s="250"/>
      <c r="AU1029" s="250"/>
      <c r="AV1029" s="250"/>
      <c r="AW1029" s="250"/>
      <c r="AX1029" s="250"/>
      <c r="AY1029" s="250"/>
      <c r="AZ1029" s="250"/>
      <c r="BA1029" s="250"/>
      <c r="BB1029" s="250"/>
      <c r="BC1029" s="250"/>
      <c r="BD1029" s="250"/>
      <c r="BE1029" s="250"/>
      <c r="BF1029" s="250"/>
      <c r="BG1029" s="250"/>
      <c r="BH1029" s="250"/>
    </row>
    <row r="1030" spans="1:60" outlineLevel="1" x14ac:dyDescent="0.2">
      <c r="A1030" s="294"/>
      <c r="B1030" s="320" t="s">
        <v>1391</v>
      </c>
      <c r="C1030" s="333"/>
      <c r="D1030" s="338"/>
      <c r="E1030" s="339"/>
      <c r="F1030" s="340"/>
      <c r="G1030" s="331"/>
      <c r="H1030" s="277"/>
      <c r="I1030" s="296"/>
      <c r="J1030" s="250"/>
      <c r="K1030" s="250"/>
      <c r="L1030" s="250"/>
      <c r="M1030" s="250"/>
      <c r="N1030" s="250"/>
      <c r="O1030" s="250"/>
      <c r="P1030" s="250"/>
      <c r="Q1030" s="250"/>
      <c r="R1030" s="250"/>
      <c r="S1030" s="250"/>
      <c r="T1030" s="250"/>
      <c r="U1030" s="250"/>
      <c r="V1030" s="250"/>
      <c r="W1030" s="250"/>
      <c r="X1030" s="250"/>
      <c r="Y1030" s="250"/>
      <c r="Z1030" s="250"/>
      <c r="AA1030" s="250"/>
      <c r="AB1030" s="250"/>
      <c r="AC1030" s="250"/>
      <c r="AD1030" s="250"/>
      <c r="AE1030" s="250" t="s">
        <v>363</v>
      </c>
      <c r="AF1030" s="250"/>
      <c r="AG1030" s="250"/>
      <c r="AH1030" s="250"/>
      <c r="AI1030" s="250"/>
      <c r="AJ1030" s="250"/>
      <c r="AK1030" s="250"/>
      <c r="AL1030" s="250"/>
      <c r="AM1030" s="250"/>
      <c r="AN1030" s="250"/>
      <c r="AO1030" s="250"/>
      <c r="AP1030" s="250"/>
      <c r="AQ1030" s="250"/>
      <c r="AR1030" s="250"/>
      <c r="AS1030" s="250"/>
      <c r="AT1030" s="250"/>
      <c r="AU1030" s="250"/>
      <c r="AV1030" s="250"/>
      <c r="AW1030" s="250"/>
      <c r="AX1030" s="250"/>
      <c r="AY1030" s="250"/>
      <c r="AZ1030" s="250"/>
      <c r="BA1030" s="250"/>
      <c r="BB1030" s="250"/>
      <c r="BC1030" s="250"/>
      <c r="BD1030" s="250"/>
      <c r="BE1030" s="250"/>
      <c r="BF1030" s="250"/>
      <c r="BG1030" s="250"/>
      <c r="BH1030" s="250"/>
    </row>
    <row r="1031" spans="1:60" outlineLevel="1" x14ac:dyDescent="0.2">
      <c r="A1031" s="294"/>
      <c r="B1031" s="320" t="s">
        <v>1392</v>
      </c>
      <c r="C1031" s="333"/>
      <c r="D1031" s="338"/>
      <c r="E1031" s="339"/>
      <c r="F1031" s="340"/>
      <c r="G1031" s="331"/>
      <c r="H1031" s="277"/>
      <c r="I1031" s="296"/>
      <c r="J1031" s="250"/>
      <c r="K1031" s="250"/>
      <c r="L1031" s="250"/>
      <c r="M1031" s="250"/>
      <c r="N1031" s="250"/>
      <c r="O1031" s="250"/>
      <c r="P1031" s="250"/>
      <c r="Q1031" s="250"/>
      <c r="R1031" s="250"/>
      <c r="S1031" s="250"/>
      <c r="T1031" s="250"/>
      <c r="U1031" s="250"/>
      <c r="V1031" s="250"/>
      <c r="W1031" s="250"/>
      <c r="X1031" s="250"/>
      <c r="Y1031" s="250"/>
      <c r="Z1031" s="250"/>
      <c r="AA1031" s="250"/>
      <c r="AB1031" s="250"/>
      <c r="AC1031" s="250">
        <v>1</v>
      </c>
      <c r="AD1031" s="250"/>
      <c r="AE1031" s="250"/>
      <c r="AF1031" s="250"/>
      <c r="AG1031" s="250"/>
      <c r="AH1031" s="250"/>
      <c r="AI1031" s="250"/>
      <c r="AJ1031" s="250"/>
      <c r="AK1031" s="250"/>
      <c r="AL1031" s="250"/>
      <c r="AM1031" s="250"/>
      <c r="AN1031" s="250"/>
      <c r="AO1031" s="250"/>
      <c r="AP1031" s="250"/>
      <c r="AQ1031" s="250"/>
      <c r="AR1031" s="250"/>
      <c r="AS1031" s="250"/>
      <c r="AT1031" s="250"/>
      <c r="AU1031" s="250"/>
      <c r="AV1031" s="250"/>
      <c r="AW1031" s="250"/>
      <c r="AX1031" s="250"/>
      <c r="AY1031" s="250"/>
      <c r="AZ1031" s="250"/>
      <c r="BA1031" s="250"/>
      <c r="BB1031" s="250"/>
      <c r="BC1031" s="250"/>
      <c r="BD1031" s="250"/>
      <c r="BE1031" s="250"/>
      <c r="BF1031" s="250"/>
      <c r="BG1031" s="250"/>
      <c r="BH1031" s="250"/>
    </row>
    <row r="1032" spans="1:60" ht="22.5" outlineLevel="1" x14ac:dyDescent="0.2">
      <c r="A1032" s="293">
        <v>189</v>
      </c>
      <c r="B1032" s="264" t="s">
        <v>1398</v>
      </c>
      <c r="C1032" s="284" t="s">
        <v>1399</v>
      </c>
      <c r="D1032" s="267" t="s">
        <v>367</v>
      </c>
      <c r="E1032" s="270">
        <v>1.4475</v>
      </c>
      <c r="F1032" s="275"/>
      <c r="G1032" s="276">
        <f>ROUND(E1032*F1032,2)</f>
        <v>0</v>
      </c>
      <c r="H1032" s="277" t="s">
        <v>1294</v>
      </c>
      <c r="I1032" s="296" t="s">
        <v>298</v>
      </c>
      <c r="J1032" s="250"/>
      <c r="K1032" s="250"/>
      <c r="L1032" s="250"/>
      <c r="M1032" s="250"/>
      <c r="N1032" s="250"/>
      <c r="O1032" s="250"/>
      <c r="P1032" s="250"/>
      <c r="Q1032" s="250"/>
      <c r="R1032" s="250"/>
      <c r="S1032" s="250"/>
      <c r="T1032" s="250"/>
      <c r="U1032" s="250"/>
      <c r="V1032" s="250"/>
      <c r="W1032" s="250"/>
      <c r="X1032" s="250"/>
      <c r="Y1032" s="250"/>
      <c r="Z1032" s="250"/>
      <c r="AA1032" s="250"/>
      <c r="AB1032" s="250"/>
      <c r="AC1032" s="250"/>
      <c r="AD1032" s="250"/>
      <c r="AE1032" s="250" t="s">
        <v>369</v>
      </c>
      <c r="AF1032" s="250"/>
      <c r="AG1032" s="250"/>
      <c r="AH1032" s="250"/>
      <c r="AI1032" s="250"/>
      <c r="AJ1032" s="250"/>
      <c r="AK1032" s="250"/>
      <c r="AL1032" s="250"/>
      <c r="AM1032" s="250">
        <v>21</v>
      </c>
      <c r="AN1032" s="250"/>
      <c r="AO1032" s="250"/>
      <c r="AP1032" s="250"/>
      <c r="AQ1032" s="250"/>
      <c r="AR1032" s="250"/>
      <c r="AS1032" s="250"/>
      <c r="AT1032" s="250"/>
      <c r="AU1032" s="250"/>
      <c r="AV1032" s="250"/>
      <c r="AW1032" s="250"/>
      <c r="AX1032" s="250"/>
      <c r="AY1032" s="250"/>
      <c r="AZ1032" s="250"/>
      <c r="BA1032" s="250"/>
      <c r="BB1032" s="250"/>
      <c r="BC1032" s="250"/>
      <c r="BD1032" s="250"/>
      <c r="BE1032" s="250"/>
      <c r="BF1032" s="250"/>
      <c r="BG1032" s="250"/>
      <c r="BH1032" s="250"/>
    </row>
    <row r="1033" spans="1:60" outlineLevel="1" x14ac:dyDescent="0.2">
      <c r="A1033" s="294"/>
      <c r="B1033" s="265"/>
      <c r="C1033" s="285" t="s">
        <v>1395</v>
      </c>
      <c r="D1033" s="268"/>
      <c r="E1033" s="271"/>
      <c r="F1033" s="278"/>
      <c r="G1033" s="279"/>
      <c r="H1033" s="277"/>
      <c r="I1033" s="296"/>
      <c r="J1033" s="250"/>
      <c r="K1033" s="250"/>
      <c r="L1033" s="250"/>
      <c r="M1033" s="250"/>
      <c r="N1033" s="250"/>
      <c r="O1033" s="250"/>
      <c r="P1033" s="250"/>
      <c r="Q1033" s="250"/>
      <c r="R1033" s="250"/>
      <c r="S1033" s="250"/>
      <c r="T1033" s="250"/>
      <c r="U1033" s="250"/>
      <c r="V1033" s="250"/>
      <c r="W1033" s="250"/>
      <c r="X1033" s="250"/>
      <c r="Y1033" s="250"/>
      <c r="Z1033" s="250"/>
      <c r="AA1033" s="250"/>
      <c r="AB1033" s="250"/>
      <c r="AC1033" s="250"/>
      <c r="AD1033" s="250"/>
      <c r="AE1033" s="250"/>
      <c r="AF1033" s="250"/>
      <c r="AG1033" s="250"/>
      <c r="AH1033" s="250"/>
      <c r="AI1033" s="250"/>
      <c r="AJ1033" s="250"/>
      <c r="AK1033" s="250"/>
      <c r="AL1033" s="250"/>
      <c r="AM1033" s="250"/>
      <c r="AN1033" s="250"/>
      <c r="AO1033" s="250"/>
      <c r="AP1033" s="250"/>
      <c r="AQ1033" s="250"/>
      <c r="AR1033" s="250"/>
      <c r="AS1033" s="250"/>
      <c r="AT1033" s="250"/>
      <c r="AU1033" s="250"/>
      <c r="AV1033" s="250"/>
      <c r="AW1033" s="250"/>
      <c r="AX1033" s="250"/>
      <c r="AY1033" s="250"/>
      <c r="AZ1033" s="250"/>
      <c r="BA1033" s="255" t="str">
        <f>C1033</f>
        <v>Včetně pomocného lešení o výšce podlahy do 1900 mm a pro zatížení do 1,5 kPa  (150 kg/m2).</v>
      </c>
      <c r="BB1033" s="250"/>
      <c r="BC1033" s="250"/>
      <c r="BD1033" s="250"/>
      <c r="BE1033" s="250"/>
      <c r="BF1033" s="250"/>
      <c r="BG1033" s="250"/>
      <c r="BH1033" s="250"/>
    </row>
    <row r="1034" spans="1:60" outlineLevel="1" x14ac:dyDescent="0.2">
      <c r="A1034" s="294"/>
      <c r="B1034" s="265"/>
      <c r="C1034" s="334" t="s">
        <v>1400</v>
      </c>
      <c r="D1034" s="322"/>
      <c r="E1034" s="326">
        <v>1.4475</v>
      </c>
      <c r="F1034" s="276"/>
      <c r="G1034" s="276"/>
      <c r="H1034" s="277"/>
      <c r="I1034" s="296"/>
      <c r="J1034" s="250"/>
      <c r="K1034" s="250"/>
      <c r="L1034" s="250"/>
      <c r="M1034" s="250"/>
      <c r="N1034" s="250"/>
      <c r="O1034" s="250"/>
      <c r="P1034" s="250"/>
      <c r="Q1034" s="250"/>
      <c r="R1034" s="250"/>
      <c r="S1034" s="250"/>
      <c r="T1034" s="250"/>
      <c r="U1034" s="250"/>
      <c r="V1034" s="250"/>
      <c r="W1034" s="250"/>
      <c r="X1034" s="250"/>
      <c r="Y1034" s="250"/>
      <c r="Z1034" s="250"/>
      <c r="AA1034" s="250"/>
      <c r="AB1034" s="250"/>
      <c r="AC1034" s="250"/>
      <c r="AD1034" s="250"/>
      <c r="AE1034" s="250"/>
      <c r="AF1034" s="250"/>
      <c r="AG1034" s="250"/>
      <c r="AH1034" s="250"/>
      <c r="AI1034" s="250"/>
      <c r="AJ1034" s="250"/>
      <c r="AK1034" s="250"/>
      <c r="AL1034" s="250"/>
      <c r="AM1034" s="250"/>
      <c r="AN1034" s="250"/>
      <c r="AO1034" s="250"/>
      <c r="AP1034" s="250"/>
      <c r="AQ1034" s="250"/>
      <c r="AR1034" s="250"/>
      <c r="AS1034" s="250"/>
      <c r="AT1034" s="250"/>
      <c r="AU1034" s="250"/>
      <c r="AV1034" s="250"/>
      <c r="AW1034" s="250"/>
      <c r="AX1034" s="250"/>
      <c r="AY1034" s="250"/>
      <c r="AZ1034" s="250"/>
      <c r="BA1034" s="250"/>
      <c r="BB1034" s="250"/>
      <c r="BC1034" s="250"/>
      <c r="BD1034" s="250"/>
      <c r="BE1034" s="250"/>
      <c r="BF1034" s="250"/>
      <c r="BG1034" s="250"/>
      <c r="BH1034" s="250"/>
    </row>
    <row r="1035" spans="1:60" outlineLevel="1" x14ac:dyDescent="0.2">
      <c r="A1035" s="294"/>
      <c r="B1035" s="320" t="s">
        <v>1390</v>
      </c>
      <c r="C1035" s="333"/>
      <c r="D1035" s="338"/>
      <c r="E1035" s="339"/>
      <c r="F1035" s="340"/>
      <c r="G1035" s="331"/>
      <c r="H1035" s="277"/>
      <c r="I1035" s="296"/>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v>0</v>
      </c>
      <c r="AD1035" s="250"/>
      <c r="AE1035" s="250"/>
      <c r="AF1035" s="250"/>
      <c r="AG1035" s="250"/>
      <c r="AH1035" s="250"/>
      <c r="AI1035" s="250"/>
      <c r="AJ1035" s="250"/>
      <c r="AK1035" s="250"/>
      <c r="AL1035" s="250"/>
      <c r="AM1035" s="250"/>
      <c r="AN1035" s="250"/>
      <c r="AO1035" s="250"/>
      <c r="AP1035" s="250"/>
      <c r="AQ1035" s="250"/>
      <c r="AR1035" s="250"/>
      <c r="AS1035" s="250"/>
      <c r="AT1035" s="250"/>
      <c r="AU1035" s="250"/>
      <c r="AV1035" s="250"/>
      <c r="AW1035" s="250"/>
      <c r="AX1035" s="250"/>
      <c r="AY1035" s="250"/>
      <c r="AZ1035" s="250"/>
      <c r="BA1035" s="250"/>
      <c r="BB1035" s="250"/>
      <c r="BC1035" s="250"/>
      <c r="BD1035" s="250"/>
      <c r="BE1035" s="250"/>
      <c r="BF1035" s="250"/>
      <c r="BG1035" s="250"/>
      <c r="BH1035" s="250"/>
    </row>
    <row r="1036" spans="1:60" outlineLevel="1" x14ac:dyDescent="0.2">
      <c r="A1036" s="294"/>
      <c r="B1036" s="320" t="s">
        <v>1391</v>
      </c>
      <c r="C1036" s="333"/>
      <c r="D1036" s="338"/>
      <c r="E1036" s="339"/>
      <c r="F1036" s="340"/>
      <c r="G1036" s="331"/>
      <c r="H1036" s="277"/>
      <c r="I1036" s="296"/>
      <c r="J1036" s="250"/>
      <c r="K1036" s="250"/>
      <c r="L1036" s="250"/>
      <c r="M1036" s="250"/>
      <c r="N1036" s="250"/>
      <c r="O1036" s="250"/>
      <c r="P1036" s="250"/>
      <c r="Q1036" s="250"/>
      <c r="R1036" s="250"/>
      <c r="S1036" s="250"/>
      <c r="T1036" s="250"/>
      <c r="U1036" s="250"/>
      <c r="V1036" s="250"/>
      <c r="W1036" s="250"/>
      <c r="X1036" s="250"/>
      <c r="Y1036" s="250"/>
      <c r="Z1036" s="250"/>
      <c r="AA1036" s="250"/>
      <c r="AB1036" s="250"/>
      <c r="AC1036" s="250"/>
      <c r="AD1036" s="250"/>
      <c r="AE1036" s="250" t="s">
        <v>363</v>
      </c>
      <c r="AF1036" s="250"/>
      <c r="AG1036" s="250"/>
      <c r="AH1036" s="250"/>
      <c r="AI1036" s="250"/>
      <c r="AJ1036" s="250"/>
      <c r="AK1036" s="250"/>
      <c r="AL1036" s="250"/>
      <c r="AM1036" s="250"/>
      <c r="AN1036" s="250"/>
      <c r="AO1036" s="250"/>
      <c r="AP1036" s="250"/>
      <c r="AQ1036" s="250"/>
      <c r="AR1036" s="250"/>
      <c r="AS1036" s="250"/>
      <c r="AT1036" s="250"/>
      <c r="AU1036" s="250"/>
      <c r="AV1036" s="250"/>
      <c r="AW1036" s="250"/>
      <c r="AX1036" s="250"/>
      <c r="AY1036" s="250"/>
      <c r="AZ1036" s="250"/>
      <c r="BA1036" s="250"/>
      <c r="BB1036" s="250"/>
      <c r="BC1036" s="250"/>
      <c r="BD1036" s="250"/>
      <c r="BE1036" s="250"/>
      <c r="BF1036" s="250"/>
      <c r="BG1036" s="250"/>
      <c r="BH1036" s="250"/>
    </row>
    <row r="1037" spans="1:60" outlineLevel="1" x14ac:dyDescent="0.2">
      <c r="A1037" s="294"/>
      <c r="B1037" s="320" t="s">
        <v>1392</v>
      </c>
      <c r="C1037" s="333"/>
      <c r="D1037" s="338"/>
      <c r="E1037" s="339"/>
      <c r="F1037" s="340"/>
      <c r="G1037" s="331"/>
      <c r="H1037" s="277"/>
      <c r="I1037" s="296"/>
      <c r="J1037" s="250"/>
      <c r="K1037" s="250"/>
      <c r="L1037" s="250"/>
      <c r="M1037" s="250"/>
      <c r="N1037" s="250"/>
      <c r="O1037" s="250"/>
      <c r="P1037" s="250"/>
      <c r="Q1037" s="250"/>
      <c r="R1037" s="250"/>
      <c r="S1037" s="250"/>
      <c r="T1037" s="250"/>
      <c r="U1037" s="250"/>
      <c r="V1037" s="250"/>
      <c r="W1037" s="250"/>
      <c r="X1037" s="250"/>
      <c r="Y1037" s="250"/>
      <c r="Z1037" s="250"/>
      <c r="AA1037" s="250"/>
      <c r="AB1037" s="250"/>
      <c r="AC1037" s="250">
        <v>1</v>
      </c>
      <c r="AD1037" s="250"/>
      <c r="AE1037" s="250"/>
      <c r="AF1037" s="250"/>
      <c r="AG1037" s="250"/>
      <c r="AH1037" s="250"/>
      <c r="AI1037" s="250"/>
      <c r="AJ1037" s="250"/>
      <c r="AK1037" s="250"/>
      <c r="AL1037" s="250"/>
      <c r="AM1037" s="250"/>
      <c r="AN1037" s="250"/>
      <c r="AO1037" s="250"/>
      <c r="AP1037" s="250"/>
      <c r="AQ1037" s="250"/>
      <c r="AR1037" s="250"/>
      <c r="AS1037" s="250"/>
      <c r="AT1037" s="250"/>
      <c r="AU1037" s="250"/>
      <c r="AV1037" s="250"/>
      <c r="AW1037" s="250"/>
      <c r="AX1037" s="250"/>
      <c r="AY1037" s="250"/>
      <c r="AZ1037" s="250"/>
      <c r="BA1037" s="250"/>
      <c r="BB1037" s="250"/>
      <c r="BC1037" s="250"/>
      <c r="BD1037" s="250"/>
      <c r="BE1037" s="250"/>
      <c r="BF1037" s="250"/>
      <c r="BG1037" s="250"/>
      <c r="BH1037" s="250"/>
    </row>
    <row r="1038" spans="1:60" ht="22.5" outlineLevel="1" x14ac:dyDescent="0.2">
      <c r="A1038" s="293">
        <v>190</v>
      </c>
      <c r="B1038" s="264" t="s">
        <v>1401</v>
      </c>
      <c r="C1038" s="284" t="s">
        <v>1402</v>
      </c>
      <c r="D1038" s="267" t="s">
        <v>346</v>
      </c>
      <c r="E1038" s="270">
        <v>4.7125000000000004</v>
      </c>
      <c r="F1038" s="275"/>
      <c r="G1038" s="276">
        <f>ROUND(E1038*F1038,2)</f>
        <v>0</v>
      </c>
      <c r="H1038" s="277" t="s">
        <v>1294</v>
      </c>
      <c r="I1038" s="296" t="s">
        <v>298</v>
      </c>
      <c r="J1038" s="250"/>
      <c r="K1038" s="250"/>
      <c r="L1038" s="250"/>
      <c r="M1038" s="250"/>
      <c r="N1038" s="250"/>
      <c r="O1038" s="250"/>
      <c r="P1038" s="250"/>
      <c r="Q1038" s="250"/>
      <c r="R1038" s="250"/>
      <c r="S1038" s="250"/>
      <c r="T1038" s="250"/>
      <c r="U1038" s="250"/>
      <c r="V1038" s="250"/>
      <c r="W1038" s="250"/>
      <c r="X1038" s="250"/>
      <c r="Y1038" s="250"/>
      <c r="Z1038" s="250"/>
      <c r="AA1038" s="250"/>
      <c r="AB1038" s="250"/>
      <c r="AC1038" s="250"/>
      <c r="AD1038" s="250"/>
      <c r="AE1038" s="250" t="s">
        <v>369</v>
      </c>
      <c r="AF1038" s="250"/>
      <c r="AG1038" s="250"/>
      <c r="AH1038" s="250"/>
      <c r="AI1038" s="250"/>
      <c r="AJ1038" s="250"/>
      <c r="AK1038" s="250"/>
      <c r="AL1038" s="250"/>
      <c r="AM1038" s="250">
        <v>21</v>
      </c>
      <c r="AN1038" s="250"/>
      <c r="AO1038" s="250"/>
      <c r="AP1038" s="250"/>
      <c r="AQ1038" s="250"/>
      <c r="AR1038" s="250"/>
      <c r="AS1038" s="250"/>
      <c r="AT1038" s="250"/>
      <c r="AU1038" s="250"/>
      <c r="AV1038" s="250"/>
      <c r="AW1038" s="250"/>
      <c r="AX1038" s="250"/>
      <c r="AY1038" s="250"/>
      <c r="AZ1038" s="250"/>
      <c r="BA1038" s="250"/>
      <c r="BB1038" s="250"/>
      <c r="BC1038" s="250"/>
      <c r="BD1038" s="250"/>
      <c r="BE1038" s="250"/>
      <c r="BF1038" s="250"/>
      <c r="BG1038" s="250"/>
      <c r="BH1038" s="250"/>
    </row>
    <row r="1039" spans="1:60" outlineLevel="1" x14ac:dyDescent="0.2">
      <c r="A1039" s="294"/>
      <c r="B1039" s="265"/>
      <c r="C1039" s="285" t="s">
        <v>1395</v>
      </c>
      <c r="D1039" s="268"/>
      <c r="E1039" s="271"/>
      <c r="F1039" s="278"/>
      <c r="G1039" s="279"/>
      <c r="H1039" s="277"/>
      <c r="I1039" s="296"/>
      <c r="J1039" s="250"/>
      <c r="K1039" s="250"/>
      <c r="L1039" s="250"/>
      <c r="M1039" s="250"/>
      <c r="N1039" s="250"/>
      <c r="O1039" s="250"/>
      <c r="P1039" s="250"/>
      <c r="Q1039" s="250"/>
      <c r="R1039" s="250"/>
      <c r="S1039" s="250"/>
      <c r="T1039" s="250"/>
      <c r="U1039" s="250"/>
      <c r="V1039" s="250"/>
      <c r="W1039" s="250"/>
      <c r="X1039" s="250"/>
      <c r="Y1039" s="250"/>
      <c r="Z1039" s="250"/>
      <c r="AA1039" s="250"/>
      <c r="AB1039" s="250"/>
      <c r="AC1039" s="250"/>
      <c r="AD1039" s="250"/>
      <c r="AE1039" s="250"/>
      <c r="AF1039" s="250"/>
      <c r="AG1039" s="250"/>
      <c r="AH1039" s="250"/>
      <c r="AI1039" s="250"/>
      <c r="AJ1039" s="250"/>
      <c r="AK1039" s="250"/>
      <c r="AL1039" s="250"/>
      <c r="AM1039" s="250"/>
      <c r="AN1039" s="250"/>
      <c r="AO1039" s="250"/>
      <c r="AP1039" s="250"/>
      <c r="AQ1039" s="250"/>
      <c r="AR1039" s="250"/>
      <c r="AS1039" s="250"/>
      <c r="AT1039" s="250"/>
      <c r="AU1039" s="250"/>
      <c r="AV1039" s="250"/>
      <c r="AW1039" s="250"/>
      <c r="AX1039" s="250"/>
      <c r="AY1039" s="250"/>
      <c r="AZ1039" s="250"/>
      <c r="BA1039" s="255" t="str">
        <f>C1039</f>
        <v>Včetně pomocného lešení o výšce podlahy do 1900 mm a pro zatížení do 1,5 kPa  (150 kg/m2).</v>
      </c>
      <c r="BB1039" s="250"/>
      <c r="BC1039" s="250"/>
      <c r="BD1039" s="250"/>
      <c r="BE1039" s="250"/>
      <c r="BF1039" s="250"/>
      <c r="BG1039" s="250"/>
      <c r="BH1039" s="250"/>
    </row>
    <row r="1040" spans="1:60" outlineLevel="1" x14ac:dyDescent="0.2">
      <c r="A1040" s="294"/>
      <c r="B1040" s="265"/>
      <c r="C1040" s="334" t="s">
        <v>1403</v>
      </c>
      <c r="D1040" s="322"/>
      <c r="E1040" s="326">
        <v>4.7125000000000004</v>
      </c>
      <c r="F1040" s="276"/>
      <c r="G1040" s="276"/>
      <c r="H1040" s="277"/>
      <c r="I1040" s="296"/>
      <c r="J1040" s="250"/>
      <c r="K1040" s="250"/>
      <c r="L1040" s="250"/>
      <c r="M1040" s="250"/>
      <c r="N1040" s="250"/>
      <c r="O1040" s="250"/>
      <c r="P1040" s="250"/>
      <c r="Q1040" s="250"/>
      <c r="R1040" s="250"/>
      <c r="S1040" s="250"/>
      <c r="T1040" s="250"/>
      <c r="U1040" s="250"/>
      <c r="V1040" s="250"/>
      <c r="W1040" s="250"/>
      <c r="X1040" s="250"/>
      <c r="Y1040" s="250"/>
      <c r="Z1040" s="250"/>
      <c r="AA1040" s="250"/>
      <c r="AB1040" s="250"/>
      <c r="AC1040" s="250"/>
      <c r="AD1040" s="250"/>
      <c r="AE1040" s="250"/>
      <c r="AF1040" s="250"/>
      <c r="AG1040" s="250"/>
      <c r="AH1040" s="250"/>
      <c r="AI1040" s="250"/>
      <c r="AJ1040" s="250"/>
      <c r="AK1040" s="250"/>
      <c r="AL1040" s="250"/>
      <c r="AM1040" s="250"/>
      <c r="AN1040" s="250"/>
      <c r="AO1040" s="250"/>
      <c r="AP1040" s="250"/>
      <c r="AQ1040" s="250"/>
      <c r="AR1040" s="250"/>
      <c r="AS1040" s="250"/>
      <c r="AT1040" s="250"/>
      <c r="AU1040" s="250"/>
      <c r="AV1040" s="250"/>
      <c r="AW1040" s="250"/>
      <c r="AX1040" s="250"/>
      <c r="AY1040" s="250"/>
      <c r="AZ1040" s="250"/>
      <c r="BA1040" s="250"/>
      <c r="BB1040" s="250"/>
      <c r="BC1040" s="250"/>
      <c r="BD1040" s="250"/>
      <c r="BE1040" s="250"/>
      <c r="BF1040" s="250"/>
      <c r="BG1040" s="250"/>
      <c r="BH1040" s="250"/>
    </row>
    <row r="1041" spans="1:60" outlineLevel="1" x14ac:dyDescent="0.2">
      <c r="A1041" s="294"/>
      <c r="B1041" s="320" t="s">
        <v>1404</v>
      </c>
      <c r="C1041" s="333"/>
      <c r="D1041" s="338"/>
      <c r="E1041" s="339"/>
      <c r="F1041" s="340"/>
      <c r="G1041" s="331"/>
      <c r="H1041" s="277"/>
      <c r="I1041" s="296"/>
      <c r="J1041" s="250"/>
      <c r="K1041" s="250"/>
      <c r="L1041" s="250"/>
      <c r="M1041" s="250"/>
      <c r="N1041" s="250"/>
      <c r="O1041" s="250"/>
      <c r="P1041" s="250"/>
      <c r="Q1041" s="250"/>
      <c r="R1041" s="250"/>
      <c r="S1041" s="250"/>
      <c r="T1041" s="250"/>
      <c r="U1041" s="250"/>
      <c r="V1041" s="250"/>
      <c r="W1041" s="250"/>
      <c r="X1041" s="250"/>
      <c r="Y1041" s="250"/>
      <c r="Z1041" s="250"/>
      <c r="AA1041" s="250"/>
      <c r="AB1041" s="250"/>
      <c r="AC1041" s="250">
        <v>0</v>
      </c>
      <c r="AD1041" s="250"/>
      <c r="AE1041" s="250"/>
      <c r="AF1041" s="250"/>
      <c r="AG1041" s="250"/>
      <c r="AH1041" s="250"/>
      <c r="AI1041" s="250"/>
      <c r="AJ1041" s="250"/>
      <c r="AK1041" s="250"/>
      <c r="AL1041" s="250"/>
      <c r="AM1041" s="250"/>
      <c r="AN1041" s="250"/>
      <c r="AO1041" s="250"/>
      <c r="AP1041" s="250"/>
      <c r="AQ1041" s="250"/>
      <c r="AR1041" s="250"/>
      <c r="AS1041" s="250"/>
      <c r="AT1041" s="250"/>
      <c r="AU1041" s="250"/>
      <c r="AV1041" s="250"/>
      <c r="AW1041" s="250"/>
      <c r="AX1041" s="250"/>
      <c r="AY1041" s="250"/>
      <c r="AZ1041" s="250"/>
      <c r="BA1041" s="250"/>
      <c r="BB1041" s="250"/>
      <c r="BC1041" s="250"/>
      <c r="BD1041" s="250"/>
      <c r="BE1041" s="250"/>
      <c r="BF1041" s="250"/>
      <c r="BG1041" s="250"/>
      <c r="BH1041" s="250"/>
    </row>
    <row r="1042" spans="1:60" outlineLevel="1" x14ac:dyDescent="0.2">
      <c r="A1042" s="294"/>
      <c r="B1042" s="320" t="s">
        <v>1405</v>
      </c>
      <c r="C1042" s="333"/>
      <c r="D1042" s="338"/>
      <c r="E1042" s="339"/>
      <c r="F1042" s="340"/>
      <c r="G1042" s="331"/>
      <c r="H1042" s="277"/>
      <c r="I1042" s="296"/>
      <c r="J1042" s="250"/>
      <c r="K1042" s="250"/>
      <c r="L1042" s="250"/>
      <c r="M1042" s="250"/>
      <c r="N1042" s="250"/>
      <c r="O1042" s="250"/>
      <c r="P1042" s="250"/>
      <c r="Q1042" s="250"/>
      <c r="R1042" s="250"/>
      <c r="S1042" s="250"/>
      <c r="T1042" s="250"/>
      <c r="U1042" s="250"/>
      <c r="V1042" s="250"/>
      <c r="W1042" s="250"/>
      <c r="X1042" s="250"/>
      <c r="Y1042" s="250"/>
      <c r="Z1042" s="250"/>
      <c r="AA1042" s="250"/>
      <c r="AB1042" s="250"/>
      <c r="AC1042" s="250"/>
      <c r="AD1042" s="250"/>
      <c r="AE1042" s="250" t="s">
        <v>363</v>
      </c>
      <c r="AF1042" s="250"/>
      <c r="AG1042" s="250"/>
      <c r="AH1042" s="250"/>
      <c r="AI1042" s="250"/>
      <c r="AJ1042" s="250"/>
      <c r="AK1042" s="250"/>
      <c r="AL1042" s="250"/>
      <c r="AM1042" s="250"/>
      <c r="AN1042" s="250"/>
      <c r="AO1042" s="250"/>
      <c r="AP1042" s="250"/>
      <c r="AQ1042" s="250"/>
      <c r="AR1042" s="250"/>
      <c r="AS1042" s="250"/>
      <c r="AT1042" s="250"/>
      <c r="AU1042" s="250"/>
      <c r="AV1042" s="250"/>
      <c r="AW1042" s="250"/>
      <c r="AX1042" s="250"/>
      <c r="AY1042" s="250"/>
      <c r="AZ1042" s="250"/>
      <c r="BA1042" s="250"/>
      <c r="BB1042" s="250"/>
      <c r="BC1042" s="250"/>
      <c r="BD1042" s="250"/>
      <c r="BE1042" s="250"/>
      <c r="BF1042" s="250"/>
      <c r="BG1042" s="250"/>
      <c r="BH1042" s="250"/>
    </row>
    <row r="1043" spans="1:60" outlineLevel="1" x14ac:dyDescent="0.2">
      <c r="A1043" s="294"/>
      <c r="B1043" s="320" t="s">
        <v>1406</v>
      </c>
      <c r="C1043" s="333"/>
      <c r="D1043" s="338"/>
      <c r="E1043" s="339"/>
      <c r="F1043" s="340"/>
      <c r="G1043" s="331"/>
      <c r="H1043" s="277"/>
      <c r="I1043" s="296"/>
      <c r="J1043" s="250"/>
      <c r="K1043" s="250"/>
      <c r="L1043" s="250"/>
      <c r="M1043" s="250"/>
      <c r="N1043" s="250"/>
      <c r="O1043" s="250"/>
      <c r="P1043" s="250"/>
      <c r="Q1043" s="250"/>
      <c r="R1043" s="250"/>
      <c r="S1043" s="250"/>
      <c r="T1043" s="250"/>
      <c r="U1043" s="250"/>
      <c r="V1043" s="250"/>
      <c r="W1043" s="250"/>
      <c r="X1043" s="250"/>
      <c r="Y1043" s="250"/>
      <c r="Z1043" s="250"/>
      <c r="AA1043" s="250"/>
      <c r="AB1043" s="250"/>
      <c r="AC1043" s="250">
        <v>1</v>
      </c>
      <c r="AD1043" s="250"/>
      <c r="AE1043" s="250"/>
      <c r="AF1043" s="250"/>
      <c r="AG1043" s="250"/>
      <c r="AH1043" s="250"/>
      <c r="AI1043" s="250"/>
      <c r="AJ1043" s="250"/>
      <c r="AK1043" s="250"/>
      <c r="AL1043" s="250"/>
      <c r="AM1043" s="250"/>
      <c r="AN1043" s="250"/>
      <c r="AO1043" s="250"/>
      <c r="AP1043" s="250"/>
      <c r="AQ1043" s="250"/>
      <c r="AR1043" s="250"/>
      <c r="AS1043" s="250"/>
      <c r="AT1043" s="250"/>
      <c r="AU1043" s="250"/>
      <c r="AV1043" s="250"/>
      <c r="AW1043" s="250"/>
      <c r="AX1043" s="250"/>
      <c r="AY1043" s="250"/>
      <c r="AZ1043" s="250"/>
      <c r="BA1043" s="250"/>
      <c r="BB1043" s="250"/>
      <c r="BC1043" s="250"/>
      <c r="BD1043" s="250"/>
      <c r="BE1043" s="250"/>
      <c r="BF1043" s="250"/>
      <c r="BG1043" s="250"/>
      <c r="BH1043" s="250"/>
    </row>
    <row r="1044" spans="1:60" outlineLevel="1" x14ac:dyDescent="0.2">
      <c r="A1044" s="293">
        <v>191</v>
      </c>
      <c r="B1044" s="264" t="s">
        <v>1407</v>
      </c>
      <c r="C1044" s="284" t="s">
        <v>1408</v>
      </c>
      <c r="D1044" s="267" t="s">
        <v>346</v>
      </c>
      <c r="E1044" s="270">
        <v>0.25600000000000001</v>
      </c>
      <c r="F1044" s="275"/>
      <c r="G1044" s="276">
        <f>ROUND(E1044*F1044,2)</f>
        <v>0</v>
      </c>
      <c r="H1044" s="277" t="s">
        <v>1294</v>
      </c>
      <c r="I1044" s="296" t="s">
        <v>298</v>
      </c>
      <c r="J1044" s="250"/>
      <c r="K1044" s="250"/>
      <c r="L1044" s="250"/>
      <c r="M1044" s="250"/>
      <c r="N1044" s="250"/>
      <c r="O1044" s="250"/>
      <c r="P1044" s="250"/>
      <c r="Q1044" s="250"/>
      <c r="R1044" s="250"/>
      <c r="S1044" s="250"/>
      <c r="T1044" s="250"/>
      <c r="U1044" s="250"/>
      <c r="V1044" s="250"/>
      <c r="W1044" s="250"/>
      <c r="X1044" s="250"/>
      <c r="Y1044" s="250"/>
      <c r="Z1044" s="250"/>
      <c r="AA1044" s="250"/>
      <c r="AB1044" s="250"/>
      <c r="AC1044" s="250"/>
      <c r="AD1044" s="250"/>
      <c r="AE1044" s="250" t="s">
        <v>369</v>
      </c>
      <c r="AF1044" s="250"/>
      <c r="AG1044" s="250"/>
      <c r="AH1044" s="250"/>
      <c r="AI1044" s="250"/>
      <c r="AJ1044" s="250"/>
      <c r="AK1044" s="250"/>
      <c r="AL1044" s="250"/>
      <c r="AM1044" s="250">
        <v>21</v>
      </c>
      <c r="AN1044" s="250"/>
      <c r="AO1044" s="250"/>
      <c r="AP1044" s="250"/>
      <c r="AQ1044" s="250"/>
      <c r="AR1044" s="250"/>
      <c r="AS1044" s="250"/>
      <c r="AT1044" s="250"/>
      <c r="AU1044" s="250"/>
      <c r="AV1044" s="250"/>
      <c r="AW1044" s="250"/>
      <c r="AX1044" s="250"/>
      <c r="AY1044" s="250"/>
      <c r="AZ1044" s="250"/>
      <c r="BA1044" s="250"/>
      <c r="BB1044" s="250"/>
      <c r="BC1044" s="250"/>
      <c r="BD1044" s="250"/>
      <c r="BE1044" s="250"/>
      <c r="BF1044" s="250"/>
      <c r="BG1044" s="250"/>
      <c r="BH1044" s="250"/>
    </row>
    <row r="1045" spans="1:60" outlineLevel="1" x14ac:dyDescent="0.2">
      <c r="A1045" s="294"/>
      <c r="B1045" s="265"/>
      <c r="C1045" s="334" t="s">
        <v>1409</v>
      </c>
      <c r="D1045" s="322"/>
      <c r="E1045" s="326">
        <v>0.25600000000000001</v>
      </c>
      <c r="F1045" s="276"/>
      <c r="G1045" s="276"/>
      <c r="H1045" s="277"/>
      <c r="I1045" s="296"/>
      <c r="J1045" s="250"/>
      <c r="K1045" s="250"/>
      <c r="L1045" s="250"/>
      <c r="M1045" s="250"/>
      <c r="N1045" s="250"/>
      <c r="O1045" s="250"/>
      <c r="P1045" s="250"/>
      <c r="Q1045" s="250"/>
      <c r="R1045" s="250"/>
      <c r="S1045" s="250"/>
      <c r="T1045" s="250"/>
      <c r="U1045" s="250"/>
      <c r="V1045" s="250"/>
      <c r="W1045" s="250"/>
      <c r="X1045" s="250"/>
      <c r="Y1045" s="250"/>
      <c r="Z1045" s="250"/>
      <c r="AA1045" s="250"/>
      <c r="AB1045" s="250"/>
      <c r="AC1045" s="250"/>
      <c r="AD1045" s="250"/>
      <c r="AE1045" s="250"/>
      <c r="AF1045" s="250"/>
      <c r="AG1045" s="250"/>
      <c r="AH1045" s="250"/>
      <c r="AI1045" s="250"/>
      <c r="AJ1045" s="250"/>
      <c r="AK1045" s="250"/>
      <c r="AL1045" s="250"/>
      <c r="AM1045" s="250"/>
      <c r="AN1045" s="250"/>
      <c r="AO1045" s="250"/>
      <c r="AP1045" s="250"/>
      <c r="AQ1045" s="250"/>
      <c r="AR1045" s="250"/>
      <c r="AS1045" s="250"/>
      <c r="AT1045" s="250"/>
      <c r="AU1045" s="250"/>
      <c r="AV1045" s="250"/>
      <c r="AW1045" s="250"/>
      <c r="AX1045" s="250"/>
      <c r="AY1045" s="250"/>
      <c r="AZ1045" s="250"/>
      <c r="BA1045" s="250"/>
      <c r="BB1045" s="250"/>
      <c r="BC1045" s="250"/>
      <c r="BD1045" s="250"/>
      <c r="BE1045" s="250"/>
      <c r="BF1045" s="250"/>
      <c r="BG1045" s="250"/>
      <c r="BH1045" s="250"/>
    </row>
    <row r="1046" spans="1:60" outlineLevel="1" x14ac:dyDescent="0.2">
      <c r="A1046" s="294"/>
      <c r="B1046" s="320" t="s">
        <v>1410</v>
      </c>
      <c r="C1046" s="333"/>
      <c r="D1046" s="338"/>
      <c r="E1046" s="339"/>
      <c r="F1046" s="340"/>
      <c r="G1046" s="331"/>
      <c r="H1046" s="277"/>
      <c r="I1046" s="296"/>
      <c r="J1046" s="250"/>
      <c r="K1046" s="250"/>
      <c r="L1046" s="250"/>
      <c r="M1046" s="250"/>
      <c r="N1046" s="250"/>
      <c r="O1046" s="250"/>
      <c r="P1046" s="250"/>
      <c r="Q1046" s="250"/>
      <c r="R1046" s="250"/>
      <c r="S1046" s="250"/>
      <c r="T1046" s="250"/>
      <c r="U1046" s="250"/>
      <c r="V1046" s="250"/>
      <c r="W1046" s="250"/>
      <c r="X1046" s="250"/>
      <c r="Y1046" s="250"/>
      <c r="Z1046" s="250"/>
      <c r="AA1046" s="250"/>
      <c r="AB1046" s="250"/>
      <c r="AC1046" s="250">
        <v>0</v>
      </c>
      <c r="AD1046" s="250"/>
      <c r="AE1046" s="250"/>
      <c r="AF1046" s="250"/>
      <c r="AG1046" s="250"/>
      <c r="AH1046" s="250"/>
      <c r="AI1046" s="250"/>
      <c r="AJ1046" s="250"/>
      <c r="AK1046" s="250"/>
      <c r="AL1046" s="250"/>
      <c r="AM1046" s="250"/>
      <c r="AN1046" s="250"/>
      <c r="AO1046" s="250"/>
      <c r="AP1046" s="250"/>
      <c r="AQ1046" s="250"/>
      <c r="AR1046" s="250"/>
      <c r="AS1046" s="250"/>
      <c r="AT1046" s="250"/>
      <c r="AU1046" s="250"/>
      <c r="AV1046" s="250"/>
      <c r="AW1046" s="250"/>
      <c r="AX1046" s="250"/>
      <c r="AY1046" s="250"/>
      <c r="AZ1046" s="250"/>
      <c r="BA1046" s="250"/>
      <c r="BB1046" s="250"/>
      <c r="BC1046" s="250"/>
      <c r="BD1046" s="250"/>
      <c r="BE1046" s="250"/>
      <c r="BF1046" s="250"/>
      <c r="BG1046" s="250"/>
      <c r="BH1046" s="250"/>
    </row>
    <row r="1047" spans="1:60" outlineLevel="1" x14ac:dyDescent="0.2">
      <c r="A1047" s="294"/>
      <c r="B1047" s="320" t="s">
        <v>1411</v>
      </c>
      <c r="C1047" s="333"/>
      <c r="D1047" s="338"/>
      <c r="E1047" s="339"/>
      <c r="F1047" s="340"/>
      <c r="G1047" s="331"/>
      <c r="H1047" s="277"/>
      <c r="I1047" s="296"/>
      <c r="J1047" s="250"/>
      <c r="K1047" s="250"/>
      <c r="L1047" s="250"/>
      <c r="M1047" s="250"/>
      <c r="N1047" s="250"/>
      <c r="O1047" s="250"/>
      <c r="P1047" s="250"/>
      <c r="Q1047" s="250"/>
      <c r="R1047" s="250"/>
      <c r="S1047" s="250"/>
      <c r="T1047" s="250"/>
      <c r="U1047" s="250"/>
      <c r="V1047" s="250"/>
      <c r="W1047" s="250"/>
      <c r="X1047" s="250"/>
      <c r="Y1047" s="250"/>
      <c r="Z1047" s="250"/>
      <c r="AA1047" s="250"/>
      <c r="AB1047" s="250"/>
      <c r="AC1047" s="250">
        <v>1</v>
      </c>
      <c r="AD1047" s="250"/>
      <c r="AE1047" s="250"/>
      <c r="AF1047" s="250"/>
      <c r="AG1047" s="250"/>
      <c r="AH1047" s="250"/>
      <c r="AI1047" s="250"/>
      <c r="AJ1047" s="250"/>
      <c r="AK1047" s="250"/>
      <c r="AL1047" s="250"/>
      <c r="AM1047" s="250"/>
      <c r="AN1047" s="250"/>
      <c r="AO1047" s="250"/>
      <c r="AP1047" s="250"/>
      <c r="AQ1047" s="250"/>
      <c r="AR1047" s="250"/>
      <c r="AS1047" s="250"/>
      <c r="AT1047" s="250"/>
      <c r="AU1047" s="250"/>
      <c r="AV1047" s="250"/>
      <c r="AW1047" s="250"/>
      <c r="AX1047" s="250"/>
      <c r="AY1047" s="250"/>
      <c r="AZ1047" s="250"/>
      <c r="BA1047" s="250"/>
      <c r="BB1047" s="250"/>
      <c r="BC1047" s="250"/>
      <c r="BD1047" s="250"/>
      <c r="BE1047" s="250"/>
      <c r="BF1047" s="250"/>
      <c r="BG1047" s="250"/>
      <c r="BH1047" s="250"/>
    </row>
    <row r="1048" spans="1:60" outlineLevel="1" x14ac:dyDescent="0.2">
      <c r="A1048" s="293">
        <v>192</v>
      </c>
      <c r="B1048" s="264" t="s">
        <v>1412</v>
      </c>
      <c r="C1048" s="284" t="s">
        <v>1413</v>
      </c>
      <c r="D1048" s="267" t="s">
        <v>390</v>
      </c>
      <c r="E1048" s="270">
        <v>24.9</v>
      </c>
      <c r="F1048" s="275"/>
      <c r="G1048" s="276">
        <f>ROUND(E1048*F1048,2)</f>
        <v>0</v>
      </c>
      <c r="H1048" s="277" t="s">
        <v>1294</v>
      </c>
      <c r="I1048" s="296" t="s">
        <v>298</v>
      </c>
      <c r="J1048" s="250"/>
      <c r="K1048" s="250"/>
      <c r="L1048" s="250"/>
      <c r="M1048" s="250"/>
      <c r="N1048" s="250"/>
      <c r="O1048" s="250"/>
      <c r="P1048" s="250"/>
      <c r="Q1048" s="250"/>
      <c r="R1048" s="250"/>
      <c r="S1048" s="250"/>
      <c r="T1048" s="250"/>
      <c r="U1048" s="250"/>
      <c r="V1048" s="250"/>
      <c r="W1048" s="250"/>
      <c r="X1048" s="250"/>
      <c r="Y1048" s="250"/>
      <c r="Z1048" s="250"/>
      <c r="AA1048" s="250"/>
      <c r="AB1048" s="250"/>
      <c r="AC1048" s="250"/>
      <c r="AD1048" s="250"/>
      <c r="AE1048" s="250" t="s">
        <v>369</v>
      </c>
      <c r="AF1048" s="250"/>
      <c r="AG1048" s="250"/>
      <c r="AH1048" s="250"/>
      <c r="AI1048" s="250"/>
      <c r="AJ1048" s="250"/>
      <c r="AK1048" s="250"/>
      <c r="AL1048" s="250"/>
      <c r="AM1048" s="250">
        <v>21</v>
      </c>
      <c r="AN1048" s="250"/>
      <c r="AO1048" s="250"/>
      <c r="AP1048" s="250"/>
      <c r="AQ1048" s="250"/>
      <c r="AR1048" s="250"/>
      <c r="AS1048" s="250"/>
      <c r="AT1048" s="250"/>
      <c r="AU1048" s="250"/>
      <c r="AV1048" s="250"/>
      <c r="AW1048" s="250"/>
      <c r="AX1048" s="250"/>
      <c r="AY1048" s="250"/>
      <c r="AZ1048" s="250"/>
      <c r="BA1048" s="250"/>
      <c r="BB1048" s="250"/>
      <c r="BC1048" s="250"/>
      <c r="BD1048" s="250"/>
      <c r="BE1048" s="250"/>
      <c r="BF1048" s="250"/>
      <c r="BG1048" s="250"/>
      <c r="BH1048" s="250"/>
    </row>
    <row r="1049" spans="1:60" outlineLevel="1" x14ac:dyDescent="0.2">
      <c r="A1049" s="294"/>
      <c r="B1049" s="265"/>
      <c r="C1049" s="334" t="s">
        <v>1414</v>
      </c>
      <c r="D1049" s="322"/>
      <c r="E1049" s="326">
        <v>3</v>
      </c>
      <c r="F1049" s="276"/>
      <c r="G1049" s="276"/>
      <c r="H1049" s="277"/>
      <c r="I1049" s="296"/>
      <c r="J1049" s="250"/>
      <c r="K1049" s="250"/>
      <c r="L1049" s="250"/>
      <c r="M1049" s="250"/>
      <c r="N1049" s="250"/>
      <c r="O1049" s="250"/>
      <c r="P1049" s="250"/>
      <c r="Q1049" s="250"/>
      <c r="R1049" s="250"/>
      <c r="S1049" s="250"/>
      <c r="T1049" s="250"/>
      <c r="U1049" s="250"/>
      <c r="V1049" s="250"/>
      <c r="W1049" s="250"/>
      <c r="X1049" s="250"/>
      <c r="Y1049" s="250"/>
      <c r="Z1049" s="250"/>
      <c r="AA1049" s="250"/>
      <c r="AB1049" s="250"/>
      <c r="AC1049" s="250"/>
      <c r="AD1049" s="250"/>
      <c r="AE1049" s="250"/>
      <c r="AF1049" s="250"/>
      <c r="AG1049" s="250"/>
      <c r="AH1049" s="250"/>
      <c r="AI1049" s="250"/>
      <c r="AJ1049" s="250"/>
      <c r="AK1049" s="250"/>
      <c r="AL1049" s="250"/>
      <c r="AM1049" s="250"/>
      <c r="AN1049" s="250"/>
      <c r="AO1049" s="250"/>
      <c r="AP1049" s="250"/>
      <c r="AQ1049" s="250"/>
      <c r="AR1049" s="250"/>
      <c r="AS1049" s="250"/>
      <c r="AT1049" s="250"/>
      <c r="AU1049" s="250"/>
      <c r="AV1049" s="250"/>
      <c r="AW1049" s="250"/>
      <c r="AX1049" s="250"/>
      <c r="AY1049" s="250"/>
      <c r="AZ1049" s="250"/>
      <c r="BA1049" s="250"/>
      <c r="BB1049" s="250"/>
      <c r="BC1049" s="250"/>
      <c r="BD1049" s="250"/>
      <c r="BE1049" s="250"/>
      <c r="BF1049" s="250"/>
      <c r="BG1049" s="250"/>
      <c r="BH1049" s="250"/>
    </row>
    <row r="1050" spans="1:60" outlineLevel="1" x14ac:dyDescent="0.2">
      <c r="A1050" s="294"/>
      <c r="B1050" s="265"/>
      <c r="C1050" s="334" t="s">
        <v>1415</v>
      </c>
      <c r="D1050" s="322"/>
      <c r="E1050" s="326">
        <v>19.899999999999999</v>
      </c>
      <c r="F1050" s="276"/>
      <c r="G1050" s="276"/>
      <c r="H1050" s="277"/>
      <c r="I1050" s="296"/>
      <c r="J1050" s="250"/>
      <c r="K1050" s="250"/>
      <c r="L1050" s="250"/>
      <c r="M1050" s="250"/>
      <c r="N1050" s="250"/>
      <c r="O1050" s="250"/>
      <c r="P1050" s="250"/>
      <c r="Q1050" s="250"/>
      <c r="R1050" s="250"/>
      <c r="S1050" s="250"/>
      <c r="T1050" s="250"/>
      <c r="U1050" s="250"/>
      <c r="V1050" s="250"/>
      <c r="W1050" s="250"/>
      <c r="X1050" s="250"/>
      <c r="Y1050" s="250"/>
      <c r="Z1050" s="250"/>
      <c r="AA1050" s="250"/>
      <c r="AB1050" s="250"/>
      <c r="AC1050" s="250"/>
      <c r="AD1050" s="250"/>
      <c r="AE1050" s="250"/>
      <c r="AF1050" s="250"/>
      <c r="AG1050" s="250"/>
      <c r="AH1050" s="250"/>
      <c r="AI1050" s="250"/>
      <c r="AJ1050" s="250"/>
      <c r="AK1050" s="250"/>
      <c r="AL1050" s="250"/>
      <c r="AM1050" s="250"/>
      <c r="AN1050" s="250"/>
      <c r="AO1050" s="250"/>
      <c r="AP1050" s="250"/>
      <c r="AQ1050" s="250"/>
      <c r="AR1050" s="250"/>
      <c r="AS1050" s="250"/>
      <c r="AT1050" s="250"/>
      <c r="AU1050" s="250"/>
      <c r="AV1050" s="250"/>
      <c r="AW1050" s="250"/>
      <c r="AX1050" s="250"/>
      <c r="AY1050" s="250"/>
      <c r="AZ1050" s="250"/>
      <c r="BA1050" s="250"/>
      <c r="BB1050" s="250"/>
      <c r="BC1050" s="250"/>
      <c r="BD1050" s="250"/>
      <c r="BE1050" s="250"/>
      <c r="BF1050" s="250"/>
      <c r="BG1050" s="250"/>
      <c r="BH1050" s="250"/>
    </row>
    <row r="1051" spans="1:60" outlineLevel="1" x14ac:dyDescent="0.2">
      <c r="A1051" s="294"/>
      <c r="B1051" s="265"/>
      <c r="C1051" s="334" t="s">
        <v>1416</v>
      </c>
      <c r="D1051" s="322"/>
      <c r="E1051" s="326">
        <v>2</v>
      </c>
      <c r="F1051" s="276"/>
      <c r="G1051" s="276"/>
      <c r="H1051" s="277"/>
      <c r="I1051" s="296"/>
      <c r="J1051" s="250"/>
      <c r="K1051" s="250"/>
      <c r="L1051" s="250"/>
      <c r="M1051" s="250"/>
      <c r="N1051" s="250"/>
      <c r="O1051" s="250"/>
      <c r="P1051" s="250"/>
      <c r="Q1051" s="250"/>
      <c r="R1051" s="250"/>
      <c r="S1051" s="250"/>
      <c r="T1051" s="250"/>
      <c r="U1051" s="250"/>
      <c r="V1051" s="250"/>
      <c r="W1051" s="250"/>
      <c r="X1051" s="250"/>
      <c r="Y1051" s="250"/>
      <c r="Z1051" s="250"/>
      <c r="AA1051" s="250"/>
      <c r="AB1051" s="250"/>
      <c r="AC1051" s="250"/>
      <c r="AD1051" s="250"/>
      <c r="AE1051" s="250"/>
      <c r="AF1051" s="250"/>
      <c r="AG1051" s="250"/>
      <c r="AH1051" s="250"/>
      <c r="AI1051" s="250"/>
      <c r="AJ1051" s="250"/>
      <c r="AK1051" s="250"/>
      <c r="AL1051" s="250"/>
      <c r="AM1051" s="250"/>
      <c r="AN1051" s="250"/>
      <c r="AO1051" s="250"/>
      <c r="AP1051" s="250"/>
      <c r="AQ1051" s="250"/>
      <c r="AR1051" s="250"/>
      <c r="AS1051" s="250"/>
      <c r="AT1051" s="250"/>
      <c r="AU1051" s="250"/>
      <c r="AV1051" s="250"/>
      <c r="AW1051" s="250"/>
      <c r="AX1051" s="250"/>
      <c r="AY1051" s="250"/>
      <c r="AZ1051" s="250"/>
      <c r="BA1051" s="250"/>
      <c r="BB1051" s="250"/>
      <c r="BC1051" s="250"/>
      <c r="BD1051" s="250"/>
      <c r="BE1051" s="250"/>
      <c r="BF1051" s="250"/>
      <c r="BG1051" s="250"/>
      <c r="BH1051" s="250"/>
    </row>
    <row r="1052" spans="1:60" outlineLevel="1" x14ac:dyDescent="0.2">
      <c r="A1052" s="294"/>
      <c r="B1052" s="320" t="s">
        <v>1417</v>
      </c>
      <c r="C1052" s="333"/>
      <c r="D1052" s="338"/>
      <c r="E1052" s="339"/>
      <c r="F1052" s="340"/>
      <c r="G1052" s="331"/>
      <c r="H1052" s="277"/>
      <c r="I1052" s="296"/>
      <c r="J1052" s="250"/>
      <c r="K1052" s="250"/>
      <c r="L1052" s="250"/>
      <c r="M1052" s="250"/>
      <c r="N1052" s="250"/>
      <c r="O1052" s="250"/>
      <c r="P1052" s="250"/>
      <c r="Q1052" s="250"/>
      <c r="R1052" s="250"/>
      <c r="S1052" s="250"/>
      <c r="T1052" s="250"/>
      <c r="U1052" s="250"/>
      <c r="V1052" s="250"/>
      <c r="W1052" s="250"/>
      <c r="X1052" s="250"/>
      <c r="Y1052" s="250"/>
      <c r="Z1052" s="250"/>
      <c r="AA1052" s="250"/>
      <c r="AB1052" s="250"/>
      <c r="AC1052" s="250">
        <v>0</v>
      </c>
      <c r="AD1052" s="250"/>
      <c r="AE1052" s="250"/>
      <c r="AF1052" s="250"/>
      <c r="AG1052" s="250"/>
      <c r="AH1052" s="250"/>
      <c r="AI1052" s="250"/>
      <c r="AJ1052" s="250"/>
      <c r="AK1052" s="250"/>
      <c r="AL1052" s="250"/>
      <c r="AM1052" s="250"/>
      <c r="AN1052" s="250"/>
      <c r="AO1052" s="250"/>
      <c r="AP1052" s="250"/>
      <c r="AQ1052" s="250"/>
      <c r="AR1052" s="250"/>
      <c r="AS1052" s="250"/>
      <c r="AT1052" s="250"/>
      <c r="AU1052" s="250"/>
      <c r="AV1052" s="250"/>
      <c r="AW1052" s="250"/>
      <c r="AX1052" s="250"/>
      <c r="AY1052" s="250"/>
      <c r="AZ1052" s="250"/>
      <c r="BA1052" s="250"/>
      <c r="BB1052" s="250"/>
      <c r="BC1052" s="250"/>
      <c r="BD1052" s="250"/>
      <c r="BE1052" s="250"/>
      <c r="BF1052" s="250"/>
      <c r="BG1052" s="250"/>
      <c r="BH1052" s="250"/>
    </row>
    <row r="1053" spans="1:60" outlineLevel="1" x14ac:dyDescent="0.2">
      <c r="A1053" s="294"/>
      <c r="B1053" s="320" t="s">
        <v>1418</v>
      </c>
      <c r="C1053" s="333"/>
      <c r="D1053" s="338"/>
      <c r="E1053" s="339"/>
      <c r="F1053" s="340"/>
      <c r="G1053" s="331"/>
      <c r="H1053" s="277"/>
      <c r="I1053" s="296"/>
      <c r="J1053" s="250"/>
      <c r="K1053" s="250"/>
      <c r="L1053" s="250"/>
      <c r="M1053" s="250"/>
      <c r="N1053" s="250"/>
      <c r="O1053" s="250"/>
      <c r="P1053" s="250"/>
      <c r="Q1053" s="250"/>
      <c r="R1053" s="250"/>
      <c r="S1053" s="250"/>
      <c r="T1053" s="250"/>
      <c r="U1053" s="250"/>
      <c r="V1053" s="250"/>
      <c r="W1053" s="250"/>
      <c r="X1053" s="250"/>
      <c r="Y1053" s="250"/>
      <c r="Z1053" s="250"/>
      <c r="AA1053" s="250"/>
      <c r="AB1053" s="250"/>
      <c r="AC1053" s="250">
        <v>1</v>
      </c>
      <c r="AD1053" s="250"/>
      <c r="AE1053" s="250"/>
      <c r="AF1053" s="250"/>
      <c r="AG1053" s="250"/>
      <c r="AH1053" s="250"/>
      <c r="AI1053" s="250"/>
      <c r="AJ1053" s="250"/>
      <c r="AK1053" s="250"/>
      <c r="AL1053" s="250"/>
      <c r="AM1053" s="250"/>
      <c r="AN1053" s="250"/>
      <c r="AO1053" s="250"/>
      <c r="AP1053" s="250"/>
      <c r="AQ1053" s="250"/>
      <c r="AR1053" s="250"/>
      <c r="AS1053" s="250"/>
      <c r="AT1053" s="250"/>
      <c r="AU1053" s="250"/>
      <c r="AV1053" s="250"/>
      <c r="AW1053" s="250"/>
      <c r="AX1053" s="250"/>
      <c r="AY1053" s="250"/>
      <c r="AZ1053" s="250"/>
      <c r="BA1053" s="250"/>
      <c r="BB1053" s="250"/>
      <c r="BC1053" s="250"/>
      <c r="BD1053" s="250"/>
      <c r="BE1053" s="250"/>
      <c r="BF1053" s="250"/>
      <c r="BG1053" s="250"/>
      <c r="BH1053" s="250"/>
    </row>
    <row r="1054" spans="1:60" outlineLevel="1" x14ac:dyDescent="0.2">
      <c r="A1054" s="293">
        <v>193</v>
      </c>
      <c r="B1054" s="264" t="s">
        <v>1419</v>
      </c>
      <c r="C1054" s="284" t="s">
        <v>1420</v>
      </c>
      <c r="D1054" s="267" t="s">
        <v>390</v>
      </c>
      <c r="E1054" s="270">
        <v>1.45</v>
      </c>
      <c r="F1054" s="275"/>
      <c r="G1054" s="276">
        <f>ROUND(E1054*F1054,2)</f>
        <v>0</v>
      </c>
      <c r="H1054" s="277" t="s">
        <v>1294</v>
      </c>
      <c r="I1054" s="296" t="s">
        <v>298</v>
      </c>
      <c r="J1054" s="250"/>
      <c r="K1054" s="250"/>
      <c r="L1054" s="250"/>
      <c r="M1054" s="250"/>
      <c r="N1054" s="250"/>
      <c r="O1054" s="250"/>
      <c r="P1054" s="250"/>
      <c r="Q1054" s="250"/>
      <c r="R1054" s="250"/>
      <c r="S1054" s="250"/>
      <c r="T1054" s="250"/>
      <c r="U1054" s="250"/>
      <c r="V1054" s="250"/>
      <c r="W1054" s="250"/>
      <c r="X1054" s="250"/>
      <c r="Y1054" s="250"/>
      <c r="Z1054" s="250"/>
      <c r="AA1054" s="250"/>
      <c r="AB1054" s="250"/>
      <c r="AC1054" s="250"/>
      <c r="AD1054" s="250"/>
      <c r="AE1054" s="250" t="s">
        <v>369</v>
      </c>
      <c r="AF1054" s="250"/>
      <c r="AG1054" s="250"/>
      <c r="AH1054" s="250"/>
      <c r="AI1054" s="250"/>
      <c r="AJ1054" s="250"/>
      <c r="AK1054" s="250"/>
      <c r="AL1054" s="250"/>
      <c r="AM1054" s="250">
        <v>21</v>
      </c>
      <c r="AN1054" s="250"/>
      <c r="AO1054" s="250"/>
      <c r="AP1054" s="250"/>
      <c r="AQ1054" s="250"/>
      <c r="AR1054" s="250"/>
      <c r="AS1054" s="250"/>
      <c r="AT1054" s="250"/>
      <c r="AU1054" s="250"/>
      <c r="AV1054" s="250"/>
      <c r="AW1054" s="250"/>
      <c r="AX1054" s="250"/>
      <c r="AY1054" s="250"/>
      <c r="AZ1054" s="250"/>
      <c r="BA1054" s="250"/>
      <c r="BB1054" s="250"/>
      <c r="BC1054" s="250"/>
      <c r="BD1054" s="250"/>
      <c r="BE1054" s="250"/>
      <c r="BF1054" s="250"/>
      <c r="BG1054" s="250"/>
      <c r="BH1054" s="250"/>
    </row>
    <row r="1055" spans="1:60" outlineLevel="1" x14ac:dyDescent="0.2">
      <c r="A1055" s="294"/>
      <c r="B1055" s="265"/>
      <c r="C1055" s="285" t="s">
        <v>1421</v>
      </c>
      <c r="D1055" s="268"/>
      <c r="E1055" s="271"/>
      <c r="F1055" s="278"/>
      <c r="G1055" s="279"/>
      <c r="H1055" s="277"/>
      <c r="I1055" s="296"/>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250"/>
      <c r="AL1055" s="250"/>
      <c r="AM1055" s="250"/>
      <c r="AN1055" s="250"/>
      <c r="AO1055" s="250"/>
      <c r="AP1055" s="250"/>
      <c r="AQ1055" s="250"/>
      <c r="AR1055" s="250"/>
      <c r="AS1055" s="250"/>
      <c r="AT1055" s="250"/>
      <c r="AU1055" s="250"/>
      <c r="AV1055" s="250"/>
      <c r="AW1055" s="250"/>
      <c r="AX1055" s="250"/>
      <c r="AY1055" s="250"/>
      <c r="AZ1055" s="250"/>
      <c r="BA1055" s="255" t="str">
        <f>C1055</f>
        <v>Včetně:</v>
      </c>
      <c r="BB1055" s="250"/>
      <c r="BC1055" s="250"/>
      <c r="BD1055" s="250"/>
      <c r="BE1055" s="250"/>
      <c r="BF1055" s="250"/>
      <c r="BG1055" s="250"/>
      <c r="BH1055" s="250"/>
    </row>
    <row r="1056" spans="1:60" outlineLevel="1" x14ac:dyDescent="0.2">
      <c r="A1056" s="294"/>
      <c r="B1056" s="265"/>
      <c r="C1056" s="285" t="s">
        <v>1422</v>
      </c>
      <c r="D1056" s="268"/>
      <c r="E1056" s="271"/>
      <c r="F1056" s="278"/>
      <c r="G1056" s="279"/>
      <c r="H1056" s="277"/>
      <c r="I1056" s="296"/>
      <c r="J1056" s="250"/>
      <c r="K1056" s="250"/>
      <c r="L1056" s="250"/>
      <c r="M1056" s="250"/>
      <c r="N1056" s="250"/>
      <c r="O1056" s="250"/>
      <c r="P1056" s="250"/>
      <c r="Q1056" s="250"/>
      <c r="R1056" s="250"/>
      <c r="S1056" s="250"/>
      <c r="T1056" s="250"/>
      <c r="U1056" s="250"/>
      <c r="V1056" s="250"/>
      <c r="W1056" s="250"/>
      <c r="X1056" s="250"/>
      <c r="Y1056" s="250"/>
      <c r="Z1056" s="250"/>
      <c r="AA1056" s="250"/>
      <c r="AB1056" s="250"/>
      <c r="AC1056" s="250"/>
      <c r="AD1056" s="250"/>
      <c r="AE1056" s="250"/>
      <c r="AF1056" s="250"/>
      <c r="AG1056" s="250"/>
      <c r="AH1056" s="250"/>
      <c r="AI1056" s="250"/>
      <c r="AJ1056" s="250"/>
      <c r="AK1056" s="250"/>
      <c r="AL1056" s="250"/>
      <c r="AM1056" s="250"/>
      <c r="AN1056" s="250"/>
      <c r="AO1056" s="250"/>
      <c r="AP1056" s="250"/>
      <c r="AQ1056" s="250"/>
      <c r="AR1056" s="250"/>
      <c r="AS1056" s="250"/>
      <c r="AT1056" s="250"/>
      <c r="AU1056" s="250"/>
      <c r="AV1056" s="250"/>
      <c r="AW1056" s="250"/>
      <c r="AX1056" s="250"/>
      <c r="AY1056" s="250"/>
      <c r="AZ1056" s="250"/>
      <c r="BA1056" s="255" t="str">
        <f>C1056</f>
        <v>- vybourání otvorů pro provlékání vynášecích trámů a kapes pro vzpěry,</v>
      </c>
      <c r="BB1056" s="250"/>
      <c r="BC1056" s="250"/>
      <c r="BD1056" s="250"/>
      <c r="BE1056" s="250"/>
      <c r="BF1056" s="250"/>
      <c r="BG1056" s="250"/>
      <c r="BH1056" s="250"/>
    </row>
    <row r="1057" spans="1:60" outlineLevel="1" x14ac:dyDescent="0.2">
      <c r="A1057" s="294"/>
      <c r="B1057" s="265"/>
      <c r="C1057" s="285" t="s">
        <v>1423</v>
      </c>
      <c r="D1057" s="268"/>
      <c r="E1057" s="271"/>
      <c r="F1057" s="278"/>
      <c r="G1057" s="279"/>
      <c r="H1057" s="277"/>
      <c r="I1057" s="296"/>
      <c r="J1057" s="250"/>
      <c r="K1057" s="250"/>
      <c r="L1057" s="250"/>
      <c r="M1057" s="250"/>
      <c r="N1057" s="250"/>
      <c r="O1057" s="250"/>
      <c r="P1057" s="250"/>
      <c r="Q1057" s="250"/>
      <c r="R1057" s="250"/>
      <c r="S1057" s="250"/>
      <c r="T1057" s="250"/>
      <c r="U1057" s="250"/>
      <c r="V1057" s="250"/>
      <c r="W1057" s="250"/>
      <c r="X1057" s="250"/>
      <c r="Y1057" s="250"/>
      <c r="Z1057" s="250"/>
      <c r="AA1057" s="250"/>
      <c r="AB1057" s="250"/>
      <c r="AC1057" s="250"/>
      <c r="AD1057" s="250"/>
      <c r="AE1057" s="250"/>
      <c r="AF1057" s="250"/>
      <c r="AG1057" s="250"/>
      <c r="AH1057" s="250"/>
      <c r="AI1057" s="250"/>
      <c r="AJ1057" s="250"/>
      <c r="AK1057" s="250"/>
      <c r="AL1057" s="250"/>
      <c r="AM1057" s="250"/>
      <c r="AN1057" s="250"/>
      <c r="AO1057" s="250"/>
      <c r="AP1057" s="250"/>
      <c r="AQ1057" s="250"/>
      <c r="AR1057" s="250"/>
      <c r="AS1057" s="250"/>
      <c r="AT1057" s="250"/>
      <c r="AU1057" s="250"/>
      <c r="AV1057" s="250"/>
      <c r="AW1057" s="250"/>
      <c r="AX1057" s="250"/>
      <c r="AY1057" s="250"/>
      <c r="AZ1057" s="250"/>
      <c r="BA1057" s="255" t="str">
        <f>C1057</f>
        <v>- oboustranného vynesení podchycené konstrukce.</v>
      </c>
      <c r="BB1057" s="250"/>
      <c r="BC1057" s="250"/>
      <c r="BD1057" s="250"/>
      <c r="BE1057" s="250"/>
      <c r="BF1057" s="250"/>
      <c r="BG1057" s="250"/>
      <c r="BH1057" s="250"/>
    </row>
    <row r="1058" spans="1:60" outlineLevel="1" x14ac:dyDescent="0.2">
      <c r="A1058" s="294"/>
      <c r="B1058" s="265"/>
      <c r="C1058" s="334" t="s">
        <v>1424</v>
      </c>
      <c r="D1058" s="322"/>
      <c r="E1058" s="326">
        <v>1.45</v>
      </c>
      <c r="F1058" s="276"/>
      <c r="G1058" s="276"/>
      <c r="H1058" s="277"/>
      <c r="I1058" s="296"/>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250"/>
      <c r="AF1058" s="250"/>
      <c r="AG1058" s="250"/>
      <c r="AH1058" s="250"/>
      <c r="AI1058" s="250"/>
      <c r="AJ1058" s="250"/>
      <c r="AK1058" s="250"/>
      <c r="AL1058" s="250"/>
      <c r="AM1058" s="250"/>
      <c r="AN1058" s="250"/>
      <c r="AO1058" s="250"/>
      <c r="AP1058" s="250"/>
      <c r="AQ1058" s="250"/>
      <c r="AR1058" s="250"/>
      <c r="AS1058" s="250"/>
      <c r="AT1058" s="250"/>
      <c r="AU1058" s="250"/>
      <c r="AV1058" s="250"/>
      <c r="AW1058" s="250"/>
      <c r="AX1058" s="250"/>
      <c r="AY1058" s="250"/>
      <c r="AZ1058" s="250"/>
      <c r="BA1058" s="250"/>
      <c r="BB1058" s="250"/>
      <c r="BC1058" s="250"/>
      <c r="BD1058" s="250"/>
      <c r="BE1058" s="250"/>
      <c r="BF1058" s="250"/>
      <c r="BG1058" s="250"/>
      <c r="BH1058" s="250"/>
    </row>
    <row r="1059" spans="1:60" outlineLevel="1" x14ac:dyDescent="0.2">
      <c r="A1059" s="294"/>
      <c r="B1059" s="320" t="s">
        <v>1417</v>
      </c>
      <c r="C1059" s="333"/>
      <c r="D1059" s="338"/>
      <c r="E1059" s="339"/>
      <c r="F1059" s="340"/>
      <c r="G1059" s="331"/>
      <c r="H1059" s="277"/>
      <c r="I1059" s="296"/>
      <c r="J1059" s="250"/>
      <c r="K1059" s="250"/>
      <c r="L1059" s="250"/>
      <c r="M1059" s="250"/>
      <c r="N1059" s="250"/>
      <c r="O1059" s="250"/>
      <c r="P1059" s="250"/>
      <c r="Q1059" s="250"/>
      <c r="R1059" s="250"/>
      <c r="S1059" s="250"/>
      <c r="T1059" s="250"/>
      <c r="U1059" s="250"/>
      <c r="V1059" s="250"/>
      <c r="W1059" s="250"/>
      <c r="X1059" s="250"/>
      <c r="Y1059" s="250"/>
      <c r="Z1059" s="250"/>
      <c r="AA1059" s="250"/>
      <c r="AB1059" s="250"/>
      <c r="AC1059" s="250">
        <v>0</v>
      </c>
      <c r="AD1059" s="250"/>
      <c r="AE1059" s="250"/>
      <c r="AF1059" s="250"/>
      <c r="AG1059" s="250"/>
      <c r="AH1059" s="250"/>
      <c r="AI1059" s="250"/>
      <c r="AJ1059" s="250"/>
      <c r="AK1059" s="250"/>
      <c r="AL1059" s="250"/>
      <c r="AM1059" s="250"/>
      <c r="AN1059" s="250"/>
      <c r="AO1059" s="250"/>
      <c r="AP1059" s="250"/>
      <c r="AQ1059" s="250"/>
      <c r="AR1059" s="250"/>
      <c r="AS1059" s="250"/>
      <c r="AT1059" s="250"/>
      <c r="AU1059" s="250"/>
      <c r="AV1059" s="250"/>
      <c r="AW1059" s="250"/>
      <c r="AX1059" s="250"/>
      <c r="AY1059" s="250"/>
      <c r="AZ1059" s="250"/>
      <c r="BA1059" s="250"/>
      <c r="BB1059" s="250"/>
      <c r="BC1059" s="250"/>
      <c r="BD1059" s="250"/>
      <c r="BE1059" s="250"/>
      <c r="BF1059" s="250"/>
      <c r="BG1059" s="250"/>
      <c r="BH1059" s="250"/>
    </row>
    <row r="1060" spans="1:60" outlineLevel="1" x14ac:dyDescent="0.2">
      <c r="A1060" s="294"/>
      <c r="B1060" s="320" t="s">
        <v>1418</v>
      </c>
      <c r="C1060" s="333"/>
      <c r="D1060" s="338"/>
      <c r="E1060" s="339"/>
      <c r="F1060" s="340"/>
      <c r="G1060" s="331"/>
      <c r="H1060" s="277"/>
      <c r="I1060" s="296"/>
      <c r="J1060" s="250"/>
      <c r="K1060" s="250"/>
      <c r="L1060" s="250"/>
      <c r="M1060" s="250"/>
      <c r="N1060" s="250"/>
      <c r="O1060" s="250"/>
      <c r="P1060" s="250"/>
      <c r="Q1060" s="250"/>
      <c r="R1060" s="250"/>
      <c r="S1060" s="250"/>
      <c r="T1060" s="250"/>
      <c r="U1060" s="250"/>
      <c r="V1060" s="250"/>
      <c r="W1060" s="250"/>
      <c r="X1060" s="250"/>
      <c r="Y1060" s="250"/>
      <c r="Z1060" s="250"/>
      <c r="AA1060" s="250"/>
      <c r="AB1060" s="250"/>
      <c r="AC1060" s="250">
        <v>1</v>
      </c>
      <c r="AD1060" s="250"/>
      <c r="AE1060" s="250"/>
      <c r="AF1060" s="250"/>
      <c r="AG1060" s="250"/>
      <c r="AH1060" s="250"/>
      <c r="AI1060" s="250"/>
      <c r="AJ1060" s="250"/>
      <c r="AK1060" s="250"/>
      <c r="AL1060" s="250"/>
      <c r="AM1060" s="250"/>
      <c r="AN1060" s="250"/>
      <c r="AO1060" s="250"/>
      <c r="AP1060" s="250"/>
      <c r="AQ1060" s="250"/>
      <c r="AR1060" s="250"/>
      <c r="AS1060" s="250"/>
      <c r="AT1060" s="250"/>
      <c r="AU1060" s="250"/>
      <c r="AV1060" s="250"/>
      <c r="AW1060" s="250"/>
      <c r="AX1060" s="250"/>
      <c r="AY1060" s="250"/>
      <c r="AZ1060" s="250"/>
      <c r="BA1060" s="250"/>
      <c r="BB1060" s="250"/>
      <c r="BC1060" s="250"/>
      <c r="BD1060" s="250"/>
      <c r="BE1060" s="250"/>
      <c r="BF1060" s="250"/>
      <c r="BG1060" s="250"/>
      <c r="BH1060" s="250"/>
    </row>
    <row r="1061" spans="1:60" outlineLevel="1" x14ac:dyDescent="0.2">
      <c r="A1061" s="293">
        <v>194</v>
      </c>
      <c r="B1061" s="264" t="s">
        <v>1425</v>
      </c>
      <c r="C1061" s="284" t="s">
        <v>1426</v>
      </c>
      <c r="D1061" s="267" t="s">
        <v>390</v>
      </c>
      <c r="E1061" s="270">
        <v>6.2</v>
      </c>
      <c r="F1061" s="275"/>
      <c r="G1061" s="276">
        <f>ROUND(E1061*F1061,2)</f>
        <v>0</v>
      </c>
      <c r="H1061" s="277" t="s">
        <v>1294</v>
      </c>
      <c r="I1061" s="296" t="s">
        <v>298</v>
      </c>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250" t="s">
        <v>369</v>
      </c>
      <c r="AF1061" s="250"/>
      <c r="AG1061" s="250"/>
      <c r="AH1061" s="250"/>
      <c r="AI1061" s="250"/>
      <c r="AJ1061" s="250"/>
      <c r="AK1061" s="250"/>
      <c r="AL1061" s="250"/>
      <c r="AM1061" s="250">
        <v>21</v>
      </c>
      <c r="AN1061" s="250"/>
      <c r="AO1061" s="250"/>
      <c r="AP1061" s="250"/>
      <c r="AQ1061" s="250"/>
      <c r="AR1061" s="250"/>
      <c r="AS1061" s="250"/>
      <c r="AT1061" s="250"/>
      <c r="AU1061" s="250"/>
      <c r="AV1061" s="250"/>
      <c r="AW1061" s="250"/>
      <c r="AX1061" s="250"/>
      <c r="AY1061" s="250"/>
      <c r="AZ1061" s="250"/>
      <c r="BA1061" s="250"/>
      <c r="BB1061" s="250"/>
      <c r="BC1061" s="250"/>
      <c r="BD1061" s="250"/>
      <c r="BE1061" s="250"/>
      <c r="BF1061" s="250"/>
      <c r="BG1061" s="250"/>
      <c r="BH1061" s="250"/>
    </row>
    <row r="1062" spans="1:60" outlineLevel="1" x14ac:dyDescent="0.2">
      <c r="A1062" s="294"/>
      <c r="B1062" s="265"/>
      <c r="C1062" s="285" t="s">
        <v>1421</v>
      </c>
      <c r="D1062" s="268"/>
      <c r="E1062" s="271"/>
      <c r="F1062" s="278"/>
      <c r="G1062" s="279"/>
      <c r="H1062" s="277"/>
      <c r="I1062" s="296"/>
      <c r="J1062" s="250"/>
      <c r="K1062" s="250"/>
      <c r="L1062" s="250"/>
      <c r="M1062" s="250"/>
      <c r="N1062" s="250"/>
      <c r="O1062" s="250"/>
      <c r="P1062" s="250"/>
      <c r="Q1062" s="250"/>
      <c r="R1062" s="250"/>
      <c r="S1062" s="250"/>
      <c r="T1062" s="250"/>
      <c r="U1062" s="250"/>
      <c r="V1062" s="250"/>
      <c r="W1062" s="250"/>
      <c r="X1062" s="250"/>
      <c r="Y1062" s="250"/>
      <c r="Z1062" s="250"/>
      <c r="AA1062" s="250"/>
      <c r="AB1062" s="250"/>
      <c r="AC1062" s="250"/>
      <c r="AD1062" s="250"/>
      <c r="AE1062" s="250"/>
      <c r="AF1062" s="250"/>
      <c r="AG1062" s="250"/>
      <c r="AH1062" s="250"/>
      <c r="AI1062" s="250"/>
      <c r="AJ1062" s="250"/>
      <c r="AK1062" s="250"/>
      <c r="AL1062" s="250"/>
      <c r="AM1062" s="250"/>
      <c r="AN1062" s="250"/>
      <c r="AO1062" s="250"/>
      <c r="AP1062" s="250"/>
      <c r="AQ1062" s="250"/>
      <c r="AR1062" s="250"/>
      <c r="AS1062" s="250"/>
      <c r="AT1062" s="250"/>
      <c r="AU1062" s="250"/>
      <c r="AV1062" s="250"/>
      <c r="AW1062" s="250"/>
      <c r="AX1062" s="250"/>
      <c r="AY1062" s="250"/>
      <c r="AZ1062" s="250"/>
      <c r="BA1062" s="255" t="str">
        <f>C1062</f>
        <v>Včetně:</v>
      </c>
      <c r="BB1062" s="250"/>
      <c r="BC1062" s="250"/>
      <c r="BD1062" s="250"/>
      <c r="BE1062" s="250"/>
      <c r="BF1062" s="250"/>
      <c r="BG1062" s="250"/>
      <c r="BH1062" s="250"/>
    </row>
    <row r="1063" spans="1:60" outlineLevel="1" x14ac:dyDescent="0.2">
      <c r="A1063" s="294"/>
      <c r="B1063" s="265"/>
      <c r="C1063" s="285" t="s">
        <v>1422</v>
      </c>
      <c r="D1063" s="268"/>
      <c r="E1063" s="271"/>
      <c r="F1063" s="278"/>
      <c r="G1063" s="279"/>
      <c r="H1063" s="277"/>
      <c r="I1063" s="296"/>
      <c r="J1063" s="250"/>
      <c r="K1063" s="250"/>
      <c r="L1063" s="250"/>
      <c r="M1063" s="250"/>
      <c r="N1063" s="250"/>
      <c r="O1063" s="250"/>
      <c r="P1063" s="250"/>
      <c r="Q1063" s="250"/>
      <c r="R1063" s="250"/>
      <c r="S1063" s="250"/>
      <c r="T1063" s="250"/>
      <c r="U1063" s="250"/>
      <c r="V1063" s="250"/>
      <c r="W1063" s="250"/>
      <c r="X1063" s="250"/>
      <c r="Y1063" s="250"/>
      <c r="Z1063" s="250"/>
      <c r="AA1063" s="250"/>
      <c r="AB1063" s="250"/>
      <c r="AC1063" s="250"/>
      <c r="AD1063" s="250"/>
      <c r="AE1063" s="250"/>
      <c r="AF1063" s="250"/>
      <c r="AG1063" s="250"/>
      <c r="AH1063" s="250"/>
      <c r="AI1063" s="250"/>
      <c r="AJ1063" s="250"/>
      <c r="AK1063" s="250"/>
      <c r="AL1063" s="250"/>
      <c r="AM1063" s="250"/>
      <c r="AN1063" s="250"/>
      <c r="AO1063" s="250"/>
      <c r="AP1063" s="250"/>
      <c r="AQ1063" s="250"/>
      <c r="AR1063" s="250"/>
      <c r="AS1063" s="250"/>
      <c r="AT1063" s="250"/>
      <c r="AU1063" s="250"/>
      <c r="AV1063" s="250"/>
      <c r="AW1063" s="250"/>
      <c r="AX1063" s="250"/>
      <c r="AY1063" s="250"/>
      <c r="AZ1063" s="250"/>
      <c r="BA1063" s="255" t="str">
        <f>C1063</f>
        <v>- vybourání otvorů pro provlékání vynášecích trámů a kapes pro vzpěry,</v>
      </c>
      <c r="BB1063" s="250"/>
      <c r="BC1063" s="250"/>
      <c r="BD1063" s="250"/>
      <c r="BE1063" s="250"/>
      <c r="BF1063" s="250"/>
      <c r="BG1063" s="250"/>
      <c r="BH1063" s="250"/>
    </row>
    <row r="1064" spans="1:60" outlineLevel="1" x14ac:dyDescent="0.2">
      <c r="A1064" s="294"/>
      <c r="B1064" s="265"/>
      <c r="C1064" s="285" t="s">
        <v>1423</v>
      </c>
      <c r="D1064" s="268"/>
      <c r="E1064" s="271"/>
      <c r="F1064" s="278"/>
      <c r="G1064" s="279"/>
      <c r="H1064" s="277"/>
      <c r="I1064" s="296"/>
      <c r="J1064" s="250"/>
      <c r="K1064" s="250"/>
      <c r="L1064" s="250"/>
      <c r="M1064" s="250"/>
      <c r="N1064" s="250"/>
      <c r="O1064" s="250"/>
      <c r="P1064" s="250"/>
      <c r="Q1064" s="250"/>
      <c r="R1064" s="250"/>
      <c r="S1064" s="250"/>
      <c r="T1064" s="250"/>
      <c r="U1064" s="250"/>
      <c r="V1064" s="250"/>
      <c r="W1064" s="250"/>
      <c r="X1064" s="250"/>
      <c r="Y1064" s="250"/>
      <c r="Z1064" s="250"/>
      <c r="AA1064" s="250"/>
      <c r="AB1064" s="250"/>
      <c r="AC1064" s="250"/>
      <c r="AD1064" s="250"/>
      <c r="AE1064" s="250"/>
      <c r="AF1064" s="250"/>
      <c r="AG1064" s="250"/>
      <c r="AH1064" s="250"/>
      <c r="AI1064" s="250"/>
      <c r="AJ1064" s="250"/>
      <c r="AK1064" s="250"/>
      <c r="AL1064" s="250"/>
      <c r="AM1064" s="250"/>
      <c r="AN1064" s="250"/>
      <c r="AO1064" s="250"/>
      <c r="AP1064" s="250"/>
      <c r="AQ1064" s="250"/>
      <c r="AR1064" s="250"/>
      <c r="AS1064" s="250"/>
      <c r="AT1064" s="250"/>
      <c r="AU1064" s="250"/>
      <c r="AV1064" s="250"/>
      <c r="AW1064" s="250"/>
      <c r="AX1064" s="250"/>
      <c r="AY1064" s="250"/>
      <c r="AZ1064" s="250"/>
      <c r="BA1064" s="255" t="str">
        <f>C1064</f>
        <v>- oboustranného vynesení podchycené konstrukce.</v>
      </c>
      <c r="BB1064" s="250"/>
      <c r="BC1064" s="250"/>
      <c r="BD1064" s="250"/>
      <c r="BE1064" s="250"/>
      <c r="BF1064" s="250"/>
      <c r="BG1064" s="250"/>
      <c r="BH1064" s="250"/>
    </row>
    <row r="1065" spans="1:60" outlineLevel="1" x14ac:dyDescent="0.2">
      <c r="A1065" s="294"/>
      <c r="B1065" s="265"/>
      <c r="C1065" s="334" t="s">
        <v>1427</v>
      </c>
      <c r="D1065" s="322"/>
      <c r="E1065" s="326">
        <v>6.2</v>
      </c>
      <c r="F1065" s="276"/>
      <c r="G1065" s="276"/>
      <c r="H1065" s="277"/>
      <c r="I1065" s="296"/>
      <c r="J1065" s="250"/>
      <c r="K1065" s="250"/>
      <c r="L1065" s="250"/>
      <c r="M1065" s="250"/>
      <c r="N1065" s="250"/>
      <c r="O1065" s="250"/>
      <c r="P1065" s="250"/>
      <c r="Q1065" s="250"/>
      <c r="R1065" s="250"/>
      <c r="S1065" s="250"/>
      <c r="T1065" s="250"/>
      <c r="U1065" s="250"/>
      <c r="V1065" s="250"/>
      <c r="W1065" s="250"/>
      <c r="X1065" s="250"/>
      <c r="Y1065" s="250"/>
      <c r="Z1065" s="250"/>
      <c r="AA1065" s="250"/>
      <c r="AB1065" s="250"/>
      <c r="AC1065" s="250"/>
      <c r="AD1065" s="250"/>
      <c r="AE1065" s="250"/>
      <c r="AF1065" s="250"/>
      <c r="AG1065" s="250"/>
      <c r="AH1065" s="250"/>
      <c r="AI1065" s="250"/>
      <c r="AJ1065" s="250"/>
      <c r="AK1065" s="250"/>
      <c r="AL1065" s="250"/>
      <c r="AM1065" s="250"/>
      <c r="AN1065" s="250"/>
      <c r="AO1065" s="250"/>
      <c r="AP1065" s="250"/>
      <c r="AQ1065" s="250"/>
      <c r="AR1065" s="250"/>
      <c r="AS1065" s="250"/>
      <c r="AT1065" s="250"/>
      <c r="AU1065" s="250"/>
      <c r="AV1065" s="250"/>
      <c r="AW1065" s="250"/>
      <c r="AX1065" s="250"/>
      <c r="AY1065" s="250"/>
      <c r="AZ1065" s="250"/>
      <c r="BA1065" s="250"/>
      <c r="BB1065" s="250"/>
      <c r="BC1065" s="250"/>
      <c r="BD1065" s="250"/>
      <c r="BE1065" s="250"/>
      <c r="BF1065" s="250"/>
      <c r="BG1065" s="250"/>
      <c r="BH1065" s="250"/>
    </row>
    <row r="1066" spans="1:60" outlineLevel="1" x14ac:dyDescent="0.2">
      <c r="A1066" s="294"/>
      <c r="B1066" s="320" t="s">
        <v>1428</v>
      </c>
      <c r="C1066" s="333"/>
      <c r="D1066" s="338"/>
      <c r="E1066" s="339"/>
      <c r="F1066" s="340"/>
      <c r="G1066" s="331"/>
      <c r="H1066" s="277"/>
      <c r="I1066" s="296"/>
      <c r="J1066" s="250"/>
      <c r="K1066" s="250"/>
      <c r="L1066" s="250"/>
      <c r="M1066" s="250"/>
      <c r="N1066" s="250"/>
      <c r="O1066" s="250"/>
      <c r="P1066" s="250"/>
      <c r="Q1066" s="250"/>
      <c r="R1066" s="250"/>
      <c r="S1066" s="250"/>
      <c r="T1066" s="250"/>
      <c r="U1066" s="250"/>
      <c r="V1066" s="250"/>
      <c r="W1066" s="250"/>
      <c r="X1066" s="250"/>
      <c r="Y1066" s="250"/>
      <c r="Z1066" s="250"/>
      <c r="AA1066" s="250"/>
      <c r="AB1066" s="250"/>
      <c r="AC1066" s="250">
        <v>0</v>
      </c>
      <c r="AD1066" s="250"/>
      <c r="AE1066" s="250"/>
      <c r="AF1066" s="250"/>
      <c r="AG1066" s="250"/>
      <c r="AH1066" s="250"/>
      <c r="AI1066" s="250"/>
      <c r="AJ1066" s="250"/>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row>
    <row r="1067" spans="1:60" outlineLevel="1" x14ac:dyDescent="0.2">
      <c r="A1067" s="294"/>
      <c r="B1067" s="320" t="s">
        <v>1429</v>
      </c>
      <c r="C1067" s="333"/>
      <c r="D1067" s="338"/>
      <c r="E1067" s="339"/>
      <c r="F1067" s="340"/>
      <c r="G1067" s="331"/>
      <c r="H1067" s="277"/>
      <c r="I1067" s="296"/>
      <c r="J1067" s="250"/>
      <c r="K1067" s="250"/>
      <c r="L1067" s="250"/>
      <c r="M1067" s="250"/>
      <c r="N1067" s="250"/>
      <c r="O1067" s="250"/>
      <c r="P1067" s="250"/>
      <c r="Q1067" s="250"/>
      <c r="R1067" s="250"/>
      <c r="S1067" s="250"/>
      <c r="T1067" s="250"/>
      <c r="U1067" s="250"/>
      <c r="V1067" s="250"/>
      <c r="W1067" s="250"/>
      <c r="X1067" s="250"/>
      <c r="Y1067" s="250"/>
      <c r="Z1067" s="250"/>
      <c r="AA1067" s="250"/>
      <c r="AB1067" s="250"/>
      <c r="AC1067" s="250">
        <v>1</v>
      </c>
      <c r="AD1067" s="250"/>
      <c r="AE1067" s="250"/>
      <c r="AF1067" s="250"/>
      <c r="AG1067" s="250"/>
      <c r="AH1067" s="250"/>
      <c r="AI1067" s="250"/>
      <c r="AJ1067" s="250"/>
      <c r="AK1067" s="250"/>
      <c r="AL1067" s="250"/>
      <c r="AM1067" s="250"/>
      <c r="AN1067" s="250"/>
      <c r="AO1067" s="250"/>
      <c r="AP1067" s="250"/>
      <c r="AQ1067" s="250"/>
      <c r="AR1067" s="250"/>
      <c r="AS1067" s="250"/>
      <c r="AT1067" s="250"/>
      <c r="AU1067" s="250"/>
      <c r="AV1067" s="250"/>
      <c r="AW1067" s="250"/>
      <c r="AX1067" s="250"/>
      <c r="AY1067" s="250"/>
      <c r="AZ1067" s="250"/>
      <c r="BA1067" s="250"/>
      <c r="BB1067" s="250"/>
      <c r="BC1067" s="250"/>
      <c r="BD1067" s="250"/>
      <c r="BE1067" s="250"/>
      <c r="BF1067" s="250"/>
      <c r="BG1067" s="250"/>
      <c r="BH1067" s="250"/>
    </row>
    <row r="1068" spans="1:60" outlineLevel="1" x14ac:dyDescent="0.2">
      <c r="A1068" s="293">
        <v>195</v>
      </c>
      <c r="B1068" s="264" t="s">
        <v>1430</v>
      </c>
      <c r="C1068" s="284" t="s">
        <v>1431</v>
      </c>
      <c r="D1068" s="267" t="s">
        <v>390</v>
      </c>
      <c r="E1068" s="270">
        <v>8.875</v>
      </c>
      <c r="F1068" s="275"/>
      <c r="G1068" s="276">
        <f>ROUND(E1068*F1068,2)</f>
        <v>0</v>
      </c>
      <c r="H1068" s="277" t="s">
        <v>1294</v>
      </c>
      <c r="I1068" s="296" t="s">
        <v>298</v>
      </c>
      <c r="J1068" s="250"/>
      <c r="K1068" s="250"/>
      <c r="L1068" s="250"/>
      <c r="M1068" s="250"/>
      <c r="N1068" s="250"/>
      <c r="O1068" s="250"/>
      <c r="P1068" s="250"/>
      <c r="Q1068" s="250"/>
      <c r="R1068" s="250"/>
      <c r="S1068" s="250"/>
      <c r="T1068" s="250"/>
      <c r="U1068" s="250"/>
      <c r="V1068" s="250"/>
      <c r="W1068" s="250"/>
      <c r="X1068" s="250"/>
      <c r="Y1068" s="250"/>
      <c r="Z1068" s="250"/>
      <c r="AA1068" s="250"/>
      <c r="AB1068" s="250"/>
      <c r="AC1068" s="250"/>
      <c r="AD1068" s="250"/>
      <c r="AE1068" s="250" t="s">
        <v>369</v>
      </c>
      <c r="AF1068" s="250"/>
      <c r="AG1068" s="250"/>
      <c r="AH1068" s="250"/>
      <c r="AI1068" s="250"/>
      <c r="AJ1068" s="250"/>
      <c r="AK1068" s="250"/>
      <c r="AL1068" s="250"/>
      <c r="AM1068" s="250">
        <v>21</v>
      </c>
      <c r="AN1068" s="250"/>
      <c r="AO1068" s="250"/>
      <c r="AP1068" s="250"/>
      <c r="AQ1068" s="250"/>
      <c r="AR1068" s="250"/>
      <c r="AS1068" s="250"/>
      <c r="AT1068" s="250"/>
      <c r="AU1068" s="250"/>
      <c r="AV1068" s="250"/>
      <c r="AW1068" s="250"/>
      <c r="AX1068" s="250"/>
      <c r="AY1068" s="250"/>
      <c r="AZ1068" s="250"/>
      <c r="BA1068" s="250"/>
      <c r="BB1068" s="250"/>
      <c r="BC1068" s="250"/>
      <c r="BD1068" s="250"/>
      <c r="BE1068" s="250"/>
      <c r="BF1068" s="250"/>
      <c r="BG1068" s="250"/>
      <c r="BH1068" s="250"/>
    </row>
    <row r="1069" spans="1:60" outlineLevel="1" x14ac:dyDescent="0.2">
      <c r="A1069" s="294"/>
      <c r="B1069" s="265"/>
      <c r="C1069" s="334" t="s">
        <v>1432</v>
      </c>
      <c r="D1069" s="322"/>
      <c r="E1069" s="326">
        <v>7</v>
      </c>
      <c r="F1069" s="276"/>
      <c r="G1069" s="276"/>
      <c r="H1069" s="277"/>
      <c r="I1069" s="296"/>
      <c r="J1069" s="250"/>
      <c r="K1069" s="250"/>
      <c r="L1069" s="250"/>
      <c r="M1069" s="250"/>
      <c r="N1069" s="250"/>
      <c r="O1069" s="250"/>
      <c r="P1069" s="250"/>
      <c r="Q1069" s="250"/>
      <c r="R1069" s="250"/>
      <c r="S1069" s="250"/>
      <c r="T1069" s="250"/>
      <c r="U1069" s="250"/>
      <c r="V1069" s="250"/>
      <c r="W1069" s="250"/>
      <c r="X1069" s="250"/>
      <c r="Y1069" s="250"/>
      <c r="Z1069" s="250"/>
      <c r="AA1069" s="250"/>
      <c r="AB1069" s="250"/>
      <c r="AC1069" s="250"/>
      <c r="AD1069" s="250"/>
      <c r="AE1069" s="250"/>
      <c r="AF1069" s="250"/>
      <c r="AG1069" s="250"/>
      <c r="AH1069" s="250"/>
      <c r="AI1069" s="250"/>
      <c r="AJ1069" s="250"/>
      <c r="AK1069" s="250"/>
      <c r="AL1069" s="250"/>
      <c r="AM1069" s="250"/>
      <c r="AN1069" s="250"/>
      <c r="AO1069" s="250"/>
      <c r="AP1069" s="250"/>
      <c r="AQ1069" s="250"/>
      <c r="AR1069" s="250"/>
      <c r="AS1069" s="250"/>
      <c r="AT1069" s="250"/>
      <c r="AU1069" s="250"/>
      <c r="AV1069" s="250"/>
      <c r="AW1069" s="250"/>
      <c r="AX1069" s="250"/>
      <c r="AY1069" s="250"/>
      <c r="AZ1069" s="250"/>
      <c r="BA1069" s="250"/>
      <c r="BB1069" s="250"/>
      <c r="BC1069" s="250"/>
      <c r="BD1069" s="250"/>
      <c r="BE1069" s="250"/>
      <c r="BF1069" s="250"/>
      <c r="BG1069" s="250"/>
      <c r="BH1069" s="250"/>
    </row>
    <row r="1070" spans="1:60" outlineLevel="1" x14ac:dyDescent="0.2">
      <c r="A1070" s="294"/>
      <c r="B1070" s="265"/>
      <c r="C1070" s="334" t="s">
        <v>1433</v>
      </c>
      <c r="D1070" s="322"/>
      <c r="E1070" s="326">
        <v>1.875</v>
      </c>
      <c r="F1070" s="276"/>
      <c r="G1070" s="276"/>
      <c r="H1070" s="277"/>
      <c r="I1070" s="296"/>
      <c r="J1070" s="250"/>
      <c r="K1070" s="250"/>
      <c r="L1070" s="250"/>
      <c r="M1070" s="250"/>
      <c r="N1070" s="250"/>
      <c r="O1070" s="250"/>
      <c r="P1070" s="250"/>
      <c r="Q1070" s="250"/>
      <c r="R1070" s="250"/>
      <c r="S1070" s="250"/>
      <c r="T1070" s="250"/>
      <c r="U1070" s="250"/>
      <c r="V1070" s="250"/>
      <c r="W1070" s="250"/>
      <c r="X1070" s="250"/>
      <c r="Y1070" s="250"/>
      <c r="Z1070" s="250"/>
      <c r="AA1070" s="250"/>
      <c r="AB1070" s="250"/>
      <c r="AC1070" s="250"/>
      <c r="AD1070" s="250"/>
      <c r="AE1070" s="250"/>
      <c r="AF1070" s="250"/>
      <c r="AG1070" s="250"/>
      <c r="AH1070" s="250"/>
      <c r="AI1070" s="250"/>
      <c r="AJ1070" s="250"/>
      <c r="AK1070" s="250"/>
      <c r="AL1070" s="250"/>
      <c r="AM1070" s="250"/>
      <c r="AN1070" s="250"/>
      <c r="AO1070" s="250"/>
      <c r="AP1070" s="250"/>
      <c r="AQ1070" s="250"/>
      <c r="AR1070" s="250"/>
      <c r="AS1070" s="250"/>
      <c r="AT1070" s="250"/>
      <c r="AU1070" s="250"/>
      <c r="AV1070" s="250"/>
      <c r="AW1070" s="250"/>
      <c r="AX1070" s="250"/>
      <c r="AY1070" s="250"/>
      <c r="AZ1070" s="250"/>
      <c r="BA1070" s="250"/>
      <c r="BB1070" s="250"/>
      <c r="BC1070" s="250"/>
      <c r="BD1070" s="250"/>
      <c r="BE1070" s="250"/>
      <c r="BF1070" s="250"/>
      <c r="BG1070" s="250"/>
      <c r="BH1070" s="250"/>
    </row>
    <row r="1071" spans="1:60" x14ac:dyDescent="0.2">
      <c r="A1071" s="292" t="s">
        <v>293</v>
      </c>
      <c r="B1071" s="263" t="s">
        <v>168</v>
      </c>
      <c r="C1071" s="283" t="s">
        <v>169</v>
      </c>
      <c r="D1071" s="266"/>
      <c r="E1071" s="269"/>
      <c r="F1071" s="280">
        <f>SUM(G1072:G1078)</f>
        <v>0</v>
      </c>
      <c r="G1071" s="281"/>
      <c r="H1071" s="274"/>
      <c r="I1071" s="295"/>
      <c r="AE1071" t="s">
        <v>294</v>
      </c>
    </row>
    <row r="1072" spans="1:60" outlineLevel="1" x14ac:dyDescent="0.2">
      <c r="A1072" s="294"/>
      <c r="B1072" s="319" t="s">
        <v>1434</v>
      </c>
      <c r="C1072" s="332"/>
      <c r="D1072" s="321"/>
      <c r="E1072" s="325"/>
      <c r="F1072" s="329"/>
      <c r="G1072" s="330"/>
      <c r="H1072" s="277"/>
      <c r="I1072" s="296"/>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v>0</v>
      </c>
      <c r="AD1072" s="250"/>
      <c r="AE1072" s="250"/>
      <c r="AF1072" s="250"/>
      <c r="AG1072" s="250"/>
      <c r="AH1072" s="250"/>
      <c r="AI1072" s="250"/>
      <c r="AJ1072" s="250"/>
      <c r="AK1072" s="250"/>
      <c r="AL1072" s="250"/>
      <c r="AM1072" s="250"/>
      <c r="AN1072" s="250"/>
      <c r="AO1072" s="250"/>
      <c r="AP1072" s="250"/>
      <c r="AQ1072" s="250"/>
      <c r="AR1072" s="250"/>
      <c r="AS1072" s="250"/>
      <c r="AT1072" s="250"/>
      <c r="AU1072" s="250"/>
      <c r="AV1072" s="250"/>
      <c r="AW1072" s="250"/>
      <c r="AX1072" s="250"/>
      <c r="AY1072" s="250"/>
      <c r="AZ1072" s="250"/>
      <c r="BA1072" s="250"/>
      <c r="BB1072" s="250"/>
      <c r="BC1072" s="250"/>
      <c r="BD1072" s="250"/>
      <c r="BE1072" s="250"/>
      <c r="BF1072" s="250"/>
      <c r="BG1072" s="250"/>
      <c r="BH1072" s="250"/>
    </row>
    <row r="1073" spans="1:60" outlineLevel="1" x14ac:dyDescent="0.2">
      <c r="A1073" s="293">
        <v>196</v>
      </c>
      <c r="B1073" s="264" t="s">
        <v>1435</v>
      </c>
      <c r="C1073" s="284" t="s">
        <v>1436</v>
      </c>
      <c r="D1073" s="267" t="s">
        <v>346</v>
      </c>
      <c r="E1073" s="270">
        <v>68.099999999999994</v>
      </c>
      <c r="F1073" s="275"/>
      <c r="G1073" s="276">
        <f>ROUND(E1073*F1073,2)</f>
        <v>0</v>
      </c>
      <c r="H1073" s="277" t="s">
        <v>1437</v>
      </c>
      <c r="I1073" s="296" t="s">
        <v>298</v>
      </c>
      <c r="J1073" s="250"/>
      <c r="K1073" s="250"/>
      <c r="L1073" s="250"/>
      <c r="M1073" s="250"/>
      <c r="N1073" s="250"/>
      <c r="O1073" s="250"/>
      <c r="P1073" s="250"/>
      <c r="Q1073" s="250"/>
      <c r="R1073" s="250"/>
      <c r="S1073" s="250"/>
      <c r="T1073" s="250"/>
      <c r="U1073" s="250"/>
      <c r="V1073" s="250"/>
      <c r="W1073" s="250"/>
      <c r="X1073" s="250"/>
      <c r="Y1073" s="250"/>
      <c r="Z1073" s="250"/>
      <c r="AA1073" s="250"/>
      <c r="AB1073" s="250"/>
      <c r="AC1073" s="250"/>
      <c r="AD1073" s="250"/>
      <c r="AE1073" s="250" t="s">
        <v>369</v>
      </c>
      <c r="AF1073" s="250"/>
      <c r="AG1073" s="250"/>
      <c r="AH1073" s="250"/>
      <c r="AI1073" s="250"/>
      <c r="AJ1073" s="250"/>
      <c r="AK1073" s="250"/>
      <c r="AL1073" s="250"/>
      <c r="AM1073" s="250">
        <v>21</v>
      </c>
      <c r="AN1073" s="250"/>
      <c r="AO1073" s="250"/>
      <c r="AP1073" s="250"/>
      <c r="AQ1073" s="250"/>
      <c r="AR1073" s="250"/>
      <c r="AS1073" s="250"/>
      <c r="AT1073" s="250"/>
      <c r="AU1073" s="250"/>
      <c r="AV1073" s="250"/>
      <c r="AW1073" s="250"/>
      <c r="AX1073" s="250"/>
      <c r="AY1073" s="250"/>
      <c r="AZ1073" s="250"/>
      <c r="BA1073" s="250"/>
      <c r="BB1073" s="250"/>
      <c r="BC1073" s="250"/>
      <c r="BD1073" s="250"/>
      <c r="BE1073" s="250"/>
      <c r="BF1073" s="250"/>
      <c r="BG1073" s="250"/>
      <c r="BH1073" s="250"/>
    </row>
    <row r="1074" spans="1:60" outlineLevel="1" x14ac:dyDescent="0.2">
      <c r="A1074" s="294"/>
      <c r="B1074" s="265"/>
      <c r="C1074" s="285" t="s">
        <v>1438</v>
      </c>
      <c r="D1074" s="268"/>
      <c r="E1074" s="271"/>
      <c r="F1074" s="278"/>
      <c r="G1074" s="279"/>
      <c r="H1074" s="277"/>
      <c r="I1074" s="296"/>
      <c r="J1074" s="250"/>
      <c r="K1074" s="250"/>
      <c r="L1074" s="250"/>
      <c r="M1074" s="250"/>
      <c r="N1074" s="250"/>
      <c r="O1074" s="250"/>
      <c r="P1074" s="250"/>
      <c r="Q1074" s="250"/>
      <c r="R1074" s="250"/>
      <c r="S1074" s="250"/>
      <c r="T1074" s="250"/>
      <c r="U1074" s="250"/>
      <c r="V1074" s="250"/>
      <c r="W1074" s="250"/>
      <c r="X1074" s="250"/>
      <c r="Y1074" s="250"/>
      <c r="Z1074" s="250"/>
      <c r="AA1074" s="250"/>
      <c r="AB1074" s="250"/>
      <c r="AC1074" s="250"/>
      <c r="AD1074" s="250"/>
      <c r="AE1074" s="250"/>
      <c r="AF1074" s="250"/>
      <c r="AG1074" s="250"/>
      <c r="AH1074" s="250"/>
      <c r="AI1074" s="250"/>
      <c r="AJ1074" s="250"/>
      <c r="AK1074" s="250"/>
      <c r="AL1074" s="250"/>
      <c r="AM1074" s="250"/>
      <c r="AN1074" s="250"/>
      <c r="AO1074" s="250"/>
      <c r="AP1074" s="250"/>
      <c r="AQ1074" s="250"/>
      <c r="AR1074" s="250"/>
      <c r="AS1074" s="250"/>
      <c r="AT1074" s="250"/>
      <c r="AU1074" s="250"/>
      <c r="AV1074" s="250"/>
      <c r="AW1074" s="250"/>
      <c r="AX1074" s="250"/>
      <c r="AY1074" s="250"/>
      <c r="AZ1074" s="250"/>
      <c r="BA1074" s="255" t="str">
        <f>C1074</f>
        <v>Budovy výšky do 35 m.</v>
      </c>
      <c r="BB1074" s="250"/>
      <c r="BC1074" s="250"/>
      <c r="BD1074" s="250"/>
      <c r="BE1074" s="250"/>
      <c r="BF1074" s="250"/>
      <c r="BG1074" s="250"/>
      <c r="BH1074" s="250"/>
    </row>
    <row r="1075" spans="1:60" outlineLevel="1" x14ac:dyDescent="0.2">
      <c r="A1075" s="294"/>
      <c r="B1075" s="265"/>
      <c r="C1075" s="334" t="s">
        <v>1439</v>
      </c>
      <c r="D1075" s="322"/>
      <c r="E1075" s="326">
        <v>68.099999999999994</v>
      </c>
      <c r="F1075" s="276"/>
      <c r="G1075" s="276"/>
      <c r="H1075" s="277"/>
      <c r="I1075" s="296"/>
      <c r="J1075" s="250"/>
      <c r="K1075" s="250"/>
      <c r="L1075" s="250"/>
      <c r="M1075" s="250"/>
      <c r="N1075" s="250"/>
      <c r="O1075" s="250"/>
      <c r="P1075" s="250"/>
      <c r="Q1075" s="250"/>
      <c r="R1075" s="250"/>
      <c r="S1075" s="250"/>
      <c r="T1075" s="250"/>
      <c r="U1075" s="250"/>
      <c r="V1075" s="250"/>
      <c r="W1075" s="250"/>
      <c r="X1075" s="250"/>
      <c r="Y1075" s="250"/>
      <c r="Z1075" s="250"/>
      <c r="AA1075" s="250"/>
      <c r="AB1075" s="250"/>
      <c r="AC1075" s="250"/>
      <c r="AD1075" s="250"/>
      <c r="AE1075" s="250"/>
      <c r="AF1075" s="250"/>
      <c r="AG1075" s="250"/>
      <c r="AH1075" s="250"/>
      <c r="AI1075" s="250"/>
      <c r="AJ1075" s="250"/>
      <c r="AK1075" s="250"/>
      <c r="AL1075" s="250"/>
      <c r="AM1075" s="250"/>
      <c r="AN1075" s="250"/>
      <c r="AO1075" s="250"/>
      <c r="AP1075" s="250"/>
      <c r="AQ1075" s="250"/>
      <c r="AR1075" s="250"/>
      <c r="AS1075" s="250"/>
      <c r="AT1075" s="250"/>
      <c r="AU1075" s="250"/>
      <c r="AV1075" s="250"/>
      <c r="AW1075" s="250"/>
      <c r="AX1075" s="250"/>
      <c r="AY1075" s="250"/>
      <c r="AZ1075" s="250"/>
      <c r="BA1075" s="250"/>
      <c r="BB1075" s="250"/>
      <c r="BC1075" s="250"/>
      <c r="BD1075" s="250"/>
      <c r="BE1075" s="250"/>
      <c r="BF1075" s="250"/>
      <c r="BG1075" s="250"/>
      <c r="BH1075" s="250"/>
    </row>
    <row r="1076" spans="1:60" outlineLevel="1" x14ac:dyDescent="0.2">
      <c r="A1076" s="293">
        <v>197</v>
      </c>
      <c r="B1076" s="264" t="s">
        <v>1440</v>
      </c>
      <c r="C1076" s="284" t="s">
        <v>1441</v>
      </c>
      <c r="D1076" s="267" t="s">
        <v>346</v>
      </c>
      <c r="E1076" s="270">
        <v>70</v>
      </c>
      <c r="F1076" s="275"/>
      <c r="G1076" s="276">
        <f>ROUND(E1076*F1076,2)</f>
        <v>0</v>
      </c>
      <c r="H1076" s="277" t="s">
        <v>1437</v>
      </c>
      <c r="I1076" s="296" t="s">
        <v>298</v>
      </c>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250" t="s">
        <v>369</v>
      </c>
      <c r="AF1076" s="250"/>
      <c r="AG1076" s="250"/>
      <c r="AH1076" s="250"/>
      <c r="AI1076" s="250"/>
      <c r="AJ1076" s="250"/>
      <c r="AK1076" s="250"/>
      <c r="AL1076" s="250"/>
      <c r="AM1076" s="250">
        <v>21</v>
      </c>
      <c r="AN1076" s="250"/>
      <c r="AO1076" s="250"/>
      <c r="AP1076" s="250"/>
      <c r="AQ1076" s="250"/>
      <c r="AR1076" s="250"/>
      <c r="AS1076" s="250"/>
      <c r="AT1076" s="250"/>
      <c r="AU1076" s="250"/>
      <c r="AV1076" s="250"/>
      <c r="AW1076" s="250"/>
      <c r="AX1076" s="250"/>
      <c r="AY1076" s="250"/>
      <c r="AZ1076" s="250"/>
      <c r="BA1076" s="250"/>
      <c r="BB1076" s="250"/>
      <c r="BC1076" s="250"/>
      <c r="BD1076" s="250"/>
      <c r="BE1076" s="250"/>
      <c r="BF1076" s="250"/>
      <c r="BG1076" s="250"/>
      <c r="BH1076" s="250"/>
    </row>
    <row r="1077" spans="1:60" outlineLevel="1" x14ac:dyDescent="0.2">
      <c r="A1077" s="294"/>
      <c r="B1077" s="265"/>
      <c r="C1077" s="285" t="s">
        <v>1438</v>
      </c>
      <c r="D1077" s="268"/>
      <c r="E1077" s="271"/>
      <c r="F1077" s="278"/>
      <c r="G1077" s="279"/>
      <c r="H1077" s="277"/>
      <c r="I1077" s="296"/>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0"/>
      <c r="AL1077" s="250"/>
      <c r="AM1077" s="250"/>
      <c r="AN1077" s="250"/>
      <c r="AO1077" s="250"/>
      <c r="AP1077" s="250"/>
      <c r="AQ1077" s="250"/>
      <c r="AR1077" s="250"/>
      <c r="AS1077" s="250"/>
      <c r="AT1077" s="250"/>
      <c r="AU1077" s="250"/>
      <c r="AV1077" s="250"/>
      <c r="AW1077" s="250"/>
      <c r="AX1077" s="250"/>
      <c r="AY1077" s="250"/>
      <c r="AZ1077" s="250"/>
      <c r="BA1077" s="255" t="str">
        <f>C1077</f>
        <v>Budovy výšky do 35 m.</v>
      </c>
      <c r="BB1077" s="250"/>
      <c r="BC1077" s="250"/>
      <c r="BD1077" s="250"/>
      <c r="BE1077" s="250"/>
      <c r="BF1077" s="250"/>
      <c r="BG1077" s="250"/>
      <c r="BH1077" s="250"/>
    </row>
    <row r="1078" spans="1:60" outlineLevel="1" x14ac:dyDescent="0.2">
      <c r="A1078" s="294"/>
      <c r="B1078" s="265"/>
      <c r="C1078" s="334" t="s">
        <v>1442</v>
      </c>
      <c r="D1078" s="322"/>
      <c r="E1078" s="326">
        <v>70</v>
      </c>
      <c r="F1078" s="276"/>
      <c r="G1078" s="276"/>
      <c r="H1078" s="277"/>
      <c r="I1078" s="296"/>
      <c r="J1078" s="250"/>
      <c r="K1078" s="250"/>
      <c r="L1078" s="250"/>
      <c r="M1078" s="250"/>
      <c r="N1078" s="250"/>
      <c r="O1078" s="250"/>
      <c r="P1078" s="250"/>
      <c r="Q1078" s="250"/>
      <c r="R1078" s="250"/>
      <c r="S1078" s="250"/>
      <c r="T1078" s="250"/>
      <c r="U1078" s="250"/>
      <c r="V1078" s="250"/>
      <c r="W1078" s="250"/>
      <c r="X1078" s="250"/>
      <c r="Y1078" s="250"/>
      <c r="Z1078" s="250"/>
      <c r="AA1078" s="250"/>
      <c r="AB1078" s="250"/>
      <c r="AC1078" s="250"/>
      <c r="AD1078" s="250"/>
      <c r="AE1078" s="250"/>
      <c r="AF1078" s="250"/>
      <c r="AG1078" s="250"/>
      <c r="AH1078" s="250"/>
      <c r="AI1078" s="250"/>
      <c r="AJ1078" s="250"/>
      <c r="AK1078" s="250"/>
      <c r="AL1078" s="250"/>
      <c r="AM1078" s="250"/>
      <c r="AN1078" s="250"/>
      <c r="AO1078" s="250"/>
      <c r="AP1078" s="250"/>
      <c r="AQ1078" s="250"/>
      <c r="AR1078" s="250"/>
      <c r="AS1078" s="250"/>
      <c r="AT1078" s="250"/>
      <c r="AU1078" s="250"/>
      <c r="AV1078" s="250"/>
      <c r="AW1078" s="250"/>
      <c r="AX1078" s="250"/>
      <c r="AY1078" s="250"/>
      <c r="AZ1078" s="250"/>
      <c r="BA1078" s="250"/>
      <c r="BB1078" s="250"/>
      <c r="BC1078" s="250"/>
      <c r="BD1078" s="250"/>
      <c r="BE1078" s="250"/>
      <c r="BF1078" s="250"/>
      <c r="BG1078" s="250"/>
      <c r="BH1078" s="250"/>
    </row>
    <row r="1079" spans="1:60" x14ac:dyDescent="0.2">
      <c r="A1079" s="292" t="s">
        <v>293</v>
      </c>
      <c r="B1079" s="263" t="s">
        <v>170</v>
      </c>
      <c r="C1079" s="283" t="s">
        <v>171</v>
      </c>
      <c r="D1079" s="266"/>
      <c r="E1079" s="269"/>
      <c r="F1079" s="280">
        <f>SUM(G1080:G1082)</f>
        <v>0</v>
      </c>
      <c r="G1079" s="281"/>
      <c r="H1079" s="274"/>
      <c r="I1079" s="295"/>
      <c r="AE1079" t="s">
        <v>294</v>
      </c>
    </row>
    <row r="1080" spans="1:60" outlineLevel="1" x14ac:dyDescent="0.2">
      <c r="A1080" s="294"/>
      <c r="B1080" s="319" t="s">
        <v>1443</v>
      </c>
      <c r="C1080" s="332"/>
      <c r="D1080" s="321"/>
      <c r="E1080" s="325"/>
      <c r="F1080" s="329"/>
      <c r="G1080" s="330"/>
      <c r="H1080" s="277"/>
      <c r="I1080" s="296"/>
      <c r="J1080" s="250"/>
      <c r="K1080" s="250"/>
      <c r="L1080" s="250"/>
      <c r="M1080" s="250"/>
      <c r="N1080" s="250"/>
      <c r="O1080" s="250"/>
      <c r="P1080" s="250"/>
      <c r="Q1080" s="250"/>
      <c r="R1080" s="250"/>
      <c r="S1080" s="250"/>
      <c r="T1080" s="250"/>
      <c r="U1080" s="250"/>
      <c r="V1080" s="250"/>
      <c r="W1080" s="250"/>
      <c r="X1080" s="250"/>
      <c r="Y1080" s="250"/>
      <c r="Z1080" s="250"/>
      <c r="AA1080" s="250"/>
      <c r="AB1080" s="250"/>
      <c r="AC1080" s="250">
        <v>0</v>
      </c>
      <c r="AD1080" s="250"/>
      <c r="AE1080" s="250"/>
      <c r="AF1080" s="250"/>
      <c r="AG1080" s="250"/>
      <c r="AH1080" s="250"/>
      <c r="AI1080" s="250"/>
      <c r="AJ1080" s="250"/>
      <c r="AK1080" s="250"/>
      <c r="AL1080" s="250"/>
      <c r="AM1080" s="250"/>
      <c r="AN1080" s="250"/>
      <c r="AO1080" s="250"/>
      <c r="AP1080" s="250"/>
      <c r="AQ1080" s="250"/>
      <c r="AR1080" s="250"/>
      <c r="AS1080" s="250"/>
      <c r="AT1080" s="250"/>
      <c r="AU1080" s="250"/>
      <c r="AV1080" s="250"/>
      <c r="AW1080" s="250"/>
      <c r="AX1080" s="250"/>
      <c r="AY1080" s="250"/>
      <c r="AZ1080" s="250"/>
      <c r="BA1080" s="250"/>
      <c r="BB1080" s="250"/>
      <c r="BC1080" s="250"/>
      <c r="BD1080" s="250"/>
      <c r="BE1080" s="250"/>
      <c r="BF1080" s="250"/>
      <c r="BG1080" s="250"/>
      <c r="BH1080" s="250"/>
    </row>
    <row r="1081" spans="1:60" ht="22.5" outlineLevel="1" x14ac:dyDescent="0.2">
      <c r="A1081" s="294"/>
      <c r="B1081" s="320" t="s">
        <v>1444</v>
      </c>
      <c r="C1081" s="333"/>
      <c r="D1081" s="338"/>
      <c r="E1081" s="339"/>
      <c r="F1081" s="340"/>
      <c r="G1081" s="331"/>
      <c r="H1081" s="277"/>
      <c r="I1081" s="296"/>
      <c r="J1081" s="250"/>
      <c r="K1081" s="250"/>
      <c r="L1081" s="250"/>
      <c r="M1081" s="250"/>
      <c r="N1081" s="250"/>
      <c r="O1081" s="250"/>
      <c r="P1081" s="250"/>
      <c r="Q1081" s="250"/>
      <c r="R1081" s="250"/>
      <c r="S1081" s="250"/>
      <c r="T1081" s="250"/>
      <c r="U1081" s="250"/>
      <c r="V1081" s="250"/>
      <c r="W1081" s="250"/>
      <c r="X1081" s="250"/>
      <c r="Y1081" s="250"/>
      <c r="Z1081" s="250"/>
      <c r="AA1081" s="250"/>
      <c r="AB1081" s="250"/>
      <c r="AC1081" s="250"/>
      <c r="AD1081" s="250"/>
      <c r="AE1081" s="250" t="s">
        <v>363</v>
      </c>
      <c r="AF1081" s="250"/>
      <c r="AG1081" s="250"/>
      <c r="AH1081" s="250"/>
      <c r="AI1081" s="250"/>
      <c r="AJ1081" s="250"/>
      <c r="AK1081" s="250"/>
      <c r="AL1081" s="250"/>
      <c r="AM1081" s="250"/>
      <c r="AN1081" s="250"/>
      <c r="AO1081" s="250"/>
      <c r="AP1081" s="250"/>
      <c r="AQ1081" s="250"/>
      <c r="AR1081" s="250"/>
      <c r="AS1081" s="250"/>
      <c r="AT1081" s="250"/>
      <c r="AU1081" s="250"/>
      <c r="AV1081" s="250"/>
      <c r="AW1081" s="250"/>
      <c r="AX1081" s="250"/>
      <c r="AY1081" s="250"/>
      <c r="AZ1081" s="255" t="str">
        <f>B1081</f>
        <v>přesun hmot pro budovy občanské výstavby (JKSO 801), budovy pro bydlení (JKSO 803) budovy pro výrobu a služby (JKSO 812) s nosnou svislou konstrukcí zděnou z cihel nebo tvárnic nebo kovovou</v>
      </c>
      <c r="BA1081" s="250"/>
      <c r="BB1081" s="250"/>
      <c r="BC1081" s="250"/>
      <c r="BD1081" s="250"/>
      <c r="BE1081" s="250"/>
      <c r="BF1081" s="250"/>
      <c r="BG1081" s="250"/>
      <c r="BH1081" s="250"/>
    </row>
    <row r="1082" spans="1:60" outlineLevel="1" x14ac:dyDescent="0.2">
      <c r="A1082" s="293">
        <v>198</v>
      </c>
      <c r="B1082" s="264" t="s">
        <v>1445</v>
      </c>
      <c r="C1082" s="284" t="s">
        <v>1446</v>
      </c>
      <c r="D1082" s="267" t="s">
        <v>628</v>
      </c>
      <c r="E1082" s="270">
        <v>1284.5505700000001</v>
      </c>
      <c r="F1082" s="275"/>
      <c r="G1082" s="276">
        <f>ROUND(E1082*F1082,2)</f>
        <v>0</v>
      </c>
      <c r="H1082" s="277" t="s">
        <v>557</v>
      </c>
      <c r="I1082" s="296" t="s">
        <v>298</v>
      </c>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250" t="s">
        <v>369</v>
      </c>
      <c r="AF1082" s="250"/>
      <c r="AG1082" s="250"/>
      <c r="AH1082" s="250"/>
      <c r="AI1082" s="250"/>
      <c r="AJ1082" s="250"/>
      <c r="AK1082" s="250"/>
      <c r="AL1082" s="250"/>
      <c r="AM1082" s="250">
        <v>21</v>
      </c>
      <c r="AN1082" s="250"/>
      <c r="AO1082" s="250"/>
      <c r="AP1082" s="250"/>
      <c r="AQ1082" s="250"/>
      <c r="AR1082" s="250"/>
      <c r="AS1082" s="250"/>
      <c r="AT1082" s="250"/>
      <c r="AU1082" s="250"/>
      <c r="AV1082" s="250"/>
      <c r="AW1082" s="250"/>
      <c r="AX1082" s="250"/>
      <c r="AY1082" s="250"/>
      <c r="AZ1082" s="250"/>
      <c r="BA1082" s="250"/>
      <c r="BB1082" s="250"/>
      <c r="BC1082" s="250"/>
      <c r="BD1082" s="250"/>
      <c r="BE1082" s="250"/>
      <c r="BF1082" s="250"/>
      <c r="BG1082" s="250"/>
      <c r="BH1082" s="250"/>
    </row>
    <row r="1083" spans="1:60" x14ac:dyDescent="0.2">
      <c r="A1083" s="292" t="s">
        <v>293</v>
      </c>
      <c r="B1083" s="263" t="s">
        <v>172</v>
      </c>
      <c r="C1083" s="283" t="s">
        <v>173</v>
      </c>
      <c r="D1083" s="266"/>
      <c r="E1083" s="269"/>
      <c r="F1083" s="280">
        <f>SUM(G1084:G1156)</f>
        <v>0</v>
      </c>
      <c r="G1083" s="281"/>
      <c r="H1083" s="274"/>
      <c r="I1083" s="295"/>
      <c r="AE1083" t="s">
        <v>294</v>
      </c>
    </row>
    <row r="1084" spans="1:60" outlineLevel="1" x14ac:dyDescent="0.2">
      <c r="A1084" s="294"/>
      <c r="B1084" s="319" t="s">
        <v>1447</v>
      </c>
      <c r="C1084" s="332"/>
      <c r="D1084" s="321"/>
      <c r="E1084" s="325"/>
      <c r="F1084" s="329"/>
      <c r="G1084" s="330"/>
      <c r="H1084" s="277"/>
      <c r="I1084" s="296"/>
      <c r="J1084" s="250"/>
      <c r="K1084" s="250"/>
      <c r="L1084" s="250"/>
      <c r="M1084" s="250"/>
      <c r="N1084" s="250"/>
      <c r="O1084" s="250"/>
      <c r="P1084" s="250"/>
      <c r="Q1084" s="250"/>
      <c r="R1084" s="250"/>
      <c r="S1084" s="250"/>
      <c r="T1084" s="250"/>
      <c r="U1084" s="250"/>
      <c r="V1084" s="250"/>
      <c r="W1084" s="250"/>
      <c r="X1084" s="250"/>
      <c r="Y1084" s="250"/>
      <c r="Z1084" s="250"/>
      <c r="AA1084" s="250"/>
      <c r="AB1084" s="250"/>
      <c r="AC1084" s="250">
        <v>0</v>
      </c>
      <c r="AD1084" s="250"/>
      <c r="AE1084" s="250"/>
      <c r="AF1084" s="250"/>
      <c r="AG1084" s="250"/>
      <c r="AH1084" s="250"/>
      <c r="AI1084" s="250"/>
      <c r="AJ1084" s="250"/>
      <c r="AK1084" s="250"/>
      <c r="AL1084" s="250"/>
      <c r="AM1084" s="250"/>
      <c r="AN1084" s="250"/>
      <c r="AO1084" s="250"/>
      <c r="AP1084" s="250"/>
      <c r="AQ1084" s="250"/>
      <c r="AR1084" s="250"/>
      <c r="AS1084" s="250"/>
      <c r="AT1084" s="250"/>
      <c r="AU1084" s="250"/>
      <c r="AV1084" s="250"/>
      <c r="AW1084" s="250"/>
      <c r="AX1084" s="250"/>
      <c r="AY1084" s="250"/>
      <c r="AZ1084" s="250"/>
      <c r="BA1084" s="250"/>
      <c r="BB1084" s="250"/>
      <c r="BC1084" s="250"/>
      <c r="BD1084" s="250"/>
      <c r="BE1084" s="250"/>
      <c r="BF1084" s="250"/>
      <c r="BG1084" s="250"/>
      <c r="BH1084" s="250"/>
    </row>
    <row r="1085" spans="1:60" outlineLevel="1" x14ac:dyDescent="0.2">
      <c r="A1085" s="294"/>
      <c r="B1085" s="320" t="s">
        <v>1448</v>
      </c>
      <c r="C1085" s="333"/>
      <c r="D1085" s="338"/>
      <c r="E1085" s="339"/>
      <c r="F1085" s="340"/>
      <c r="G1085" s="331"/>
      <c r="H1085" s="277"/>
      <c r="I1085" s="296"/>
      <c r="J1085" s="250"/>
      <c r="K1085" s="250"/>
      <c r="L1085" s="250"/>
      <c r="M1085" s="250"/>
      <c r="N1085" s="250"/>
      <c r="O1085" s="250"/>
      <c r="P1085" s="250"/>
      <c r="Q1085" s="250"/>
      <c r="R1085" s="250"/>
      <c r="S1085" s="250"/>
      <c r="T1085" s="250"/>
      <c r="U1085" s="250"/>
      <c r="V1085" s="250"/>
      <c r="W1085" s="250"/>
      <c r="X1085" s="250"/>
      <c r="Y1085" s="250"/>
      <c r="Z1085" s="250"/>
      <c r="AA1085" s="250"/>
      <c r="AB1085" s="250"/>
      <c r="AC1085" s="250">
        <v>1</v>
      </c>
      <c r="AD1085" s="250"/>
      <c r="AE1085" s="250"/>
      <c r="AF1085" s="250"/>
      <c r="AG1085" s="250"/>
      <c r="AH1085" s="250"/>
      <c r="AI1085" s="250"/>
      <c r="AJ1085" s="250"/>
      <c r="AK1085" s="250"/>
      <c r="AL1085" s="250"/>
      <c r="AM1085" s="250"/>
      <c r="AN1085" s="250"/>
      <c r="AO1085" s="250"/>
      <c r="AP1085" s="250"/>
      <c r="AQ1085" s="250"/>
      <c r="AR1085" s="250"/>
      <c r="AS1085" s="250"/>
      <c r="AT1085" s="250"/>
      <c r="AU1085" s="250"/>
      <c r="AV1085" s="250"/>
      <c r="AW1085" s="250"/>
      <c r="AX1085" s="250"/>
      <c r="AY1085" s="250"/>
      <c r="AZ1085" s="250"/>
      <c r="BA1085" s="250"/>
      <c r="BB1085" s="250"/>
      <c r="BC1085" s="250"/>
      <c r="BD1085" s="250"/>
      <c r="BE1085" s="250"/>
      <c r="BF1085" s="250"/>
      <c r="BG1085" s="250"/>
      <c r="BH1085" s="250"/>
    </row>
    <row r="1086" spans="1:60" outlineLevel="1" x14ac:dyDescent="0.2">
      <c r="A1086" s="294"/>
      <c r="B1086" s="320" t="s">
        <v>1449</v>
      </c>
      <c r="C1086" s="333"/>
      <c r="D1086" s="338"/>
      <c r="E1086" s="339"/>
      <c r="F1086" s="340"/>
      <c r="G1086" s="331"/>
      <c r="H1086" s="277"/>
      <c r="I1086" s="296"/>
      <c r="J1086" s="250"/>
      <c r="K1086" s="250"/>
      <c r="L1086" s="250"/>
      <c r="M1086" s="250"/>
      <c r="N1086" s="250"/>
      <c r="O1086" s="250"/>
      <c r="P1086" s="250"/>
      <c r="Q1086" s="250"/>
      <c r="R1086" s="250"/>
      <c r="S1086" s="250"/>
      <c r="T1086" s="250"/>
      <c r="U1086" s="250"/>
      <c r="V1086" s="250"/>
      <c r="W1086" s="250"/>
      <c r="X1086" s="250"/>
      <c r="Y1086" s="250"/>
      <c r="Z1086" s="250"/>
      <c r="AA1086" s="250"/>
      <c r="AB1086" s="250"/>
      <c r="AC1086" s="250">
        <v>2</v>
      </c>
      <c r="AD1086" s="250"/>
      <c r="AE1086" s="250"/>
      <c r="AF1086" s="250"/>
      <c r="AG1086" s="250"/>
      <c r="AH1086" s="250"/>
      <c r="AI1086" s="250"/>
      <c r="AJ1086" s="250"/>
      <c r="AK1086" s="250"/>
      <c r="AL1086" s="250"/>
      <c r="AM1086" s="250"/>
      <c r="AN1086" s="250"/>
      <c r="AO1086" s="250"/>
      <c r="AP1086" s="250"/>
      <c r="AQ1086" s="250"/>
      <c r="AR1086" s="250"/>
      <c r="AS1086" s="250"/>
      <c r="AT1086" s="250"/>
      <c r="AU1086" s="250"/>
      <c r="AV1086" s="250"/>
      <c r="AW1086" s="250"/>
      <c r="AX1086" s="250"/>
      <c r="AY1086" s="250"/>
      <c r="AZ1086" s="250"/>
      <c r="BA1086" s="250"/>
      <c r="BB1086" s="250"/>
      <c r="BC1086" s="250"/>
      <c r="BD1086" s="250"/>
      <c r="BE1086" s="250"/>
      <c r="BF1086" s="250"/>
      <c r="BG1086" s="250"/>
      <c r="BH1086" s="250"/>
    </row>
    <row r="1087" spans="1:60" outlineLevel="1" x14ac:dyDescent="0.2">
      <c r="A1087" s="293">
        <v>199</v>
      </c>
      <c r="B1087" s="264" t="s">
        <v>1450</v>
      </c>
      <c r="C1087" s="284" t="s">
        <v>1451</v>
      </c>
      <c r="D1087" s="267" t="s">
        <v>367</v>
      </c>
      <c r="E1087" s="270">
        <v>402.625</v>
      </c>
      <c r="F1087" s="275"/>
      <c r="G1087" s="276">
        <f>ROUND(E1087*F1087,2)</f>
        <v>0</v>
      </c>
      <c r="H1087" s="277" t="s">
        <v>1452</v>
      </c>
      <c r="I1087" s="296" t="s">
        <v>298</v>
      </c>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250" t="s">
        <v>369</v>
      </c>
      <c r="AF1087" s="250"/>
      <c r="AG1087" s="250"/>
      <c r="AH1087" s="250"/>
      <c r="AI1087" s="250"/>
      <c r="AJ1087" s="250"/>
      <c r="AK1087" s="250"/>
      <c r="AL1087" s="250"/>
      <c r="AM1087" s="250">
        <v>21</v>
      </c>
      <c r="AN1087" s="250"/>
      <c r="AO1087" s="250"/>
      <c r="AP1087" s="250"/>
      <c r="AQ1087" s="250"/>
      <c r="AR1087" s="250"/>
      <c r="AS1087" s="250"/>
      <c r="AT1087" s="250"/>
      <c r="AU1087" s="250"/>
      <c r="AV1087" s="250"/>
      <c r="AW1087" s="250"/>
      <c r="AX1087" s="250"/>
      <c r="AY1087" s="250"/>
      <c r="AZ1087" s="250"/>
      <c r="BA1087" s="250"/>
      <c r="BB1087" s="250"/>
      <c r="BC1087" s="250"/>
      <c r="BD1087" s="250"/>
      <c r="BE1087" s="250"/>
      <c r="BF1087" s="250"/>
      <c r="BG1087" s="250"/>
      <c r="BH1087" s="250"/>
    </row>
    <row r="1088" spans="1:60" outlineLevel="1" x14ac:dyDescent="0.2">
      <c r="A1088" s="294"/>
      <c r="B1088" s="265"/>
      <c r="C1088" s="334" t="s">
        <v>1453</v>
      </c>
      <c r="D1088" s="322"/>
      <c r="E1088" s="326">
        <v>313.5</v>
      </c>
      <c r="F1088" s="276"/>
      <c r="G1088" s="276"/>
      <c r="H1088" s="277"/>
      <c r="I1088" s="296"/>
      <c r="J1088" s="250"/>
      <c r="K1088" s="250"/>
      <c r="L1088" s="250"/>
      <c r="M1088" s="250"/>
      <c r="N1088" s="250"/>
      <c r="O1088" s="250"/>
      <c r="P1088" s="250"/>
      <c r="Q1088" s="250"/>
      <c r="R1088" s="250"/>
      <c r="S1088" s="250"/>
      <c r="T1088" s="250"/>
      <c r="U1088" s="250"/>
      <c r="V1088" s="250"/>
      <c r="W1088" s="250"/>
      <c r="X1088" s="250"/>
      <c r="Y1088" s="250"/>
      <c r="Z1088" s="250"/>
      <c r="AA1088" s="250"/>
      <c r="AB1088" s="250"/>
      <c r="AC1088" s="250"/>
      <c r="AD1088" s="250"/>
      <c r="AE1088" s="250"/>
      <c r="AF1088" s="250"/>
      <c r="AG1088" s="250"/>
      <c r="AH1088" s="250"/>
      <c r="AI1088" s="250"/>
      <c r="AJ1088" s="250"/>
      <c r="AK1088" s="250"/>
      <c r="AL1088" s="250"/>
      <c r="AM1088" s="250"/>
      <c r="AN1088" s="250"/>
      <c r="AO1088" s="250"/>
      <c r="AP1088" s="250"/>
      <c r="AQ1088" s="250"/>
      <c r="AR1088" s="250"/>
      <c r="AS1088" s="250"/>
      <c r="AT1088" s="250"/>
      <c r="AU1088" s="250"/>
      <c r="AV1088" s="250"/>
      <c r="AW1088" s="250"/>
      <c r="AX1088" s="250"/>
      <c r="AY1088" s="250"/>
      <c r="AZ1088" s="250"/>
      <c r="BA1088" s="250"/>
      <c r="BB1088" s="250"/>
      <c r="BC1088" s="250"/>
      <c r="BD1088" s="250"/>
      <c r="BE1088" s="250"/>
      <c r="BF1088" s="250"/>
      <c r="BG1088" s="250"/>
      <c r="BH1088" s="250"/>
    </row>
    <row r="1089" spans="1:60" outlineLevel="1" x14ac:dyDescent="0.2">
      <c r="A1089" s="294"/>
      <c r="B1089" s="265"/>
      <c r="C1089" s="334" t="s">
        <v>1454</v>
      </c>
      <c r="D1089" s="322"/>
      <c r="E1089" s="326">
        <v>23.895</v>
      </c>
      <c r="F1089" s="276"/>
      <c r="G1089" s="276"/>
      <c r="H1089" s="277"/>
      <c r="I1089" s="296"/>
      <c r="J1089" s="250"/>
      <c r="K1089" s="250"/>
      <c r="L1089" s="250"/>
      <c r="M1089" s="250"/>
      <c r="N1089" s="250"/>
      <c r="O1089" s="250"/>
      <c r="P1089" s="250"/>
      <c r="Q1089" s="250"/>
      <c r="R1089" s="250"/>
      <c r="S1089" s="250"/>
      <c r="T1089" s="250"/>
      <c r="U1089" s="250"/>
      <c r="V1089" s="250"/>
      <c r="W1089" s="250"/>
      <c r="X1089" s="250"/>
      <c r="Y1089" s="250"/>
      <c r="Z1089" s="250"/>
      <c r="AA1089" s="250"/>
      <c r="AB1089" s="250"/>
      <c r="AC1089" s="250"/>
      <c r="AD1089" s="250"/>
      <c r="AE1089" s="250"/>
      <c r="AF1089" s="250"/>
      <c r="AG1089" s="250"/>
      <c r="AH1089" s="250"/>
      <c r="AI1089" s="250"/>
      <c r="AJ1089" s="250"/>
      <c r="AK1089" s="250"/>
      <c r="AL1089" s="250"/>
      <c r="AM1089" s="250"/>
      <c r="AN1089" s="250"/>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250"/>
    </row>
    <row r="1090" spans="1:60" outlineLevel="1" x14ac:dyDescent="0.2">
      <c r="A1090" s="294"/>
      <c r="B1090" s="265"/>
      <c r="C1090" s="334" t="s">
        <v>1455</v>
      </c>
      <c r="D1090" s="322"/>
      <c r="E1090" s="326">
        <v>65.23</v>
      </c>
      <c r="F1090" s="276"/>
      <c r="G1090" s="276"/>
      <c r="H1090" s="277"/>
      <c r="I1090" s="296"/>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250"/>
      <c r="AF1090" s="250"/>
      <c r="AG1090" s="250"/>
      <c r="AH1090" s="250"/>
      <c r="AI1090" s="250"/>
      <c r="AJ1090" s="250"/>
      <c r="AK1090" s="250"/>
      <c r="AL1090" s="250"/>
      <c r="AM1090" s="250"/>
      <c r="AN1090" s="250"/>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250"/>
    </row>
    <row r="1091" spans="1:60" outlineLevel="1" x14ac:dyDescent="0.2">
      <c r="A1091" s="294"/>
      <c r="B1091" s="320" t="s">
        <v>1456</v>
      </c>
      <c r="C1091" s="333"/>
      <c r="D1091" s="338"/>
      <c r="E1091" s="339"/>
      <c r="F1091" s="340"/>
      <c r="G1091" s="331"/>
      <c r="H1091" s="277"/>
      <c r="I1091" s="296"/>
      <c r="J1091" s="250"/>
      <c r="K1091" s="250"/>
      <c r="L1091" s="250"/>
      <c r="M1091" s="250"/>
      <c r="N1091" s="250"/>
      <c r="O1091" s="250"/>
      <c r="P1091" s="250"/>
      <c r="Q1091" s="250"/>
      <c r="R1091" s="250"/>
      <c r="S1091" s="250"/>
      <c r="T1091" s="250"/>
      <c r="U1091" s="250"/>
      <c r="V1091" s="250"/>
      <c r="W1091" s="250"/>
      <c r="X1091" s="250"/>
      <c r="Y1091" s="250"/>
      <c r="Z1091" s="250"/>
      <c r="AA1091" s="250"/>
      <c r="AB1091" s="250"/>
      <c r="AC1091" s="250">
        <v>0</v>
      </c>
      <c r="AD1091" s="250"/>
      <c r="AE1091" s="250"/>
      <c r="AF1091" s="250"/>
      <c r="AG1091" s="250"/>
      <c r="AH1091" s="250"/>
      <c r="AI1091" s="250"/>
      <c r="AJ1091" s="250"/>
      <c r="AK1091" s="250"/>
      <c r="AL1091" s="250"/>
      <c r="AM1091" s="250"/>
      <c r="AN1091" s="250"/>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250"/>
    </row>
    <row r="1092" spans="1:60" outlineLevel="1" x14ac:dyDescent="0.2">
      <c r="A1092" s="293">
        <v>200</v>
      </c>
      <c r="B1092" s="264" t="s">
        <v>1457</v>
      </c>
      <c r="C1092" s="284" t="s">
        <v>1458</v>
      </c>
      <c r="D1092" s="267" t="s">
        <v>367</v>
      </c>
      <c r="E1092" s="270">
        <v>402.625</v>
      </c>
      <c r="F1092" s="275"/>
      <c r="G1092" s="276">
        <f>ROUND(E1092*F1092,2)</f>
        <v>0</v>
      </c>
      <c r="H1092" s="277" t="s">
        <v>1452</v>
      </c>
      <c r="I1092" s="296" t="s">
        <v>298</v>
      </c>
      <c r="J1092" s="250"/>
      <c r="K1092" s="250"/>
      <c r="L1092" s="250"/>
      <c r="M1092" s="250"/>
      <c r="N1092" s="250"/>
      <c r="O1092" s="250"/>
      <c r="P1092" s="250"/>
      <c r="Q1092" s="250"/>
      <c r="R1092" s="250"/>
      <c r="S1092" s="250"/>
      <c r="T1092" s="250"/>
      <c r="U1092" s="250"/>
      <c r="V1092" s="250"/>
      <c r="W1092" s="250"/>
      <c r="X1092" s="250"/>
      <c r="Y1092" s="250"/>
      <c r="Z1092" s="250"/>
      <c r="AA1092" s="250"/>
      <c r="AB1092" s="250"/>
      <c r="AC1092" s="250"/>
      <c r="AD1092" s="250"/>
      <c r="AE1092" s="250" t="s">
        <v>369</v>
      </c>
      <c r="AF1092" s="250"/>
      <c r="AG1092" s="250"/>
      <c r="AH1092" s="250"/>
      <c r="AI1092" s="250"/>
      <c r="AJ1092" s="250"/>
      <c r="AK1092" s="250"/>
      <c r="AL1092" s="250"/>
      <c r="AM1092" s="250">
        <v>21</v>
      </c>
      <c r="AN1092" s="250"/>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250"/>
    </row>
    <row r="1093" spans="1:60" outlineLevel="1" x14ac:dyDescent="0.2">
      <c r="A1093" s="294"/>
      <c r="B1093" s="265"/>
      <c r="C1093" s="334" t="s">
        <v>1453</v>
      </c>
      <c r="D1093" s="322"/>
      <c r="E1093" s="326">
        <v>313.5</v>
      </c>
      <c r="F1093" s="276"/>
      <c r="G1093" s="276"/>
      <c r="H1093" s="277"/>
      <c r="I1093" s="296"/>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250"/>
      <c r="AF1093" s="250"/>
      <c r="AG1093" s="250"/>
      <c r="AH1093" s="250"/>
      <c r="AI1093" s="250"/>
      <c r="AJ1093" s="250"/>
      <c r="AK1093" s="250"/>
      <c r="AL1093" s="250"/>
      <c r="AM1093" s="250"/>
      <c r="AN1093" s="250"/>
      <c r="AO1093" s="250"/>
      <c r="AP1093" s="250"/>
      <c r="AQ1093" s="250"/>
      <c r="AR1093" s="250"/>
      <c r="AS1093" s="250"/>
      <c r="AT1093" s="250"/>
      <c r="AU1093" s="250"/>
      <c r="AV1093" s="250"/>
      <c r="AW1093" s="250"/>
      <c r="AX1093" s="250"/>
      <c r="AY1093" s="250"/>
      <c r="AZ1093" s="250"/>
      <c r="BA1093" s="250"/>
      <c r="BB1093" s="250"/>
      <c r="BC1093" s="250"/>
      <c r="BD1093" s="250"/>
      <c r="BE1093" s="250"/>
      <c r="BF1093" s="250"/>
      <c r="BG1093" s="250"/>
      <c r="BH1093" s="250"/>
    </row>
    <row r="1094" spans="1:60" outlineLevel="1" x14ac:dyDescent="0.2">
      <c r="A1094" s="294"/>
      <c r="B1094" s="265"/>
      <c r="C1094" s="334" t="s">
        <v>1454</v>
      </c>
      <c r="D1094" s="322"/>
      <c r="E1094" s="326">
        <v>23.895</v>
      </c>
      <c r="F1094" s="276"/>
      <c r="G1094" s="276"/>
      <c r="H1094" s="277"/>
      <c r="I1094" s="296"/>
      <c r="J1094" s="250"/>
      <c r="K1094" s="250"/>
      <c r="L1094" s="250"/>
      <c r="M1094" s="250"/>
      <c r="N1094" s="250"/>
      <c r="O1094" s="250"/>
      <c r="P1094" s="250"/>
      <c r="Q1094" s="250"/>
      <c r="R1094" s="250"/>
      <c r="S1094" s="250"/>
      <c r="T1094" s="250"/>
      <c r="U1094" s="250"/>
      <c r="V1094" s="250"/>
      <c r="W1094" s="250"/>
      <c r="X1094" s="250"/>
      <c r="Y1094" s="250"/>
      <c r="Z1094" s="250"/>
      <c r="AA1094" s="250"/>
      <c r="AB1094" s="250"/>
      <c r="AC1094" s="250"/>
      <c r="AD1094" s="250"/>
      <c r="AE1094" s="250"/>
      <c r="AF1094" s="250"/>
      <c r="AG1094" s="250"/>
      <c r="AH1094" s="250"/>
      <c r="AI1094" s="250"/>
      <c r="AJ1094" s="250"/>
      <c r="AK1094" s="250"/>
      <c r="AL1094" s="250"/>
      <c r="AM1094" s="250"/>
      <c r="AN1094" s="250"/>
      <c r="AO1094" s="250"/>
      <c r="AP1094" s="250"/>
      <c r="AQ1094" s="250"/>
      <c r="AR1094" s="250"/>
      <c r="AS1094" s="250"/>
      <c r="AT1094" s="250"/>
      <c r="AU1094" s="250"/>
      <c r="AV1094" s="250"/>
      <c r="AW1094" s="250"/>
      <c r="AX1094" s="250"/>
      <c r="AY1094" s="250"/>
      <c r="AZ1094" s="250"/>
      <c r="BA1094" s="250"/>
      <c r="BB1094" s="250"/>
      <c r="BC1094" s="250"/>
      <c r="BD1094" s="250"/>
      <c r="BE1094" s="250"/>
      <c r="BF1094" s="250"/>
      <c r="BG1094" s="250"/>
      <c r="BH1094" s="250"/>
    </row>
    <row r="1095" spans="1:60" outlineLevel="1" x14ac:dyDescent="0.2">
      <c r="A1095" s="294"/>
      <c r="B1095" s="265"/>
      <c r="C1095" s="334" t="s">
        <v>1455</v>
      </c>
      <c r="D1095" s="322"/>
      <c r="E1095" s="326">
        <v>65.23</v>
      </c>
      <c r="F1095" s="276"/>
      <c r="G1095" s="276"/>
      <c r="H1095" s="277"/>
      <c r="I1095" s="296"/>
      <c r="J1095" s="250"/>
      <c r="K1095" s="250"/>
      <c r="L1095" s="250"/>
      <c r="M1095" s="250"/>
      <c r="N1095" s="250"/>
      <c r="O1095" s="250"/>
      <c r="P1095" s="250"/>
      <c r="Q1095" s="250"/>
      <c r="R1095" s="250"/>
      <c r="S1095" s="250"/>
      <c r="T1095" s="250"/>
      <c r="U1095" s="250"/>
      <c r="V1095" s="250"/>
      <c r="W1095" s="250"/>
      <c r="X1095" s="250"/>
      <c r="Y1095" s="250"/>
      <c r="Z1095" s="250"/>
      <c r="AA1095" s="250"/>
      <c r="AB1095" s="250"/>
      <c r="AC1095" s="250"/>
      <c r="AD1095" s="250"/>
      <c r="AE1095" s="250"/>
      <c r="AF1095" s="250"/>
      <c r="AG1095" s="250"/>
      <c r="AH1095" s="250"/>
      <c r="AI1095" s="250"/>
      <c r="AJ1095" s="250"/>
      <c r="AK1095" s="250"/>
      <c r="AL1095" s="250"/>
      <c r="AM1095" s="250"/>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250"/>
    </row>
    <row r="1096" spans="1:60" outlineLevel="1" x14ac:dyDescent="0.2">
      <c r="A1096" s="294"/>
      <c r="B1096" s="320" t="s">
        <v>1459</v>
      </c>
      <c r="C1096" s="333"/>
      <c r="D1096" s="338"/>
      <c r="E1096" s="339"/>
      <c r="F1096" s="340"/>
      <c r="G1096" s="331"/>
      <c r="H1096" s="277"/>
      <c r="I1096" s="296"/>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v>0</v>
      </c>
      <c r="AD1096" s="250"/>
      <c r="AE1096" s="250"/>
      <c r="AF1096" s="250"/>
      <c r="AG1096" s="250"/>
      <c r="AH1096" s="250"/>
      <c r="AI1096" s="250"/>
      <c r="AJ1096" s="250"/>
      <c r="AK1096" s="250"/>
      <c r="AL1096" s="250"/>
      <c r="AM1096" s="250"/>
      <c r="AN1096" s="250"/>
      <c r="AO1096" s="250"/>
      <c r="AP1096" s="250"/>
      <c r="AQ1096" s="250"/>
      <c r="AR1096" s="250"/>
      <c r="AS1096" s="250"/>
      <c r="AT1096" s="250"/>
      <c r="AU1096" s="250"/>
      <c r="AV1096" s="250"/>
      <c r="AW1096" s="250"/>
      <c r="AX1096" s="250"/>
      <c r="AY1096" s="250"/>
      <c r="AZ1096" s="250"/>
      <c r="BA1096" s="250"/>
      <c r="BB1096" s="250"/>
      <c r="BC1096" s="250"/>
      <c r="BD1096" s="250"/>
      <c r="BE1096" s="250"/>
      <c r="BF1096" s="250"/>
      <c r="BG1096" s="250"/>
      <c r="BH1096" s="250"/>
    </row>
    <row r="1097" spans="1:60" outlineLevel="1" x14ac:dyDescent="0.2">
      <c r="A1097" s="294"/>
      <c r="B1097" s="320" t="s">
        <v>1460</v>
      </c>
      <c r="C1097" s="333"/>
      <c r="D1097" s="338"/>
      <c r="E1097" s="339"/>
      <c r="F1097" s="340"/>
      <c r="G1097" s="331"/>
      <c r="H1097" s="277"/>
      <c r="I1097" s="296"/>
      <c r="J1097" s="250"/>
      <c r="K1097" s="250"/>
      <c r="L1097" s="250"/>
      <c r="M1097" s="250"/>
      <c r="N1097" s="250"/>
      <c r="O1097" s="250"/>
      <c r="P1097" s="250"/>
      <c r="Q1097" s="250"/>
      <c r="R1097" s="250"/>
      <c r="S1097" s="250"/>
      <c r="T1097" s="250"/>
      <c r="U1097" s="250"/>
      <c r="V1097" s="250"/>
      <c r="W1097" s="250"/>
      <c r="X1097" s="250"/>
      <c r="Y1097" s="250"/>
      <c r="Z1097" s="250"/>
      <c r="AA1097" s="250"/>
      <c r="AB1097" s="250"/>
      <c r="AC1097" s="250">
        <v>1</v>
      </c>
      <c r="AD1097" s="250"/>
      <c r="AE1097" s="250"/>
      <c r="AF1097" s="250"/>
      <c r="AG1097" s="250"/>
      <c r="AH1097" s="250"/>
      <c r="AI1097" s="250"/>
      <c r="AJ1097" s="250"/>
      <c r="AK1097" s="250"/>
      <c r="AL1097" s="250"/>
      <c r="AM1097" s="250"/>
      <c r="AN1097" s="250"/>
      <c r="AO1097" s="250"/>
      <c r="AP1097" s="250"/>
      <c r="AQ1097" s="250"/>
      <c r="AR1097" s="250"/>
      <c r="AS1097" s="250"/>
      <c r="AT1097" s="250"/>
      <c r="AU1097" s="250"/>
      <c r="AV1097" s="250"/>
      <c r="AW1097" s="250"/>
      <c r="AX1097" s="250"/>
      <c r="AY1097" s="250"/>
      <c r="AZ1097" s="250"/>
      <c r="BA1097" s="250"/>
      <c r="BB1097" s="250"/>
      <c r="BC1097" s="250"/>
      <c r="BD1097" s="250"/>
      <c r="BE1097" s="250"/>
      <c r="BF1097" s="250"/>
      <c r="BG1097" s="250"/>
      <c r="BH1097" s="250"/>
    </row>
    <row r="1098" spans="1:60" outlineLevel="1" x14ac:dyDescent="0.2">
      <c r="A1098" s="293">
        <v>201</v>
      </c>
      <c r="B1098" s="264" t="s">
        <v>1461</v>
      </c>
      <c r="C1098" s="284" t="s">
        <v>1462</v>
      </c>
      <c r="D1098" s="267" t="s">
        <v>367</v>
      </c>
      <c r="E1098" s="270">
        <v>13</v>
      </c>
      <c r="F1098" s="275"/>
      <c r="G1098" s="276">
        <f>ROUND(E1098*F1098,2)</f>
        <v>0</v>
      </c>
      <c r="H1098" s="277" t="s">
        <v>1452</v>
      </c>
      <c r="I1098" s="296" t="s">
        <v>298</v>
      </c>
      <c r="J1098" s="250"/>
      <c r="K1098" s="250"/>
      <c r="L1098" s="250"/>
      <c r="M1098" s="250"/>
      <c r="N1098" s="250"/>
      <c r="O1098" s="250"/>
      <c r="P1098" s="250"/>
      <c r="Q1098" s="250"/>
      <c r="R1098" s="250"/>
      <c r="S1098" s="250"/>
      <c r="T1098" s="250"/>
      <c r="U1098" s="250"/>
      <c r="V1098" s="250"/>
      <c r="W1098" s="250"/>
      <c r="X1098" s="250"/>
      <c r="Y1098" s="250"/>
      <c r="Z1098" s="250"/>
      <c r="AA1098" s="250"/>
      <c r="AB1098" s="250"/>
      <c r="AC1098" s="250"/>
      <c r="AD1098" s="250"/>
      <c r="AE1098" s="250" t="s">
        <v>369</v>
      </c>
      <c r="AF1098" s="250"/>
      <c r="AG1098" s="250"/>
      <c r="AH1098" s="250"/>
      <c r="AI1098" s="250"/>
      <c r="AJ1098" s="250"/>
      <c r="AK1098" s="250"/>
      <c r="AL1098" s="250"/>
      <c r="AM1098" s="250">
        <v>21</v>
      </c>
      <c r="AN1098" s="250"/>
      <c r="AO1098" s="250"/>
      <c r="AP1098" s="250"/>
      <c r="AQ1098" s="250"/>
      <c r="AR1098" s="250"/>
      <c r="AS1098" s="250"/>
      <c r="AT1098" s="250"/>
      <c r="AU1098" s="250"/>
      <c r="AV1098" s="250"/>
      <c r="AW1098" s="250"/>
      <c r="AX1098" s="250"/>
      <c r="AY1098" s="250"/>
      <c r="AZ1098" s="250"/>
      <c r="BA1098" s="250"/>
      <c r="BB1098" s="250"/>
      <c r="BC1098" s="250"/>
      <c r="BD1098" s="250"/>
      <c r="BE1098" s="250"/>
      <c r="BF1098" s="250"/>
      <c r="BG1098" s="250"/>
      <c r="BH1098" s="250"/>
    </row>
    <row r="1099" spans="1:60" outlineLevel="1" x14ac:dyDescent="0.2">
      <c r="A1099" s="294"/>
      <c r="B1099" s="265"/>
      <c r="C1099" s="334" t="s">
        <v>1463</v>
      </c>
      <c r="D1099" s="322"/>
      <c r="E1099" s="326">
        <v>4.5999999999999996</v>
      </c>
      <c r="F1099" s="276"/>
      <c r="G1099" s="276"/>
      <c r="H1099" s="277"/>
      <c r="I1099" s="296"/>
      <c r="J1099" s="250"/>
      <c r="K1099" s="250"/>
      <c r="L1099" s="250"/>
      <c r="M1099" s="250"/>
      <c r="N1099" s="250"/>
      <c r="O1099" s="250"/>
      <c r="P1099" s="250"/>
      <c r="Q1099" s="250"/>
      <c r="R1099" s="250"/>
      <c r="S1099" s="250"/>
      <c r="T1099" s="250"/>
      <c r="U1099" s="250"/>
      <c r="V1099" s="250"/>
      <c r="W1099" s="250"/>
      <c r="X1099" s="250"/>
      <c r="Y1099" s="250"/>
      <c r="Z1099" s="250"/>
      <c r="AA1099" s="250"/>
      <c r="AB1099" s="250"/>
      <c r="AC1099" s="250"/>
      <c r="AD1099" s="250"/>
      <c r="AE1099" s="250"/>
      <c r="AF1099" s="250"/>
      <c r="AG1099" s="250"/>
      <c r="AH1099" s="250"/>
      <c r="AI1099" s="250"/>
      <c r="AJ1099" s="250"/>
      <c r="AK1099" s="250"/>
      <c r="AL1099" s="250"/>
      <c r="AM1099" s="250"/>
      <c r="AN1099" s="250"/>
      <c r="AO1099" s="250"/>
      <c r="AP1099" s="250"/>
      <c r="AQ1099" s="250"/>
      <c r="AR1099" s="250"/>
      <c r="AS1099" s="250"/>
      <c r="AT1099" s="250"/>
      <c r="AU1099" s="250"/>
      <c r="AV1099" s="250"/>
      <c r="AW1099" s="250"/>
      <c r="AX1099" s="250"/>
      <c r="AY1099" s="250"/>
      <c r="AZ1099" s="250"/>
      <c r="BA1099" s="250"/>
      <c r="BB1099" s="250"/>
      <c r="BC1099" s="250"/>
      <c r="BD1099" s="250"/>
      <c r="BE1099" s="250"/>
      <c r="BF1099" s="250"/>
      <c r="BG1099" s="250"/>
      <c r="BH1099" s="250"/>
    </row>
    <row r="1100" spans="1:60" outlineLevel="1" x14ac:dyDescent="0.2">
      <c r="A1100" s="294"/>
      <c r="B1100" s="265"/>
      <c r="C1100" s="334" t="s">
        <v>1464</v>
      </c>
      <c r="D1100" s="322"/>
      <c r="E1100" s="326">
        <v>8.4</v>
      </c>
      <c r="F1100" s="276"/>
      <c r="G1100" s="276"/>
      <c r="H1100" s="277"/>
      <c r="I1100" s="296"/>
      <c r="J1100" s="250"/>
      <c r="K1100" s="250"/>
      <c r="L1100" s="250"/>
      <c r="M1100" s="250"/>
      <c r="N1100" s="250"/>
      <c r="O1100" s="250"/>
      <c r="P1100" s="250"/>
      <c r="Q1100" s="250"/>
      <c r="R1100" s="250"/>
      <c r="S1100" s="250"/>
      <c r="T1100" s="250"/>
      <c r="U1100" s="250"/>
      <c r="V1100" s="250"/>
      <c r="W1100" s="250"/>
      <c r="X1100" s="250"/>
      <c r="Y1100" s="250"/>
      <c r="Z1100" s="250"/>
      <c r="AA1100" s="250"/>
      <c r="AB1100" s="250"/>
      <c r="AC1100" s="250"/>
      <c r="AD1100" s="250"/>
      <c r="AE1100" s="250"/>
      <c r="AF1100" s="250"/>
      <c r="AG1100" s="250"/>
      <c r="AH1100" s="250"/>
      <c r="AI1100" s="250"/>
      <c r="AJ1100" s="250"/>
      <c r="AK1100" s="250"/>
      <c r="AL1100" s="250"/>
      <c r="AM1100" s="250"/>
      <c r="AN1100" s="250"/>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250"/>
    </row>
    <row r="1101" spans="1:60" outlineLevel="1" x14ac:dyDescent="0.2">
      <c r="A1101" s="294"/>
      <c r="B1101" s="320" t="s">
        <v>1459</v>
      </c>
      <c r="C1101" s="333"/>
      <c r="D1101" s="338"/>
      <c r="E1101" s="339"/>
      <c r="F1101" s="340"/>
      <c r="G1101" s="331"/>
      <c r="H1101" s="277"/>
      <c r="I1101" s="296"/>
      <c r="J1101" s="250"/>
      <c r="K1101" s="250"/>
      <c r="L1101" s="250"/>
      <c r="M1101" s="250"/>
      <c r="N1101" s="250"/>
      <c r="O1101" s="250"/>
      <c r="P1101" s="250"/>
      <c r="Q1101" s="250"/>
      <c r="R1101" s="250"/>
      <c r="S1101" s="250"/>
      <c r="T1101" s="250"/>
      <c r="U1101" s="250"/>
      <c r="V1101" s="250"/>
      <c r="W1101" s="250"/>
      <c r="X1101" s="250"/>
      <c r="Y1101" s="250"/>
      <c r="Z1101" s="250"/>
      <c r="AA1101" s="250"/>
      <c r="AB1101" s="250"/>
      <c r="AC1101" s="250">
        <v>0</v>
      </c>
      <c r="AD1101" s="250"/>
      <c r="AE1101" s="250"/>
      <c r="AF1101" s="250"/>
      <c r="AG1101" s="250"/>
      <c r="AH1101" s="250"/>
      <c r="AI1101" s="250"/>
      <c r="AJ1101" s="250"/>
      <c r="AK1101" s="250"/>
      <c r="AL1101" s="250"/>
      <c r="AM1101" s="250"/>
      <c r="AN1101" s="250"/>
      <c r="AO1101" s="250"/>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250"/>
    </row>
    <row r="1102" spans="1:60" outlineLevel="1" x14ac:dyDescent="0.2">
      <c r="A1102" s="294"/>
      <c r="B1102" s="320" t="s">
        <v>1465</v>
      </c>
      <c r="C1102" s="333"/>
      <c r="D1102" s="338"/>
      <c r="E1102" s="339"/>
      <c r="F1102" s="340"/>
      <c r="G1102" s="331"/>
      <c r="H1102" s="277"/>
      <c r="I1102" s="296"/>
      <c r="J1102" s="250"/>
      <c r="K1102" s="250"/>
      <c r="L1102" s="250"/>
      <c r="M1102" s="250"/>
      <c r="N1102" s="250"/>
      <c r="O1102" s="250"/>
      <c r="P1102" s="250"/>
      <c r="Q1102" s="250"/>
      <c r="R1102" s="250"/>
      <c r="S1102" s="250"/>
      <c r="T1102" s="250"/>
      <c r="U1102" s="250"/>
      <c r="V1102" s="250"/>
      <c r="W1102" s="250"/>
      <c r="X1102" s="250"/>
      <c r="Y1102" s="250"/>
      <c r="Z1102" s="250"/>
      <c r="AA1102" s="250"/>
      <c r="AB1102" s="250"/>
      <c r="AC1102" s="250">
        <v>1</v>
      </c>
      <c r="AD1102" s="250"/>
      <c r="AE1102" s="250"/>
      <c r="AF1102" s="250"/>
      <c r="AG1102" s="250"/>
      <c r="AH1102" s="250"/>
      <c r="AI1102" s="250"/>
      <c r="AJ1102" s="250"/>
      <c r="AK1102" s="250"/>
      <c r="AL1102" s="250"/>
      <c r="AM1102" s="250"/>
      <c r="AN1102" s="250"/>
      <c r="AO1102" s="250"/>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250"/>
    </row>
    <row r="1103" spans="1:60" outlineLevel="1" x14ac:dyDescent="0.2">
      <c r="A1103" s="293">
        <v>202</v>
      </c>
      <c r="B1103" s="264" t="s">
        <v>1466</v>
      </c>
      <c r="C1103" s="284" t="s">
        <v>1462</v>
      </c>
      <c r="D1103" s="267" t="s">
        <v>367</v>
      </c>
      <c r="E1103" s="270">
        <v>24.74</v>
      </c>
      <c r="F1103" s="275"/>
      <c r="G1103" s="276">
        <f>ROUND(E1103*F1103,2)</f>
        <v>0</v>
      </c>
      <c r="H1103" s="277" t="s">
        <v>1452</v>
      </c>
      <c r="I1103" s="296" t="s">
        <v>298</v>
      </c>
      <c r="J1103" s="250"/>
      <c r="K1103" s="250"/>
      <c r="L1103" s="250"/>
      <c r="M1103" s="250"/>
      <c r="N1103" s="250"/>
      <c r="O1103" s="250"/>
      <c r="P1103" s="250"/>
      <c r="Q1103" s="250"/>
      <c r="R1103" s="250"/>
      <c r="S1103" s="250"/>
      <c r="T1103" s="250"/>
      <c r="U1103" s="250"/>
      <c r="V1103" s="250"/>
      <c r="W1103" s="250"/>
      <c r="X1103" s="250"/>
      <c r="Y1103" s="250"/>
      <c r="Z1103" s="250"/>
      <c r="AA1103" s="250"/>
      <c r="AB1103" s="250"/>
      <c r="AC1103" s="250"/>
      <c r="AD1103" s="250"/>
      <c r="AE1103" s="250" t="s">
        <v>369</v>
      </c>
      <c r="AF1103" s="250"/>
      <c r="AG1103" s="250"/>
      <c r="AH1103" s="250"/>
      <c r="AI1103" s="250"/>
      <c r="AJ1103" s="250"/>
      <c r="AK1103" s="250"/>
      <c r="AL1103" s="250"/>
      <c r="AM1103" s="250">
        <v>21</v>
      </c>
      <c r="AN1103" s="250"/>
      <c r="AO1103" s="250"/>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250"/>
    </row>
    <row r="1104" spans="1:60" outlineLevel="1" x14ac:dyDescent="0.2">
      <c r="A1104" s="294"/>
      <c r="B1104" s="265"/>
      <c r="C1104" s="285" t="s">
        <v>1467</v>
      </c>
      <c r="D1104" s="268"/>
      <c r="E1104" s="271"/>
      <c r="F1104" s="278"/>
      <c r="G1104" s="279"/>
      <c r="H1104" s="277"/>
      <c r="I1104" s="296"/>
      <c r="J1104" s="250"/>
      <c r="K1104" s="250"/>
      <c r="L1104" s="250"/>
      <c r="M1104" s="250"/>
      <c r="N1104" s="250"/>
      <c r="O1104" s="250"/>
      <c r="P1104" s="250"/>
      <c r="Q1104" s="250"/>
      <c r="R1104" s="250"/>
      <c r="S1104" s="250"/>
      <c r="T1104" s="250"/>
      <c r="U1104" s="250"/>
      <c r="V1104" s="250"/>
      <c r="W1104" s="250"/>
      <c r="X1104" s="250"/>
      <c r="Y1104" s="250"/>
      <c r="Z1104" s="250"/>
      <c r="AA1104" s="250"/>
      <c r="AB1104" s="250"/>
      <c r="AC1104" s="250"/>
      <c r="AD1104" s="250"/>
      <c r="AE1104" s="250"/>
      <c r="AF1104" s="250"/>
      <c r="AG1104" s="250"/>
      <c r="AH1104" s="250"/>
      <c r="AI1104" s="250"/>
      <c r="AJ1104" s="250"/>
      <c r="AK1104" s="250"/>
      <c r="AL1104" s="250"/>
      <c r="AM1104" s="250"/>
      <c r="AN1104" s="250"/>
      <c r="AO1104" s="250"/>
      <c r="AP1104" s="250"/>
      <c r="AQ1104" s="250"/>
      <c r="AR1104" s="250"/>
      <c r="AS1104" s="250"/>
      <c r="AT1104" s="250"/>
      <c r="AU1104" s="250"/>
      <c r="AV1104" s="250"/>
      <c r="AW1104" s="250"/>
      <c r="AX1104" s="250"/>
      <c r="AY1104" s="250"/>
      <c r="AZ1104" s="250"/>
      <c r="BA1104" s="255" t="str">
        <f>C1104</f>
        <v>jednovrstvá</v>
      </c>
      <c r="BB1104" s="250"/>
      <c r="BC1104" s="250"/>
      <c r="BD1104" s="250"/>
      <c r="BE1104" s="250"/>
      <c r="BF1104" s="250"/>
      <c r="BG1104" s="250"/>
      <c r="BH1104" s="250"/>
    </row>
    <row r="1105" spans="1:60" outlineLevel="1" x14ac:dyDescent="0.2">
      <c r="A1105" s="294"/>
      <c r="B1105" s="265"/>
      <c r="C1105" s="334" t="s">
        <v>1468</v>
      </c>
      <c r="D1105" s="322"/>
      <c r="E1105" s="326">
        <v>6.8</v>
      </c>
      <c r="F1105" s="276"/>
      <c r="G1105" s="276"/>
      <c r="H1105" s="277"/>
      <c r="I1105" s="296"/>
      <c r="J1105" s="250"/>
      <c r="K1105" s="250"/>
      <c r="L1105" s="250"/>
      <c r="M1105" s="250"/>
      <c r="N1105" s="250"/>
      <c r="O1105" s="250"/>
      <c r="P1105" s="250"/>
      <c r="Q1105" s="250"/>
      <c r="R1105" s="250"/>
      <c r="S1105" s="250"/>
      <c r="T1105" s="250"/>
      <c r="U1105" s="250"/>
      <c r="V1105" s="250"/>
      <c r="W1105" s="250"/>
      <c r="X1105" s="250"/>
      <c r="Y1105" s="250"/>
      <c r="Z1105" s="250"/>
      <c r="AA1105" s="250"/>
      <c r="AB1105" s="250"/>
      <c r="AC1105" s="250"/>
      <c r="AD1105" s="250"/>
      <c r="AE1105" s="250"/>
      <c r="AF1105" s="250"/>
      <c r="AG1105" s="250"/>
      <c r="AH1105" s="250"/>
      <c r="AI1105" s="250"/>
      <c r="AJ1105" s="250"/>
      <c r="AK1105" s="250"/>
      <c r="AL1105" s="250"/>
      <c r="AM1105" s="250"/>
      <c r="AN1105" s="250"/>
      <c r="AO1105" s="250"/>
      <c r="AP1105" s="250"/>
      <c r="AQ1105" s="250"/>
      <c r="AR1105" s="250"/>
      <c r="AS1105" s="250"/>
      <c r="AT1105" s="250"/>
      <c r="AU1105" s="250"/>
      <c r="AV1105" s="250"/>
      <c r="AW1105" s="250"/>
      <c r="AX1105" s="250"/>
      <c r="AY1105" s="250"/>
      <c r="AZ1105" s="250"/>
      <c r="BA1105" s="250"/>
      <c r="BB1105" s="250"/>
      <c r="BC1105" s="250"/>
      <c r="BD1105" s="250"/>
      <c r="BE1105" s="250"/>
      <c r="BF1105" s="250"/>
      <c r="BG1105" s="250"/>
      <c r="BH1105" s="250"/>
    </row>
    <row r="1106" spans="1:60" outlineLevel="1" x14ac:dyDescent="0.2">
      <c r="A1106" s="294"/>
      <c r="B1106" s="265"/>
      <c r="C1106" s="334" t="s">
        <v>1469</v>
      </c>
      <c r="D1106" s="322"/>
      <c r="E1106" s="326">
        <v>4.6399999999999997</v>
      </c>
      <c r="F1106" s="276"/>
      <c r="G1106" s="276"/>
      <c r="H1106" s="277"/>
      <c r="I1106" s="296"/>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250"/>
      <c r="AF1106" s="250"/>
      <c r="AG1106" s="250"/>
      <c r="AH1106" s="250"/>
      <c r="AI1106" s="250"/>
      <c r="AJ1106" s="250"/>
      <c r="AK1106" s="250"/>
      <c r="AL1106" s="250"/>
      <c r="AM1106" s="250"/>
      <c r="AN1106" s="250"/>
      <c r="AO1106" s="250"/>
      <c r="AP1106" s="250"/>
      <c r="AQ1106" s="250"/>
      <c r="AR1106" s="250"/>
      <c r="AS1106" s="250"/>
      <c r="AT1106" s="250"/>
      <c r="AU1106" s="250"/>
      <c r="AV1106" s="250"/>
      <c r="AW1106" s="250"/>
      <c r="AX1106" s="250"/>
      <c r="AY1106" s="250"/>
      <c r="AZ1106" s="250"/>
      <c r="BA1106" s="250"/>
      <c r="BB1106" s="250"/>
      <c r="BC1106" s="250"/>
      <c r="BD1106" s="250"/>
      <c r="BE1106" s="250"/>
      <c r="BF1106" s="250"/>
      <c r="BG1106" s="250"/>
      <c r="BH1106" s="250"/>
    </row>
    <row r="1107" spans="1:60" outlineLevel="1" x14ac:dyDescent="0.2">
      <c r="A1107" s="294"/>
      <c r="B1107" s="265"/>
      <c r="C1107" s="334" t="s">
        <v>1470</v>
      </c>
      <c r="D1107" s="322"/>
      <c r="E1107" s="326">
        <v>3.3</v>
      </c>
      <c r="F1107" s="276"/>
      <c r="G1107" s="276"/>
      <c r="H1107" s="277"/>
      <c r="I1107" s="296"/>
      <c r="J1107" s="250"/>
      <c r="K1107" s="250"/>
      <c r="L1107" s="250"/>
      <c r="M1107" s="250"/>
      <c r="N1107" s="250"/>
      <c r="O1107" s="250"/>
      <c r="P1107" s="250"/>
      <c r="Q1107" s="250"/>
      <c r="R1107" s="250"/>
      <c r="S1107" s="250"/>
      <c r="T1107" s="250"/>
      <c r="U1107" s="250"/>
      <c r="V1107" s="250"/>
      <c r="W1107" s="250"/>
      <c r="X1107" s="250"/>
      <c r="Y1107" s="250"/>
      <c r="Z1107" s="250"/>
      <c r="AA1107" s="250"/>
      <c r="AB1107" s="250"/>
      <c r="AC1107" s="250"/>
      <c r="AD1107" s="250"/>
      <c r="AE1107" s="250"/>
      <c r="AF1107" s="250"/>
      <c r="AG1107" s="250"/>
      <c r="AH1107" s="250"/>
      <c r="AI1107" s="250"/>
      <c r="AJ1107" s="250"/>
      <c r="AK1107" s="250"/>
      <c r="AL1107" s="250"/>
      <c r="AM1107" s="250"/>
      <c r="AN1107" s="250"/>
      <c r="AO1107" s="250"/>
      <c r="AP1107" s="250"/>
      <c r="AQ1107" s="250"/>
      <c r="AR1107" s="250"/>
      <c r="AS1107" s="250"/>
      <c r="AT1107" s="250"/>
      <c r="AU1107" s="250"/>
      <c r="AV1107" s="250"/>
      <c r="AW1107" s="250"/>
      <c r="AX1107" s="250"/>
      <c r="AY1107" s="250"/>
      <c r="AZ1107" s="250"/>
      <c r="BA1107" s="250"/>
      <c r="BB1107" s="250"/>
      <c r="BC1107" s="250"/>
      <c r="BD1107" s="250"/>
      <c r="BE1107" s="250"/>
      <c r="BF1107" s="250"/>
      <c r="BG1107" s="250"/>
      <c r="BH1107" s="250"/>
    </row>
    <row r="1108" spans="1:60" outlineLevel="1" x14ac:dyDescent="0.2">
      <c r="A1108" s="294"/>
      <c r="B1108" s="265"/>
      <c r="C1108" s="334" t="s">
        <v>1471</v>
      </c>
      <c r="D1108" s="322"/>
      <c r="E1108" s="326">
        <v>10</v>
      </c>
      <c r="F1108" s="276"/>
      <c r="G1108" s="276"/>
      <c r="H1108" s="277"/>
      <c r="I1108" s="296"/>
      <c r="J1108" s="250"/>
      <c r="K1108" s="250"/>
      <c r="L1108" s="250"/>
      <c r="M1108" s="250"/>
      <c r="N1108" s="250"/>
      <c r="O1108" s="250"/>
      <c r="P1108" s="250"/>
      <c r="Q1108" s="250"/>
      <c r="R1108" s="250"/>
      <c r="S1108" s="250"/>
      <c r="T1108" s="250"/>
      <c r="U1108" s="250"/>
      <c r="V1108" s="250"/>
      <c r="W1108" s="250"/>
      <c r="X1108" s="250"/>
      <c r="Y1108" s="250"/>
      <c r="Z1108" s="250"/>
      <c r="AA1108" s="250"/>
      <c r="AB1108" s="250"/>
      <c r="AC1108" s="250"/>
      <c r="AD1108" s="250"/>
      <c r="AE1108" s="250"/>
      <c r="AF1108" s="250"/>
      <c r="AG1108" s="250"/>
      <c r="AH1108" s="250"/>
      <c r="AI1108" s="250"/>
      <c r="AJ1108" s="250"/>
      <c r="AK1108" s="250"/>
      <c r="AL1108" s="250"/>
      <c r="AM1108" s="250"/>
      <c r="AN1108" s="250"/>
      <c r="AO1108" s="250"/>
      <c r="AP1108" s="250"/>
      <c r="AQ1108" s="250"/>
      <c r="AR1108" s="250"/>
      <c r="AS1108" s="250"/>
      <c r="AT1108" s="250"/>
      <c r="AU1108" s="250"/>
      <c r="AV1108" s="250"/>
      <c r="AW1108" s="250"/>
      <c r="AX1108" s="250"/>
      <c r="AY1108" s="250"/>
      <c r="AZ1108" s="250"/>
      <c r="BA1108" s="250"/>
      <c r="BB1108" s="250"/>
      <c r="BC1108" s="250"/>
      <c r="BD1108" s="250"/>
      <c r="BE1108" s="250"/>
      <c r="BF1108" s="250"/>
      <c r="BG1108" s="250"/>
      <c r="BH1108" s="250"/>
    </row>
    <row r="1109" spans="1:60" outlineLevel="1" x14ac:dyDescent="0.2">
      <c r="A1109" s="294"/>
      <c r="B1109" s="320" t="s">
        <v>1459</v>
      </c>
      <c r="C1109" s="333"/>
      <c r="D1109" s="338"/>
      <c r="E1109" s="339"/>
      <c r="F1109" s="340"/>
      <c r="G1109" s="331"/>
      <c r="H1109" s="277"/>
      <c r="I1109" s="296"/>
      <c r="J1109" s="250"/>
      <c r="K1109" s="250"/>
      <c r="L1109" s="250"/>
      <c r="M1109" s="250"/>
      <c r="N1109" s="250"/>
      <c r="O1109" s="250"/>
      <c r="P1109" s="250"/>
      <c r="Q1109" s="250"/>
      <c r="R1109" s="250"/>
      <c r="S1109" s="250"/>
      <c r="T1109" s="250"/>
      <c r="U1109" s="250"/>
      <c r="V1109" s="250"/>
      <c r="W1109" s="250"/>
      <c r="X1109" s="250"/>
      <c r="Y1109" s="250"/>
      <c r="Z1109" s="250"/>
      <c r="AA1109" s="250"/>
      <c r="AB1109" s="250"/>
      <c r="AC1109" s="250">
        <v>0</v>
      </c>
      <c r="AD1109" s="250"/>
      <c r="AE1109" s="250"/>
      <c r="AF1109" s="250"/>
      <c r="AG1109" s="250"/>
      <c r="AH1109" s="250"/>
      <c r="AI1109" s="250"/>
      <c r="AJ1109" s="250"/>
      <c r="AK1109" s="250"/>
      <c r="AL1109" s="250"/>
      <c r="AM1109" s="250"/>
      <c r="AN1109" s="250"/>
      <c r="AO1109" s="250"/>
      <c r="AP1109" s="250"/>
      <c r="AQ1109" s="250"/>
      <c r="AR1109" s="250"/>
      <c r="AS1109" s="250"/>
      <c r="AT1109" s="250"/>
      <c r="AU1109" s="250"/>
      <c r="AV1109" s="250"/>
      <c r="AW1109" s="250"/>
      <c r="AX1109" s="250"/>
      <c r="AY1109" s="250"/>
      <c r="AZ1109" s="250"/>
      <c r="BA1109" s="250"/>
      <c r="BB1109" s="250"/>
      <c r="BC1109" s="250"/>
      <c r="BD1109" s="250"/>
      <c r="BE1109" s="250"/>
      <c r="BF1109" s="250"/>
      <c r="BG1109" s="250"/>
      <c r="BH1109" s="250"/>
    </row>
    <row r="1110" spans="1:60" outlineLevel="1" x14ac:dyDescent="0.2">
      <c r="A1110" s="294"/>
      <c r="B1110" s="320" t="s">
        <v>1472</v>
      </c>
      <c r="C1110" s="333"/>
      <c r="D1110" s="338"/>
      <c r="E1110" s="339"/>
      <c r="F1110" s="340"/>
      <c r="G1110" s="331"/>
      <c r="H1110" s="277"/>
      <c r="I1110" s="296"/>
      <c r="J1110" s="250"/>
      <c r="K1110" s="250"/>
      <c r="L1110" s="250"/>
      <c r="M1110" s="250"/>
      <c r="N1110" s="250"/>
      <c r="O1110" s="250"/>
      <c r="P1110" s="250"/>
      <c r="Q1110" s="250"/>
      <c r="R1110" s="250"/>
      <c r="S1110" s="250"/>
      <c r="T1110" s="250"/>
      <c r="U1110" s="250"/>
      <c r="V1110" s="250"/>
      <c r="W1110" s="250"/>
      <c r="X1110" s="250"/>
      <c r="Y1110" s="250"/>
      <c r="Z1110" s="250"/>
      <c r="AA1110" s="250"/>
      <c r="AB1110" s="250"/>
      <c r="AC1110" s="250">
        <v>1</v>
      </c>
      <c r="AD1110" s="250"/>
      <c r="AE1110" s="250"/>
      <c r="AF1110" s="250"/>
      <c r="AG1110" s="250"/>
      <c r="AH1110" s="250"/>
      <c r="AI1110" s="250"/>
      <c r="AJ1110" s="250"/>
      <c r="AK1110" s="250"/>
      <c r="AL1110" s="250"/>
      <c r="AM1110" s="250"/>
      <c r="AN1110" s="250"/>
      <c r="AO1110" s="250"/>
      <c r="AP1110" s="250"/>
      <c r="AQ1110" s="250"/>
      <c r="AR1110" s="250"/>
      <c r="AS1110" s="250"/>
      <c r="AT1110" s="250"/>
      <c r="AU1110" s="250"/>
      <c r="AV1110" s="250"/>
      <c r="AW1110" s="250"/>
      <c r="AX1110" s="250"/>
      <c r="AY1110" s="250"/>
      <c r="AZ1110" s="250"/>
      <c r="BA1110" s="250"/>
      <c r="BB1110" s="250"/>
      <c r="BC1110" s="250"/>
      <c r="BD1110" s="250"/>
      <c r="BE1110" s="250"/>
      <c r="BF1110" s="250"/>
      <c r="BG1110" s="250"/>
      <c r="BH1110" s="250"/>
    </row>
    <row r="1111" spans="1:60" outlineLevel="1" x14ac:dyDescent="0.2">
      <c r="A1111" s="293">
        <v>203</v>
      </c>
      <c r="B1111" s="264" t="s">
        <v>1473</v>
      </c>
      <c r="C1111" s="284" t="s">
        <v>1474</v>
      </c>
      <c r="D1111" s="267" t="s">
        <v>390</v>
      </c>
      <c r="E1111" s="270">
        <v>37.200000000000003</v>
      </c>
      <c r="F1111" s="275"/>
      <c r="G1111" s="276">
        <f>ROUND(E1111*F1111,2)</f>
        <v>0</v>
      </c>
      <c r="H1111" s="277" t="s">
        <v>1452</v>
      </c>
      <c r="I1111" s="296" t="s">
        <v>298</v>
      </c>
      <c r="J1111" s="250"/>
      <c r="K1111" s="250"/>
      <c r="L1111" s="250"/>
      <c r="M1111" s="250"/>
      <c r="N1111" s="250"/>
      <c r="O1111" s="250"/>
      <c r="P1111" s="250"/>
      <c r="Q1111" s="250"/>
      <c r="R1111" s="250"/>
      <c r="S1111" s="250"/>
      <c r="T1111" s="250"/>
      <c r="U1111" s="250"/>
      <c r="V1111" s="250"/>
      <c r="W1111" s="250"/>
      <c r="X1111" s="250"/>
      <c r="Y1111" s="250"/>
      <c r="Z1111" s="250"/>
      <c r="AA1111" s="250"/>
      <c r="AB1111" s="250"/>
      <c r="AC1111" s="250"/>
      <c r="AD1111" s="250"/>
      <c r="AE1111" s="250" t="s">
        <v>369</v>
      </c>
      <c r="AF1111" s="250"/>
      <c r="AG1111" s="250"/>
      <c r="AH1111" s="250"/>
      <c r="AI1111" s="250"/>
      <c r="AJ1111" s="250"/>
      <c r="AK1111" s="250"/>
      <c r="AL1111" s="250"/>
      <c r="AM1111" s="250">
        <v>21</v>
      </c>
      <c r="AN1111" s="250"/>
      <c r="AO1111" s="250"/>
      <c r="AP1111" s="250"/>
      <c r="AQ1111" s="250"/>
      <c r="AR1111" s="250"/>
      <c r="AS1111" s="250"/>
      <c r="AT1111" s="250"/>
      <c r="AU1111" s="250"/>
      <c r="AV1111" s="250"/>
      <c r="AW1111" s="250"/>
      <c r="AX1111" s="250"/>
      <c r="AY1111" s="250"/>
      <c r="AZ1111" s="250"/>
      <c r="BA1111" s="250"/>
      <c r="BB1111" s="250"/>
      <c r="BC1111" s="250"/>
      <c r="BD1111" s="250"/>
      <c r="BE1111" s="250"/>
      <c r="BF1111" s="250"/>
      <c r="BG1111" s="250"/>
      <c r="BH1111" s="250"/>
    </row>
    <row r="1112" spans="1:60" outlineLevel="1" x14ac:dyDescent="0.2">
      <c r="A1112" s="294"/>
      <c r="B1112" s="265"/>
      <c r="C1112" s="334" t="s">
        <v>1475</v>
      </c>
      <c r="D1112" s="322"/>
      <c r="E1112" s="326">
        <v>9</v>
      </c>
      <c r="F1112" s="276"/>
      <c r="G1112" s="276"/>
      <c r="H1112" s="277"/>
      <c r="I1112" s="296"/>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250"/>
      <c r="AF1112" s="250"/>
      <c r="AG1112" s="250"/>
      <c r="AH1112" s="250"/>
      <c r="AI1112" s="250"/>
      <c r="AJ1112" s="250"/>
      <c r="AK1112" s="250"/>
      <c r="AL1112" s="250"/>
      <c r="AM1112" s="250"/>
      <c r="AN1112" s="250"/>
      <c r="AO1112" s="250"/>
      <c r="AP1112" s="250"/>
      <c r="AQ1112" s="250"/>
      <c r="AR1112" s="250"/>
      <c r="AS1112" s="250"/>
      <c r="AT1112" s="250"/>
      <c r="AU1112" s="250"/>
      <c r="AV1112" s="250"/>
      <c r="AW1112" s="250"/>
      <c r="AX1112" s="250"/>
      <c r="AY1112" s="250"/>
      <c r="AZ1112" s="250"/>
      <c r="BA1112" s="250"/>
      <c r="BB1112" s="250"/>
      <c r="BC1112" s="250"/>
      <c r="BD1112" s="250"/>
      <c r="BE1112" s="250"/>
      <c r="BF1112" s="250"/>
      <c r="BG1112" s="250"/>
      <c r="BH1112" s="250"/>
    </row>
    <row r="1113" spans="1:60" outlineLevel="1" x14ac:dyDescent="0.2">
      <c r="A1113" s="294"/>
      <c r="B1113" s="265"/>
      <c r="C1113" s="334" t="s">
        <v>1476</v>
      </c>
      <c r="D1113" s="322"/>
      <c r="E1113" s="326">
        <v>7.2</v>
      </c>
      <c r="F1113" s="276"/>
      <c r="G1113" s="276"/>
      <c r="H1113" s="277"/>
      <c r="I1113" s="296"/>
      <c r="J1113" s="250"/>
      <c r="K1113" s="250"/>
      <c r="L1113" s="250"/>
      <c r="M1113" s="250"/>
      <c r="N1113" s="250"/>
      <c r="O1113" s="250"/>
      <c r="P1113" s="250"/>
      <c r="Q1113" s="250"/>
      <c r="R1113" s="250"/>
      <c r="S1113" s="250"/>
      <c r="T1113" s="250"/>
      <c r="U1113" s="250"/>
      <c r="V1113" s="250"/>
      <c r="W1113" s="250"/>
      <c r="X1113" s="250"/>
      <c r="Y1113" s="250"/>
      <c r="Z1113" s="250"/>
      <c r="AA1113" s="250"/>
      <c r="AB1113" s="250"/>
      <c r="AC1113" s="250"/>
      <c r="AD1113" s="250"/>
      <c r="AE1113" s="250"/>
      <c r="AF1113" s="250"/>
      <c r="AG1113" s="250"/>
      <c r="AH1113" s="250"/>
      <c r="AI1113" s="250"/>
      <c r="AJ1113" s="250"/>
      <c r="AK1113" s="250"/>
      <c r="AL1113" s="250"/>
      <c r="AM1113" s="250"/>
      <c r="AN1113" s="250"/>
      <c r="AO1113" s="250"/>
      <c r="AP1113" s="250"/>
      <c r="AQ1113" s="250"/>
      <c r="AR1113" s="250"/>
      <c r="AS1113" s="250"/>
      <c r="AT1113" s="250"/>
      <c r="AU1113" s="250"/>
      <c r="AV1113" s="250"/>
      <c r="AW1113" s="250"/>
      <c r="AX1113" s="250"/>
      <c r="AY1113" s="250"/>
      <c r="AZ1113" s="250"/>
      <c r="BA1113" s="250"/>
      <c r="BB1113" s="250"/>
      <c r="BC1113" s="250"/>
      <c r="BD1113" s="250"/>
      <c r="BE1113" s="250"/>
      <c r="BF1113" s="250"/>
      <c r="BG1113" s="250"/>
      <c r="BH1113" s="250"/>
    </row>
    <row r="1114" spans="1:60" outlineLevel="1" x14ac:dyDescent="0.2">
      <c r="A1114" s="294"/>
      <c r="B1114" s="265"/>
      <c r="C1114" s="334" t="s">
        <v>1477</v>
      </c>
      <c r="D1114" s="322"/>
      <c r="E1114" s="326">
        <v>6</v>
      </c>
      <c r="F1114" s="276"/>
      <c r="G1114" s="276"/>
      <c r="H1114" s="277"/>
      <c r="I1114" s="296"/>
      <c r="J1114" s="250"/>
      <c r="K1114" s="250"/>
      <c r="L1114" s="250"/>
      <c r="M1114" s="250"/>
      <c r="N1114" s="250"/>
      <c r="O1114" s="250"/>
      <c r="P1114" s="250"/>
      <c r="Q1114" s="250"/>
      <c r="R1114" s="250"/>
      <c r="S1114" s="250"/>
      <c r="T1114" s="250"/>
      <c r="U1114" s="250"/>
      <c r="V1114" s="250"/>
      <c r="W1114" s="250"/>
      <c r="X1114" s="250"/>
      <c r="Y1114" s="250"/>
      <c r="Z1114" s="250"/>
      <c r="AA1114" s="250"/>
      <c r="AB1114" s="250"/>
      <c r="AC1114" s="250"/>
      <c r="AD1114" s="250"/>
      <c r="AE1114" s="250"/>
      <c r="AF1114" s="250"/>
      <c r="AG1114" s="250"/>
      <c r="AH1114" s="250"/>
      <c r="AI1114" s="250"/>
      <c r="AJ1114" s="250"/>
      <c r="AK1114" s="250"/>
      <c r="AL1114" s="250"/>
      <c r="AM1114" s="250"/>
      <c r="AN1114" s="250"/>
      <c r="AO1114" s="250"/>
      <c r="AP1114" s="250"/>
      <c r="AQ1114" s="250"/>
      <c r="AR1114" s="250"/>
      <c r="AS1114" s="250"/>
      <c r="AT1114" s="250"/>
      <c r="AU1114" s="250"/>
      <c r="AV1114" s="250"/>
      <c r="AW1114" s="250"/>
      <c r="AX1114" s="250"/>
      <c r="AY1114" s="250"/>
      <c r="AZ1114" s="250"/>
      <c r="BA1114" s="250"/>
      <c r="BB1114" s="250"/>
      <c r="BC1114" s="250"/>
      <c r="BD1114" s="250"/>
      <c r="BE1114" s="250"/>
      <c r="BF1114" s="250"/>
      <c r="BG1114" s="250"/>
      <c r="BH1114" s="250"/>
    </row>
    <row r="1115" spans="1:60" outlineLevel="1" x14ac:dyDescent="0.2">
      <c r="A1115" s="294"/>
      <c r="B1115" s="265"/>
      <c r="C1115" s="334" t="s">
        <v>1478</v>
      </c>
      <c r="D1115" s="322"/>
      <c r="E1115" s="326">
        <v>15</v>
      </c>
      <c r="F1115" s="276"/>
      <c r="G1115" s="276"/>
      <c r="H1115" s="277"/>
      <c r="I1115" s="296"/>
      <c r="J1115" s="250"/>
      <c r="K1115" s="250"/>
      <c r="L1115" s="250"/>
      <c r="M1115" s="250"/>
      <c r="N1115" s="250"/>
      <c r="O1115" s="250"/>
      <c r="P1115" s="250"/>
      <c r="Q1115" s="250"/>
      <c r="R1115" s="250"/>
      <c r="S1115" s="250"/>
      <c r="T1115" s="250"/>
      <c r="U1115" s="250"/>
      <c r="V1115" s="250"/>
      <c r="W1115" s="250"/>
      <c r="X1115" s="250"/>
      <c r="Y1115" s="250"/>
      <c r="Z1115" s="250"/>
      <c r="AA1115" s="250"/>
      <c r="AB1115" s="250"/>
      <c r="AC1115" s="250"/>
      <c r="AD1115" s="250"/>
      <c r="AE1115" s="250"/>
      <c r="AF1115" s="250"/>
      <c r="AG1115" s="250"/>
      <c r="AH1115" s="250"/>
      <c r="AI1115" s="250"/>
      <c r="AJ1115" s="250"/>
      <c r="AK1115" s="250"/>
      <c r="AL1115" s="250"/>
      <c r="AM1115" s="250"/>
      <c r="AN1115" s="250"/>
      <c r="AO1115" s="250"/>
      <c r="AP1115" s="250"/>
      <c r="AQ1115" s="250"/>
      <c r="AR1115" s="250"/>
      <c r="AS1115" s="250"/>
      <c r="AT1115" s="250"/>
      <c r="AU1115" s="250"/>
      <c r="AV1115" s="250"/>
      <c r="AW1115" s="250"/>
      <c r="AX1115" s="250"/>
      <c r="AY1115" s="250"/>
      <c r="AZ1115" s="250"/>
      <c r="BA1115" s="250"/>
      <c r="BB1115" s="250"/>
      <c r="BC1115" s="250"/>
      <c r="BD1115" s="250"/>
      <c r="BE1115" s="250"/>
      <c r="BF1115" s="250"/>
      <c r="BG1115" s="250"/>
      <c r="BH1115" s="250"/>
    </row>
    <row r="1116" spans="1:60" outlineLevel="1" x14ac:dyDescent="0.2">
      <c r="A1116" s="294"/>
      <c r="B1116" s="320" t="s">
        <v>1459</v>
      </c>
      <c r="C1116" s="333"/>
      <c r="D1116" s="338"/>
      <c r="E1116" s="339"/>
      <c r="F1116" s="340"/>
      <c r="G1116" s="331"/>
      <c r="H1116" s="277"/>
      <c r="I1116" s="296"/>
      <c r="J1116" s="250"/>
      <c r="K1116" s="250"/>
      <c r="L1116" s="250"/>
      <c r="M1116" s="250"/>
      <c r="N1116" s="250"/>
      <c r="O1116" s="250"/>
      <c r="P1116" s="250"/>
      <c r="Q1116" s="250"/>
      <c r="R1116" s="250"/>
      <c r="S1116" s="250"/>
      <c r="T1116" s="250"/>
      <c r="U1116" s="250"/>
      <c r="V1116" s="250"/>
      <c r="W1116" s="250"/>
      <c r="X1116" s="250"/>
      <c r="Y1116" s="250"/>
      <c r="Z1116" s="250"/>
      <c r="AA1116" s="250"/>
      <c r="AB1116" s="250"/>
      <c r="AC1116" s="250">
        <v>0</v>
      </c>
      <c r="AD1116" s="250"/>
      <c r="AE1116" s="250"/>
      <c r="AF1116" s="250"/>
      <c r="AG1116" s="250"/>
      <c r="AH1116" s="250"/>
      <c r="AI1116" s="250"/>
      <c r="AJ1116" s="250"/>
      <c r="AK1116" s="250"/>
      <c r="AL1116" s="250"/>
      <c r="AM1116" s="250"/>
      <c r="AN1116" s="250"/>
      <c r="AO1116" s="250"/>
      <c r="AP1116" s="250"/>
      <c r="AQ1116" s="250"/>
      <c r="AR1116" s="250"/>
      <c r="AS1116" s="250"/>
      <c r="AT1116" s="250"/>
      <c r="AU1116" s="250"/>
      <c r="AV1116" s="250"/>
      <c r="AW1116" s="250"/>
      <c r="AX1116" s="250"/>
      <c r="AY1116" s="250"/>
      <c r="AZ1116" s="250"/>
      <c r="BA1116" s="250"/>
      <c r="BB1116" s="250"/>
      <c r="BC1116" s="250"/>
      <c r="BD1116" s="250"/>
      <c r="BE1116" s="250"/>
      <c r="BF1116" s="250"/>
      <c r="BG1116" s="250"/>
      <c r="BH1116" s="250"/>
    </row>
    <row r="1117" spans="1:60" outlineLevel="1" x14ac:dyDescent="0.2">
      <c r="A1117" s="294"/>
      <c r="B1117" s="320" t="s">
        <v>1472</v>
      </c>
      <c r="C1117" s="333"/>
      <c r="D1117" s="338"/>
      <c r="E1117" s="339"/>
      <c r="F1117" s="340"/>
      <c r="G1117" s="331"/>
      <c r="H1117" s="277"/>
      <c r="I1117" s="296"/>
      <c r="J1117" s="250"/>
      <c r="K1117" s="250"/>
      <c r="L1117" s="250"/>
      <c r="M1117" s="250"/>
      <c r="N1117" s="250"/>
      <c r="O1117" s="250"/>
      <c r="P1117" s="250"/>
      <c r="Q1117" s="250"/>
      <c r="R1117" s="250"/>
      <c r="S1117" s="250"/>
      <c r="T1117" s="250"/>
      <c r="U1117" s="250"/>
      <c r="V1117" s="250"/>
      <c r="W1117" s="250"/>
      <c r="X1117" s="250"/>
      <c r="Y1117" s="250"/>
      <c r="Z1117" s="250"/>
      <c r="AA1117" s="250"/>
      <c r="AB1117" s="250"/>
      <c r="AC1117" s="250">
        <v>1</v>
      </c>
      <c r="AD1117" s="250"/>
      <c r="AE1117" s="250"/>
      <c r="AF1117" s="250"/>
      <c r="AG1117" s="250"/>
      <c r="AH1117" s="250"/>
      <c r="AI1117" s="250"/>
      <c r="AJ1117" s="250"/>
      <c r="AK1117" s="250"/>
      <c r="AL1117" s="250"/>
      <c r="AM1117" s="250"/>
      <c r="AN1117" s="250"/>
      <c r="AO1117" s="250"/>
      <c r="AP1117" s="250"/>
      <c r="AQ1117" s="250"/>
      <c r="AR1117" s="250"/>
      <c r="AS1117" s="250"/>
      <c r="AT1117" s="250"/>
      <c r="AU1117" s="250"/>
      <c r="AV1117" s="250"/>
      <c r="AW1117" s="250"/>
      <c r="AX1117" s="250"/>
      <c r="AY1117" s="250"/>
      <c r="AZ1117" s="250"/>
      <c r="BA1117" s="250"/>
      <c r="BB1117" s="250"/>
      <c r="BC1117" s="250"/>
      <c r="BD1117" s="250"/>
      <c r="BE1117" s="250"/>
      <c r="BF1117" s="250"/>
      <c r="BG1117" s="250"/>
      <c r="BH1117" s="250"/>
    </row>
    <row r="1118" spans="1:60" outlineLevel="1" x14ac:dyDescent="0.2">
      <c r="A1118" s="293">
        <v>204</v>
      </c>
      <c r="B1118" s="264" t="s">
        <v>1479</v>
      </c>
      <c r="C1118" s="284" t="s">
        <v>1480</v>
      </c>
      <c r="D1118" s="267" t="s">
        <v>669</v>
      </c>
      <c r="E1118" s="270">
        <v>20</v>
      </c>
      <c r="F1118" s="275"/>
      <c r="G1118" s="276">
        <f>ROUND(E1118*F1118,2)</f>
        <v>0</v>
      </c>
      <c r="H1118" s="277" t="s">
        <v>1452</v>
      </c>
      <c r="I1118" s="296" t="s">
        <v>298</v>
      </c>
      <c r="J1118" s="250"/>
      <c r="K1118" s="250"/>
      <c r="L1118" s="250"/>
      <c r="M1118" s="250"/>
      <c r="N1118" s="250"/>
      <c r="O1118" s="250"/>
      <c r="P1118" s="250"/>
      <c r="Q1118" s="250"/>
      <c r="R1118" s="250"/>
      <c r="S1118" s="250"/>
      <c r="T1118" s="250"/>
      <c r="U1118" s="250"/>
      <c r="V1118" s="250"/>
      <c r="W1118" s="250"/>
      <c r="X1118" s="250"/>
      <c r="Y1118" s="250"/>
      <c r="Z1118" s="250"/>
      <c r="AA1118" s="250"/>
      <c r="AB1118" s="250"/>
      <c r="AC1118" s="250"/>
      <c r="AD1118" s="250"/>
      <c r="AE1118" s="250" t="s">
        <v>369</v>
      </c>
      <c r="AF1118" s="250"/>
      <c r="AG1118" s="250"/>
      <c r="AH1118" s="250"/>
      <c r="AI1118" s="250"/>
      <c r="AJ1118" s="250"/>
      <c r="AK1118" s="250"/>
      <c r="AL1118" s="250"/>
      <c r="AM1118" s="250">
        <v>21</v>
      </c>
      <c r="AN1118" s="250"/>
      <c r="AO1118" s="250"/>
      <c r="AP1118" s="250"/>
      <c r="AQ1118" s="250"/>
      <c r="AR1118" s="250"/>
      <c r="AS1118" s="250"/>
      <c r="AT1118" s="250"/>
      <c r="AU1118" s="250"/>
      <c r="AV1118" s="250"/>
      <c r="AW1118" s="250"/>
      <c r="AX1118" s="250"/>
      <c r="AY1118" s="250"/>
      <c r="AZ1118" s="250"/>
      <c r="BA1118" s="250"/>
      <c r="BB1118" s="250"/>
      <c r="BC1118" s="250"/>
      <c r="BD1118" s="250"/>
      <c r="BE1118" s="250"/>
      <c r="BF1118" s="250"/>
      <c r="BG1118" s="250"/>
      <c r="BH1118" s="250"/>
    </row>
    <row r="1119" spans="1:60" outlineLevel="1" x14ac:dyDescent="0.2">
      <c r="A1119" s="294"/>
      <c r="B1119" s="265"/>
      <c r="C1119" s="334" t="s">
        <v>1481</v>
      </c>
      <c r="D1119" s="322"/>
      <c r="E1119" s="326">
        <v>4</v>
      </c>
      <c r="F1119" s="276"/>
      <c r="G1119" s="276"/>
      <c r="H1119" s="277"/>
      <c r="I1119" s="296"/>
      <c r="J1119" s="250"/>
      <c r="K1119" s="250"/>
      <c r="L1119" s="250"/>
      <c r="M1119" s="250"/>
      <c r="N1119" s="250"/>
      <c r="O1119" s="250"/>
      <c r="P1119" s="250"/>
      <c r="Q1119" s="250"/>
      <c r="R1119" s="250"/>
      <c r="S1119" s="250"/>
      <c r="T1119" s="250"/>
      <c r="U1119" s="250"/>
      <c r="V1119" s="250"/>
      <c r="W1119" s="250"/>
      <c r="X1119" s="250"/>
      <c r="Y1119" s="250"/>
      <c r="Z1119" s="250"/>
      <c r="AA1119" s="250"/>
      <c r="AB1119" s="250"/>
      <c r="AC1119" s="250"/>
      <c r="AD1119" s="250"/>
      <c r="AE1119" s="250"/>
      <c r="AF1119" s="250"/>
      <c r="AG1119" s="250"/>
      <c r="AH1119" s="250"/>
      <c r="AI1119" s="250"/>
      <c r="AJ1119" s="250"/>
      <c r="AK1119" s="250"/>
      <c r="AL1119" s="250"/>
      <c r="AM1119" s="250"/>
      <c r="AN1119" s="250"/>
      <c r="AO1119" s="250"/>
      <c r="AP1119" s="250"/>
      <c r="AQ1119" s="250"/>
      <c r="AR1119" s="250"/>
      <c r="AS1119" s="250"/>
      <c r="AT1119" s="250"/>
      <c r="AU1119" s="250"/>
      <c r="AV1119" s="250"/>
      <c r="AW1119" s="250"/>
      <c r="AX1119" s="250"/>
      <c r="AY1119" s="250"/>
      <c r="AZ1119" s="250"/>
      <c r="BA1119" s="250"/>
      <c r="BB1119" s="250"/>
      <c r="BC1119" s="250"/>
      <c r="BD1119" s="250"/>
      <c r="BE1119" s="250"/>
      <c r="BF1119" s="250"/>
      <c r="BG1119" s="250"/>
      <c r="BH1119" s="250"/>
    </row>
    <row r="1120" spans="1:60" outlineLevel="1" x14ac:dyDescent="0.2">
      <c r="A1120" s="294"/>
      <c r="B1120" s="265"/>
      <c r="C1120" s="334" t="s">
        <v>1482</v>
      </c>
      <c r="D1120" s="322"/>
      <c r="E1120" s="326">
        <v>4</v>
      </c>
      <c r="F1120" s="276"/>
      <c r="G1120" s="276"/>
      <c r="H1120" s="277"/>
      <c r="I1120" s="296"/>
      <c r="J1120" s="250"/>
      <c r="K1120" s="250"/>
      <c r="L1120" s="250"/>
      <c r="M1120" s="250"/>
      <c r="N1120" s="250"/>
      <c r="O1120" s="250"/>
      <c r="P1120" s="250"/>
      <c r="Q1120" s="250"/>
      <c r="R1120" s="250"/>
      <c r="S1120" s="250"/>
      <c r="T1120" s="250"/>
      <c r="U1120" s="250"/>
      <c r="V1120" s="250"/>
      <c r="W1120" s="250"/>
      <c r="X1120" s="250"/>
      <c r="Y1120" s="250"/>
      <c r="Z1120" s="250"/>
      <c r="AA1120" s="250"/>
      <c r="AB1120" s="250"/>
      <c r="AC1120" s="250"/>
      <c r="AD1120" s="250"/>
      <c r="AE1120" s="250"/>
      <c r="AF1120" s="250"/>
      <c r="AG1120" s="250"/>
      <c r="AH1120" s="250"/>
      <c r="AI1120" s="250"/>
      <c r="AJ1120" s="250"/>
      <c r="AK1120" s="250"/>
      <c r="AL1120" s="250"/>
      <c r="AM1120" s="250"/>
      <c r="AN1120" s="250"/>
      <c r="AO1120" s="250"/>
      <c r="AP1120" s="250"/>
      <c r="AQ1120" s="250"/>
      <c r="AR1120" s="250"/>
      <c r="AS1120" s="250"/>
      <c r="AT1120" s="250"/>
      <c r="AU1120" s="250"/>
      <c r="AV1120" s="250"/>
      <c r="AW1120" s="250"/>
      <c r="AX1120" s="250"/>
      <c r="AY1120" s="250"/>
      <c r="AZ1120" s="250"/>
      <c r="BA1120" s="250"/>
      <c r="BB1120" s="250"/>
      <c r="BC1120" s="250"/>
      <c r="BD1120" s="250"/>
      <c r="BE1120" s="250"/>
      <c r="BF1120" s="250"/>
      <c r="BG1120" s="250"/>
      <c r="BH1120" s="250"/>
    </row>
    <row r="1121" spans="1:60" outlineLevel="1" x14ac:dyDescent="0.2">
      <c r="A1121" s="294"/>
      <c r="B1121" s="265"/>
      <c r="C1121" s="334" t="s">
        <v>1483</v>
      </c>
      <c r="D1121" s="322"/>
      <c r="E1121" s="326">
        <v>4</v>
      </c>
      <c r="F1121" s="276"/>
      <c r="G1121" s="276"/>
      <c r="H1121" s="277"/>
      <c r="I1121" s="296"/>
      <c r="J1121" s="250"/>
      <c r="K1121" s="250"/>
      <c r="L1121" s="250"/>
      <c r="M1121" s="250"/>
      <c r="N1121" s="250"/>
      <c r="O1121" s="250"/>
      <c r="P1121" s="250"/>
      <c r="Q1121" s="250"/>
      <c r="R1121" s="250"/>
      <c r="S1121" s="250"/>
      <c r="T1121" s="250"/>
      <c r="U1121" s="250"/>
      <c r="V1121" s="250"/>
      <c r="W1121" s="250"/>
      <c r="X1121" s="250"/>
      <c r="Y1121" s="250"/>
      <c r="Z1121" s="250"/>
      <c r="AA1121" s="250"/>
      <c r="AB1121" s="250"/>
      <c r="AC1121" s="250"/>
      <c r="AD1121" s="250"/>
      <c r="AE1121" s="250"/>
      <c r="AF1121" s="250"/>
      <c r="AG1121" s="250"/>
      <c r="AH1121" s="250"/>
      <c r="AI1121" s="250"/>
      <c r="AJ1121" s="250"/>
      <c r="AK1121" s="250"/>
      <c r="AL1121" s="250"/>
      <c r="AM1121" s="250"/>
      <c r="AN1121" s="250"/>
      <c r="AO1121" s="250"/>
      <c r="AP1121" s="250"/>
      <c r="AQ1121" s="250"/>
      <c r="AR1121" s="250"/>
      <c r="AS1121" s="250"/>
      <c r="AT1121" s="250"/>
      <c r="AU1121" s="250"/>
      <c r="AV1121" s="250"/>
      <c r="AW1121" s="250"/>
      <c r="AX1121" s="250"/>
      <c r="AY1121" s="250"/>
      <c r="AZ1121" s="250"/>
      <c r="BA1121" s="250"/>
      <c r="BB1121" s="250"/>
      <c r="BC1121" s="250"/>
      <c r="BD1121" s="250"/>
      <c r="BE1121" s="250"/>
      <c r="BF1121" s="250"/>
      <c r="BG1121" s="250"/>
      <c r="BH1121" s="250"/>
    </row>
    <row r="1122" spans="1:60" outlineLevel="1" x14ac:dyDescent="0.2">
      <c r="A1122" s="294"/>
      <c r="B1122" s="265"/>
      <c r="C1122" s="334" t="s">
        <v>1484</v>
      </c>
      <c r="D1122" s="322"/>
      <c r="E1122" s="326">
        <v>8</v>
      </c>
      <c r="F1122" s="276"/>
      <c r="G1122" s="276"/>
      <c r="H1122" s="277"/>
      <c r="I1122" s="296"/>
      <c r="J1122" s="250"/>
      <c r="K1122" s="250"/>
      <c r="L1122" s="250"/>
      <c r="M1122" s="250"/>
      <c r="N1122" s="250"/>
      <c r="O1122" s="250"/>
      <c r="P1122" s="250"/>
      <c r="Q1122" s="250"/>
      <c r="R1122" s="250"/>
      <c r="S1122" s="250"/>
      <c r="T1122" s="250"/>
      <c r="U1122" s="250"/>
      <c r="V1122" s="250"/>
      <c r="W1122" s="250"/>
      <c r="X1122" s="250"/>
      <c r="Y1122" s="250"/>
      <c r="Z1122" s="250"/>
      <c r="AA1122" s="250"/>
      <c r="AB1122" s="250"/>
      <c r="AC1122" s="250"/>
      <c r="AD1122" s="250"/>
      <c r="AE1122" s="250"/>
      <c r="AF1122" s="250"/>
      <c r="AG1122" s="250"/>
      <c r="AH1122" s="250"/>
      <c r="AI1122" s="250"/>
      <c r="AJ1122" s="250"/>
      <c r="AK1122" s="250"/>
      <c r="AL1122" s="250"/>
      <c r="AM1122" s="250"/>
      <c r="AN1122" s="250"/>
      <c r="AO1122" s="250"/>
      <c r="AP1122" s="250"/>
      <c r="AQ1122" s="250"/>
      <c r="AR1122" s="250"/>
      <c r="AS1122" s="250"/>
      <c r="AT1122" s="250"/>
      <c r="AU1122" s="250"/>
      <c r="AV1122" s="250"/>
      <c r="AW1122" s="250"/>
      <c r="AX1122" s="250"/>
      <c r="AY1122" s="250"/>
      <c r="AZ1122" s="250"/>
      <c r="BA1122" s="250"/>
      <c r="BB1122" s="250"/>
      <c r="BC1122" s="250"/>
      <c r="BD1122" s="250"/>
      <c r="BE1122" s="250"/>
      <c r="BF1122" s="250"/>
      <c r="BG1122" s="250"/>
      <c r="BH1122" s="250"/>
    </row>
    <row r="1123" spans="1:60" outlineLevel="1" x14ac:dyDescent="0.2">
      <c r="A1123" s="294"/>
      <c r="B1123" s="320" t="s">
        <v>1485</v>
      </c>
      <c r="C1123" s="333"/>
      <c r="D1123" s="338"/>
      <c r="E1123" s="339"/>
      <c r="F1123" s="340"/>
      <c r="G1123" s="331"/>
      <c r="H1123" s="277"/>
      <c r="I1123" s="296"/>
      <c r="J1123" s="250"/>
      <c r="K1123" s="250"/>
      <c r="L1123" s="250"/>
      <c r="M1123" s="250"/>
      <c r="N1123" s="250"/>
      <c r="O1123" s="250"/>
      <c r="P1123" s="250"/>
      <c r="Q1123" s="250"/>
      <c r="R1123" s="250"/>
      <c r="S1123" s="250"/>
      <c r="T1123" s="250"/>
      <c r="U1123" s="250"/>
      <c r="V1123" s="250"/>
      <c r="W1123" s="250"/>
      <c r="X1123" s="250"/>
      <c r="Y1123" s="250"/>
      <c r="Z1123" s="250"/>
      <c r="AA1123" s="250"/>
      <c r="AB1123" s="250"/>
      <c r="AC1123" s="250">
        <v>0</v>
      </c>
      <c r="AD1123" s="250"/>
      <c r="AE1123" s="250"/>
      <c r="AF1123" s="250"/>
      <c r="AG1123" s="250"/>
      <c r="AH1123" s="250"/>
      <c r="AI1123" s="250"/>
      <c r="AJ1123" s="250"/>
      <c r="AK1123" s="250"/>
      <c r="AL1123" s="250"/>
      <c r="AM1123" s="250"/>
      <c r="AN1123" s="250"/>
      <c r="AO1123" s="250"/>
      <c r="AP1123" s="250"/>
      <c r="AQ1123" s="250"/>
      <c r="AR1123" s="250"/>
      <c r="AS1123" s="250"/>
      <c r="AT1123" s="250"/>
      <c r="AU1123" s="250"/>
      <c r="AV1123" s="250"/>
      <c r="AW1123" s="250"/>
      <c r="AX1123" s="250"/>
      <c r="AY1123" s="250"/>
      <c r="AZ1123" s="250"/>
      <c r="BA1123" s="250"/>
      <c r="BB1123" s="250"/>
      <c r="BC1123" s="250"/>
      <c r="BD1123" s="250"/>
      <c r="BE1123" s="250"/>
      <c r="BF1123" s="250"/>
      <c r="BG1123" s="250"/>
      <c r="BH1123" s="250"/>
    </row>
    <row r="1124" spans="1:60" outlineLevel="1" x14ac:dyDescent="0.2">
      <c r="A1124" s="293">
        <v>205</v>
      </c>
      <c r="B1124" s="264" t="s">
        <v>1486</v>
      </c>
      <c r="C1124" s="284" t="s">
        <v>1487</v>
      </c>
      <c r="D1124" s="267" t="s">
        <v>367</v>
      </c>
      <c r="E1124" s="270">
        <v>378.75</v>
      </c>
      <c r="F1124" s="275"/>
      <c r="G1124" s="276">
        <f>ROUND(E1124*F1124,2)</f>
        <v>0</v>
      </c>
      <c r="H1124" s="277" t="s">
        <v>1452</v>
      </c>
      <c r="I1124" s="296" t="s">
        <v>298</v>
      </c>
      <c r="J1124" s="250"/>
      <c r="K1124" s="250"/>
      <c r="L1124" s="250"/>
      <c r="M1124" s="250"/>
      <c r="N1124" s="250"/>
      <c r="O1124" s="250"/>
      <c r="P1124" s="250"/>
      <c r="Q1124" s="250"/>
      <c r="R1124" s="250"/>
      <c r="S1124" s="250"/>
      <c r="T1124" s="250"/>
      <c r="U1124" s="250"/>
      <c r="V1124" s="250"/>
      <c r="W1124" s="250"/>
      <c r="X1124" s="250"/>
      <c r="Y1124" s="250"/>
      <c r="Z1124" s="250"/>
      <c r="AA1124" s="250"/>
      <c r="AB1124" s="250"/>
      <c r="AC1124" s="250"/>
      <c r="AD1124" s="250"/>
      <c r="AE1124" s="250" t="s">
        <v>369</v>
      </c>
      <c r="AF1124" s="250"/>
      <c r="AG1124" s="250"/>
      <c r="AH1124" s="250"/>
      <c r="AI1124" s="250"/>
      <c r="AJ1124" s="250"/>
      <c r="AK1124" s="250"/>
      <c r="AL1124" s="250"/>
      <c r="AM1124" s="250">
        <v>21</v>
      </c>
      <c r="AN1124" s="250"/>
      <c r="AO1124" s="250"/>
      <c r="AP1124" s="250"/>
      <c r="AQ1124" s="250"/>
      <c r="AR1124" s="250"/>
      <c r="AS1124" s="250"/>
      <c r="AT1124" s="250"/>
      <c r="AU1124" s="250"/>
      <c r="AV1124" s="250"/>
      <c r="AW1124" s="250"/>
      <c r="AX1124" s="250"/>
      <c r="AY1124" s="250"/>
      <c r="AZ1124" s="250"/>
      <c r="BA1124" s="250"/>
      <c r="BB1124" s="250"/>
      <c r="BC1124" s="250"/>
      <c r="BD1124" s="250"/>
      <c r="BE1124" s="250"/>
      <c r="BF1124" s="250"/>
      <c r="BG1124" s="250"/>
      <c r="BH1124" s="250"/>
    </row>
    <row r="1125" spans="1:60" outlineLevel="1" x14ac:dyDescent="0.2">
      <c r="A1125" s="294"/>
      <c r="B1125" s="265"/>
      <c r="C1125" s="334" t="s">
        <v>1488</v>
      </c>
      <c r="D1125" s="322"/>
      <c r="E1125" s="326">
        <v>378.75</v>
      </c>
      <c r="F1125" s="276"/>
      <c r="G1125" s="276"/>
      <c r="H1125" s="277"/>
      <c r="I1125" s="296"/>
      <c r="J1125" s="250"/>
      <c r="K1125" s="250"/>
      <c r="L1125" s="250"/>
      <c r="M1125" s="250"/>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250"/>
      <c r="AL1125" s="250"/>
      <c r="AM1125" s="250"/>
      <c r="AN1125" s="250"/>
      <c r="AO1125" s="250"/>
      <c r="AP1125" s="250"/>
      <c r="AQ1125" s="250"/>
      <c r="AR1125" s="250"/>
      <c r="AS1125" s="250"/>
      <c r="AT1125" s="250"/>
      <c r="AU1125" s="250"/>
      <c r="AV1125" s="250"/>
      <c r="AW1125" s="250"/>
      <c r="AX1125" s="250"/>
      <c r="AY1125" s="250"/>
      <c r="AZ1125" s="250"/>
      <c r="BA1125" s="250"/>
      <c r="BB1125" s="250"/>
      <c r="BC1125" s="250"/>
      <c r="BD1125" s="250"/>
      <c r="BE1125" s="250"/>
      <c r="BF1125" s="250"/>
      <c r="BG1125" s="250"/>
      <c r="BH1125" s="250"/>
    </row>
    <row r="1126" spans="1:60" outlineLevel="1" x14ac:dyDescent="0.2">
      <c r="A1126" s="293">
        <v>206</v>
      </c>
      <c r="B1126" s="264" t="s">
        <v>1489</v>
      </c>
      <c r="C1126" s="284" t="s">
        <v>1490</v>
      </c>
      <c r="D1126" s="267" t="s">
        <v>367</v>
      </c>
      <c r="E1126" s="270">
        <v>8.2225000000000001</v>
      </c>
      <c r="F1126" s="275"/>
      <c r="G1126" s="276">
        <f>ROUND(E1126*F1126,2)</f>
        <v>0</v>
      </c>
      <c r="H1126" s="277" t="s">
        <v>1452</v>
      </c>
      <c r="I1126" s="296" t="s">
        <v>298</v>
      </c>
      <c r="J1126" s="250"/>
      <c r="K1126" s="250"/>
      <c r="L1126" s="250"/>
      <c r="M1126" s="250"/>
      <c r="N1126" s="250"/>
      <c r="O1126" s="250"/>
      <c r="P1126" s="250"/>
      <c r="Q1126" s="250"/>
      <c r="R1126" s="250"/>
      <c r="S1126" s="250"/>
      <c r="T1126" s="250"/>
      <c r="U1126" s="250"/>
      <c r="V1126" s="250"/>
      <c r="W1126" s="250"/>
      <c r="X1126" s="250"/>
      <c r="Y1126" s="250"/>
      <c r="Z1126" s="250"/>
      <c r="AA1126" s="250"/>
      <c r="AB1126" s="250"/>
      <c r="AC1126" s="250"/>
      <c r="AD1126" s="250"/>
      <c r="AE1126" s="250" t="s">
        <v>369</v>
      </c>
      <c r="AF1126" s="250"/>
      <c r="AG1126" s="250"/>
      <c r="AH1126" s="250"/>
      <c r="AI1126" s="250"/>
      <c r="AJ1126" s="250"/>
      <c r="AK1126" s="250"/>
      <c r="AL1126" s="250"/>
      <c r="AM1126" s="250">
        <v>21</v>
      </c>
      <c r="AN1126" s="250"/>
      <c r="AO1126" s="250"/>
      <c r="AP1126" s="250"/>
      <c r="AQ1126" s="250"/>
      <c r="AR1126" s="250"/>
      <c r="AS1126" s="250"/>
      <c r="AT1126" s="250"/>
      <c r="AU1126" s="250"/>
      <c r="AV1126" s="250"/>
      <c r="AW1126" s="250"/>
      <c r="AX1126" s="250"/>
      <c r="AY1126" s="250"/>
      <c r="AZ1126" s="250"/>
      <c r="BA1126" s="250"/>
      <c r="BB1126" s="250"/>
      <c r="BC1126" s="250"/>
      <c r="BD1126" s="250"/>
      <c r="BE1126" s="250"/>
      <c r="BF1126" s="250"/>
      <c r="BG1126" s="250"/>
      <c r="BH1126" s="250"/>
    </row>
    <row r="1127" spans="1:60" outlineLevel="1" x14ac:dyDescent="0.2">
      <c r="A1127" s="294"/>
      <c r="B1127" s="265"/>
      <c r="C1127" s="334" t="s">
        <v>1491</v>
      </c>
      <c r="D1127" s="322"/>
      <c r="E1127" s="326">
        <v>8.2225000000000001</v>
      </c>
      <c r="F1127" s="276"/>
      <c r="G1127" s="276"/>
      <c r="H1127" s="277"/>
      <c r="I1127" s="296"/>
      <c r="J1127" s="250"/>
      <c r="K1127" s="250"/>
      <c r="L1127" s="250"/>
      <c r="M1127" s="250"/>
      <c r="N1127" s="250"/>
      <c r="O1127" s="250"/>
      <c r="P1127" s="250"/>
      <c r="Q1127" s="250"/>
      <c r="R1127" s="250"/>
      <c r="S1127" s="250"/>
      <c r="T1127" s="250"/>
      <c r="U1127" s="250"/>
      <c r="V1127" s="250"/>
      <c r="W1127" s="250"/>
      <c r="X1127" s="250"/>
      <c r="Y1127" s="250"/>
      <c r="Z1127" s="250"/>
      <c r="AA1127" s="250"/>
      <c r="AB1127" s="250"/>
      <c r="AC1127" s="250"/>
      <c r="AD1127" s="250"/>
      <c r="AE1127" s="250"/>
      <c r="AF1127" s="250"/>
      <c r="AG1127" s="250"/>
      <c r="AH1127" s="250"/>
      <c r="AI1127" s="250"/>
      <c r="AJ1127" s="250"/>
      <c r="AK1127" s="250"/>
      <c r="AL1127" s="250"/>
      <c r="AM1127" s="250"/>
      <c r="AN1127" s="250"/>
      <c r="AO1127" s="250"/>
      <c r="AP1127" s="250"/>
      <c r="AQ1127" s="250"/>
      <c r="AR1127" s="250"/>
      <c r="AS1127" s="250"/>
      <c r="AT1127" s="250"/>
      <c r="AU1127" s="250"/>
      <c r="AV1127" s="250"/>
      <c r="AW1127" s="250"/>
      <c r="AX1127" s="250"/>
      <c r="AY1127" s="250"/>
      <c r="AZ1127" s="250"/>
      <c r="BA1127" s="250"/>
      <c r="BB1127" s="250"/>
      <c r="BC1127" s="250"/>
      <c r="BD1127" s="250"/>
      <c r="BE1127" s="250"/>
      <c r="BF1127" s="250"/>
      <c r="BG1127" s="250"/>
      <c r="BH1127" s="250"/>
    </row>
    <row r="1128" spans="1:60" outlineLevel="1" x14ac:dyDescent="0.2">
      <c r="A1128" s="294"/>
      <c r="B1128" s="320" t="s">
        <v>1492</v>
      </c>
      <c r="C1128" s="333"/>
      <c r="D1128" s="338"/>
      <c r="E1128" s="339"/>
      <c r="F1128" s="340"/>
      <c r="G1128" s="331"/>
      <c r="H1128" s="277"/>
      <c r="I1128" s="296"/>
      <c r="J1128" s="250"/>
      <c r="K1128" s="250"/>
      <c r="L1128" s="250"/>
      <c r="M1128" s="250"/>
      <c r="N1128" s="250"/>
      <c r="O1128" s="250"/>
      <c r="P1128" s="250"/>
      <c r="Q1128" s="250"/>
      <c r="R1128" s="250"/>
      <c r="S1128" s="250"/>
      <c r="T1128" s="250"/>
      <c r="U1128" s="250"/>
      <c r="V1128" s="250"/>
      <c r="W1128" s="250"/>
      <c r="X1128" s="250"/>
      <c r="Y1128" s="250"/>
      <c r="Z1128" s="250"/>
      <c r="AA1128" s="250"/>
      <c r="AB1128" s="250"/>
      <c r="AC1128" s="250">
        <v>0</v>
      </c>
      <c r="AD1128" s="250"/>
      <c r="AE1128" s="250"/>
      <c r="AF1128" s="250"/>
      <c r="AG1128" s="250"/>
      <c r="AH1128" s="250"/>
      <c r="AI1128" s="250"/>
      <c r="AJ1128" s="250"/>
      <c r="AK1128" s="250"/>
      <c r="AL1128" s="250"/>
      <c r="AM1128" s="250"/>
      <c r="AN1128" s="250"/>
      <c r="AO1128" s="250"/>
      <c r="AP1128" s="250"/>
      <c r="AQ1128" s="250"/>
      <c r="AR1128" s="250"/>
      <c r="AS1128" s="250"/>
      <c r="AT1128" s="250"/>
      <c r="AU1128" s="250"/>
      <c r="AV1128" s="250"/>
      <c r="AW1128" s="250"/>
      <c r="AX1128" s="250"/>
      <c r="AY1128" s="250"/>
      <c r="AZ1128" s="250"/>
      <c r="BA1128" s="250"/>
      <c r="BB1128" s="250"/>
      <c r="BC1128" s="250"/>
      <c r="BD1128" s="250"/>
      <c r="BE1128" s="250"/>
      <c r="BF1128" s="250"/>
      <c r="BG1128" s="250"/>
      <c r="BH1128" s="250"/>
    </row>
    <row r="1129" spans="1:60" outlineLevel="1" x14ac:dyDescent="0.2">
      <c r="A1129" s="294"/>
      <c r="B1129" s="320" t="s">
        <v>1493</v>
      </c>
      <c r="C1129" s="333"/>
      <c r="D1129" s="338"/>
      <c r="E1129" s="339"/>
      <c r="F1129" s="340"/>
      <c r="G1129" s="331"/>
      <c r="H1129" s="277"/>
      <c r="I1129" s="296"/>
      <c r="J1129" s="250"/>
      <c r="K1129" s="250"/>
      <c r="L1129" s="250"/>
      <c r="M1129" s="250"/>
      <c r="N1129" s="250"/>
      <c r="O1129" s="250"/>
      <c r="P1129" s="250"/>
      <c r="Q1129" s="250"/>
      <c r="R1129" s="250"/>
      <c r="S1129" s="250"/>
      <c r="T1129" s="250"/>
      <c r="U1129" s="250"/>
      <c r="V1129" s="250"/>
      <c r="W1129" s="250"/>
      <c r="X1129" s="250"/>
      <c r="Y1129" s="250"/>
      <c r="Z1129" s="250"/>
      <c r="AA1129" s="250"/>
      <c r="AB1129" s="250"/>
      <c r="AC1129" s="250"/>
      <c r="AD1129" s="250"/>
      <c r="AE1129" s="250" t="s">
        <v>363</v>
      </c>
      <c r="AF1129" s="250"/>
      <c r="AG1129" s="250"/>
      <c r="AH1129" s="250"/>
      <c r="AI1129" s="250"/>
      <c r="AJ1129" s="250"/>
      <c r="AK1129" s="250"/>
      <c r="AL1129" s="250"/>
      <c r="AM1129" s="250"/>
      <c r="AN1129" s="250"/>
      <c r="AO1129" s="250"/>
      <c r="AP1129" s="250"/>
      <c r="AQ1129" s="250"/>
      <c r="AR1129" s="250"/>
      <c r="AS1129" s="250"/>
      <c r="AT1129" s="250"/>
      <c r="AU1129" s="250"/>
      <c r="AV1129" s="250"/>
      <c r="AW1129" s="250"/>
      <c r="AX1129" s="250"/>
      <c r="AY1129" s="250"/>
      <c r="AZ1129" s="250"/>
      <c r="BA1129" s="250"/>
      <c r="BB1129" s="250"/>
      <c r="BC1129" s="250"/>
      <c r="BD1129" s="250"/>
      <c r="BE1129" s="250"/>
      <c r="BF1129" s="250"/>
      <c r="BG1129" s="250"/>
      <c r="BH1129" s="250"/>
    </row>
    <row r="1130" spans="1:60" outlineLevel="1" x14ac:dyDescent="0.2">
      <c r="A1130" s="293">
        <v>207</v>
      </c>
      <c r="B1130" s="264" t="s">
        <v>1494</v>
      </c>
      <c r="C1130" s="284" t="s">
        <v>1495</v>
      </c>
      <c r="D1130" s="267" t="s">
        <v>367</v>
      </c>
      <c r="E1130" s="270">
        <v>23.55</v>
      </c>
      <c r="F1130" s="275"/>
      <c r="G1130" s="276">
        <f>ROUND(E1130*F1130,2)</f>
        <v>0</v>
      </c>
      <c r="H1130" s="277" t="s">
        <v>1452</v>
      </c>
      <c r="I1130" s="296" t="s">
        <v>298</v>
      </c>
      <c r="J1130" s="250"/>
      <c r="K1130" s="250"/>
      <c r="L1130" s="250"/>
      <c r="M1130" s="250"/>
      <c r="N1130" s="250"/>
      <c r="O1130" s="250"/>
      <c r="P1130" s="250"/>
      <c r="Q1130" s="250"/>
      <c r="R1130" s="250"/>
      <c r="S1130" s="250"/>
      <c r="T1130" s="250"/>
      <c r="U1130" s="250"/>
      <c r="V1130" s="250"/>
      <c r="W1130" s="250"/>
      <c r="X1130" s="250"/>
      <c r="Y1130" s="250"/>
      <c r="Z1130" s="250"/>
      <c r="AA1130" s="250"/>
      <c r="AB1130" s="250"/>
      <c r="AC1130" s="250"/>
      <c r="AD1130" s="250"/>
      <c r="AE1130" s="250" t="s">
        <v>369</v>
      </c>
      <c r="AF1130" s="250"/>
      <c r="AG1130" s="250"/>
      <c r="AH1130" s="250"/>
      <c r="AI1130" s="250"/>
      <c r="AJ1130" s="250"/>
      <c r="AK1130" s="250"/>
      <c r="AL1130" s="250"/>
      <c r="AM1130" s="250">
        <v>21</v>
      </c>
      <c r="AN1130" s="250"/>
      <c r="AO1130" s="250"/>
      <c r="AP1130" s="250"/>
      <c r="AQ1130" s="250"/>
      <c r="AR1130" s="250"/>
      <c r="AS1130" s="250"/>
      <c r="AT1130" s="250"/>
      <c r="AU1130" s="250"/>
      <c r="AV1130" s="250"/>
      <c r="AW1130" s="250"/>
      <c r="AX1130" s="250"/>
      <c r="AY1130" s="250"/>
      <c r="AZ1130" s="250"/>
      <c r="BA1130" s="250"/>
      <c r="BB1130" s="250"/>
      <c r="BC1130" s="250"/>
      <c r="BD1130" s="250"/>
      <c r="BE1130" s="250"/>
      <c r="BF1130" s="250"/>
      <c r="BG1130" s="250"/>
      <c r="BH1130" s="250"/>
    </row>
    <row r="1131" spans="1:60" outlineLevel="1" x14ac:dyDescent="0.2">
      <c r="A1131" s="294"/>
      <c r="B1131" s="265"/>
      <c r="C1131" s="334" t="s">
        <v>1496</v>
      </c>
      <c r="D1131" s="322"/>
      <c r="E1131" s="326">
        <v>12</v>
      </c>
      <c r="F1131" s="276"/>
      <c r="G1131" s="276"/>
      <c r="H1131" s="277"/>
      <c r="I1131" s="296"/>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250"/>
      <c r="AF1131" s="250"/>
      <c r="AG1131" s="250"/>
      <c r="AH1131" s="250"/>
      <c r="AI1131" s="250"/>
      <c r="AJ1131" s="250"/>
      <c r="AK1131" s="250"/>
      <c r="AL1131" s="250"/>
      <c r="AM1131" s="250"/>
      <c r="AN1131" s="250"/>
      <c r="AO1131" s="250"/>
      <c r="AP1131" s="250"/>
      <c r="AQ1131" s="250"/>
      <c r="AR1131" s="250"/>
      <c r="AS1131" s="250"/>
      <c r="AT1131" s="250"/>
      <c r="AU1131" s="250"/>
      <c r="AV1131" s="250"/>
      <c r="AW1131" s="250"/>
      <c r="AX1131" s="250"/>
      <c r="AY1131" s="250"/>
      <c r="AZ1131" s="250"/>
      <c r="BA1131" s="250"/>
      <c r="BB1131" s="250"/>
      <c r="BC1131" s="250"/>
      <c r="BD1131" s="250"/>
      <c r="BE1131" s="250"/>
      <c r="BF1131" s="250"/>
      <c r="BG1131" s="250"/>
      <c r="BH1131" s="250"/>
    </row>
    <row r="1132" spans="1:60" outlineLevel="1" x14ac:dyDescent="0.2">
      <c r="A1132" s="294"/>
      <c r="B1132" s="265"/>
      <c r="C1132" s="334" t="s">
        <v>1497</v>
      </c>
      <c r="D1132" s="322"/>
      <c r="E1132" s="326">
        <v>11.55</v>
      </c>
      <c r="F1132" s="276"/>
      <c r="G1132" s="276"/>
      <c r="H1132" s="277"/>
      <c r="I1132" s="296"/>
      <c r="J1132" s="250"/>
      <c r="K1132" s="250"/>
      <c r="L1132" s="250"/>
      <c r="M1132" s="250"/>
      <c r="N1132" s="250"/>
      <c r="O1132" s="250"/>
      <c r="P1132" s="250"/>
      <c r="Q1132" s="250"/>
      <c r="R1132" s="250"/>
      <c r="S1132" s="250"/>
      <c r="T1132" s="250"/>
      <c r="U1132" s="250"/>
      <c r="V1132" s="250"/>
      <c r="W1132" s="250"/>
      <c r="X1132" s="250"/>
      <c r="Y1132" s="250"/>
      <c r="Z1132" s="250"/>
      <c r="AA1132" s="250"/>
      <c r="AB1132" s="250"/>
      <c r="AC1132" s="250"/>
      <c r="AD1132" s="250"/>
      <c r="AE1132" s="250"/>
      <c r="AF1132" s="250"/>
      <c r="AG1132" s="250"/>
      <c r="AH1132" s="250"/>
      <c r="AI1132" s="250"/>
      <c r="AJ1132" s="250"/>
      <c r="AK1132" s="250"/>
      <c r="AL1132" s="250"/>
      <c r="AM1132" s="250"/>
      <c r="AN1132" s="250"/>
      <c r="AO1132" s="250"/>
      <c r="AP1132" s="250"/>
      <c r="AQ1132" s="250"/>
      <c r="AR1132" s="250"/>
      <c r="AS1132" s="250"/>
      <c r="AT1132" s="250"/>
      <c r="AU1132" s="250"/>
      <c r="AV1132" s="250"/>
      <c r="AW1132" s="250"/>
      <c r="AX1132" s="250"/>
      <c r="AY1132" s="250"/>
      <c r="AZ1132" s="250"/>
      <c r="BA1132" s="250"/>
      <c r="BB1132" s="250"/>
      <c r="BC1132" s="250"/>
      <c r="BD1132" s="250"/>
      <c r="BE1132" s="250"/>
      <c r="BF1132" s="250"/>
      <c r="BG1132" s="250"/>
      <c r="BH1132" s="250"/>
    </row>
    <row r="1133" spans="1:60" outlineLevel="1" x14ac:dyDescent="0.2">
      <c r="A1133" s="294"/>
      <c r="B1133" s="320" t="s">
        <v>1498</v>
      </c>
      <c r="C1133" s="333"/>
      <c r="D1133" s="338"/>
      <c r="E1133" s="339"/>
      <c r="F1133" s="340"/>
      <c r="G1133" s="331"/>
      <c r="H1133" s="277"/>
      <c r="I1133" s="296"/>
      <c r="J1133" s="250"/>
      <c r="K1133" s="250"/>
      <c r="L1133" s="250"/>
      <c r="M1133" s="250"/>
      <c r="N1133" s="250"/>
      <c r="O1133" s="250"/>
      <c r="P1133" s="250"/>
      <c r="Q1133" s="250"/>
      <c r="R1133" s="250"/>
      <c r="S1133" s="250"/>
      <c r="T1133" s="250"/>
      <c r="U1133" s="250"/>
      <c r="V1133" s="250"/>
      <c r="W1133" s="250"/>
      <c r="X1133" s="250"/>
      <c r="Y1133" s="250"/>
      <c r="Z1133" s="250"/>
      <c r="AA1133" s="250"/>
      <c r="AB1133" s="250"/>
      <c r="AC1133" s="250">
        <v>0</v>
      </c>
      <c r="AD1133" s="250"/>
      <c r="AE1133" s="250"/>
      <c r="AF1133" s="250"/>
      <c r="AG1133" s="250"/>
      <c r="AH1133" s="250"/>
      <c r="AI1133" s="250"/>
      <c r="AJ1133" s="250"/>
      <c r="AK1133" s="250"/>
      <c r="AL1133" s="250"/>
      <c r="AM1133" s="250"/>
      <c r="AN1133" s="250"/>
      <c r="AO1133" s="250"/>
      <c r="AP1133" s="250"/>
      <c r="AQ1133" s="250"/>
      <c r="AR1133" s="250"/>
      <c r="AS1133" s="250"/>
      <c r="AT1133" s="250"/>
      <c r="AU1133" s="250"/>
      <c r="AV1133" s="250"/>
      <c r="AW1133" s="250"/>
      <c r="AX1133" s="250"/>
      <c r="AY1133" s="250"/>
      <c r="AZ1133" s="250"/>
      <c r="BA1133" s="250"/>
      <c r="BB1133" s="250"/>
      <c r="BC1133" s="250"/>
      <c r="BD1133" s="250"/>
      <c r="BE1133" s="250"/>
      <c r="BF1133" s="250"/>
      <c r="BG1133" s="250"/>
      <c r="BH1133" s="250"/>
    </row>
    <row r="1134" spans="1:60" outlineLevel="1" x14ac:dyDescent="0.2">
      <c r="A1134" s="293">
        <v>208</v>
      </c>
      <c r="B1134" s="264" t="s">
        <v>1499</v>
      </c>
      <c r="C1134" s="284" t="s">
        <v>1500</v>
      </c>
      <c r="D1134" s="267" t="s">
        <v>367</v>
      </c>
      <c r="E1134" s="270">
        <v>378.75</v>
      </c>
      <c r="F1134" s="275"/>
      <c r="G1134" s="276">
        <f>ROUND(E1134*F1134,2)</f>
        <v>0</v>
      </c>
      <c r="H1134" s="277" t="s">
        <v>1452</v>
      </c>
      <c r="I1134" s="296" t="s">
        <v>298</v>
      </c>
      <c r="J1134" s="250"/>
      <c r="K1134" s="250"/>
      <c r="L1134" s="250"/>
      <c r="M1134" s="250"/>
      <c r="N1134" s="250"/>
      <c r="O1134" s="250"/>
      <c r="P1134" s="250"/>
      <c r="Q1134" s="250"/>
      <c r="R1134" s="250"/>
      <c r="S1134" s="250"/>
      <c r="T1134" s="250"/>
      <c r="U1134" s="250"/>
      <c r="V1134" s="250"/>
      <c r="W1134" s="250"/>
      <c r="X1134" s="250"/>
      <c r="Y1134" s="250"/>
      <c r="Z1134" s="250"/>
      <c r="AA1134" s="250"/>
      <c r="AB1134" s="250"/>
      <c r="AC1134" s="250"/>
      <c r="AD1134" s="250"/>
      <c r="AE1134" s="250" t="s">
        <v>369</v>
      </c>
      <c r="AF1134" s="250"/>
      <c r="AG1134" s="250"/>
      <c r="AH1134" s="250"/>
      <c r="AI1134" s="250"/>
      <c r="AJ1134" s="250"/>
      <c r="AK1134" s="250"/>
      <c r="AL1134" s="250"/>
      <c r="AM1134" s="250">
        <v>21</v>
      </c>
      <c r="AN1134" s="250"/>
      <c r="AO1134" s="250"/>
      <c r="AP1134" s="250"/>
      <c r="AQ1134" s="250"/>
      <c r="AR1134" s="250"/>
      <c r="AS1134" s="250"/>
      <c r="AT1134" s="250"/>
      <c r="AU1134" s="250"/>
      <c r="AV1134" s="250"/>
      <c r="AW1134" s="250"/>
      <c r="AX1134" s="250"/>
      <c r="AY1134" s="250"/>
      <c r="AZ1134" s="250"/>
      <c r="BA1134" s="250"/>
      <c r="BB1134" s="250"/>
      <c r="BC1134" s="250"/>
      <c r="BD1134" s="250"/>
      <c r="BE1134" s="250"/>
      <c r="BF1134" s="250"/>
      <c r="BG1134" s="250"/>
      <c r="BH1134" s="250"/>
    </row>
    <row r="1135" spans="1:60" outlineLevel="1" x14ac:dyDescent="0.2">
      <c r="A1135" s="294"/>
      <c r="B1135" s="265"/>
      <c r="C1135" s="334" t="s">
        <v>1488</v>
      </c>
      <c r="D1135" s="322"/>
      <c r="E1135" s="326">
        <v>378.75</v>
      </c>
      <c r="F1135" s="276"/>
      <c r="G1135" s="276"/>
      <c r="H1135" s="277"/>
      <c r="I1135" s="296"/>
      <c r="J1135" s="250"/>
      <c r="K1135" s="250"/>
      <c r="L1135" s="250"/>
      <c r="M1135" s="250"/>
      <c r="N1135" s="250"/>
      <c r="O1135" s="250"/>
      <c r="P1135" s="250"/>
      <c r="Q1135" s="250"/>
      <c r="R1135" s="250"/>
      <c r="S1135" s="250"/>
      <c r="T1135" s="250"/>
      <c r="U1135" s="250"/>
      <c r="V1135" s="250"/>
      <c r="W1135" s="250"/>
      <c r="X1135" s="250"/>
      <c r="Y1135" s="250"/>
      <c r="Z1135" s="250"/>
      <c r="AA1135" s="250"/>
      <c r="AB1135" s="250"/>
      <c r="AC1135" s="250"/>
      <c r="AD1135" s="250"/>
      <c r="AE1135" s="250"/>
      <c r="AF1135" s="250"/>
      <c r="AG1135" s="250"/>
      <c r="AH1135" s="250"/>
      <c r="AI1135" s="250"/>
      <c r="AJ1135" s="250"/>
      <c r="AK1135" s="250"/>
      <c r="AL1135" s="250"/>
      <c r="AM1135" s="250"/>
      <c r="AN1135" s="250"/>
      <c r="AO1135" s="250"/>
      <c r="AP1135" s="250"/>
      <c r="AQ1135" s="250"/>
      <c r="AR1135" s="250"/>
      <c r="AS1135" s="250"/>
      <c r="AT1135" s="250"/>
      <c r="AU1135" s="250"/>
      <c r="AV1135" s="250"/>
      <c r="AW1135" s="250"/>
      <c r="AX1135" s="250"/>
      <c r="AY1135" s="250"/>
      <c r="AZ1135" s="250"/>
      <c r="BA1135" s="250"/>
      <c r="BB1135" s="250"/>
      <c r="BC1135" s="250"/>
      <c r="BD1135" s="250"/>
      <c r="BE1135" s="250"/>
      <c r="BF1135" s="250"/>
      <c r="BG1135" s="250"/>
      <c r="BH1135" s="250"/>
    </row>
    <row r="1136" spans="1:60" outlineLevel="1" x14ac:dyDescent="0.2">
      <c r="A1136" s="293">
        <v>209</v>
      </c>
      <c r="B1136" s="264" t="s">
        <v>1501</v>
      </c>
      <c r="C1136" s="284" t="s">
        <v>1502</v>
      </c>
      <c r="D1136" s="267" t="s">
        <v>367</v>
      </c>
      <c r="E1136" s="270">
        <v>378.75</v>
      </c>
      <c r="F1136" s="275"/>
      <c r="G1136" s="276">
        <f>ROUND(E1136*F1136,2)</f>
        <v>0</v>
      </c>
      <c r="H1136" s="277" t="s">
        <v>1452</v>
      </c>
      <c r="I1136" s="296" t="s">
        <v>298</v>
      </c>
      <c r="J1136" s="250"/>
      <c r="K1136" s="250"/>
      <c r="L1136" s="250"/>
      <c r="M1136" s="250"/>
      <c r="N1136" s="250"/>
      <c r="O1136" s="250"/>
      <c r="P1136" s="250"/>
      <c r="Q1136" s="250"/>
      <c r="R1136" s="250"/>
      <c r="S1136" s="250"/>
      <c r="T1136" s="250"/>
      <c r="U1136" s="250"/>
      <c r="V1136" s="250"/>
      <c r="W1136" s="250"/>
      <c r="X1136" s="250"/>
      <c r="Y1136" s="250"/>
      <c r="Z1136" s="250"/>
      <c r="AA1136" s="250"/>
      <c r="AB1136" s="250"/>
      <c r="AC1136" s="250"/>
      <c r="AD1136" s="250"/>
      <c r="AE1136" s="250" t="s">
        <v>369</v>
      </c>
      <c r="AF1136" s="250"/>
      <c r="AG1136" s="250"/>
      <c r="AH1136" s="250"/>
      <c r="AI1136" s="250"/>
      <c r="AJ1136" s="250"/>
      <c r="AK1136" s="250"/>
      <c r="AL1136" s="250"/>
      <c r="AM1136" s="250">
        <v>21</v>
      </c>
      <c r="AN1136" s="250"/>
      <c r="AO1136" s="250"/>
      <c r="AP1136" s="250"/>
      <c r="AQ1136" s="250"/>
      <c r="AR1136" s="250"/>
      <c r="AS1136" s="250"/>
      <c r="AT1136" s="250"/>
      <c r="AU1136" s="250"/>
      <c r="AV1136" s="250"/>
      <c r="AW1136" s="250"/>
      <c r="AX1136" s="250"/>
      <c r="AY1136" s="250"/>
      <c r="AZ1136" s="250"/>
      <c r="BA1136" s="250"/>
      <c r="BB1136" s="250"/>
      <c r="BC1136" s="250"/>
      <c r="BD1136" s="250"/>
      <c r="BE1136" s="250"/>
      <c r="BF1136" s="250"/>
      <c r="BG1136" s="250"/>
      <c r="BH1136" s="250"/>
    </row>
    <row r="1137" spans="1:60" outlineLevel="1" x14ac:dyDescent="0.2">
      <c r="A1137" s="294"/>
      <c r="B1137" s="265"/>
      <c r="C1137" s="334" t="s">
        <v>1488</v>
      </c>
      <c r="D1137" s="322"/>
      <c r="E1137" s="326">
        <v>378.75</v>
      </c>
      <c r="F1137" s="276"/>
      <c r="G1137" s="276"/>
      <c r="H1137" s="277"/>
      <c r="I1137" s="296"/>
      <c r="J1137" s="250"/>
      <c r="K1137" s="250"/>
      <c r="L1137" s="250"/>
      <c r="M1137" s="250"/>
      <c r="N1137" s="250"/>
      <c r="O1137" s="250"/>
      <c r="P1137" s="250"/>
      <c r="Q1137" s="250"/>
      <c r="R1137" s="250"/>
      <c r="S1137" s="250"/>
      <c r="T1137" s="250"/>
      <c r="U1137" s="250"/>
      <c r="V1137" s="250"/>
      <c r="W1137" s="250"/>
      <c r="X1137" s="250"/>
      <c r="Y1137" s="250"/>
      <c r="Z1137" s="250"/>
      <c r="AA1137" s="250"/>
      <c r="AB1137" s="250"/>
      <c r="AC1137" s="250"/>
      <c r="AD1137" s="250"/>
      <c r="AE1137" s="250"/>
      <c r="AF1137" s="250"/>
      <c r="AG1137" s="250"/>
      <c r="AH1137" s="250"/>
      <c r="AI1137" s="250"/>
      <c r="AJ1137" s="250"/>
      <c r="AK1137" s="250"/>
      <c r="AL1137" s="250"/>
      <c r="AM1137" s="250"/>
      <c r="AN1137" s="250"/>
      <c r="AO1137" s="250"/>
      <c r="AP1137" s="250"/>
      <c r="AQ1137" s="250"/>
      <c r="AR1137" s="250"/>
      <c r="AS1137" s="250"/>
      <c r="AT1137" s="250"/>
      <c r="AU1137" s="250"/>
      <c r="AV1137" s="250"/>
      <c r="AW1137" s="250"/>
      <c r="AX1137" s="250"/>
      <c r="AY1137" s="250"/>
      <c r="AZ1137" s="250"/>
      <c r="BA1137" s="250"/>
      <c r="BB1137" s="250"/>
      <c r="BC1137" s="250"/>
      <c r="BD1137" s="250"/>
      <c r="BE1137" s="250"/>
      <c r="BF1137" s="250"/>
      <c r="BG1137" s="250"/>
      <c r="BH1137" s="250"/>
    </row>
    <row r="1138" spans="1:60" outlineLevel="1" x14ac:dyDescent="0.2">
      <c r="A1138" s="293">
        <v>210</v>
      </c>
      <c r="B1138" s="264" t="s">
        <v>1503</v>
      </c>
      <c r="C1138" s="284" t="s">
        <v>1504</v>
      </c>
      <c r="D1138" s="267" t="s">
        <v>367</v>
      </c>
      <c r="E1138" s="270">
        <v>8.2225000000000001</v>
      </c>
      <c r="F1138" s="275"/>
      <c r="G1138" s="276">
        <f>ROUND(E1138*F1138,2)</f>
        <v>0</v>
      </c>
      <c r="H1138" s="277" t="s">
        <v>1452</v>
      </c>
      <c r="I1138" s="296" t="s">
        <v>298</v>
      </c>
      <c r="J1138" s="250"/>
      <c r="K1138" s="250"/>
      <c r="L1138" s="250"/>
      <c r="M1138" s="250"/>
      <c r="N1138" s="250"/>
      <c r="O1138" s="250"/>
      <c r="P1138" s="250"/>
      <c r="Q1138" s="250"/>
      <c r="R1138" s="250"/>
      <c r="S1138" s="250"/>
      <c r="T1138" s="250"/>
      <c r="U1138" s="250"/>
      <c r="V1138" s="250"/>
      <c r="W1138" s="250"/>
      <c r="X1138" s="250"/>
      <c r="Y1138" s="250"/>
      <c r="Z1138" s="250"/>
      <c r="AA1138" s="250"/>
      <c r="AB1138" s="250"/>
      <c r="AC1138" s="250"/>
      <c r="AD1138" s="250"/>
      <c r="AE1138" s="250" t="s">
        <v>369</v>
      </c>
      <c r="AF1138" s="250"/>
      <c r="AG1138" s="250"/>
      <c r="AH1138" s="250"/>
      <c r="AI1138" s="250"/>
      <c r="AJ1138" s="250"/>
      <c r="AK1138" s="250"/>
      <c r="AL1138" s="250"/>
      <c r="AM1138" s="250">
        <v>21</v>
      </c>
      <c r="AN1138" s="250"/>
      <c r="AO1138" s="250"/>
      <c r="AP1138" s="250"/>
      <c r="AQ1138" s="250"/>
      <c r="AR1138" s="250"/>
      <c r="AS1138" s="250"/>
      <c r="AT1138" s="250"/>
      <c r="AU1138" s="250"/>
      <c r="AV1138" s="250"/>
      <c r="AW1138" s="250"/>
      <c r="AX1138" s="250"/>
      <c r="AY1138" s="250"/>
      <c r="AZ1138" s="250"/>
      <c r="BA1138" s="250"/>
      <c r="BB1138" s="250"/>
      <c r="BC1138" s="250"/>
      <c r="BD1138" s="250"/>
      <c r="BE1138" s="250"/>
      <c r="BF1138" s="250"/>
      <c r="BG1138" s="250"/>
      <c r="BH1138" s="250"/>
    </row>
    <row r="1139" spans="1:60" outlineLevel="1" x14ac:dyDescent="0.2">
      <c r="A1139" s="294"/>
      <c r="B1139" s="265"/>
      <c r="C1139" s="334" t="s">
        <v>1491</v>
      </c>
      <c r="D1139" s="322"/>
      <c r="E1139" s="326">
        <v>8.2225000000000001</v>
      </c>
      <c r="F1139" s="276"/>
      <c r="G1139" s="276"/>
      <c r="H1139" s="277"/>
      <c r="I1139" s="296"/>
      <c r="J1139" s="250"/>
      <c r="K1139" s="250"/>
      <c r="L1139" s="250"/>
      <c r="M1139" s="250"/>
      <c r="N1139" s="250"/>
      <c r="O1139" s="250"/>
      <c r="P1139" s="250"/>
      <c r="Q1139" s="250"/>
      <c r="R1139" s="250"/>
      <c r="S1139" s="250"/>
      <c r="T1139" s="250"/>
      <c r="U1139" s="250"/>
      <c r="V1139" s="250"/>
      <c r="W1139" s="250"/>
      <c r="X1139" s="250"/>
      <c r="Y1139" s="250"/>
      <c r="Z1139" s="250"/>
      <c r="AA1139" s="250"/>
      <c r="AB1139" s="250"/>
      <c r="AC1139" s="250"/>
      <c r="AD1139" s="250"/>
      <c r="AE1139" s="250"/>
      <c r="AF1139" s="250"/>
      <c r="AG1139" s="250"/>
      <c r="AH1139" s="250"/>
      <c r="AI1139" s="250"/>
      <c r="AJ1139" s="250"/>
      <c r="AK1139" s="250"/>
      <c r="AL1139" s="250"/>
      <c r="AM1139" s="250"/>
      <c r="AN1139" s="250"/>
      <c r="AO1139" s="250"/>
      <c r="AP1139" s="250"/>
      <c r="AQ1139" s="250"/>
      <c r="AR1139" s="250"/>
      <c r="AS1139" s="250"/>
      <c r="AT1139" s="250"/>
      <c r="AU1139" s="250"/>
      <c r="AV1139" s="250"/>
      <c r="AW1139" s="250"/>
      <c r="AX1139" s="250"/>
      <c r="AY1139" s="250"/>
      <c r="AZ1139" s="250"/>
      <c r="BA1139" s="250"/>
      <c r="BB1139" s="250"/>
      <c r="BC1139" s="250"/>
      <c r="BD1139" s="250"/>
      <c r="BE1139" s="250"/>
      <c r="BF1139" s="250"/>
      <c r="BG1139" s="250"/>
      <c r="BH1139" s="250"/>
    </row>
    <row r="1140" spans="1:60" outlineLevel="1" x14ac:dyDescent="0.2">
      <c r="A1140" s="293">
        <v>211</v>
      </c>
      <c r="B1140" s="264" t="s">
        <v>1505</v>
      </c>
      <c r="C1140" s="284" t="s">
        <v>1506</v>
      </c>
      <c r="D1140" s="267" t="s">
        <v>367</v>
      </c>
      <c r="E1140" s="270">
        <v>8.2225000000000001</v>
      </c>
      <c r="F1140" s="275"/>
      <c r="G1140" s="276">
        <f>ROUND(E1140*F1140,2)</f>
        <v>0</v>
      </c>
      <c r="H1140" s="277" t="s">
        <v>1452</v>
      </c>
      <c r="I1140" s="296" t="s">
        <v>298</v>
      </c>
      <c r="J1140" s="250"/>
      <c r="K1140" s="250"/>
      <c r="L1140" s="250"/>
      <c r="M1140" s="250"/>
      <c r="N1140" s="250"/>
      <c r="O1140" s="250"/>
      <c r="P1140" s="250"/>
      <c r="Q1140" s="250"/>
      <c r="R1140" s="250"/>
      <c r="S1140" s="250"/>
      <c r="T1140" s="250"/>
      <c r="U1140" s="250"/>
      <c r="V1140" s="250"/>
      <c r="W1140" s="250"/>
      <c r="X1140" s="250"/>
      <c r="Y1140" s="250"/>
      <c r="Z1140" s="250"/>
      <c r="AA1140" s="250"/>
      <c r="AB1140" s="250"/>
      <c r="AC1140" s="250"/>
      <c r="AD1140" s="250"/>
      <c r="AE1140" s="250" t="s">
        <v>369</v>
      </c>
      <c r="AF1140" s="250"/>
      <c r="AG1140" s="250"/>
      <c r="AH1140" s="250"/>
      <c r="AI1140" s="250"/>
      <c r="AJ1140" s="250"/>
      <c r="AK1140" s="250"/>
      <c r="AL1140" s="250"/>
      <c r="AM1140" s="250">
        <v>21</v>
      </c>
      <c r="AN1140" s="250"/>
      <c r="AO1140" s="250"/>
      <c r="AP1140" s="250"/>
      <c r="AQ1140" s="250"/>
      <c r="AR1140" s="250"/>
      <c r="AS1140" s="250"/>
      <c r="AT1140" s="250"/>
      <c r="AU1140" s="250"/>
      <c r="AV1140" s="250"/>
      <c r="AW1140" s="250"/>
      <c r="AX1140" s="250"/>
      <c r="AY1140" s="250"/>
      <c r="AZ1140" s="250"/>
      <c r="BA1140" s="250"/>
      <c r="BB1140" s="250"/>
      <c r="BC1140" s="250"/>
      <c r="BD1140" s="250"/>
      <c r="BE1140" s="250"/>
      <c r="BF1140" s="250"/>
      <c r="BG1140" s="250"/>
      <c r="BH1140" s="250"/>
    </row>
    <row r="1141" spans="1:60" outlineLevel="1" x14ac:dyDescent="0.2">
      <c r="A1141" s="294"/>
      <c r="B1141" s="265"/>
      <c r="C1141" s="334" t="s">
        <v>1491</v>
      </c>
      <c r="D1141" s="322"/>
      <c r="E1141" s="326">
        <v>8.2225000000000001</v>
      </c>
      <c r="F1141" s="276"/>
      <c r="G1141" s="276"/>
      <c r="H1141" s="277"/>
      <c r="I1141" s="296"/>
      <c r="J1141" s="250"/>
      <c r="K1141" s="250"/>
      <c r="L1141" s="250"/>
      <c r="M1141" s="250"/>
      <c r="N1141" s="250"/>
      <c r="O1141" s="250"/>
      <c r="P1141" s="250"/>
      <c r="Q1141" s="250"/>
      <c r="R1141" s="250"/>
      <c r="S1141" s="250"/>
      <c r="T1141" s="250"/>
      <c r="U1141" s="250"/>
      <c r="V1141" s="250"/>
      <c r="W1141" s="250"/>
      <c r="X1141" s="250"/>
      <c r="Y1141" s="250"/>
      <c r="Z1141" s="250"/>
      <c r="AA1141" s="250"/>
      <c r="AB1141" s="250"/>
      <c r="AC1141" s="250"/>
      <c r="AD1141" s="250"/>
      <c r="AE1141" s="250"/>
      <c r="AF1141" s="250"/>
      <c r="AG1141" s="250"/>
      <c r="AH1141" s="250"/>
      <c r="AI1141" s="250"/>
      <c r="AJ1141" s="250"/>
      <c r="AK1141" s="250"/>
      <c r="AL1141" s="250"/>
      <c r="AM1141" s="250"/>
      <c r="AN1141" s="250"/>
      <c r="AO1141" s="250"/>
      <c r="AP1141" s="250"/>
      <c r="AQ1141" s="250"/>
      <c r="AR1141" s="250"/>
      <c r="AS1141" s="250"/>
      <c r="AT1141" s="250"/>
      <c r="AU1141" s="250"/>
      <c r="AV1141" s="250"/>
      <c r="AW1141" s="250"/>
      <c r="AX1141" s="250"/>
      <c r="AY1141" s="250"/>
      <c r="AZ1141" s="250"/>
      <c r="BA1141" s="250"/>
      <c r="BB1141" s="250"/>
      <c r="BC1141" s="250"/>
      <c r="BD1141" s="250"/>
      <c r="BE1141" s="250"/>
      <c r="BF1141" s="250"/>
      <c r="BG1141" s="250"/>
      <c r="BH1141" s="250"/>
    </row>
    <row r="1142" spans="1:60" outlineLevel="1" x14ac:dyDescent="0.2">
      <c r="A1142" s="293">
        <v>212</v>
      </c>
      <c r="B1142" s="264" t="s">
        <v>1507</v>
      </c>
      <c r="C1142" s="284" t="s">
        <v>1508</v>
      </c>
      <c r="D1142" s="267" t="s">
        <v>390</v>
      </c>
      <c r="E1142" s="270">
        <v>37.65</v>
      </c>
      <c r="F1142" s="275"/>
      <c r="G1142" s="276">
        <f>ROUND(E1142*F1142,2)</f>
        <v>0</v>
      </c>
      <c r="H1142" s="277"/>
      <c r="I1142" s="296" t="s">
        <v>852</v>
      </c>
      <c r="J1142" s="250"/>
      <c r="K1142" s="250"/>
      <c r="L1142" s="250"/>
      <c r="M1142" s="250"/>
      <c r="N1142" s="250"/>
      <c r="O1142" s="250"/>
      <c r="P1142" s="250"/>
      <c r="Q1142" s="250"/>
      <c r="R1142" s="250"/>
      <c r="S1142" s="250"/>
      <c r="T1142" s="250"/>
      <c r="U1142" s="250"/>
      <c r="V1142" s="250"/>
      <c r="W1142" s="250"/>
      <c r="X1142" s="250"/>
      <c r="Y1142" s="250"/>
      <c r="Z1142" s="250"/>
      <c r="AA1142" s="250"/>
      <c r="AB1142" s="250"/>
      <c r="AC1142" s="250"/>
      <c r="AD1142" s="250"/>
      <c r="AE1142" s="250" t="s">
        <v>299</v>
      </c>
      <c r="AF1142" s="250"/>
      <c r="AG1142" s="250"/>
      <c r="AH1142" s="250"/>
      <c r="AI1142" s="250"/>
      <c r="AJ1142" s="250"/>
      <c r="AK1142" s="250"/>
      <c r="AL1142" s="250"/>
      <c r="AM1142" s="250">
        <v>21</v>
      </c>
      <c r="AN1142" s="250"/>
      <c r="AO1142" s="250"/>
      <c r="AP1142" s="250"/>
      <c r="AQ1142" s="250"/>
      <c r="AR1142" s="250"/>
      <c r="AS1142" s="250"/>
      <c r="AT1142" s="250"/>
      <c r="AU1142" s="250"/>
      <c r="AV1142" s="250"/>
      <c r="AW1142" s="250"/>
      <c r="AX1142" s="250"/>
      <c r="AY1142" s="250"/>
      <c r="AZ1142" s="250"/>
      <c r="BA1142" s="250"/>
      <c r="BB1142" s="250"/>
      <c r="BC1142" s="250"/>
      <c r="BD1142" s="250"/>
      <c r="BE1142" s="250"/>
      <c r="BF1142" s="250"/>
      <c r="BG1142" s="250"/>
      <c r="BH1142" s="250"/>
    </row>
    <row r="1143" spans="1:60" outlineLevel="1" x14ac:dyDescent="0.2">
      <c r="A1143" s="294"/>
      <c r="B1143" s="265"/>
      <c r="C1143" s="334" t="s">
        <v>1509</v>
      </c>
      <c r="D1143" s="322"/>
      <c r="E1143" s="326">
        <v>37.65</v>
      </c>
      <c r="F1143" s="276"/>
      <c r="G1143" s="276"/>
      <c r="H1143" s="277"/>
      <c r="I1143" s="296"/>
      <c r="J1143" s="250"/>
      <c r="K1143" s="250"/>
      <c r="L1143" s="250"/>
      <c r="M1143" s="250"/>
      <c r="N1143" s="250"/>
      <c r="O1143" s="250"/>
      <c r="P1143" s="250"/>
      <c r="Q1143" s="250"/>
      <c r="R1143" s="250"/>
      <c r="S1143" s="250"/>
      <c r="T1143" s="250"/>
      <c r="U1143" s="250"/>
      <c r="V1143" s="250"/>
      <c r="W1143" s="250"/>
      <c r="X1143" s="250"/>
      <c r="Y1143" s="250"/>
      <c r="Z1143" s="250"/>
      <c r="AA1143" s="250"/>
      <c r="AB1143" s="250"/>
      <c r="AC1143" s="250"/>
      <c r="AD1143" s="250"/>
      <c r="AE1143" s="250"/>
      <c r="AF1143" s="250"/>
      <c r="AG1143" s="250"/>
      <c r="AH1143" s="250"/>
      <c r="AI1143" s="250"/>
      <c r="AJ1143" s="250"/>
      <c r="AK1143" s="250"/>
      <c r="AL1143" s="250"/>
      <c r="AM1143" s="250"/>
      <c r="AN1143" s="250"/>
      <c r="AO1143" s="250"/>
      <c r="AP1143" s="250"/>
      <c r="AQ1143" s="250"/>
      <c r="AR1143" s="250"/>
      <c r="AS1143" s="250"/>
      <c r="AT1143" s="250"/>
      <c r="AU1143" s="250"/>
      <c r="AV1143" s="250"/>
      <c r="AW1143" s="250"/>
      <c r="AX1143" s="250"/>
      <c r="AY1143" s="250"/>
      <c r="AZ1143" s="250"/>
      <c r="BA1143" s="250"/>
      <c r="BB1143" s="250"/>
      <c r="BC1143" s="250"/>
      <c r="BD1143" s="250"/>
      <c r="BE1143" s="250"/>
      <c r="BF1143" s="250"/>
      <c r="BG1143" s="250"/>
      <c r="BH1143" s="250"/>
    </row>
    <row r="1144" spans="1:60" ht="22.5" outlineLevel="1" x14ac:dyDescent="0.2">
      <c r="A1144" s="293">
        <v>213</v>
      </c>
      <c r="B1144" s="264" t="s">
        <v>1510</v>
      </c>
      <c r="C1144" s="284" t="s">
        <v>1511</v>
      </c>
      <c r="D1144" s="267" t="s">
        <v>367</v>
      </c>
      <c r="E1144" s="270">
        <v>437.5256</v>
      </c>
      <c r="F1144" s="275"/>
      <c r="G1144" s="276">
        <f>ROUND(E1144*F1144,2)</f>
        <v>0</v>
      </c>
      <c r="H1144" s="277" t="s">
        <v>734</v>
      </c>
      <c r="I1144" s="296" t="s">
        <v>298</v>
      </c>
      <c r="J1144" s="250"/>
      <c r="K1144" s="250"/>
      <c r="L1144" s="250"/>
      <c r="M1144" s="250"/>
      <c r="N1144" s="250"/>
      <c r="O1144" s="250"/>
      <c r="P1144" s="250"/>
      <c r="Q1144" s="250"/>
      <c r="R1144" s="250"/>
      <c r="S1144" s="250"/>
      <c r="T1144" s="250"/>
      <c r="U1144" s="250"/>
      <c r="V1144" s="250"/>
      <c r="W1144" s="250"/>
      <c r="X1144" s="250"/>
      <c r="Y1144" s="250"/>
      <c r="Z1144" s="250"/>
      <c r="AA1144" s="250"/>
      <c r="AB1144" s="250"/>
      <c r="AC1144" s="250"/>
      <c r="AD1144" s="250"/>
      <c r="AE1144" s="250" t="s">
        <v>299</v>
      </c>
      <c r="AF1144" s="250"/>
      <c r="AG1144" s="250"/>
      <c r="AH1144" s="250"/>
      <c r="AI1144" s="250"/>
      <c r="AJ1144" s="250"/>
      <c r="AK1144" s="250"/>
      <c r="AL1144" s="250"/>
      <c r="AM1144" s="250">
        <v>21</v>
      </c>
      <c r="AN1144" s="250"/>
      <c r="AO1144" s="250"/>
      <c r="AP1144" s="250"/>
      <c r="AQ1144" s="250"/>
      <c r="AR1144" s="250"/>
      <c r="AS1144" s="250"/>
      <c r="AT1144" s="250"/>
      <c r="AU1144" s="250"/>
      <c r="AV1144" s="250"/>
      <c r="AW1144" s="250"/>
      <c r="AX1144" s="250"/>
      <c r="AY1144" s="250"/>
      <c r="AZ1144" s="250"/>
      <c r="BA1144" s="250"/>
      <c r="BB1144" s="250"/>
      <c r="BC1144" s="250"/>
      <c r="BD1144" s="250"/>
      <c r="BE1144" s="250"/>
      <c r="BF1144" s="250"/>
      <c r="BG1144" s="250"/>
      <c r="BH1144" s="250"/>
    </row>
    <row r="1145" spans="1:60" outlineLevel="1" x14ac:dyDescent="0.2">
      <c r="A1145" s="294"/>
      <c r="B1145" s="265"/>
      <c r="C1145" s="334" t="s">
        <v>1512</v>
      </c>
      <c r="D1145" s="322"/>
      <c r="E1145" s="326">
        <v>427.98750000000001</v>
      </c>
      <c r="F1145" s="276"/>
      <c r="G1145" s="276"/>
      <c r="H1145" s="277"/>
      <c r="I1145" s="296"/>
      <c r="J1145" s="250"/>
      <c r="K1145" s="250"/>
      <c r="L1145" s="250"/>
      <c r="M1145" s="250"/>
      <c r="N1145" s="250"/>
      <c r="O1145" s="250"/>
      <c r="P1145" s="250"/>
      <c r="Q1145" s="250"/>
      <c r="R1145" s="250"/>
      <c r="S1145" s="250"/>
      <c r="T1145" s="250"/>
      <c r="U1145" s="250"/>
      <c r="V1145" s="250"/>
      <c r="W1145" s="250"/>
      <c r="X1145" s="250"/>
      <c r="Y1145" s="250"/>
      <c r="Z1145" s="250"/>
      <c r="AA1145" s="250"/>
      <c r="AB1145" s="250"/>
      <c r="AC1145" s="250"/>
      <c r="AD1145" s="250"/>
      <c r="AE1145" s="250"/>
      <c r="AF1145" s="250"/>
      <c r="AG1145" s="250"/>
      <c r="AH1145" s="250"/>
      <c r="AI1145" s="250"/>
      <c r="AJ1145" s="250"/>
      <c r="AK1145" s="250"/>
      <c r="AL1145" s="250"/>
      <c r="AM1145" s="250"/>
      <c r="AN1145" s="250"/>
      <c r="AO1145" s="250"/>
      <c r="AP1145" s="250"/>
      <c r="AQ1145" s="250"/>
      <c r="AR1145" s="250"/>
      <c r="AS1145" s="250"/>
      <c r="AT1145" s="250"/>
      <c r="AU1145" s="250"/>
      <c r="AV1145" s="250"/>
      <c r="AW1145" s="250"/>
      <c r="AX1145" s="250"/>
      <c r="AY1145" s="250"/>
      <c r="AZ1145" s="250"/>
      <c r="BA1145" s="250"/>
      <c r="BB1145" s="250"/>
      <c r="BC1145" s="250"/>
      <c r="BD1145" s="250"/>
      <c r="BE1145" s="250"/>
      <c r="BF1145" s="250"/>
      <c r="BG1145" s="250"/>
      <c r="BH1145" s="250"/>
    </row>
    <row r="1146" spans="1:60" outlineLevel="1" x14ac:dyDescent="0.2">
      <c r="A1146" s="294"/>
      <c r="B1146" s="265"/>
      <c r="C1146" s="334" t="s">
        <v>1513</v>
      </c>
      <c r="D1146" s="322"/>
      <c r="E1146" s="326">
        <v>9.5381</v>
      </c>
      <c r="F1146" s="276"/>
      <c r="G1146" s="276"/>
      <c r="H1146" s="277"/>
      <c r="I1146" s="296"/>
      <c r="J1146" s="250"/>
      <c r="K1146" s="250"/>
      <c r="L1146" s="250"/>
      <c r="M1146" s="250"/>
      <c r="N1146" s="250"/>
      <c r="O1146" s="250"/>
      <c r="P1146" s="250"/>
      <c r="Q1146" s="250"/>
      <c r="R1146" s="250"/>
      <c r="S1146" s="250"/>
      <c r="T1146" s="250"/>
      <c r="U1146" s="250"/>
      <c r="V1146" s="250"/>
      <c r="W1146" s="250"/>
      <c r="X1146" s="250"/>
      <c r="Y1146" s="250"/>
      <c r="Z1146" s="250"/>
      <c r="AA1146" s="250"/>
      <c r="AB1146" s="250"/>
      <c r="AC1146" s="250"/>
      <c r="AD1146" s="250"/>
      <c r="AE1146" s="250"/>
      <c r="AF1146" s="250"/>
      <c r="AG1146" s="250"/>
      <c r="AH1146" s="250"/>
      <c r="AI1146" s="250"/>
      <c r="AJ1146" s="250"/>
      <c r="AK1146" s="250"/>
      <c r="AL1146" s="250"/>
      <c r="AM1146" s="250"/>
      <c r="AN1146" s="250"/>
      <c r="AO1146" s="250"/>
      <c r="AP1146" s="250"/>
      <c r="AQ1146" s="250"/>
      <c r="AR1146" s="250"/>
      <c r="AS1146" s="250"/>
      <c r="AT1146" s="250"/>
      <c r="AU1146" s="250"/>
      <c r="AV1146" s="250"/>
      <c r="AW1146" s="250"/>
      <c r="AX1146" s="250"/>
      <c r="AY1146" s="250"/>
      <c r="AZ1146" s="250"/>
      <c r="BA1146" s="250"/>
      <c r="BB1146" s="250"/>
      <c r="BC1146" s="250"/>
      <c r="BD1146" s="250"/>
      <c r="BE1146" s="250"/>
      <c r="BF1146" s="250"/>
      <c r="BG1146" s="250"/>
      <c r="BH1146" s="250"/>
    </row>
    <row r="1147" spans="1:60" ht="22.5" outlineLevel="1" x14ac:dyDescent="0.2">
      <c r="A1147" s="293">
        <v>214</v>
      </c>
      <c r="B1147" s="264" t="s">
        <v>1514</v>
      </c>
      <c r="C1147" s="284" t="s">
        <v>1515</v>
      </c>
      <c r="D1147" s="267" t="s">
        <v>367</v>
      </c>
      <c r="E1147" s="270">
        <v>463.01875000000001</v>
      </c>
      <c r="F1147" s="275"/>
      <c r="G1147" s="276">
        <f>ROUND(E1147*F1147,2)</f>
        <v>0</v>
      </c>
      <c r="H1147" s="277" t="s">
        <v>734</v>
      </c>
      <c r="I1147" s="296" t="s">
        <v>298</v>
      </c>
      <c r="J1147" s="250"/>
      <c r="K1147" s="250"/>
      <c r="L1147" s="250"/>
      <c r="M1147" s="250"/>
      <c r="N1147" s="250"/>
      <c r="O1147" s="250"/>
      <c r="P1147" s="250"/>
      <c r="Q1147" s="250"/>
      <c r="R1147" s="250"/>
      <c r="S1147" s="250"/>
      <c r="T1147" s="250"/>
      <c r="U1147" s="250"/>
      <c r="V1147" s="250"/>
      <c r="W1147" s="250"/>
      <c r="X1147" s="250"/>
      <c r="Y1147" s="250"/>
      <c r="Z1147" s="250"/>
      <c r="AA1147" s="250"/>
      <c r="AB1147" s="250"/>
      <c r="AC1147" s="250"/>
      <c r="AD1147" s="250"/>
      <c r="AE1147" s="250" t="s">
        <v>299</v>
      </c>
      <c r="AF1147" s="250"/>
      <c r="AG1147" s="250"/>
      <c r="AH1147" s="250"/>
      <c r="AI1147" s="250"/>
      <c r="AJ1147" s="250"/>
      <c r="AK1147" s="250"/>
      <c r="AL1147" s="250"/>
      <c r="AM1147" s="250">
        <v>21</v>
      </c>
      <c r="AN1147" s="250"/>
      <c r="AO1147" s="250"/>
      <c r="AP1147" s="250"/>
      <c r="AQ1147" s="250"/>
      <c r="AR1147" s="250"/>
      <c r="AS1147" s="250"/>
      <c r="AT1147" s="250"/>
      <c r="AU1147" s="250"/>
      <c r="AV1147" s="250"/>
      <c r="AW1147" s="250"/>
      <c r="AX1147" s="250"/>
      <c r="AY1147" s="250"/>
      <c r="AZ1147" s="250"/>
      <c r="BA1147" s="250"/>
      <c r="BB1147" s="250"/>
      <c r="BC1147" s="250"/>
      <c r="BD1147" s="250"/>
      <c r="BE1147" s="250"/>
      <c r="BF1147" s="250"/>
      <c r="BG1147" s="250"/>
      <c r="BH1147" s="250"/>
    </row>
    <row r="1148" spans="1:60" outlineLevel="1" x14ac:dyDescent="0.2">
      <c r="A1148" s="294"/>
      <c r="B1148" s="265"/>
      <c r="C1148" s="334" t="s">
        <v>1516</v>
      </c>
      <c r="D1148" s="322"/>
      <c r="E1148" s="326">
        <v>360.52499999999998</v>
      </c>
      <c r="F1148" s="276"/>
      <c r="G1148" s="276"/>
      <c r="H1148" s="277"/>
      <c r="I1148" s="296"/>
      <c r="J1148" s="250"/>
      <c r="K1148" s="250"/>
      <c r="L1148" s="250"/>
      <c r="M1148" s="250"/>
      <c r="N1148" s="250"/>
      <c r="O1148" s="250"/>
      <c r="P1148" s="250"/>
      <c r="Q1148" s="250"/>
      <c r="R1148" s="250"/>
      <c r="S1148" s="250"/>
      <c r="T1148" s="250"/>
      <c r="U1148" s="250"/>
      <c r="V1148" s="250"/>
      <c r="W1148" s="250"/>
      <c r="X1148" s="250"/>
      <c r="Y1148" s="250"/>
      <c r="Z1148" s="250"/>
      <c r="AA1148" s="250"/>
      <c r="AB1148" s="250"/>
      <c r="AC1148" s="250"/>
      <c r="AD1148" s="250"/>
      <c r="AE1148" s="250"/>
      <c r="AF1148" s="250"/>
      <c r="AG1148" s="250"/>
      <c r="AH1148" s="250"/>
      <c r="AI1148" s="250"/>
      <c r="AJ1148" s="250"/>
      <c r="AK1148" s="250"/>
      <c r="AL1148" s="250"/>
      <c r="AM1148" s="250"/>
      <c r="AN1148" s="250"/>
      <c r="AO1148" s="250"/>
      <c r="AP1148" s="250"/>
      <c r="AQ1148" s="250"/>
      <c r="AR1148" s="250"/>
      <c r="AS1148" s="250"/>
      <c r="AT1148" s="250"/>
      <c r="AU1148" s="250"/>
      <c r="AV1148" s="250"/>
      <c r="AW1148" s="250"/>
      <c r="AX1148" s="250"/>
      <c r="AY1148" s="250"/>
      <c r="AZ1148" s="250"/>
      <c r="BA1148" s="250"/>
      <c r="BB1148" s="250"/>
      <c r="BC1148" s="250"/>
      <c r="BD1148" s="250"/>
      <c r="BE1148" s="250"/>
      <c r="BF1148" s="250"/>
      <c r="BG1148" s="250"/>
      <c r="BH1148" s="250"/>
    </row>
    <row r="1149" spans="1:60" outlineLevel="1" x14ac:dyDescent="0.2">
      <c r="A1149" s="294"/>
      <c r="B1149" s="265"/>
      <c r="C1149" s="334" t="s">
        <v>1517</v>
      </c>
      <c r="D1149" s="322"/>
      <c r="E1149" s="326">
        <v>27.47925</v>
      </c>
      <c r="F1149" s="276"/>
      <c r="G1149" s="276"/>
      <c r="H1149" s="277"/>
      <c r="I1149" s="296"/>
      <c r="J1149" s="250"/>
      <c r="K1149" s="250"/>
      <c r="L1149" s="250"/>
      <c r="M1149" s="250"/>
      <c r="N1149" s="250"/>
      <c r="O1149" s="250"/>
      <c r="P1149" s="250"/>
      <c r="Q1149" s="250"/>
      <c r="R1149" s="250"/>
      <c r="S1149" s="250"/>
      <c r="T1149" s="250"/>
      <c r="U1149" s="250"/>
      <c r="V1149" s="250"/>
      <c r="W1149" s="250"/>
      <c r="X1149" s="250"/>
      <c r="Y1149" s="250"/>
      <c r="Z1149" s="250"/>
      <c r="AA1149" s="250"/>
      <c r="AB1149" s="250"/>
      <c r="AC1149" s="250"/>
      <c r="AD1149" s="250"/>
      <c r="AE1149" s="250"/>
      <c r="AF1149" s="250"/>
      <c r="AG1149" s="250"/>
      <c r="AH1149" s="250"/>
      <c r="AI1149" s="250"/>
      <c r="AJ1149" s="250"/>
      <c r="AK1149" s="250"/>
      <c r="AL1149" s="250"/>
      <c r="AM1149" s="250"/>
      <c r="AN1149" s="250"/>
      <c r="AO1149" s="250"/>
      <c r="AP1149" s="250"/>
      <c r="AQ1149" s="250"/>
      <c r="AR1149" s="250"/>
      <c r="AS1149" s="250"/>
      <c r="AT1149" s="250"/>
      <c r="AU1149" s="250"/>
      <c r="AV1149" s="250"/>
      <c r="AW1149" s="250"/>
      <c r="AX1149" s="250"/>
      <c r="AY1149" s="250"/>
      <c r="AZ1149" s="250"/>
      <c r="BA1149" s="250"/>
      <c r="BB1149" s="250"/>
      <c r="BC1149" s="250"/>
      <c r="BD1149" s="250"/>
      <c r="BE1149" s="250"/>
      <c r="BF1149" s="250"/>
      <c r="BG1149" s="250"/>
      <c r="BH1149" s="250"/>
    </row>
    <row r="1150" spans="1:60" outlineLevel="1" x14ac:dyDescent="0.2">
      <c r="A1150" s="294"/>
      <c r="B1150" s="265"/>
      <c r="C1150" s="334" t="s">
        <v>1518</v>
      </c>
      <c r="D1150" s="322"/>
      <c r="E1150" s="326">
        <v>75.014499999999998</v>
      </c>
      <c r="F1150" s="276"/>
      <c r="G1150" s="276"/>
      <c r="H1150" s="277"/>
      <c r="I1150" s="296"/>
      <c r="J1150" s="250"/>
      <c r="K1150" s="250"/>
      <c r="L1150" s="250"/>
      <c r="M1150" s="250"/>
      <c r="N1150" s="250"/>
      <c r="O1150" s="250"/>
      <c r="P1150" s="250"/>
      <c r="Q1150" s="250"/>
      <c r="R1150" s="250"/>
      <c r="S1150" s="250"/>
      <c r="T1150" s="250"/>
      <c r="U1150" s="250"/>
      <c r="V1150" s="250"/>
      <c r="W1150" s="250"/>
      <c r="X1150" s="250"/>
      <c r="Y1150" s="250"/>
      <c r="Z1150" s="250"/>
      <c r="AA1150" s="250"/>
      <c r="AB1150" s="250"/>
      <c r="AC1150" s="250"/>
      <c r="AD1150" s="250"/>
      <c r="AE1150" s="250"/>
      <c r="AF1150" s="250"/>
      <c r="AG1150" s="250"/>
      <c r="AH1150" s="250"/>
      <c r="AI1150" s="250"/>
      <c r="AJ1150" s="250"/>
      <c r="AK1150" s="250"/>
      <c r="AL1150" s="250"/>
      <c r="AM1150" s="250"/>
      <c r="AN1150" s="250"/>
      <c r="AO1150" s="250"/>
      <c r="AP1150" s="250"/>
      <c r="AQ1150" s="250"/>
      <c r="AR1150" s="250"/>
      <c r="AS1150" s="250"/>
      <c r="AT1150" s="250"/>
      <c r="AU1150" s="250"/>
      <c r="AV1150" s="250"/>
      <c r="AW1150" s="250"/>
      <c r="AX1150" s="250"/>
      <c r="AY1150" s="250"/>
      <c r="AZ1150" s="250"/>
      <c r="BA1150" s="250"/>
      <c r="BB1150" s="250"/>
      <c r="BC1150" s="250"/>
      <c r="BD1150" s="250"/>
      <c r="BE1150" s="250"/>
      <c r="BF1150" s="250"/>
      <c r="BG1150" s="250"/>
      <c r="BH1150" s="250"/>
    </row>
    <row r="1151" spans="1:60" ht="22.5" outlineLevel="1" x14ac:dyDescent="0.2">
      <c r="A1151" s="293">
        <v>215</v>
      </c>
      <c r="B1151" s="264" t="s">
        <v>1519</v>
      </c>
      <c r="C1151" s="284" t="s">
        <v>1520</v>
      </c>
      <c r="D1151" s="267" t="s">
        <v>367</v>
      </c>
      <c r="E1151" s="270">
        <v>408.25599</v>
      </c>
      <c r="F1151" s="275"/>
      <c r="G1151" s="276">
        <f>ROUND(E1151*F1151,2)</f>
        <v>0</v>
      </c>
      <c r="H1151" s="277" t="s">
        <v>734</v>
      </c>
      <c r="I1151" s="296" t="s">
        <v>298</v>
      </c>
      <c r="J1151" s="250"/>
      <c r="K1151" s="250"/>
      <c r="L1151" s="250"/>
      <c r="M1151" s="250"/>
      <c r="N1151" s="250"/>
      <c r="O1151" s="250"/>
      <c r="P1151" s="250"/>
      <c r="Q1151" s="250"/>
      <c r="R1151" s="250"/>
      <c r="S1151" s="250"/>
      <c r="T1151" s="250"/>
      <c r="U1151" s="250"/>
      <c r="V1151" s="250"/>
      <c r="W1151" s="250"/>
      <c r="X1151" s="250"/>
      <c r="Y1151" s="250"/>
      <c r="Z1151" s="250"/>
      <c r="AA1151" s="250"/>
      <c r="AB1151" s="250"/>
      <c r="AC1151" s="250"/>
      <c r="AD1151" s="250"/>
      <c r="AE1151" s="250" t="s">
        <v>299</v>
      </c>
      <c r="AF1151" s="250"/>
      <c r="AG1151" s="250"/>
      <c r="AH1151" s="250"/>
      <c r="AI1151" s="250"/>
      <c r="AJ1151" s="250"/>
      <c r="AK1151" s="250"/>
      <c r="AL1151" s="250"/>
      <c r="AM1151" s="250">
        <v>21</v>
      </c>
      <c r="AN1151" s="250"/>
      <c r="AO1151" s="250"/>
      <c r="AP1151" s="250"/>
      <c r="AQ1151" s="250"/>
      <c r="AR1151" s="250"/>
      <c r="AS1151" s="250"/>
      <c r="AT1151" s="250"/>
      <c r="AU1151" s="250"/>
      <c r="AV1151" s="250"/>
      <c r="AW1151" s="250"/>
      <c r="AX1151" s="250"/>
      <c r="AY1151" s="250"/>
      <c r="AZ1151" s="250"/>
      <c r="BA1151" s="250"/>
      <c r="BB1151" s="250"/>
      <c r="BC1151" s="250"/>
      <c r="BD1151" s="250"/>
      <c r="BE1151" s="250"/>
      <c r="BF1151" s="250"/>
      <c r="BG1151" s="250"/>
      <c r="BH1151" s="250"/>
    </row>
    <row r="1152" spans="1:60" outlineLevel="1" x14ac:dyDescent="0.2">
      <c r="A1152" s="294"/>
      <c r="B1152" s="265"/>
      <c r="C1152" s="334" t="s">
        <v>1521</v>
      </c>
      <c r="D1152" s="322"/>
      <c r="E1152" s="326">
        <v>399.58125000000001</v>
      </c>
      <c r="F1152" s="276"/>
      <c r="G1152" s="276"/>
      <c r="H1152" s="277"/>
      <c r="I1152" s="296"/>
      <c r="J1152" s="250"/>
      <c r="K1152" s="250"/>
      <c r="L1152" s="250"/>
      <c r="M1152" s="250"/>
      <c r="N1152" s="250"/>
      <c r="O1152" s="250"/>
      <c r="P1152" s="250"/>
      <c r="Q1152" s="250"/>
      <c r="R1152" s="250"/>
      <c r="S1152" s="250"/>
      <c r="T1152" s="250"/>
      <c r="U1152" s="250"/>
      <c r="V1152" s="250"/>
      <c r="W1152" s="250"/>
      <c r="X1152" s="250"/>
      <c r="Y1152" s="250"/>
      <c r="Z1152" s="250"/>
      <c r="AA1152" s="250"/>
      <c r="AB1152" s="250"/>
      <c r="AC1152" s="250"/>
      <c r="AD1152" s="250"/>
      <c r="AE1152" s="250"/>
      <c r="AF1152" s="250"/>
      <c r="AG1152" s="250"/>
      <c r="AH1152" s="250"/>
      <c r="AI1152" s="250"/>
      <c r="AJ1152" s="250"/>
      <c r="AK1152" s="250"/>
      <c r="AL1152" s="250"/>
      <c r="AM1152" s="250"/>
      <c r="AN1152" s="250"/>
      <c r="AO1152" s="250"/>
      <c r="AP1152" s="250"/>
      <c r="AQ1152" s="250"/>
      <c r="AR1152" s="250"/>
      <c r="AS1152" s="250"/>
      <c r="AT1152" s="250"/>
      <c r="AU1152" s="250"/>
      <c r="AV1152" s="250"/>
      <c r="AW1152" s="250"/>
      <c r="AX1152" s="250"/>
      <c r="AY1152" s="250"/>
      <c r="AZ1152" s="250"/>
      <c r="BA1152" s="250"/>
      <c r="BB1152" s="250"/>
      <c r="BC1152" s="250"/>
      <c r="BD1152" s="250"/>
      <c r="BE1152" s="250"/>
      <c r="BF1152" s="250"/>
      <c r="BG1152" s="250"/>
      <c r="BH1152" s="250"/>
    </row>
    <row r="1153" spans="1:60" outlineLevel="1" x14ac:dyDescent="0.2">
      <c r="A1153" s="294"/>
      <c r="B1153" s="265"/>
      <c r="C1153" s="334" t="s">
        <v>1522</v>
      </c>
      <c r="D1153" s="322"/>
      <c r="E1153" s="326">
        <v>8.6747399999999999</v>
      </c>
      <c r="F1153" s="276"/>
      <c r="G1153" s="276"/>
      <c r="H1153" s="277"/>
      <c r="I1153" s="296"/>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250"/>
      <c r="AF1153" s="250"/>
      <c r="AG1153" s="250"/>
      <c r="AH1153" s="250"/>
      <c r="AI1153" s="250"/>
      <c r="AJ1153" s="250"/>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row>
    <row r="1154" spans="1:60" outlineLevel="1" x14ac:dyDescent="0.2">
      <c r="A1154" s="294"/>
      <c r="B1154" s="320" t="s">
        <v>1523</v>
      </c>
      <c r="C1154" s="333"/>
      <c r="D1154" s="338"/>
      <c r="E1154" s="339"/>
      <c r="F1154" s="340"/>
      <c r="G1154" s="331"/>
      <c r="H1154" s="277"/>
      <c r="I1154" s="296"/>
      <c r="J1154" s="250"/>
      <c r="K1154" s="250"/>
      <c r="L1154" s="250"/>
      <c r="M1154" s="250"/>
      <c r="N1154" s="250"/>
      <c r="O1154" s="250"/>
      <c r="P1154" s="250"/>
      <c r="Q1154" s="250"/>
      <c r="R1154" s="250"/>
      <c r="S1154" s="250"/>
      <c r="T1154" s="250"/>
      <c r="U1154" s="250"/>
      <c r="V1154" s="250"/>
      <c r="W1154" s="250"/>
      <c r="X1154" s="250"/>
      <c r="Y1154" s="250"/>
      <c r="Z1154" s="250"/>
      <c r="AA1154" s="250"/>
      <c r="AB1154" s="250"/>
      <c r="AC1154" s="250">
        <v>0</v>
      </c>
      <c r="AD1154" s="250"/>
      <c r="AE1154" s="250"/>
      <c r="AF1154" s="250"/>
      <c r="AG1154" s="250"/>
      <c r="AH1154" s="250"/>
      <c r="AI1154" s="250"/>
      <c r="AJ1154" s="250"/>
      <c r="AK1154" s="250"/>
      <c r="AL1154" s="250"/>
      <c r="AM1154" s="250"/>
      <c r="AN1154" s="250"/>
      <c r="AO1154" s="250"/>
      <c r="AP1154" s="250"/>
      <c r="AQ1154" s="250"/>
      <c r="AR1154" s="250"/>
      <c r="AS1154" s="250"/>
      <c r="AT1154" s="250"/>
      <c r="AU1154" s="250"/>
      <c r="AV1154" s="250"/>
      <c r="AW1154" s="250"/>
      <c r="AX1154" s="250"/>
      <c r="AY1154" s="250"/>
      <c r="AZ1154" s="250"/>
      <c r="BA1154" s="250"/>
      <c r="BB1154" s="250"/>
      <c r="BC1154" s="250"/>
      <c r="BD1154" s="250"/>
      <c r="BE1154" s="250"/>
      <c r="BF1154" s="250"/>
      <c r="BG1154" s="250"/>
      <c r="BH1154" s="250"/>
    </row>
    <row r="1155" spans="1:60" outlineLevel="1" x14ac:dyDescent="0.2">
      <c r="A1155" s="294"/>
      <c r="B1155" s="320" t="s">
        <v>1524</v>
      </c>
      <c r="C1155" s="333"/>
      <c r="D1155" s="338"/>
      <c r="E1155" s="339"/>
      <c r="F1155" s="340"/>
      <c r="G1155" s="331"/>
      <c r="H1155" s="277"/>
      <c r="I1155" s="296"/>
      <c r="J1155" s="250"/>
      <c r="K1155" s="250"/>
      <c r="L1155" s="250"/>
      <c r="M1155" s="250"/>
      <c r="N1155" s="250"/>
      <c r="O1155" s="250"/>
      <c r="P1155" s="250"/>
      <c r="Q1155" s="250"/>
      <c r="R1155" s="250"/>
      <c r="S1155" s="250"/>
      <c r="T1155" s="250"/>
      <c r="U1155" s="250"/>
      <c r="V1155" s="250"/>
      <c r="W1155" s="250"/>
      <c r="X1155" s="250"/>
      <c r="Y1155" s="250"/>
      <c r="Z1155" s="250"/>
      <c r="AA1155" s="250"/>
      <c r="AB1155" s="250"/>
      <c r="AC1155" s="250"/>
      <c r="AD1155" s="250"/>
      <c r="AE1155" s="250" t="s">
        <v>363</v>
      </c>
      <c r="AF1155" s="250"/>
      <c r="AG1155" s="250"/>
      <c r="AH1155" s="250"/>
      <c r="AI1155" s="250"/>
      <c r="AJ1155" s="250"/>
      <c r="AK1155" s="250"/>
      <c r="AL1155" s="250"/>
      <c r="AM1155" s="250"/>
      <c r="AN1155" s="250"/>
      <c r="AO1155" s="250"/>
      <c r="AP1155" s="250"/>
      <c r="AQ1155" s="250"/>
      <c r="AR1155" s="250"/>
      <c r="AS1155" s="250"/>
      <c r="AT1155" s="250"/>
      <c r="AU1155" s="250"/>
      <c r="AV1155" s="250"/>
      <c r="AW1155" s="250"/>
      <c r="AX1155" s="250"/>
      <c r="AY1155" s="250"/>
      <c r="AZ1155" s="250"/>
      <c r="BA1155" s="250"/>
      <c r="BB1155" s="250"/>
      <c r="BC1155" s="250"/>
      <c r="BD1155" s="250"/>
      <c r="BE1155" s="250"/>
      <c r="BF1155" s="250"/>
      <c r="BG1155" s="250"/>
      <c r="BH1155" s="250"/>
    </row>
    <row r="1156" spans="1:60" outlineLevel="1" x14ac:dyDescent="0.2">
      <c r="A1156" s="293">
        <v>216</v>
      </c>
      <c r="B1156" s="264" t="s">
        <v>1525</v>
      </c>
      <c r="C1156" s="284" t="s">
        <v>1526</v>
      </c>
      <c r="D1156" s="267" t="s">
        <v>628</v>
      </c>
      <c r="E1156" s="270">
        <v>3.3814199999999999</v>
      </c>
      <c r="F1156" s="275"/>
      <c r="G1156" s="276">
        <f>ROUND(E1156*F1156,2)</f>
        <v>0</v>
      </c>
      <c r="H1156" s="277" t="s">
        <v>1452</v>
      </c>
      <c r="I1156" s="296" t="s">
        <v>298</v>
      </c>
      <c r="J1156" s="250"/>
      <c r="K1156" s="250"/>
      <c r="L1156" s="250"/>
      <c r="M1156" s="250"/>
      <c r="N1156" s="250"/>
      <c r="O1156" s="250"/>
      <c r="P1156" s="250"/>
      <c r="Q1156" s="250"/>
      <c r="R1156" s="250"/>
      <c r="S1156" s="250"/>
      <c r="T1156" s="250"/>
      <c r="U1156" s="250"/>
      <c r="V1156" s="250"/>
      <c r="W1156" s="250"/>
      <c r="X1156" s="250"/>
      <c r="Y1156" s="250"/>
      <c r="Z1156" s="250"/>
      <c r="AA1156" s="250"/>
      <c r="AB1156" s="250"/>
      <c r="AC1156" s="250"/>
      <c r="AD1156" s="250"/>
      <c r="AE1156" s="250" t="s">
        <v>369</v>
      </c>
      <c r="AF1156" s="250"/>
      <c r="AG1156" s="250"/>
      <c r="AH1156" s="250"/>
      <c r="AI1156" s="250"/>
      <c r="AJ1156" s="250"/>
      <c r="AK1156" s="250"/>
      <c r="AL1156" s="250"/>
      <c r="AM1156" s="250">
        <v>21</v>
      </c>
      <c r="AN1156" s="250"/>
      <c r="AO1156" s="250"/>
      <c r="AP1156" s="250"/>
      <c r="AQ1156" s="250"/>
      <c r="AR1156" s="250"/>
      <c r="AS1156" s="250"/>
      <c r="AT1156" s="250"/>
      <c r="AU1156" s="250"/>
      <c r="AV1156" s="250"/>
      <c r="AW1156" s="250"/>
      <c r="AX1156" s="250"/>
      <c r="AY1156" s="250"/>
      <c r="AZ1156" s="250"/>
      <c r="BA1156" s="250"/>
      <c r="BB1156" s="250"/>
      <c r="BC1156" s="250"/>
      <c r="BD1156" s="250"/>
      <c r="BE1156" s="250"/>
      <c r="BF1156" s="250"/>
      <c r="BG1156" s="250"/>
      <c r="BH1156" s="250"/>
    </row>
    <row r="1157" spans="1:60" x14ac:dyDescent="0.2">
      <c r="A1157" s="292" t="s">
        <v>293</v>
      </c>
      <c r="B1157" s="263" t="s">
        <v>174</v>
      </c>
      <c r="C1157" s="283" t="s">
        <v>175</v>
      </c>
      <c r="D1157" s="266"/>
      <c r="E1157" s="269"/>
      <c r="F1157" s="280">
        <f>SUM(G1158:G1240)</f>
        <v>0</v>
      </c>
      <c r="G1157" s="281"/>
      <c r="H1157" s="274"/>
      <c r="I1157" s="295"/>
      <c r="AE1157" t="s">
        <v>294</v>
      </c>
    </row>
    <row r="1158" spans="1:60" outlineLevel="1" x14ac:dyDescent="0.2">
      <c r="A1158" s="294"/>
      <c r="B1158" s="319" t="s">
        <v>1527</v>
      </c>
      <c r="C1158" s="332"/>
      <c r="D1158" s="321"/>
      <c r="E1158" s="325"/>
      <c r="F1158" s="329"/>
      <c r="G1158" s="330"/>
      <c r="H1158" s="277"/>
      <c r="I1158" s="296"/>
      <c r="J1158" s="250"/>
      <c r="K1158" s="250"/>
      <c r="L1158" s="250"/>
      <c r="M1158" s="250"/>
      <c r="N1158" s="250"/>
      <c r="O1158" s="250"/>
      <c r="P1158" s="250"/>
      <c r="Q1158" s="250"/>
      <c r="R1158" s="250"/>
      <c r="S1158" s="250"/>
      <c r="T1158" s="250"/>
      <c r="U1158" s="250"/>
      <c r="V1158" s="250"/>
      <c r="W1158" s="250"/>
      <c r="X1158" s="250"/>
      <c r="Y1158" s="250"/>
      <c r="Z1158" s="250"/>
      <c r="AA1158" s="250"/>
      <c r="AB1158" s="250"/>
      <c r="AC1158" s="250">
        <v>0</v>
      </c>
      <c r="AD1158" s="250"/>
      <c r="AE1158" s="250"/>
      <c r="AF1158" s="250"/>
      <c r="AG1158" s="250"/>
      <c r="AH1158" s="250"/>
      <c r="AI1158" s="250"/>
      <c r="AJ1158" s="250"/>
      <c r="AK1158" s="250"/>
      <c r="AL1158" s="250"/>
      <c r="AM1158" s="250"/>
      <c r="AN1158" s="250"/>
      <c r="AO1158" s="250"/>
      <c r="AP1158" s="250"/>
      <c r="AQ1158" s="250"/>
      <c r="AR1158" s="250"/>
      <c r="AS1158" s="250"/>
      <c r="AT1158" s="250"/>
      <c r="AU1158" s="250"/>
      <c r="AV1158" s="250"/>
      <c r="AW1158" s="250"/>
      <c r="AX1158" s="250"/>
      <c r="AY1158" s="250"/>
      <c r="AZ1158" s="250"/>
      <c r="BA1158" s="250"/>
      <c r="BB1158" s="250"/>
      <c r="BC1158" s="250"/>
      <c r="BD1158" s="250"/>
      <c r="BE1158" s="250"/>
      <c r="BF1158" s="250"/>
      <c r="BG1158" s="250"/>
      <c r="BH1158" s="250"/>
    </row>
    <row r="1159" spans="1:60" outlineLevel="1" x14ac:dyDescent="0.2">
      <c r="A1159" s="294"/>
      <c r="B1159" s="320" t="s">
        <v>1528</v>
      </c>
      <c r="C1159" s="333"/>
      <c r="D1159" s="338"/>
      <c r="E1159" s="339"/>
      <c r="F1159" s="340"/>
      <c r="G1159" s="331"/>
      <c r="H1159" s="277"/>
      <c r="I1159" s="296"/>
      <c r="J1159" s="250"/>
      <c r="K1159" s="250"/>
      <c r="L1159" s="250"/>
      <c r="M1159" s="250"/>
      <c r="N1159" s="250"/>
      <c r="O1159" s="250"/>
      <c r="P1159" s="250"/>
      <c r="Q1159" s="250"/>
      <c r="R1159" s="250"/>
      <c r="S1159" s="250"/>
      <c r="T1159" s="250"/>
      <c r="U1159" s="250"/>
      <c r="V1159" s="250"/>
      <c r="W1159" s="250"/>
      <c r="X1159" s="250"/>
      <c r="Y1159" s="250"/>
      <c r="Z1159" s="250"/>
      <c r="AA1159" s="250"/>
      <c r="AB1159" s="250"/>
      <c r="AC1159" s="250">
        <v>1</v>
      </c>
      <c r="AD1159" s="250"/>
      <c r="AE1159" s="250"/>
      <c r="AF1159" s="250"/>
      <c r="AG1159" s="250"/>
      <c r="AH1159" s="250"/>
      <c r="AI1159" s="250"/>
      <c r="AJ1159" s="250"/>
      <c r="AK1159" s="250"/>
      <c r="AL1159" s="250"/>
      <c r="AM1159" s="250"/>
      <c r="AN1159" s="250"/>
      <c r="AO1159" s="250"/>
      <c r="AP1159" s="250"/>
      <c r="AQ1159" s="250"/>
      <c r="AR1159" s="250"/>
      <c r="AS1159" s="250"/>
      <c r="AT1159" s="250"/>
      <c r="AU1159" s="250"/>
      <c r="AV1159" s="250"/>
      <c r="AW1159" s="250"/>
      <c r="AX1159" s="250"/>
      <c r="AY1159" s="250"/>
      <c r="AZ1159" s="250"/>
      <c r="BA1159" s="250"/>
      <c r="BB1159" s="250"/>
      <c r="BC1159" s="250"/>
      <c r="BD1159" s="250"/>
      <c r="BE1159" s="250"/>
      <c r="BF1159" s="250"/>
      <c r="BG1159" s="250"/>
      <c r="BH1159" s="250"/>
    </row>
    <row r="1160" spans="1:60" outlineLevel="1" x14ac:dyDescent="0.2">
      <c r="A1160" s="293">
        <v>217</v>
      </c>
      <c r="B1160" s="264" t="s">
        <v>1529</v>
      </c>
      <c r="C1160" s="284" t="s">
        <v>1530</v>
      </c>
      <c r="D1160" s="267" t="s">
        <v>367</v>
      </c>
      <c r="E1160" s="270">
        <v>75.951999999999998</v>
      </c>
      <c r="F1160" s="275"/>
      <c r="G1160" s="276">
        <f>ROUND(E1160*F1160,2)</f>
        <v>0</v>
      </c>
      <c r="H1160" s="277" t="s">
        <v>1452</v>
      </c>
      <c r="I1160" s="296" t="s">
        <v>298</v>
      </c>
      <c r="J1160" s="250"/>
      <c r="K1160" s="250"/>
      <c r="L1160" s="250"/>
      <c r="M1160" s="250"/>
      <c r="N1160" s="250"/>
      <c r="O1160" s="250"/>
      <c r="P1160" s="250"/>
      <c r="Q1160" s="250"/>
      <c r="R1160" s="250"/>
      <c r="S1160" s="250"/>
      <c r="T1160" s="250"/>
      <c r="U1160" s="250"/>
      <c r="V1160" s="250"/>
      <c r="W1160" s="250"/>
      <c r="X1160" s="250"/>
      <c r="Y1160" s="250"/>
      <c r="Z1160" s="250"/>
      <c r="AA1160" s="250"/>
      <c r="AB1160" s="250"/>
      <c r="AC1160" s="250"/>
      <c r="AD1160" s="250"/>
      <c r="AE1160" s="250" t="s">
        <v>369</v>
      </c>
      <c r="AF1160" s="250"/>
      <c r="AG1160" s="250"/>
      <c r="AH1160" s="250"/>
      <c r="AI1160" s="250"/>
      <c r="AJ1160" s="250"/>
      <c r="AK1160" s="250"/>
      <c r="AL1160" s="250"/>
      <c r="AM1160" s="250">
        <v>21</v>
      </c>
      <c r="AN1160" s="250"/>
      <c r="AO1160" s="250"/>
      <c r="AP1160" s="250"/>
      <c r="AQ1160" s="250"/>
      <c r="AR1160" s="250"/>
      <c r="AS1160" s="250"/>
      <c r="AT1160" s="250"/>
      <c r="AU1160" s="250"/>
      <c r="AV1160" s="250"/>
      <c r="AW1160" s="250"/>
      <c r="AX1160" s="250"/>
      <c r="AY1160" s="250"/>
      <c r="AZ1160" s="250"/>
      <c r="BA1160" s="250"/>
      <c r="BB1160" s="250"/>
      <c r="BC1160" s="250"/>
      <c r="BD1160" s="250"/>
      <c r="BE1160" s="250"/>
      <c r="BF1160" s="250"/>
      <c r="BG1160" s="250"/>
      <c r="BH1160" s="250"/>
    </row>
    <row r="1161" spans="1:60" outlineLevel="1" x14ac:dyDescent="0.2">
      <c r="A1161" s="294"/>
      <c r="B1161" s="265"/>
      <c r="C1161" s="334" t="s">
        <v>1531</v>
      </c>
      <c r="D1161" s="322"/>
      <c r="E1161" s="326">
        <v>75.951999999999998</v>
      </c>
      <c r="F1161" s="276"/>
      <c r="G1161" s="276"/>
      <c r="H1161" s="277"/>
      <c r="I1161" s="296"/>
      <c r="J1161" s="250"/>
      <c r="K1161" s="250"/>
      <c r="L1161" s="250"/>
      <c r="M1161" s="250"/>
      <c r="N1161" s="250"/>
      <c r="O1161" s="250"/>
      <c r="P1161" s="250"/>
      <c r="Q1161" s="250"/>
      <c r="R1161" s="250"/>
      <c r="S1161" s="250"/>
      <c r="T1161" s="250"/>
      <c r="U1161" s="250"/>
      <c r="V1161" s="250"/>
      <c r="W1161" s="250"/>
      <c r="X1161" s="250"/>
      <c r="Y1161" s="250"/>
      <c r="Z1161" s="250"/>
      <c r="AA1161" s="250"/>
      <c r="AB1161" s="250"/>
      <c r="AC1161" s="250"/>
      <c r="AD1161" s="250"/>
      <c r="AE1161" s="250"/>
      <c r="AF1161" s="250"/>
      <c r="AG1161" s="250"/>
      <c r="AH1161" s="250"/>
      <c r="AI1161" s="250"/>
      <c r="AJ1161" s="250"/>
      <c r="AK1161" s="250"/>
      <c r="AL1161" s="250"/>
      <c r="AM1161" s="250"/>
      <c r="AN1161" s="250"/>
      <c r="AO1161" s="250"/>
      <c r="AP1161" s="250"/>
      <c r="AQ1161" s="250"/>
      <c r="AR1161" s="250"/>
      <c r="AS1161" s="250"/>
      <c r="AT1161" s="250"/>
      <c r="AU1161" s="250"/>
      <c r="AV1161" s="250"/>
      <c r="AW1161" s="250"/>
      <c r="AX1161" s="250"/>
      <c r="AY1161" s="250"/>
      <c r="AZ1161" s="250"/>
      <c r="BA1161" s="250"/>
      <c r="BB1161" s="250"/>
      <c r="BC1161" s="250"/>
      <c r="BD1161" s="250"/>
      <c r="BE1161" s="250"/>
      <c r="BF1161" s="250"/>
      <c r="BG1161" s="250"/>
      <c r="BH1161" s="250"/>
    </row>
    <row r="1162" spans="1:60" outlineLevel="1" x14ac:dyDescent="0.2">
      <c r="A1162" s="294"/>
      <c r="B1162" s="320" t="s">
        <v>1532</v>
      </c>
      <c r="C1162" s="333"/>
      <c r="D1162" s="338"/>
      <c r="E1162" s="339"/>
      <c r="F1162" s="340"/>
      <c r="G1162" s="331"/>
      <c r="H1162" s="277"/>
      <c r="I1162" s="296"/>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v>0</v>
      </c>
      <c r="AD1162" s="250"/>
      <c r="AE1162" s="250"/>
      <c r="AF1162" s="250"/>
      <c r="AG1162" s="250"/>
      <c r="AH1162" s="250"/>
      <c r="AI1162" s="250"/>
      <c r="AJ1162" s="250"/>
      <c r="AK1162" s="250"/>
      <c r="AL1162" s="250"/>
      <c r="AM1162" s="250"/>
      <c r="AN1162" s="250"/>
      <c r="AO1162" s="250"/>
      <c r="AP1162" s="250"/>
      <c r="AQ1162" s="250"/>
      <c r="AR1162" s="250"/>
      <c r="AS1162" s="250"/>
      <c r="AT1162" s="250"/>
      <c r="AU1162" s="250"/>
      <c r="AV1162" s="250"/>
      <c r="AW1162" s="250"/>
      <c r="AX1162" s="250"/>
      <c r="AY1162" s="250"/>
      <c r="AZ1162" s="250"/>
      <c r="BA1162" s="250"/>
      <c r="BB1162" s="250"/>
      <c r="BC1162" s="250"/>
      <c r="BD1162" s="250"/>
      <c r="BE1162" s="250"/>
      <c r="BF1162" s="250"/>
      <c r="BG1162" s="250"/>
      <c r="BH1162" s="250"/>
    </row>
    <row r="1163" spans="1:60" ht="22.5" outlineLevel="1" x14ac:dyDescent="0.2">
      <c r="A1163" s="293">
        <v>218</v>
      </c>
      <c r="B1163" s="264" t="s">
        <v>1533</v>
      </c>
      <c r="C1163" s="284" t="s">
        <v>1534</v>
      </c>
      <c r="D1163" s="267" t="s">
        <v>367</v>
      </c>
      <c r="E1163" s="270">
        <v>499.91500000000002</v>
      </c>
      <c r="F1163" s="275"/>
      <c r="G1163" s="276">
        <f>ROUND(E1163*F1163,2)</f>
        <v>0</v>
      </c>
      <c r="H1163" s="277" t="s">
        <v>1452</v>
      </c>
      <c r="I1163" s="296" t="s">
        <v>298</v>
      </c>
      <c r="J1163" s="250"/>
      <c r="K1163" s="250"/>
      <c r="L1163" s="250"/>
      <c r="M1163" s="250"/>
      <c r="N1163" s="250"/>
      <c r="O1163" s="250"/>
      <c r="P1163" s="250"/>
      <c r="Q1163" s="250"/>
      <c r="R1163" s="250"/>
      <c r="S1163" s="250"/>
      <c r="T1163" s="250"/>
      <c r="U1163" s="250"/>
      <c r="V1163" s="250"/>
      <c r="W1163" s="250"/>
      <c r="X1163" s="250"/>
      <c r="Y1163" s="250"/>
      <c r="Z1163" s="250"/>
      <c r="AA1163" s="250"/>
      <c r="AB1163" s="250"/>
      <c r="AC1163" s="250"/>
      <c r="AD1163" s="250"/>
      <c r="AE1163" s="250" t="s">
        <v>369</v>
      </c>
      <c r="AF1163" s="250"/>
      <c r="AG1163" s="250"/>
      <c r="AH1163" s="250"/>
      <c r="AI1163" s="250"/>
      <c r="AJ1163" s="250"/>
      <c r="AK1163" s="250"/>
      <c r="AL1163" s="250"/>
      <c r="AM1163" s="250">
        <v>21</v>
      </c>
      <c r="AN1163" s="250"/>
      <c r="AO1163" s="250"/>
      <c r="AP1163" s="250"/>
      <c r="AQ1163" s="250"/>
      <c r="AR1163" s="250"/>
      <c r="AS1163" s="250"/>
      <c r="AT1163" s="250"/>
      <c r="AU1163" s="250"/>
      <c r="AV1163" s="250"/>
      <c r="AW1163" s="250"/>
      <c r="AX1163" s="250"/>
      <c r="AY1163" s="250"/>
      <c r="AZ1163" s="250"/>
      <c r="BA1163" s="250"/>
      <c r="BB1163" s="250"/>
      <c r="BC1163" s="250"/>
      <c r="BD1163" s="250"/>
      <c r="BE1163" s="250"/>
      <c r="BF1163" s="250"/>
      <c r="BG1163" s="250"/>
      <c r="BH1163" s="250"/>
    </row>
    <row r="1164" spans="1:60" outlineLevel="1" x14ac:dyDescent="0.2">
      <c r="A1164" s="294"/>
      <c r="B1164" s="265"/>
      <c r="C1164" s="285" t="s">
        <v>1535</v>
      </c>
      <c r="D1164" s="268"/>
      <c r="E1164" s="271"/>
      <c r="F1164" s="278"/>
      <c r="G1164" s="279"/>
      <c r="H1164" s="277"/>
      <c r="I1164" s="296"/>
      <c r="J1164" s="250"/>
      <c r="K1164" s="250"/>
      <c r="L1164" s="250"/>
      <c r="M1164" s="250"/>
      <c r="N1164" s="250"/>
      <c r="O1164" s="250"/>
      <c r="P1164" s="250"/>
      <c r="Q1164" s="250"/>
      <c r="R1164" s="250"/>
      <c r="S1164" s="250"/>
      <c r="T1164" s="250"/>
      <c r="U1164" s="250"/>
      <c r="V1164" s="250"/>
      <c r="W1164" s="250"/>
      <c r="X1164" s="250"/>
      <c r="Y1164" s="250"/>
      <c r="Z1164" s="250"/>
      <c r="AA1164" s="250"/>
      <c r="AB1164" s="250"/>
      <c r="AC1164" s="250"/>
      <c r="AD1164" s="250"/>
      <c r="AE1164" s="250"/>
      <c r="AF1164" s="250"/>
      <c r="AG1164" s="250"/>
      <c r="AH1164" s="250"/>
      <c r="AI1164" s="250"/>
      <c r="AJ1164" s="250"/>
      <c r="AK1164" s="250"/>
      <c r="AL1164" s="250"/>
      <c r="AM1164" s="250"/>
      <c r="AN1164" s="250"/>
      <c r="AO1164" s="250"/>
      <c r="AP1164" s="250"/>
      <c r="AQ1164" s="250"/>
      <c r="AR1164" s="250"/>
      <c r="AS1164" s="250"/>
      <c r="AT1164" s="250"/>
      <c r="AU1164" s="250"/>
      <c r="AV1164" s="250"/>
      <c r="AW1164" s="250"/>
      <c r="AX1164" s="250"/>
      <c r="AY1164" s="250"/>
      <c r="AZ1164" s="250"/>
      <c r="BA1164" s="255" t="str">
        <f>C1164</f>
        <v>Položení fólie, ukotvení k podkladu talířovými hmoždinkami, svaření všech spojů, překrytí kotev pásem fólie.</v>
      </c>
      <c r="BB1164" s="250"/>
      <c r="BC1164" s="250"/>
      <c r="BD1164" s="250"/>
      <c r="BE1164" s="250"/>
      <c r="BF1164" s="250"/>
      <c r="BG1164" s="250"/>
      <c r="BH1164" s="250"/>
    </row>
    <row r="1165" spans="1:60" outlineLevel="1" x14ac:dyDescent="0.2">
      <c r="A1165" s="294"/>
      <c r="B1165" s="265"/>
      <c r="C1165" s="334" t="s">
        <v>1453</v>
      </c>
      <c r="D1165" s="322"/>
      <c r="E1165" s="326">
        <v>313.5</v>
      </c>
      <c r="F1165" s="276"/>
      <c r="G1165" s="276"/>
      <c r="H1165" s="277"/>
      <c r="I1165" s="296"/>
      <c r="J1165" s="250"/>
      <c r="K1165" s="250"/>
      <c r="L1165" s="250"/>
      <c r="M1165" s="250"/>
      <c r="N1165" s="250"/>
      <c r="O1165" s="250"/>
      <c r="P1165" s="250"/>
      <c r="Q1165" s="250"/>
      <c r="R1165" s="250"/>
      <c r="S1165" s="250"/>
      <c r="T1165" s="250"/>
      <c r="U1165" s="250"/>
      <c r="V1165" s="250"/>
      <c r="W1165" s="250"/>
      <c r="X1165" s="250"/>
      <c r="Y1165" s="250"/>
      <c r="Z1165" s="250"/>
      <c r="AA1165" s="250"/>
      <c r="AB1165" s="250"/>
      <c r="AC1165" s="250"/>
      <c r="AD1165" s="250"/>
      <c r="AE1165" s="250"/>
      <c r="AF1165" s="250"/>
      <c r="AG1165" s="250"/>
      <c r="AH1165" s="250"/>
      <c r="AI1165" s="250"/>
      <c r="AJ1165" s="250"/>
      <c r="AK1165" s="250"/>
      <c r="AL1165" s="250"/>
      <c r="AM1165" s="250"/>
      <c r="AN1165" s="250"/>
      <c r="AO1165" s="250"/>
      <c r="AP1165" s="250"/>
      <c r="AQ1165" s="250"/>
      <c r="AR1165" s="250"/>
      <c r="AS1165" s="250"/>
      <c r="AT1165" s="250"/>
      <c r="AU1165" s="250"/>
      <c r="AV1165" s="250"/>
      <c r="AW1165" s="250"/>
      <c r="AX1165" s="250"/>
      <c r="AY1165" s="250"/>
      <c r="AZ1165" s="250"/>
      <c r="BA1165" s="250"/>
      <c r="BB1165" s="250"/>
      <c r="BC1165" s="250"/>
      <c r="BD1165" s="250"/>
      <c r="BE1165" s="250"/>
      <c r="BF1165" s="250"/>
      <c r="BG1165" s="250"/>
      <c r="BH1165" s="250"/>
    </row>
    <row r="1166" spans="1:60" outlineLevel="1" x14ac:dyDescent="0.2">
      <c r="A1166" s="294"/>
      <c r="B1166" s="265"/>
      <c r="C1166" s="334" t="s">
        <v>1536</v>
      </c>
      <c r="D1166" s="322"/>
      <c r="E1166" s="326">
        <v>69.19</v>
      </c>
      <c r="F1166" s="276"/>
      <c r="G1166" s="276"/>
      <c r="H1166" s="277"/>
      <c r="I1166" s="296"/>
      <c r="J1166" s="250"/>
      <c r="K1166" s="250"/>
      <c r="L1166" s="250"/>
      <c r="M1166" s="250"/>
      <c r="N1166" s="250"/>
      <c r="O1166" s="250"/>
      <c r="P1166" s="250"/>
      <c r="Q1166" s="250"/>
      <c r="R1166" s="250"/>
      <c r="S1166" s="250"/>
      <c r="T1166" s="250"/>
      <c r="U1166" s="250"/>
      <c r="V1166" s="250"/>
      <c r="W1166" s="250"/>
      <c r="X1166" s="250"/>
      <c r="Y1166" s="250"/>
      <c r="Z1166" s="250"/>
      <c r="AA1166" s="250"/>
      <c r="AB1166" s="250"/>
      <c r="AC1166" s="250"/>
      <c r="AD1166" s="250"/>
      <c r="AE1166" s="250"/>
      <c r="AF1166" s="250"/>
      <c r="AG1166" s="250"/>
      <c r="AH1166" s="250"/>
      <c r="AI1166" s="250"/>
      <c r="AJ1166" s="250"/>
      <c r="AK1166" s="250"/>
      <c r="AL1166" s="250"/>
      <c r="AM1166" s="250"/>
      <c r="AN1166" s="250"/>
      <c r="AO1166" s="250"/>
      <c r="AP1166" s="250"/>
      <c r="AQ1166" s="250"/>
      <c r="AR1166" s="250"/>
      <c r="AS1166" s="250"/>
      <c r="AT1166" s="250"/>
      <c r="AU1166" s="250"/>
      <c r="AV1166" s="250"/>
      <c r="AW1166" s="250"/>
      <c r="AX1166" s="250"/>
      <c r="AY1166" s="250"/>
      <c r="AZ1166" s="250"/>
      <c r="BA1166" s="250"/>
      <c r="BB1166" s="250"/>
      <c r="BC1166" s="250"/>
      <c r="BD1166" s="250"/>
      <c r="BE1166" s="250"/>
      <c r="BF1166" s="250"/>
      <c r="BG1166" s="250"/>
      <c r="BH1166" s="250"/>
    </row>
    <row r="1167" spans="1:60" outlineLevel="1" x14ac:dyDescent="0.2">
      <c r="A1167" s="294"/>
      <c r="B1167" s="265"/>
      <c r="C1167" s="334" t="s">
        <v>1454</v>
      </c>
      <c r="D1167" s="322"/>
      <c r="E1167" s="326">
        <v>23.895</v>
      </c>
      <c r="F1167" s="276"/>
      <c r="G1167" s="276"/>
      <c r="H1167" s="277"/>
      <c r="I1167" s="296"/>
      <c r="J1167" s="250"/>
      <c r="K1167" s="250"/>
      <c r="L1167" s="250"/>
      <c r="M1167" s="250"/>
      <c r="N1167" s="250"/>
      <c r="O1167" s="250"/>
      <c r="P1167" s="250"/>
      <c r="Q1167" s="250"/>
      <c r="R1167" s="250"/>
      <c r="S1167" s="250"/>
      <c r="T1167" s="250"/>
      <c r="U1167" s="250"/>
      <c r="V1167" s="250"/>
      <c r="W1167" s="250"/>
      <c r="X1167" s="250"/>
      <c r="Y1167" s="250"/>
      <c r="Z1167" s="250"/>
      <c r="AA1167" s="250"/>
      <c r="AB1167" s="250"/>
      <c r="AC1167" s="250"/>
      <c r="AD1167" s="250"/>
      <c r="AE1167" s="250"/>
      <c r="AF1167" s="250"/>
      <c r="AG1167" s="250"/>
      <c r="AH1167" s="250"/>
      <c r="AI1167" s="250"/>
      <c r="AJ1167" s="250"/>
      <c r="AK1167" s="250"/>
      <c r="AL1167" s="250"/>
      <c r="AM1167" s="250"/>
      <c r="AN1167" s="250"/>
      <c r="AO1167" s="250"/>
      <c r="AP1167" s="250"/>
      <c r="AQ1167" s="250"/>
      <c r="AR1167" s="250"/>
      <c r="AS1167" s="250"/>
      <c r="AT1167" s="250"/>
      <c r="AU1167" s="250"/>
      <c r="AV1167" s="250"/>
      <c r="AW1167" s="250"/>
      <c r="AX1167" s="250"/>
      <c r="AY1167" s="250"/>
      <c r="AZ1167" s="250"/>
      <c r="BA1167" s="250"/>
      <c r="BB1167" s="250"/>
      <c r="BC1167" s="250"/>
      <c r="BD1167" s="250"/>
      <c r="BE1167" s="250"/>
      <c r="BF1167" s="250"/>
      <c r="BG1167" s="250"/>
      <c r="BH1167" s="250"/>
    </row>
    <row r="1168" spans="1:60" outlineLevel="1" x14ac:dyDescent="0.2">
      <c r="A1168" s="294"/>
      <c r="B1168" s="265"/>
      <c r="C1168" s="334" t="s">
        <v>1537</v>
      </c>
      <c r="D1168" s="322"/>
      <c r="E1168" s="326">
        <v>8.1199999999999992</v>
      </c>
      <c r="F1168" s="276"/>
      <c r="G1168" s="276"/>
      <c r="H1168" s="277"/>
      <c r="I1168" s="296"/>
      <c r="J1168" s="250"/>
      <c r="K1168" s="250"/>
      <c r="L1168" s="250"/>
      <c r="M1168" s="250"/>
      <c r="N1168" s="250"/>
      <c r="O1168" s="250"/>
      <c r="P1168" s="250"/>
      <c r="Q1168" s="250"/>
      <c r="R1168" s="250"/>
      <c r="S1168" s="250"/>
      <c r="T1168" s="250"/>
      <c r="U1168" s="250"/>
      <c r="V1168" s="250"/>
      <c r="W1168" s="250"/>
      <c r="X1168" s="250"/>
      <c r="Y1168" s="250"/>
      <c r="Z1168" s="250"/>
      <c r="AA1168" s="250"/>
      <c r="AB1168" s="250"/>
      <c r="AC1168" s="250"/>
      <c r="AD1168" s="250"/>
      <c r="AE1168" s="250"/>
      <c r="AF1168" s="250"/>
      <c r="AG1168" s="250"/>
      <c r="AH1168" s="250"/>
      <c r="AI1168" s="250"/>
      <c r="AJ1168" s="250"/>
      <c r="AK1168" s="250"/>
      <c r="AL1168" s="250"/>
      <c r="AM1168" s="250"/>
      <c r="AN1168" s="250"/>
      <c r="AO1168" s="250"/>
      <c r="AP1168" s="250"/>
      <c r="AQ1168" s="250"/>
      <c r="AR1168" s="250"/>
      <c r="AS1168" s="250"/>
      <c r="AT1168" s="250"/>
      <c r="AU1168" s="250"/>
      <c r="AV1168" s="250"/>
      <c r="AW1168" s="250"/>
      <c r="AX1168" s="250"/>
      <c r="AY1168" s="250"/>
      <c r="AZ1168" s="250"/>
      <c r="BA1168" s="250"/>
      <c r="BB1168" s="250"/>
      <c r="BC1168" s="250"/>
      <c r="BD1168" s="250"/>
      <c r="BE1168" s="250"/>
      <c r="BF1168" s="250"/>
      <c r="BG1168" s="250"/>
      <c r="BH1168" s="250"/>
    </row>
    <row r="1169" spans="1:60" outlineLevel="1" x14ac:dyDescent="0.2">
      <c r="A1169" s="294"/>
      <c r="B1169" s="265"/>
      <c r="C1169" s="334" t="s">
        <v>1455</v>
      </c>
      <c r="D1169" s="322"/>
      <c r="E1169" s="326">
        <v>65.23</v>
      </c>
      <c r="F1169" s="276"/>
      <c r="G1169" s="276"/>
      <c r="H1169" s="277"/>
      <c r="I1169" s="296"/>
      <c r="J1169" s="250"/>
      <c r="K1169" s="250"/>
      <c r="L1169" s="250"/>
      <c r="M1169" s="250"/>
      <c r="N1169" s="250"/>
      <c r="O1169" s="250"/>
      <c r="P1169" s="250"/>
      <c r="Q1169" s="250"/>
      <c r="R1169" s="250"/>
      <c r="S1169" s="250"/>
      <c r="T1169" s="250"/>
      <c r="U1169" s="250"/>
      <c r="V1169" s="250"/>
      <c r="W1169" s="250"/>
      <c r="X1169" s="250"/>
      <c r="Y1169" s="250"/>
      <c r="Z1169" s="250"/>
      <c r="AA1169" s="250"/>
      <c r="AB1169" s="250"/>
      <c r="AC1169" s="250"/>
      <c r="AD1169" s="250"/>
      <c r="AE1169" s="250"/>
      <c r="AF1169" s="250"/>
      <c r="AG1169" s="250"/>
      <c r="AH1169" s="250"/>
      <c r="AI1169" s="250"/>
      <c r="AJ1169" s="250"/>
      <c r="AK1169" s="250"/>
      <c r="AL1169" s="250"/>
      <c r="AM1169" s="250"/>
      <c r="AN1169" s="250"/>
      <c r="AO1169" s="250"/>
      <c r="AP1169" s="250"/>
      <c r="AQ1169" s="250"/>
      <c r="AR1169" s="250"/>
      <c r="AS1169" s="250"/>
      <c r="AT1169" s="250"/>
      <c r="AU1169" s="250"/>
      <c r="AV1169" s="250"/>
      <c r="AW1169" s="250"/>
      <c r="AX1169" s="250"/>
      <c r="AY1169" s="250"/>
      <c r="AZ1169" s="250"/>
      <c r="BA1169" s="250"/>
      <c r="BB1169" s="250"/>
      <c r="BC1169" s="250"/>
      <c r="BD1169" s="250"/>
      <c r="BE1169" s="250"/>
      <c r="BF1169" s="250"/>
      <c r="BG1169" s="250"/>
      <c r="BH1169" s="250"/>
    </row>
    <row r="1170" spans="1:60" outlineLevel="1" x14ac:dyDescent="0.2">
      <c r="A1170" s="294"/>
      <c r="B1170" s="265"/>
      <c r="C1170" s="334" t="s">
        <v>1538</v>
      </c>
      <c r="D1170" s="322"/>
      <c r="E1170" s="326">
        <v>7.98</v>
      </c>
      <c r="F1170" s="276"/>
      <c r="G1170" s="276"/>
      <c r="H1170" s="277"/>
      <c r="I1170" s="296"/>
      <c r="J1170" s="250"/>
      <c r="K1170" s="250"/>
      <c r="L1170" s="250"/>
      <c r="M1170" s="250"/>
      <c r="N1170" s="250"/>
      <c r="O1170" s="250"/>
      <c r="P1170" s="250"/>
      <c r="Q1170" s="250"/>
      <c r="R1170" s="250"/>
      <c r="S1170" s="250"/>
      <c r="T1170" s="250"/>
      <c r="U1170" s="250"/>
      <c r="V1170" s="250"/>
      <c r="W1170" s="250"/>
      <c r="X1170" s="250"/>
      <c r="Y1170" s="250"/>
      <c r="Z1170" s="250"/>
      <c r="AA1170" s="250"/>
      <c r="AB1170" s="250"/>
      <c r="AC1170" s="250"/>
      <c r="AD1170" s="250"/>
      <c r="AE1170" s="250"/>
      <c r="AF1170" s="250"/>
      <c r="AG1170" s="250"/>
      <c r="AH1170" s="250"/>
      <c r="AI1170" s="250"/>
      <c r="AJ1170" s="250"/>
      <c r="AK1170" s="250"/>
      <c r="AL1170" s="250"/>
      <c r="AM1170" s="250"/>
      <c r="AN1170" s="250"/>
      <c r="AO1170" s="250"/>
      <c r="AP1170" s="250"/>
      <c r="AQ1170" s="250"/>
      <c r="AR1170" s="250"/>
      <c r="AS1170" s="250"/>
      <c r="AT1170" s="250"/>
      <c r="AU1170" s="250"/>
      <c r="AV1170" s="250"/>
      <c r="AW1170" s="250"/>
      <c r="AX1170" s="250"/>
      <c r="AY1170" s="250"/>
      <c r="AZ1170" s="250"/>
      <c r="BA1170" s="250"/>
      <c r="BB1170" s="250"/>
      <c r="BC1170" s="250"/>
      <c r="BD1170" s="250"/>
      <c r="BE1170" s="250"/>
      <c r="BF1170" s="250"/>
      <c r="BG1170" s="250"/>
      <c r="BH1170" s="250"/>
    </row>
    <row r="1171" spans="1:60" outlineLevel="1" x14ac:dyDescent="0.2">
      <c r="A1171" s="294"/>
      <c r="B1171" s="265"/>
      <c r="C1171" s="334" t="s">
        <v>1539</v>
      </c>
      <c r="D1171" s="322"/>
      <c r="E1171" s="326">
        <v>12</v>
      </c>
      <c r="F1171" s="276"/>
      <c r="G1171" s="276"/>
      <c r="H1171" s="277"/>
      <c r="I1171" s="296"/>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250"/>
      <c r="AF1171" s="250"/>
      <c r="AG1171" s="250"/>
      <c r="AH1171" s="250"/>
      <c r="AI1171" s="250"/>
      <c r="AJ1171" s="250"/>
      <c r="AK1171" s="250"/>
      <c r="AL1171" s="250"/>
      <c r="AM1171" s="250"/>
      <c r="AN1171" s="250"/>
      <c r="AO1171" s="250"/>
      <c r="AP1171" s="250"/>
      <c r="AQ1171" s="250"/>
      <c r="AR1171" s="250"/>
      <c r="AS1171" s="250"/>
      <c r="AT1171" s="250"/>
      <c r="AU1171" s="250"/>
      <c r="AV1171" s="250"/>
      <c r="AW1171" s="250"/>
      <c r="AX1171" s="250"/>
      <c r="AY1171" s="250"/>
      <c r="AZ1171" s="250"/>
      <c r="BA1171" s="250"/>
      <c r="BB1171" s="250"/>
      <c r="BC1171" s="250"/>
      <c r="BD1171" s="250"/>
      <c r="BE1171" s="250"/>
      <c r="BF1171" s="250"/>
      <c r="BG1171" s="250"/>
      <c r="BH1171" s="250"/>
    </row>
    <row r="1172" spans="1:60" outlineLevel="1" x14ac:dyDescent="0.2">
      <c r="A1172" s="294"/>
      <c r="B1172" s="320" t="s">
        <v>1540</v>
      </c>
      <c r="C1172" s="333"/>
      <c r="D1172" s="338"/>
      <c r="E1172" s="339"/>
      <c r="F1172" s="340"/>
      <c r="G1172" s="331"/>
      <c r="H1172" s="277"/>
      <c r="I1172" s="296"/>
      <c r="J1172" s="250"/>
      <c r="K1172" s="250"/>
      <c r="L1172" s="250"/>
      <c r="M1172" s="250"/>
      <c r="N1172" s="250"/>
      <c r="O1172" s="250"/>
      <c r="P1172" s="250"/>
      <c r="Q1172" s="250"/>
      <c r="R1172" s="250"/>
      <c r="S1172" s="250"/>
      <c r="T1172" s="250"/>
      <c r="U1172" s="250"/>
      <c r="V1172" s="250"/>
      <c r="W1172" s="250"/>
      <c r="X1172" s="250"/>
      <c r="Y1172" s="250"/>
      <c r="Z1172" s="250"/>
      <c r="AA1172" s="250"/>
      <c r="AB1172" s="250"/>
      <c r="AC1172" s="250">
        <v>1</v>
      </c>
      <c r="AD1172" s="250"/>
      <c r="AE1172" s="250"/>
      <c r="AF1172" s="250"/>
      <c r="AG1172" s="250"/>
      <c r="AH1172" s="250"/>
      <c r="AI1172" s="250"/>
      <c r="AJ1172" s="250"/>
      <c r="AK1172" s="250"/>
      <c r="AL1172" s="250"/>
      <c r="AM1172" s="250"/>
      <c r="AN1172" s="250"/>
      <c r="AO1172" s="250"/>
      <c r="AP1172" s="250"/>
      <c r="AQ1172" s="250"/>
      <c r="AR1172" s="250"/>
      <c r="AS1172" s="250"/>
      <c r="AT1172" s="250"/>
      <c r="AU1172" s="250"/>
      <c r="AV1172" s="250"/>
      <c r="AW1172" s="250"/>
      <c r="AX1172" s="250"/>
      <c r="AY1172" s="250"/>
      <c r="AZ1172" s="250"/>
      <c r="BA1172" s="250"/>
      <c r="BB1172" s="250"/>
      <c r="BC1172" s="250"/>
      <c r="BD1172" s="250"/>
      <c r="BE1172" s="250"/>
      <c r="BF1172" s="250"/>
      <c r="BG1172" s="250"/>
      <c r="BH1172" s="250"/>
    </row>
    <row r="1173" spans="1:60" outlineLevel="1" x14ac:dyDescent="0.2">
      <c r="A1173" s="293">
        <v>219</v>
      </c>
      <c r="B1173" s="264" t="s">
        <v>1541</v>
      </c>
      <c r="C1173" s="284" t="s">
        <v>1542</v>
      </c>
      <c r="D1173" s="267" t="s">
        <v>390</v>
      </c>
      <c r="E1173" s="270">
        <v>11.2</v>
      </c>
      <c r="F1173" s="275"/>
      <c r="G1173" s="276">
        <f>ROUND(E1173*F1173,2)</f>
        <v>0</v>
      </c>
      <c r="H1173" s="277" t="s">
        <v>1452</v>
      </c>
      <c r="I1173" s="296" t="s">
        <v>298</v>
      </c>
      <c r="J1173" s="250"/>
      <c r="K1173" s="250"/>
      <c r="L1173" s="250"/>
      <c r="M1173" s="250"/>
      <c r="N1173" s="250"/>
      <c r="O1173" s="250"/>
      <c r="P1173" s="250"/>
      <c r="Q1173" s="250"/>
      <c r="R1173" s="250"/>
      <c r="S1173" s="250"/>
      <c r="T1173" s="250"/>
      <c r="U1173" s="250"/>
      <c r="V1173" s="250"/>
      <c r="W1173" s="250"/>
      <c r="X1173" s="250"/>
      <c r="Y1173" s="250"/>
      <c r="Z1173" s="250"/>
      <c r="AA1173" s="250"/>
      <c r="AB1173" s="250"/>
      <c r="AC1173" s="250"/>
      <c r="AD1173" s="250"/>
      <c r="AE1173" s="250" t="s">
        <v>369</v>
      </c>
      <c r="AF1173" s="250"/>
      <c r="AG1173" s="250"/>
      <c r="AH1173" s="250"/>
      <c r="AI1173" s="250"/>
      <c r="AJ1173" s="250"/>
      <c r="AK1173" s="250"/>
      <c r="AL1173" s="250"/>
      <c r="AM1173" s="250">
        <v>21</v>
      </c>
      <c r="AN1173" s="250"/>
      <c r="AO1173" s="250"/>
      <c r="AP1173" s="250"/>
      <c r="AQ1173" s="250"/>
      <c r="AR1173" s="250"/>
      <c r="AS1173" s="250"/>
      <c r="AT1173" s="250"/>
      <c r="AU1173" s="250"/>
      <c r="AV1173" s="250"/>
      <c r="AW1173" s="250"/>
      <c r="AX1173" s="250"/>
      <c r="AY1173" s="250"/>
      <c r="AZ1173" s="250"/>
      <c r="BA1173" s="250"/>
      <c r="BB1173" s="250"/>
      <c r="BC1173" s="250"/>
      <c r="BD1173" s="250"/>
      <c r="BE1173" s="250"/>
      <c r="BF1173" s="250"/>
      <c r="BG1173" s="250"/>
      <c r="BH1173" s="250"/>
    </row>
    <row r="1174" spans="1:60" outlineLevel="1" x14ac:dyDescent="0.2">
      <c r="A1174" s="294"/>
      <c r="B1174" s="265"/>
      <c r="C1174" s="285" t="s">
        <v>1543</v>
      </c>
      <c r="D1174" s="268"/>
      <c r="E1174" s="271"/>
      <c r="F1174" s="278"/>
      <c r="G1174" s="279"/>
      <c r="H1174" s="277"/>
      <c r="I1174" s="296"/>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250"/>
      <c r="AF1174" s="250"/>
      <c r="AG1174" s="250"/>
      <c r="AH1174" s="250"/>
      <c r="AI1174" s="250"/>
      <c r="AJ1174" s="250"/>
      <c r="AK1174" s="250"/>
      <c r="AL1174" s="250"/>
      <c r="AM1174" s="250"/>
      <c r="AN1174" s="250"/>
      <c r="AO1174" s="250"/>
      <c r="AP1174" s="250"/>
      <c r="AQ1174" s="250"/>
      <c r="AR1174" s="250"/>
      <c r="AS1174" s="250"/>
      <c r="AT1174" s="250"/>
      <c r="AU1174" s="250"/>
      <c r="AV1174" s="250"/>
      <c r="AW1174" s="250"/>
      <c r="AX1174" s="250"/>
      <c r="AY1174" s="250"/>
      <c r="AZ1174" s="250"/>
      <c r="BA1174" s="255" t="str">
        <f>C1174</f>
        <v>Úprava délky a připevnění okapnice natloukacími hmoždinkami včetně dodávky okapnice.</v>
      </c>
      <c r="BB1174" s="250"/>
      <c r="BC1174" s="250"/>
      <c r="BD1174" s="250"/>
      <c r="BE1174" s="250"/>
      <c r="BF1174" s="250"/>
      <c r="BG1174" s="250"/>
      <c r="BH1174" s="250"/>
    </row>
    <row r="1175" spans="1:60" outlineLevel="1" x14ac:dyDescent="0.2">
      <c r="A1175" s="294"/>
      <c r="B1175" s="265"/>
      <c r="C1175" s="334" t="s">
        <v>1544</v>
      </c>
      <c r="D1175" s="322"/>
      <c r="E1175" s="326">
        <v>4.5</v>
      </c>
      <c r="F1175" s="276"/>
      <c r="G1175" s="276"/>
      <c r="H1175" s="277"/>
      <c r="I1175" s="296"/>
      <c r="J1175" s="250"/>
      <c r="K1175" s="250"/>
      <c r="L1175" s="250"/>
      <c r="M1175" s="250"/>
      <c r="N1175" s="250"/>
      <c r="O1175" s="250"/>
      <c r="P1175" s="250"/>
      <c r="Q1175" s="250"/>
      <c r="R1175" s="250"/>
      <c r="S1175" s="250"/>
      <c r="T1175" s="250"/>
      <c r="U1175" s="250"/>
      <c r="V1175" s="250"/>
      <c r="W1175" s="250"/>
      <c r="X1175" s="250"/>
      <c r="Y1175" s="250"/>
      <c r="Z1175" s="250"/>
      <c r="AA1175" s="250"/>
      <c r="AB1175" s="250"/>
      <c r="AC1175" s="250"/>
      <c r="AD1175" s="250"/>
      <c r="AE1175" s="250"/>
      <c r="AF1175" s="250"/>
      <c r="AG1175" s="250"/>
      <c r="AH1175" s="250"/>
      <c r="AI1175" s="250"/>
      <c r="AJ1175" s="250"/>
      <c r="AK1175" s="250"/>
      <c r="AL1175" s="250"/>
      <c r="AM1175" s="250"/>
      <c r="AN1175" s="250"/>
      <c r="AO1175" s="250"/>
      <c r="AP1175" s="250"/>
      <c r="AQ1175" s="250"/>
      <c r="AR1175" s="250"/>
      <c r="AS1175" s="250"/>
      <c r="AT1175" s="250"/>
      <c r="AU1175" s="250"/>
      <c r="AV1175" s="250"/>
      <c r="AW1175" s="250"/>
      <c r="AX1175" s="250"/>
      <c r="AY1175" s="250"/>
      <c r="AZ1175" s="250"/>
      <c r="BA1175" s="250"/>
      <c r="BB1175" s="250"/>
      <c r="BC1175" s="250"/>
      <c r="BD1175" s="250"/>
      <c r="BE1175" s="250"/>
      <c r="BF1175" s="250"/>
      <c r="BG1175" s="250"/>
      <c r="BH1175" s="250"/>
    </row>
    <row r="1176" spans="1:60" outlineLevel="1" x14ac:dyDescent="0.2">
      <c r="A1176" s="294"/>
      <c r="B1176" s="265"/>
      <c r="C1176" s="334" t="s">
        <v>1545</v>
      </c>
      <c r="D1176" s="322"/>
      <c r="E1176" s="326">
        <v>6.7</v>
      </c>
      <c r="F1176" s="276"/>
      <c r="G1176" s="276"/>
      <c r="H1176" s="277"/>
      <c r="I1176" s="296"/>
      <c r="J1176" s="250"/>
      <c r="K1176" s="250"/>
      <c r="L1176" s="250"/>
      <c r="M1176" s="250"/>
      <c r="N1176" s="250"/>
      <c r="O1176" s="250"/>
      <c r="P1176" s="250"/>
      <c r="Q1176" s="250"/>
      <c r="R1176" s="250"/>
      <c r="S1176" s="250"/>
      <c r="T1176" s="250"/>
      <c r="U1176" s="250"/>
      <c r="V1176" s="250"/>
      <c r="W1176" s="250"/>
      <c r="X1176" s="250"/>
      <c r="Y1176" s="250"/>
      <c r="Z1176" s="250"/>
      <c r="AA1176" s="250"/>
      <c r="AB1176" s="250"/>
      <c r="AC1176" s="250"/>
      <c r="AD1176" s="250"/>
      <c r="AE1176" s="250"/>
      <c r="AF1176" s="250"/>
      <c r="AG1176" s="250"/>
      <c r="AH1176" s="250"/>
      <c r="AI1176" s="250"/>
      <c r="AJ1176" s="250"/>
      <c r="AK1176" s="250"/>
      <c r="AL1176" s="250"/>
      <c r="AM1176" s="250"/>
      <c r="AN1176" s="250"/>
      <c r="AO1176" s="250"/>
      <c r="AP1176" s="250"/>
      <c r="AQ1176" s="250"/>
      <c r="AR1176" s="250"/>
      <c r="AS1176" s="250"/>
      <c r="AT1176" s="250"/>
      <c r="AU1176" s="250"/>
      <c r="AV1176" s="250"/>
      <c r="AW1176" s="250"/>
      <c r="AX1176" s="250"/>
      <c r="AY1176" s="250"/>
      <c r="AZ1176" s="250"/>
      <c r="BA1176" s="250"/>
      <c r="BB1176" s="250"/>
      <c r="BC1176" s="250"/>
      <c r="BD1176" s="250"/>
      <c r="BE1176" s="250"/>
      <c r="BF1176" s="250"/>
      <c r="BG1176" s="250"/>
      <c r="BH1176" s="250"/>
    </row>
    <row r="1177" spans="1:60" outlineLevel="1" x14ac:dyDescent="0.2">
      <c r="A1177" s="294"/>
      <c r="B1177" s="320" t="s">
        <v>1532</v>
      </c>
      <c r="C1177" s="333"/>
      <c r="D1177" s="338"/>
      <c r="E1177" s="339"/>
      <c r="F1177" s="340"/>
      <c r="G1177" s="331"/>
      <c r="H1177" s="277"/>
      <c r="I1177" s="296"/>
      <c r="J1177" s="250"/>
      <c r="K1177" s="250"/>
      <c r="L1177" s="250"/>
      <c r="M1177" s="250"/>
      <c r="N1177" s="250"/>
      <c r="O1177" s="250"/>
      <c r="P1177" s="250"/>
      <c r="Q1177" s="250"/>
      <c r="R1177" s="250"/>
      <c r="S1177" s="250"/>
      <c r="T1177" s="250"/>
      <c r="U1177" s="250"/>
      <c r="V1177" s="250"/>
      <c r="W1177" s="250"/>
      <c r="X1177" s="250"/>
      <c r="Y1177" s="250"/>
      <c r="Z1177" s="250"/>
      <c r="AA1177" s="250"/>
      <c r="AB1177" s="250"/>
      <c r="AC1177" s="250">
        <v>0</v>
      </c>
      <c r="AD1177" s="250"/>
      <c r="AE1177" s="250"/>
      <c r="AF1177" s="250"/>
      <c r="AG1177" s="250"/>
      <c r="AH1177" s="250"/>
      <c r="AI1177" s="250"/>
      <c r="AJ1177" s="250"/>
      <c r="AK1177" s="250"/>
      <c r="AL1177" s="250"/>
      <c r="AM1177" s="250"/>
      <c r="AN1177" s="250"/>
      <c r="AO1177" s="250"/>
      <c r="AP1177" s="250"/>
      <c r="AQ1177" s="250"/>
      <c r="AR1177" s="250"/>
      <c r="AS1177" s="250"/>
      <c r="AT1177" s="250"/>
      <c r="AU1177" s="250"/>
      <c r="AV1177" s="250"/>
      <c r="AW1177" s="250"/>
      <c r="AX1177" s="250"/>
      <c r="AY1177" s="250"/>
      <c r="AZ1177" s="250"/>
      <c r="BA1177" s="250"/>
      <c r="BB1177" s="250"/>
      <c r="BC1177" s="250"/>
      <c r="BD1177" s="250"/>
      <c r="BE1177" s="250"/>
      <c r="BF1177" s="250"/>
      <c r="BG1177" s="250"/>
      <c r="BH1177" s="250"/>
    </row>
    <row r="1178" spans="1:60" outlineLevel="1" x14ac:dyDescent="0.2">
      <c r="A1178" s="294"/>
      <c r="B1178" s="320" t="s">
        <v>1540</v>
      </c>
      <c r="C1178" s="333"/>
      <c r="D1178" s="338"/>
      <c r="E1178" s="339"/>
      <c r="F1178" s="340"/>
      <c r="G1178" s="331"/>
      <c r="H1178" s="277"/>
      <c r="I1178" s="296"/>
      <c r="J1178" s="250"/>
      <c r="K1178" s="250"/>
      <c r="L1178" s="250"/>
      <c r="M1178" s="250"/>
      <c r="N1178" s="250"/>
      <c r="O1178" s="250"/>
      <c r="P1178" s="250"/>
      <c r="Q1178" s="250"/>
      <c r="R1178" s="250"/>
      <c r="S1178" s="250"/>
      <c r="T1178" s="250"/>
      <c r="U1178" s="250"/>
      <c r="V1178" s="250"/>
      <c r="W1178" s="250"/>
      <c r="X1178" s="250"/>
      <c r="Y1178" s="250"/>
      <c r="Z1178" s="250"/>
      <c r="AA1178" s="250"/>
      <c r="AB1178" s="250"/>
      <c r="AC1178" s="250">
        <v>1</v>
      </c>
      <c r="AD1178" s="250"/>
      <c r="AE1178" s="250"/>
      <c r="AF1178" s="250"/>
      <c r="AG1178" s="250"/>
      <c r="AH1178" s="250"/>
      <c r="AI1178" s="250"/>
      <c r="AJ1178" s="250"/>
      <c r="AK1178" s="250"/>
      <c r="AL1178" s="250"/>
      <c r="AM1178" s="250"/>
      <c r="AN1178" s="250"/>
      <c r="AO1178" s="250"/>
      <c r="AP1178" s="250"/>
      <c r="AQ1178" s="250"/>
      <c r="AR1178" s="250"/>
      <c r="AS1178" s="250"/>
      <c r="AT1178" s="250"/>
      <c r="AU1178" s="250"/>
      <c r="AV1178" s="250"/>
      <c r="AW1178" s="250"/>
      <c r="AX1178" s="250"/>
      <c r="AY1178" s="250"/>
      <c r="AZ1178" s="250"/>
      <c r="BA1178" s="250"/>
      <c r="BB1178" s="250"/>
      <c r="BC1178" s="250"/>
      <c r="BD1178" s="250"/>
      <c r="BE1178" s="250"/>
      <c r="BF1178" s="250"/>
      <c r="BG1178" s="250"/>
      <c r="BH1178" s="250"/>
    </row>
    <row r="1179" spans="1:60" outlineLevel="1" x14ac:dyDescent="0.2">
      <c r="A1179" s="293">
        <v>220</v>
      </c>
      <c r="B1179" s="264" t="s">
        <v>1546</v>
      </c>
      <c r="C1179" s="284" t="s">
        <v>1547</v>
      </c>
      <c r="D1179" s="267" t="s">
        <v>390</v>
      </c>
      <c r="E1179" s="270">
        <v>96.944999999999993</v>
      </c>
      <c r="F1179" s="275"/>
      <c r="G1179" s="276">
        <f>ROUND(E1179*F1179,2)</f>
        <v>0</v>
      </c>
      <c r="H1179" s="277" t="s">
        <v>1452</v>
      </c>
      <c r="I1179" s="296" t="s">
        <v>298</v>
      </c>
      <c r="J1179" s="250"/>
      <c r="K1179" s="250"/>
      <c r="L1179" s="250"/>
      <c r="M1179" s="250"/>
      <c r="N1179" s="250"/>
      <c r="O1179" s="250"/>
      <c r="P1179" s="250"/>
      <c r="Q1179" s="250"/>
      <c r="R1179" s="250"/>
      <c r="S1179" s="250"/>
      <c r="T1179" s="250"/>
      <c r="U1179" s="250"/>
      <c r="V1179" s="250"/>
      <c r="W1179" s="250"/>
      <c r="X1179" s="250"/>
      <c r="Y1179" s="250"/>
      <c r="Z1179" s="250"/>
      <c r="AA1179" s="250"/>
      <c r="AB1179" s="250"/>
      <c r="AC1179" s="250"/>
      <c r="AD1179" s="250"/>
      <c r="AE1179" s="250" t="s">
        <v>369</v>
      </c>
      <c r="AF1179" s="250"/>
      <c r="AG1179" s="250"/>
      <c r="AH1179" s="250"/>
      <c r="AI1179" s="250"/>
      <c r="AJ1179" s="250"/>
      <c r="AK1179" s="250"/>
      <c r="AL1179" s="250"/>
      <c r="AM1179" s="250">
        <v>21</v>
      </c>
      <c r="AN1179" s="250"/>
      <c r="AO1179" s="250"/>
      <c r="AP1179" s="250"/>
      <c r="AQ1179" s="250"/>
      <c r="AR1179" s="250"/>
      <c r="AS1179" s="250"/>
      <c r="AT1179" s="250"/>
      <c r="AU1179" s="250"/>
      <c r="AV1179" s="250"/>
      <c r="AW1179" s="250"/>
      <c r="AX1179" s="250"/>
      <c r="AY1179" s="250"/>
      <c r="AZ1179" s="250"/>
      <c r="BA1179" s="250"/>
      <c r="BB1179" s="250"/>
      <c r="BC1179" s="250"/>
      <c r="BD1179" s="250"/>
      <c r="BE1179" s="250"/>
      <c r="BF1179" s="250"/>
      <c r="BG1179" s="250"/>
      <c r="BH1179" s="250"/>
    </row>
    <row r="1180" spans="1:60" outlineLevel="1" x14ac:dyDescent="0.2">
      <c r="A1180" s="294"/>
      <c r="B1180" s="265"/>
      <c r="C1180" s="285" t="s">
        <v>1548</v>
      </c>
      <c r="D1180" s="268"/>
      <c r="E1180" s="271"/>
      <c r="F1180" s="278"/>
      <c r="G1180" s="279"/>
      <c r="H1180" s="277"/>
      <c r="I1180" s="296"/>
      <c r="J1180" s="250"/>
      <c r="K1180" s="250"/>
      <c r="L1180" s="250"/>
      <c r="M1180" s="250"/>
      <c r="N1180" s="250"/>
      <c r="O1180" s="250"/>
      <c r="P1180" s="250"/>
      <c r="Q1180" s="250"/>
      <c r="R1180" s="250"/>
      <c r="S1180" s="250"/>
      <c r="T1180" s="250"/>
      <c r="U1180" s="250"/>
      <c r="V1180" s="250"/>
      <c r="W1180" s="250"/>
      <c r="X1180" s="250"/>
      <c r="Y1180" s="250"/>
      <c r="Z1180" s="250"/>
      <c r="AA1180" s="250"/>
      <c r="AB1180" s="250"/>
      <c r="AC1180" s="250"/>
      <c r="AD1180" s="250"/>
      <c r="AE1180" s="250"/>
      <c r="AF1180" s="250"/>
      <c r="AG1180" s="250"/>
      <c r="AH1180" s="250"/>
      <c r="AI1180" s="250"/>
      <c r="AJ1180" s="250"/>
      <c r="AK1180" s="250"/>
      <c r="AL1180" s="250"/>
      <c r="AM1180" s="250"/>
      <c r="AN1180" s="250"/>
      <c r="AO1180" s="250"/>
      <c r="AP1180" s="250"/>
      <c r="AQ1180" s="250"/>
      <c r="AR1180" s="250"/>
      <c r="AS1180" s="250"/>
      <c r="AT1180" s="250"/>
      <c r="AU1180" s="250"/>
      <c r="AV1180" s="250"/>
      <c r="AW1180" s="250"/>
      <c r="AX1180" s="250"/>
      <c r="AY1180" s="250"/>
      <c r="AZ1180" s="250"/>
      <c r="BA1180" s="255" t="str">
        <f>C1180</f>
        <v>Úprava délky a připevnění závětrné lišty natloukacími hmoždinkami včetně dodávky lišty.</v>
      </c>
      <c r="BB1180" s="250"/>
      <c r="BC1180" s="250"/>
      <c r="BD1180" s="250"/>
      <c r="BE1180" s="250"/>
      <c r="BF1180" s="250"/>
      <c r="BG1180" s="250"/>
      <c r="BH1180" s="250"/>
    </row>
    <row r="1181" spans="1:60" outlineLevel="1" x14ac:dyDescent="0.2">
      <c r="A1181" s="294"/>
      <c r="B1181" s="265"/>
      <c r="C1181" s="334" t="s">
        <v>1549</v>
      </c>
      <c r="D1181" s="322"/>
      <c r="E1181" s="326">
        <v>80.144999999999996</v>
      </c>
      <c r="F1181" s="276"/>
      <c r="G1181" s="276"/>
      <c r="H1181" s="277"/>
      <c r="I1181" s="296"/>
      <c r="J1181" s="250"/>
      <c r="K1181" s="250"/>
      <c r="L1181" s="250"/>
      <c r="M1181" s="250"/>
      <c r="N1181" s="250"/>
      <c r="O1181" s="250"/>
      <c r="P1181" s="250"/>
      <c r="Q1181" s="250"/>
      <c r="R1181" s="250"/>
      <c r="S1181" s="250"/>
      <c r="T1181" s="250"/>
      <c r="U1181" s="250"/>
      <c r="V1181" s="250"/>
      <c r="W1181" s="250"/>
      <c r="X1181" s="250"/>
      <c r="Y1181" s="250"/>
      <c r="Z1181" s="250"/>
      <c r="AA1181" s="250"/>
      <c r="AB1181" s="250"/>
      <c r="AC1181" s="250"/>
      <c r="AD1181" s="250"/>
      <c r="AE1181" s="250"/>
      <c r="AF1181" s="250"/>
      <c r="AG1181" s="250"/>
      <c r="AH1181" s="250"/>
      <c r="AI1181" s="250"/>
      <c r="AJ1181" s="250"/>
      <c r="AK1181" s="250"/>
      <c r="AL1181" s="250"/>
      <c r="AM1181" s="250"/>
      <c r="AN1181" s="250"/>
      <c r="AO1181" s="250"/>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row>
    <row r="1182" spans="1:60" outlineLevel="1" x14ac:dyDescent="0.2">
      <c r="A1182" s="294"/>
      <c r="B1182" s="265"/>
      <c r="C1182" s="334" t="s">
        <v>1550</v>
      </c>
      <c r="D1182" s="322"/>
      <c r="E1182" s="326">
        <v>16.8</v>
      </c>
      <c r="F1182" s="276"/>
      <c r="G1182" s="276"/>
      <c r="H1182" s="277"/>
      <c r="I1182" s="296"/>
      <c r="J1182" s="250"/>
      <c r="K1182" s="250"/>
      <c r="L1182" s="250"/>
      <c r="M1182" s="250"/>
      <c r="N1182" s="250"/>
      <c r="O1182" s="250"/>
      <c r="P1182" s="250"/>
      <c r="Q1182" s="250"/>
      <c r="R1182" s="250"/>
      <c r="S1182" s="250"/>
      <c r="T1182" s="250"/>
      <c r="U1182" s="250"/>
      <c r="V1182" s="250"/>
      <c r="W1182" s="250"/>
      <c r="X1182" s="250"/>
      <c r="Y1182" s="250"/>
      <c r="Z1182" s="250"/>
      <c r="AA1182" s="250"/>
      <c r="AB1182" s="250"/>
      <c r="AC1182" s="250"/>
      <c r="AD1182" s="250"/>
      <c r="AE1182" s="250"/>
      <c r="AF1182" s="250"/>
      <c r="AG1182" s="250"/>
      <c r="AH1182" s="250"/>
      <c r="AI1182" s="250"/>
      <c r="AJ1182" s="250"/>
      <c r="AK1182" s="250"/>
      <c r="AL1182" s="250"/>
      <c r="AM1182" s="250"/>
      <c r="AN1182" s="250"/>
      <c r="AO1182" s="250"/>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row>
    <row r="1183" spans="1:60" outlineLevel="1" x14ac:dyDescent="0.2">
      <c r="A1183" s="294"/>
      <c r="B1183" s="320" t="s">
        <v>1532</v>
      </c>
      <c r="C1183" s="333"/>
      <c r="D1183" s="338"/>
      <c r="E1183" s="339"/>
      <c r="F1183" s="340"/>
      <c r="G1183" s="331"/>
      <c r="H1183" s="277"/>
      <c r="I1183" s="296"/>
      <c r="J1183" s="250"/>
      <c r="K1183" s="250"/>
      <c r="L1183" s="250"/>
      <c r="M1183" s="250"/>
      <c r="N1183" s="250"/>
      <c r="O1183" s="250"/>
      <c r="P1183" s="250"/>
      <c r="Q1183" s="250"/>
      <c r="R1183" s="250"/>
      <c r="S1183" s="250"/>
      <c r="T1183" s="250"/>
      <c r="U1183" s="250"/>
      <c r="V1183" s="250"/>
      <c r="W1183" s="250"/>
      <c r="X1183" s="250"/>
      <c r="Y1183" s="250"/>
      <c r="Z1183" s="250"/>
      <c r="AA1183" s="250"/>
      <c r="AB1183" s="250"/>
      <c r="AC1183" s="250">
        <v>0</v>
      </c>
      <c r="AD1183" s="250"/>
      <c r="AE1183" s="250"/>
      <c r="AF1183" s="250"/>
      <c r="AG1183" s="250"/>
      <c r="AH1183" s="250"/>
      <c r="AI1183" s="250"/>
      <c r="AJ1183" s="250"/>
      <c r="AK1183" s="250"/>
      <c r="AL1183" s="250"/>
      <c r="AM1183" s="250"/>
      <c r="AN1183" s="250"/>
      <c r="AO1183" s="250"/>
      <c r="AP1183" s="250"/>
      <c r="AQ1183" s="250"/>
      <c r="AR1183" s="250"/>
      <c r="AS1183" s="250"/>
      <c r="AT1183" s="250"/>
      <c r="AU1183" s="250"/>
      <c r="AV1183" s="250"/>
      <c r="AW1183" s="250"/>
      <c r="AX1183" s="250"/>
      <c r="AY1183" s="250"/>
      <c r="AZ1183" s="250"/>
      <c r="BA1183" s="250"/>
      <c r="BB1183" s="250"/>
      <c r="BC1183" s="250"/>
      <c r="BD1183" s="250"/>
      <c r="BE1183" s="250"/>
      <c r="BF1183" s="250"/>
      <c r="BG1183" s="250"/>
      <c r="BH1183" s="250"/>
    </row>
    <row r="1184" spans="1:60" outlineLevel="1" x14ac:dyDescent="0.2">
      <c r="A1184" s="294"/>
      <c r="B1184" s="320" t="s">
        <v>1540</v>
      </c>
      <c r="C1184" s="333"/>
      <c r="D1184" s="338"/>
      <c r="E1184" s="339"/>
      <c r="F1184" s="340"/>
      <c r="G1184" s="331"/>
      <c r="H1184" s="277"/>
      <c r="I1184" s="296"/>
      <c r="J1184" s="250"/>
      <c r="K1184" s="250"/>
      <c r="L1184" s="250"/>
      <c r="M1184" s="250"/>
      <c r="N1184" s="250"/>
      <c r="O1184" s="250"/>
      <c r="P1184" s="250"/>
      <c r="Q1184" s="250"/>
      <c r="R1184" s="250"/>
      <c r="S1184" s="250"/>
      <c r="T1184" s="250"/>
      <c r="U1184" s="250"/>
      <c r="V1184" s="250"/>
      <c r="W1184" s="250"/>
      <c r="X1184" s="250"/>
      <c r="Y1184" s="250"/>
      <c r="Z1184" s="250"/>
      <c r="AA1184" s="250"/>
      <c r="AB1184" s="250"/>
      <c r="AC1184" s="250">
        <v>1</v>
      </c>
      <c r="AD1184" s="250"/>
      <c r="AE1184" s="250"/>
      <c r="AF1184" s="250"/>
      <c r="AG1184" s="250"/>
      <c r="AH1184" s="250"/>
      <c r="AI1184" s="250"/>
      <c r="AJ1184" s="250"/>
      <c r="AK1184" s="250"/>
      <c r="AL1184" s="250"/>
      <c r="AM1184" s="250"/>
      <c r="AN1184" s="250"/>
      <c r="AO1184" s="250"/>
      <c r="AP1184" s="250"/>
      <c r="AQ1184" s="250"/>
      <c r="AR1184" s="250"/>
      <c r="AS1184" s="250"/>
      <c r="AT1184" s="250"/>
      <c r="AU1184" s="250"/>
      <c r="AV1184" s="250"/>
      <c r="AW1184" s="250"/>
      <c r="AX1184" s="250"/>
      <c r="AY1184" s="250"/>
      <c r="AZ1184" s="250"/>
      <c r="BA1184" s="250"/>
      <c r="BB1184" s="250"/>
      <c r="BC1184" s="250"/>
      <c r="BD1184" s="250"/>
      <c r="BE1184" s="250"/>
      <c r="BF1184" s="250"/>
      <c r="BG1184" s="250"/>
      <c r="BH1184" s="250"/>
    </row>
    <row r="1185" spans="1:60" outlineLevel="1" x14ac:dyDescent="0.2">
      <c r="A1185" s="293">
        <v>221</v>
      </c>
      <c r="B1185" s="264" t="s">
        <v>1551</v>
      </c>
      <c r="C1185" s="284" t="s">
        <v>1552</v>
      </c>
      <c r="D1185" s="267" t="s">
        <v>390</v>
      </c>
      <c r="E1185" s="270">
        <v>95.424999999999997</v>
      </c>
      <c r="F1185" s="275"/>
      <c r="G1185" s="276">
        <f>ROUND(E1185*F1185,2)</f>
        <v>0</v>
      </c>
      <c r="H1185" s="277" t="s">
        <v>1452</v>
      </c>
      <c r="I1185" s="296" t="s">
        <v>298</v>
      </c>
      <c r="J1185" s="250"/>
      <c r="K1185" s="250"/>
      <c r="L1185" s="250"/>
      <c r="M1185" s="250"/>
      <c r="N1185" s="250"/>
      <c r="O1185" s="250"/>
      <c r="P1185" s="250"/>
      <c r="Q1185" s="250"/>
      <c r="R1185" s="250"/>
      <c r="S1185" s="250"/>
      <c r="T1185" s="250"/>
      <c r="U1185" s="250"/>
      <c r="V1185" s="250"/>
      <c r="W1185" s="250"/>
      <c r="X1185" s="250"/>
      <c r="Y1185" s="250"/>
      <c r="Z1185" s="250"/>
      <c r="AA1185" s="250"/>
      <c r="AB1185" s="250"/>
      <c r="AC1185" s="250"/>
      <c r="AD1185" s="250"/>
      <c r="AE1185" s="250" t="s">
        <v>369</v>
      </c>
      <c r="AF1185" s="250"/>
      <c r="AG1185" s="250"/>
      <c r="AH1185" s="250"/>
      <c r="AI1185" s="250"/>
      <c r="AJ1185" s="250"/>
      <c r="AK1185" s="250"/>
      <c r="AL1185" s="250"/>
      <c r="AM1185" s="250">
        <v>21</v>
      </c>
      <c r="AN1185" s="250"/>
      <c r="AO1185" s="250"/>
      <c r="AP1185" s="250"/>
      <c r="AQ1185" s="250"/>
      <c r="AR1185" s="250"/>
      <c r="AS1185" s="250"/>
      <c r="AT1185" s="250"/>
      <c r="AU1185" s="250"/>
      <c r="AV1185" s="250"/>
      <c r="AW1185" s="250"/>
      <c r="AX1185" s="250"/>
      <c r="AY1185" s="250"/>
      <c r="AZ1185" s="250"/>
      <c r="BA1185" s="250"/>
      <c r="BB1185" s="250"/>
      <c r="BC1185" s="250"/>
      <c r="BD1185" s="250"/>
      <c r="BE1185" s="250"/>
      <c r="BF1185" s="250"/>
      <c r="BG1185" s="250"/>
      <c r="BH1185" s="250"/>
    </row>
    <row r="1186" spans="1:60" outlineLevel="1" x14ac:dyDescent="0.2">
      <c r="A1186" s="294"/>
      <c r="B1186" s="265"/>
      <c r="C1186" s="285" t="s">
        <v>1553</v>
      </c>
      <c r="D1186" s="268"/>
      <c r="E1186" s="271"/>
      <c r="F1186" s="278"/>
      <c r="G1186" s="279"/>
      <c r="H1186" s="277"/>
      <c r="I1186" s="296"/>
      <c r="J1186" s="250"/>
      <c r="K1186" s="250"/>
      <c r="L1186" s="250"/>
      <c r="M1186" s="250"/>
      <c r="N1186" s="250"/>
      <c r="O1186" s="250"/>
      <c r="P1186" s="250"/>
      <c r="Q1186" s="250"/>
      <c r="R1186" s="250"/>
      <c r="S1186" s="250"/>
      <c r="T1186" s="250"/>
      <c r="U1186" s="250"/>
      <c r="V1186" s="250"/>
      <c r="W1186" s="250"/>
      <c r="X1186" s="250"/>
      <c r="Y1186" s="250"/>
      <c r="Z1186" s="250"/>
      <c r="AA1186" s="250"/>
      <c r="AB1186" s="250"/>
      <c r="AC1186" s="250"/>
      <c r="AD1186" s="250"/>
      <c r="AE1186" s="250"/>
      <c r="AF1186" s="250"/>
      <c r="AG1186" s="250"/>
      <c r="AH1186" s="250"/>
      <c r="AI1186" s="250"/>
      <c r="AJ1186" s="250"/>
      <c r="AK1186" s="250"/>
      <c r="AL1186" s="250"/>
      <c r="AM1186" s="250"/>
      <c r="AN1186" s="250"/>
      <c r="AO1186" s="250"/>
      <c r="AP1186" s="250"/>
      <c r="AQ1186" s="250"/>
      <c r="AR1186" s="250"/>
      <c r="AS1186" s="250"/>
      <c r="AT1186" s="250"/>
      <c r="AU1186" s="250"/>
      <c r="AV1186" s="250"/>
      <c r="AW1186" s="250"/>
      <c r="AX1186" s="250"/>
      <c r="AY1186" s="250"/>
      <c r="AZ1186" s="250"/>
      <c r="BA1186" s="255" t="str">
        <f>C1186</f>
        <v>Úprava délky a připevnění rohové lišty natloukacími hmoždinkami včetně dodávky lišty.</v>
      </c>
      <c r="BB1186" s="250"/>
      <c r="BC1186" s="250"/>
      <c r="BD1186" s="250"/>
      <c r="BE1186" s="250"/>
      <c r="BF1186" s="250"/>
      <c r="BG1186" s="250"/>
      <c r="BH1186" s="250"/>
    </row>
    <row r="1187" spans="1:60" outlineLevel="1" x14ac:dyDescent="0.2">
      <c r="A1187" s="294"/>
      <c r="B1187" s="265"/>
      <c r="C1187" s="334" t="s">
        <v>1554</v>
      </c>
      <c r="D1187" s="322"/>
      <c r="E1187" s="326">
        <v>78.625</v>
      </c>
      <c r="F1187" s="276"/>
      <c r="G1187" s="276"/>
      <c r="H1187" s="277"/>
      <c r="I1187" s="296"/>
      <c r="J1187" s="250"/>
      <c r="K1187" s="250"/>
      <c r="L1187" s="250"/>
      <c r="M1187" s="250"/>
      <c r="N1187" s="250"/>
      <c r="O1187" s="250"/>
      <c r="P1187" s="250"/>
      <c r="Q1187" s="250"/>
      <c r="R1187" s="250"/>
      <c r="S1187" s="250"/>
      <c r="T1187" s="250"/>
      <c r="U1187" s="250"/>
      <c r="V1187" s="250"/>
      <c r="W1187" s="250"/>
      <c r="X1187" s="250"/>
      <c r="Y1187" s="250"/>
      <c r="Z1187" s="250"/>
      <c r="AA1187" s="250"/>
      <c r="AB1187" s="250"/>
      <c r="AC1187" s="250"/>
      <c r="AD1187" s="250"/>
      <c r="AE1187" s="250"/>
      <c r="AF1187" s="250"/>
      <c r="AG1187" s="250"/>
      <c r="AH1187" s="250"/>
      <c r="AI1187" s="250"/>
      <c r="AJ1187" s="250"/>
      <c r="AK1187" s="250"/>
      <c r="AL1187" s="250"/>
      <c r="AM1187" s="250"/>
      <c r="AN1187" s="250"/>
      <c r="AO1187" s="250"/>
      <c r="AP1187" s="250"/>
      <c r="AQ1187" s="250"/>
      <c r="AR1187" s="250"/>
      <c r="AS1187" s="250"/>
      <c r="AT1187" s="250"/>
      <c r="AU1187" s="250"/>
      <c r="AV1187" s="250"/>
      <c r="AW1187" s="250"/>
      <c r="AX1187" s="250"/>
      <c r="AY1187" s="250"/>
      <c r="AZ1187" s="250"/>
      <c r="BA1187" s="250"/>
      <c r="BB1187" s="250"/>
      <c r="BC1187" s="250"/>
      <c r="BD1187" s="250"/>
      <c r="BE1187" s="250"/>
      <c r="BF1187" s="250"/>
      <c r="BG1187" s="250"/>
      <c r="BH1187" s="250"/>
    </row>
    <row r="1188" spans="1:60" outlineLevel="1" x14ac:dyDescent="0.2">
      <c r="A1188" s="294"/>
      <c r="B1188" s="265"/>
      <c r="C1188" s="334" t="s">
        <v>1550</v>
      </c>
      <c r="D1188" s="322"/>
      <c r="E1188" s="326">
        <v>16.8</v>
      </c>
      <c r="F1188" s="276"/>
      <c r="G1188" s="276"/>
      <c r="H1188" s="277"/>
      <c r="I1188" s="296"/>
      <c r="J1188" s="250"/>
      <c r="K1188" s="250"/>
      <c r="L1188" s="250"/>
      <c r="M1188" s="250"/>
      <c r="N1188" s="250"/>
      <c r="O1188" s="250"/>
      <c r="P1188" s="250"/>
      <c r="Q1188" s="250"/>
      <c r="R1188" s="250"/>
      <c r="S1188" s="250"/>
      <c r="T1188" s="250"/>
      <c r="U1188" s="250"/>
      <c r="V1188" s="250"/>
      <c r="W1188" s="250"/>
      <c r="X1188" s="250"/>
      <c r="Y1188" s="250"/>
      <c r="Z1188" s="250"/>
      <c r="AA1188" s="250"/>
      <c r="AB1188" s="250"/>
      <c r="AC1188" s="250"/>
      <c r="AD1188" s="250"/>
      <c r="AE1188" s="250"/>
      <c r="AF1188" s="250"/>
      <c r="AG1188" s="250"/>
      <c r="AH1188" s="250"/>
      <c r="AI1188" s="250"/>
      <c r="AJ1188" s="250"/>
      <c r="AK1188" s="250"/>
      <c r="AL1188" s="250"/>
      <c r="AM1188" s="250"/>
      <c r="AN1188" s="250"/>
      <c r="AO1188" s="250"/>
      <c r="AP1188" s="250"/>
      <c r="AQ1188" s="250"/>
      <c r="AR1188" s="250"/>
      <c r="AS1188" s="250"/>
      <c r="AT1188" s="250"/>
      <c r="AU1188" s="250"/>
      <c r="AV1188" s="250"/>
      <c r="AW1188" s="250"/>
      <c r="AX1188" s="250"/>
      <c r="AY1188" s="250"/>
      <c r="AZ1188" s="250"/>
      <c r="BA1188" s="250"/>
      <c r="BB1188" s="250"/>
      <c r="BC1188" s="250"/>
      <c r="BD1188" s="250"/>
      <c r="BE1188" s="250"/>
      <c r="BF1188" s="250"/>
      <c r="BG1188" s="250"/>
      <c r="BH1188" s="250"/>
    </row>
    <row r="1189" spans="1:60" outlineLevel="1" x14ac:dyDescent="0.2">
      <c r="A1189" s="294"/>
      <c r="B1189" s="320" t="s">
        <v>1532</v>
      </c>
      <c r="C1189" s="333"/>
      <c r="D1189" s="338"/>
      <c r="E1189" s="339"/>
      <c r="F1189" s="340"/>
      <c r="G1189" s="331"/>
      <c r="H1189" s="277"/>
      <c r="I1189" s="296"/>
      <c r="J1189" s="250"/>
      <c r="K1189" s="250"/>
      <c r="L1189" s="250"/>
      <c r="M1189" s="250"/>
      <c r="N1189" s="250"/>
      <c r="O1189" s="250"/>
      <c r="P1189" s="250"/>
      <c r="Q1189" s="250"/>
      <c r="R1189" s="250"/>
      <c r="S1189" s="250"/>
      <c r="T1189" s="250"/>
      <c r="U1189" s="250"/>
      <c r="V1189" s="250"/>
      <c r="W1189" s="250"/>
      <c r="X1189" s="250"/>
      <c r="Y1189" s="250"/>
      <c r="Z1189" s="250"/>
      <c r="AA1189" s="250"/>
      <c r="AB1189" s="250"/>
      <c r="AC1189" s="250">
        <v>0</v>
      </c>
      <c r="AD1189" s="250"/>
      <c r="AE1189" s="250"/>
      <c r="AF1189" s="250"/>
      <c r="AG1189" s="250"/>
      <c r="AH1189" s="250"/>
      <c r="AI1189" s="250"/>
      <c r="AJ1189" s="250"/>
      <c r="AK1189" s="250"/>
      <c r="AL1189" s="250"/>
      <c r="AM1189" s="250"/>
      <c r="AN1189" s="250"/>
      <c r="AO1189" s="250"/>
      <c r="AP1189" s="250"/>
      <c r="AQ1189" s="250"/>
      <c r="AR1189" s="250"/>
      <c r="AS1189" s="250"/>
      <c r="AT1189" s="250"/>
      <c r="AU1189" s="250"/>
      <c r="AV1189" s="250"/>
      <c r="AW1189" s="250"/>
      <c r="AX1189" s="250"/>
      <c r="AY1189" s="250"/>
      <c r="AZ1189" s="250"/>
      <c r="BA1189" s="250"/>
      <c r="BB1189" s="250"/>
      <c r="BC1189" s="250"/>
      <c r="BD1189" s="250"/>
      <c r="BE1189" s="250"/>
      <c r="BF1189" s="250"/>
      <c r="BG1189" s="250"/>
      <c r="BH1189" s="250"/>
    </row>
    <row r="1190" spans="1:60" outlineLevel="1" x14ac:dyDescent="0.2">
      <c r="A1190" s="294"/>
      <c r="B1190" s="320" t="s">
        <v>1540</v>
      </c>
      <c r="C1190" s="333"/>
      <c r="D1190" s="338"/>
      <c r="E1190" s="339"/>
      <c r="F1190" s="340"/>
      <c r="G1190" s="331"/>
      <c r="H1190" s="277"/>
      <c r="I1190" s="296"/>
      <c r="J1190" s="250"/>
      <c r="K1190" s="250"/>
      <c r="L1190" s="250"/>
      <c r="M1190" s="250"/>
      <c r="N1190" s="250"/>
      <c r="O1190" s="250"/>
      <c r="P1190" s="250"/>
      <c r="Q1190" s="250"/>
      <c r="R1190" s="250"/>
      <c r="S1190" s="250"/>
      <c r="T1190" s="250"/>
      <c r="U1190" s="250"/>
      <c r="V1190" s="250"/>
      <c r="W1190" s="250"/>
      <c r="X1190" s="250"/>
      <c r="Y1190" s="250"/>
      <c r="Z1190" s="250"/>
      <c r="AA1190" s="250"/>
      <c r="AB1190" s="250"/>
      <c r="AC1190" s="250">
        <v>1</v>
      </c>
      <c r="AD1190" s="250"/>
      <c r="AE1190" s="250"/>
      <c r="AF1190" s="250"/>
      <c r="AG1190" s="250"/>
      <c r="AH1190" s="250"/>
      <c r="AI1190" s="250"/>
      <c r="AJ1190" s="250"/>
      <c r="AK1190" s="250"/>
      <c r="AL1190" s="250"/>
      <c r="AM1190" s="250"/>
      <c r="AN1190" s="250"/>
      <c r="AO1190" s="250"/>
      <c r="AP1190" s="250"/>
      <c r="AQ1190" s="250"/>
      <c r="AR1190" s="250"/>
      <c r="AS1190" s="250"/>
      <c r="AT1190" s="250"/>
      <c r="AU1190" s="250"/>
      <c r="AV1190" s="250"/>
      <c r="AW1190" s="250"/>
      <c r="AX1190" s="250"/>
      <c r="AY1190" s="250"/>
      <c r="AZ1190" s="250"/>
      <c r="BA1190" s="250"/>
      <c r="BB1190" s="250"/>
      <c r="BC1190" s="250"/>
      <c r="BD1190" s="250"/>
      <c r="BE1190" s="250"/>
      <c r="BF1190" s="250"/>
      <c r="BG1190" s="250"/>
      <c r="BH1190" s="250"/>
    </row>
    <row r="1191" spans="1:60" outlineLevel="1" x14ac:dyDescent="0.2">
      <c r="A1191" s="293">
        <v>222</v>
      </c>
      <c r="B1191" s="264" t="s">
        <v>1555</v>
      </c>
      <c r="C1191" s="284" t="s">
        <v>1556</v>
      </c>
      <c r="D1191" s="267" t="s">
        <v>390</v>
      </c>
      <c r="E1191" s="270">
        <v>171.52500000000001</v>
      </c>
      <c r="F1191" s="275"/>
      <c r="G1191" s="276">
        <f>ROUND(E1191*F1191,2)</f>
        <v>0</v>
      </c>
      <c r="H1191" s="277" t="s">
        <v>1452</v>
      </c>
      <c r="I1191" s="296" t="s">
        <v>298</v>
      </c>
      <c r="J1191" s="250"/>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t="s">
        <v>369</v>
      </c>
      <c r="AF1191" s="250"/>
      <c r="AG1191" s="250"/>
      <c r="AH1191" s="250"/>
      <c r="AI1191" s="250"/>
      <c r="AJ1191" s="250"/>
      <c r="AK1191" s="250"/>
      <c r="AL1191" s="250"/>
      <c r="AM1191" s="250">
        <v>21</v>
      </c>
      <c r="AN1191" s="250"/>
      <c r="AO1191" s="250"/>
      <c r="AP1191" s="250"/>
      <c r="AQ1191" s="250"/>
      <c r="AR1191" s="250"/>
      <c r="AS1191" s="250"/>
      <c r="AT1191" s="250"/>
      <c r="AU1191" s="250"/>
      <c r="AV1191" s="250"/>
      <c r="AW1191" s="250"/>
      <c r="AX1191" s="250"/>
      <c r="AY1191" s="250"/>
      <c r="AZ1191" s="250"/>
      <c r="BA1191" s="250"/>
      <c r="BB1191" s="250"/>
      <c r="BC1191" s="250"/>
      <c r="BD1191" s="250"/>
      <c r="BE1191" s="250"/>
      <c r="BF1191" s="250"/>
      <c r="BG1191" s="250"/>
      <c r="BH1191" s="250"/>
    </row>
    <row r="1192" spans="1:60" outlineLevel="1" x14ac:dyDescent="0.2">
      <c r="A1192" s="294"/>
      <c r="B1192" s="265"/>
      <c r="C1192" s="285" t="s">
        <v>1553</v>
      </c>
      <c r="D1192" s="268"/>
      <c r="E1192" s="271"/>
      <c r="F1192" s="278"/>
      <c r="G1192" s="279"/>
      <c r="H1192" s="277"/>
      <c r="I1192" s="296"/>
      <c r="J1192" s="250"/>
      <c r="K1192" s="250"/>
      <c r="L1192" s="250"/>
      <c r="M1192" s="250"/>
      <c r="N1192" s="250"/>
      <c r="O1192" s="250"/>
      <c r="P1192" s="250"/>
      <c r="Q1192" s="250"/>
      <c r="R1192" s="250"/>
      <c r="S1192" s="250"/>
      <c r="T1192" s="250"/>
      <c r="U1192" s="250"/>
      <c r="V1192" s="250"/>
      <c r="W1192" s="250"/>
      <c r="X1192" s="250"/>
      <c r="Y1192" s="250"/>
      <c r="Z1192" s="250"/>
      <c r="AA1192" s="250"/>
      <c r="AB1192" s="250"/>
      <c r="AC1192" s="250"/>
      <c r="AD1192" s="250"/>
      <c r="AE1192" s="250"/>
      <c r="AF1192" s="250"/>
      <c r="AG1192" s="250"/>
      <c r="AH1192" s="250"/>
      <c r="AI1192" s="250"/>
      <c r="AJ1192" s="250"/>
      <c r="AK1192" s="250"/>
      <c r="AL1192" s="250"/>
      <c r="AM1192" s="250"/>
      <c r="AN1192" s="250"/>
      <c r="AO1192" s="250"/>
      <c r="AP1192" s="250"/>
      <c r="AQ1192" s="250"/>
      <c r="AR1192" s="250"/>
      <c r="AS1192" s="250"/>
      <c r="AT1192" s="250"/>
      <c r="AU1192" s="250"/>
      <c r="AV1192" s="250"/>
      <c r="AW1192" s="250"/>
      <c r="AX1192" s="250"/>
      <c r="AY1192" s="250"/>
      <c r="AZ1192" s="250"/>
      <c r="BA1192" s="255" t="str">
        <f>C1192</f>
        <v>Úprava délky a připevnění rohové lišty natloukacími hmoždinkami včetně dodávky lišty.</v>
      </c>
      <c r="BB1192" s="250"/>
      <c r="BC1192" s="250"/>
      <c r="BD1192" s="250"/>
      <c r="BE1192" s="250"/>
      <c r="BF1192" s="250"/>
      <c r="BG1192" s="250"/>
      <c r="BH1192" s="250"/>
    </row>
    <row r="1193" spans="1:60" outlineLevel="1" x14ac:dyDescent="0.2">
      <c r="A1193" s="294"/>
      <c r="B1193" s="265"/>
      <c r="C1193" s="334" t="s">
        <v>1554</v>
      </c>
      <c r="D1193" s="322"/>
      <c r="E1193" s="326">
        <v>78.625</v>
      </c>
      <c r="F1193" s="276"/>
      <c r="G1193" s="276"/>
      <c r="H1193" s="277"/>
      <c r="I1193" s="296"/>
      <c r="J1193" s="250"/>
      <c r="K1193" s="250"/>
      <c r="L1193" s="250"/>
      <c r="M1193" s="250"/>
      <c r="N1193" s="250"/>
      <c r="O1193" s="250"/>
      <c r="P1193" s="250"/>
      <c r="Q1193" s="250"/>
      <c r="R1193" s="250"/>
      <c r="S1193" s="250"/>
      <c r="T1193" s="250"/>
      <c r="U1193" s="250"/>
      <c r="V1193" s="250"/>
      <c r="W1193" s="250"/>
      <c r="X1193" s="250"/>
      <c r="Y1193" s="250"/>
      <c r="Z1193" s="250"/>
      <c r="AA1193" s="250"/>
      <c r="AB1193" s="250"/>
      <c r="AC1193" s="250"/>
      <c r="AD1193" s="250"/>
      <c r="AE1193" s="250"/>
      <c r="AF1193" s="250"/>
      <c r="AG1193" s="250"/>
      <c r="AH1193" s="250"/>
      <c r="AI1193" s="250"/>
      <c r="AJ1193" s="250"/>
      <c r="AK1193" s="250"/>
      <c r="AL1193" s="250"/>
      <c r="AM1193" s="250"/>
      <c r="AN1193" s="250"/>
      <c r="AO1193" s="250"/>
      <c r="AP1193" s="250"/>
      <c r="AQ1193" s="250"/>
      <c r="AR1193" s="250"/>
      <c r="AS1193" s="250"/>
      <c r="AT1193" s="250"/>
      <c r="AU1193" s="250"/>
      <c r="AV1193" s="250"/>
      <c r="AW1193" s="250"/>
      <c r="AX1193" s="250"/>
      <c r="AY1193" s="250"/>
      <c r="AZ1193" s="250"/>
      <c r="BA1193" s="250"/>
      <c r="BB1193" s="250"/>
      <c r="BC1193" s="250"/>
      <c r="BD1193" s="250"/>
      <c r="BE1193" s="250"/>
      <c r="BF1193" s="250"/>
      <c r="BG1193" s="250"/>
      <c r="BH1193" s="250"/>
    </row>
    <row r="1194" spans="1:60" outlineLevel="1" x14ac:dyDescent="0.2">
      <c r="A1194" s="294"/>
      <c r="B1194" s="265"/>
      <c r="C1194" s="334" t="s">
        <v>1557</v>
      </c>
      <c r="D1194" s="322"/>
      <c r="E1194" s="326">
        <v>40</v>
      </c>
      <c r="F1194" s="276"/>
      <c r="G1194" s="276"/>
      <c r="H1194" s="277"/>
      <c r="I1194" s="296"/>
      <c r="J1194" s="250"/>
      <c r="K1194" s="250"/>
      <c r="L1194" s="250"/>
      <c r="M1194" s="250"/>
      <c r="N1194" s="250"/>
      <c r="O1194" s="250"/>
      <c r="P1194" s="250"/>
      <c r="Q1194" s="250"/>
      <c r="R1194" s="250"/>
      <c r="S1194" s="250"/>
      <c r="T1194" s="250"/>
      <c r="U1194" s="250"/>
      <c r="V1194" s="250"/>
      <c r="W1194" s="250"/>
      <c r="X1194" s="250"/>
      <c r="Y1194" s="250"/>
      <c r="Z1194" s="250"/>
      <c r="AA1194" s="250"/>
      <c r="AB1194" s="250"/>
      <c r="AC1194" s="250"/>
      <c r="AD1194" s="250"/>
      <c r="AE1194" s="250"/>
      <c r="AF1194" s="250"/>
      <c r="AG1194" s="250"/>
      <c r="AH1194" s="250"/>
      <c r="AI1194" s="250"/>
      <c r="AJ1194" s="250"/>
      <c r="AK1194" s="250"/>
      <c r="AL1194" s="250"/>
      <c r="AM1194" s="250"/>
      <c r="AN1194" s="250"/>
      <c r="AO1194" s="250"/>
      <c r="AP1194" s="250"/>
      <c r="AQ1194" s="250"/>
      <c r="AR1194" s="250"/>
      <c r="AS1194" s="250"/>
      <c r="AT1194" s="250"/>
      <c r="AU1194" s="250"/>
      <c r="AV1194" s="250"/>
      <c r="AW1194" s="250"/>
      <c r="AX1194" s="250"/>
      <c r="AY1194" s="250"/>
      <c r="AZ1194" s="250"/>
      <c r="BA1194" s="250"/>
      <c r="BB1194" s="250"/>
      <c r="BC1194" s="250"/>
      <c r="BD1194" s="250"/>
      <c r="BE1194" s="250"/>
      <c r="BF1194" s="250"/>
      <c r="BG1194" s="250"/>
      <c r="BH1194" s="250"/>
    </row>
    <row r="1195" spans="1:60" outlineLevel="1" x14ac:dyDescent="0.2">
      <c r="A1195" s="294"/>
      <c r="B1195" s="265"/>
      <c r="C1195" s="334" t="s">
        <v>1558</v>
      </c>
      <c r="D1195" s="322"/>
      <c r="E1195" s="326">
        <v>9.5</v>
      </c>
      <c r="F1195" s="276"/>
      <c r="G1195" s="276"/>
      <c r="H1195" s="277"/>
      <c r="I1195" s="296"/>
      <c r="J1195" s="250"/>
      <c r="K1195" s="250"/>
      <c r="L1195" s="250"/>
      <c r="M1195" s="250"/>
      <c r="N1195" s="250"/>
      <c r="O1195" s="250"/>
      <c r="P1195" s="250"/>
      <c r="Q1195" s="250"/>
      <c r="R1195" s="250"/>
      <c r="S1195" s="250"/>
      <c r="T1195" s="250"/>
      <c r="U1195" s="250"/>
      <c r="V1195" s="250"/>
      <c r="W1195" s="250"/>
      <c r="X1195" s="250"/>
      <c r="Y1195" s="250"/>
      <c r="Z1195" s="250"/>
      <c r="AA1195" s="250"/>
      <c r="AB1195" s="250"/>
      <c r="AC1195" s="250"/>
      <c r="AD1195" s="250"/>
      <c r="AE1195" s="250"/>
      <c r="AF1195" s="250"/>
      <c r="AG1195" s="250"/>
      <c r="AH1195" s="250"/>
      <c r="AI1195" s="250"/>
      <c r="AJ1195" s="250"/>
      <c r="AK1195" s="250"/>
      <c r="AL1195" s="250"/>
      <c r="AM1195" s="250"/>
      <c r="AN1195" s="250"/>
      <c r="AO1195" s="250"/>
      <c r="AP1195" s="250"/>
      <c r="AQ1195" s="250"/>
      <c r="AR1195" s="250"/>
      <c r="AS1195" s="250"/>
      <c r="AT1195" s="250"/>
      <c r="AU1195" s="250"/>
      <c r="AV1195" s="250"/>
      <c r="AW1195" s="250"/>
      <c r="AX1195" s="250"/>
      <c r="AY1195" s="250"/>
      <c r="AZ1195" s="250"/>
      <c r="BA1195" s="250"/>
      <c r="BB1195" s="250"/>
      <c r="BC1195" s="250"/>
      <c r="BD1195" s="250"/>
      <c r="BE1195" s="250"/>
      <c r="BF1195" s="250"/>
      <c r="BG1195" s="250"/>
      <c r="BH1195" s="250"/>
    </row>
    <row r="1196" spans="1:60" outlineLevel="1" x14ac:dyDescent="0.2">
      <c r="A1196" s="294"/>
      <c r="B1196" s="265"/>
      <c r="C1196" s="334" t="s">
        <v>1550</v>
      </c>
      <c r="D1196" s="322"/>
      <c r="E1196" s="326">
        <v>16.8</v>
      </c>
      <c r="F1196" s="276"/>
      <c r="G1196" s="276"/>
      <c r="H1196" s="277"/>
      <c r="I1196" s="296"/>
      <c r="J1196" s="250"/>
      <c r="K1196" s="250"/>
      <c r="L1196" s="250"/>
      <c r="M1196" s="250"/>
      <c r="N1196" s="250"/>
      <c r="O1196" s="250"/>
      <c r="P1196" s="250"/>
      <c r="Q1196" s="250"/>
      <c r="R1196" s="250"/>
      <c r="S1196" s="250"/>
      <c r="T1196" s="250"/>
      <c r="U1196" s="250"/>
      <c r="V1196" s="250"/>
      <c r="W1196" s="250"/>
      <c r="X1196" s="250"/>
      <c r="Y1196" s="250"/>
      <c r="Z1196" s="250"/>
      <c r="AA1196" s="250"/>
      <c r="AB1196" s="250"/>
      <c r="AC1196" s="250"/>
      <c r="AD1196" s="250"/>
      <c r="AE1196" s="250"/>
      <c r="AF1196" s="250"/>
      <c r="AG1196" s="250"/>
      <c r="AH1196" s="250"/>
      <c r="AI1196" s="250"/>
      <c r="AJ1196" s="250"/>
      <c r="AK1196" s="250"/>
      <c r="AL1196" s="250"/>
      <c r="AM1196" s="250"/>
      <c r="AN1196" s="250"/>
      <c r="AO1196" s="250"/>
      <c r="AP1196" s="250"/>
      <c r="AQ1196" s="250"/>
      <c r="AR1196" s="250"/>
      <c r="AS1196" s="250"/>
      <c r="AT1196" s="250"/>
      <c r="AU1196" s="250"/>
      <c r="AV1196" s="250"/>
      <c r="AW1196" s="250"/>
      <c r="AX1196" s="250"/>
      <c r="AY1196" s="250"/>
      <c r="AZ1196" s="250"/>
      <c r="BA1196" s="250"/>
      <c r="BB1196" s="250"/>
      <c r="BC1196" s="250"/>
      <c r="BD1196" s="250"/>
      <c r="BE1196" s="250"/>
      <c r="BF1196" s="250"/>
      <c r="BG1196" s="250"/>
      <c r="BH1196" s="250"/>
    </row>
    <row r="1197" spans="1:60" outlineLevel="1" x14ac:dyDescent="0.2">
      <c r="A1197" s="294"/>
      <c r="B1197" s="265"/>
      <c r="C1197" s="334" t="s">
        <v>1559</v>
      </c>
      <c r="D1197" s="322"/>
      <c r="E1197" s="326">
        <v>26.6</v>
      </c>
      <c r="F1197" s="276"/>
      <c r="G1197" s="276"/>
      <c r="H1197" s="277"/>
      <c r="I1197" s="296"/>
      <c r="J1197" s="250"/>
      <c r="K1197" s="250"/>
      <c r="L1197" s="250"/>
      <c r="M1197" s="250"/>
      <c r="N1197" s="250"/>
      <c r="O1197" s="250"/>
      <c r="P1197" s="250"/>
      <c r="Q1197" s="250"/>
      <c r="R1197" s="250"/>
      <c r="S1197" s="250"/>
      <c r="T1197" s="250"/>
      <c r="U1197" s="250"/>
      <c r="V1197" s="250"/>
      <c r="W1197" s="250"/>
      <c r="X1197" s="250"/>
      <c r="Y1197" s="250"/>
      <c r="Z1197" s="250"/>
      <c r="AA1197" s="250"/>
      <c r="AB1197" s="250"/>
      <c r="AC1197" s="250"/>
      <c r="AD1197" s="250"/>
      <c r="AE1197" s="250"/>
      <c r="AF1197" s="250"/>
      <c r="AG1197" s="250"/>
      <c r="AH1197" s="250"/>
      <c r="AI1197" s="250"/>
      <c r="AJ1197" s="250"/>
      <c r="AK1197" s="250"/>
      <c r="AL1197" s="250"/>
      <c r="AM1197" s="250"/>
      <c r="AN1197" s="250"/>
      <c r="AO1197" s="250"/>
      <c r="AP1197" s="250"/>
      <c r="AQ1197" s="250"/>
      <c r="AR1197" s="250"/>
      <c r="AS1197" s="250"/>
      <c r="AT1197" s="250"/>
      <c r="AU1197" s="250"/>
      <c r="AV1197" s="250"/>
      <c r="AW1197" s="250"/>
      <c r="AX1197" s="250"/>
      <c r="AY1197" s="250"/>
      <c r="AZ1197" s="250"/>
      <c r="BA1197" s="250"/>
      <c r="BB1197" s="250"/>
      <c r="BC1197" s="250"/>
      <c r="BD1197" s="250"/>
      <c r="BE1197" s="250"/>
      <c r="BF1197" s="250"/>
      <c r="BG1197" s="250"/>
      <c r="BH1197" s="250"/>
    </row>
    <row r="1198" spans="1:60" outlineLevel="1" x14ac:dyDescent="0.2">
      <c r="A1198" s="294"/>
      <c r="B1198" s="320" t="s">
        <v>1532</v>
      </c>
      <c r="C1198" s="333"/>
      <c r="D1198" s="338"/>
      <c r="E1198" s="339"/>
      <c r="F1198" s="340"/>
      <c r="G1198" s="331"/>
      <c r="H1198" s="277"/>
      <c r="I1198" s="296"/>
      <c r="J1198" s="250"/>
      <c r="K1198" s="250"/>
      <c r="L1198" s="250"/>
      <c r="M1198" s="250"/>
      <c r="N1198" s="250"/>
      <c r="O1198" s="250"/>
      <c r="P1198" s="250"/>
      <c r="Q1198" s="250"/>
      <c r="R1198" s="250"/>
      <c r="S1198" s="250"/>
      <c r="T1198" s="250"/>
      <c r="U1198" s="250"/>
      <c r="V1198" s="250"/>
      <c r="W1198" s="250"/>
      <c r="X1198" s="250"/>
      <c r="Y1198" s="250"/>
      <c r="Z1198" s="250"/>
      <c r="AA1198" s="250"/>
      <c r="AB1198" s="250"/>
      <c r="AC1198" s="250">
        <v>0</v>
      </c>
      <c r="AD1198" s="250"/>
      <c r="AE1198" s="250"/>
      <c r="AF1198" s="250"/>
      <c r="AG1198" s="250"/>
      <c r="AH1198" s="250"/>
      <c r="AI1198" s="250"/>
      <c r="AJ1198" s="250"/>
      <c r="AK1198" s="250"/>
      <c r="AL1198" s="250"/>
      <c r="AM1198" s="250"/>
      <c r="AN1198" s="250"/>
      <c r="AO1198" s="250"/>
      <c r="AP1198" s="250"/>
      <c r="AQ1198" s="250"/>
      <c r="AR1198" s="250"/>
      <c r="AS1198" s="250"/>
      <c r="AT1198" s="250"/>
      <c r="AU1198" s="250"/>
      <c r="AV1198" s="250"/>
      <c r="AW1198" s="250"/>
      <c r="AX1198" s="250"/>
      <c r="AY1198" s="250"/>
      <c r="AZ1198" s="250"/>
      <c r="BA1198" s="250"/>
      <c r="BB1198" s="250"/>
      <c r="BC1198" s="250"/>
      <c r="BD1198" s="250"/>
      <c r="BE1198" s="250"/>
      <c r="BF1198" s="250"/>
      <c r="BG1198" s="250"/>
      <c r="BH1198" s="250"/>
    </row>
    <row r="1199" spans="1:60" outlineLevel="1" x14ac:dyDescent="0.2">
      <c r="A1199" s="294"/>
      <c r="B1199" s="320" t="s">
        <v>1540</v>
      </c>
      <c r="C1199" s="333"/>
      <c r="D1199" s="338"/>
      <c r="E1199" s="339"/>
      <c r="F1199" s="340"/>
      <c r="G1199" s="331"/>
      <c r="H1199" s="277"/>
      <c r="I1199" s="296"/>
      <c r="J1199" s="250"/>
      <c r="K1199" s="250"/>
      <c r="L1199" s="250"/>
      <c r="M1199" s="250"/>
      <c r="N1199" s="250"/>
      <c r="O1199" s="250"/>
      <c r="P1199" s="250"/>
      <c r="Q1199" s="250"/>
      <c r="R1199" s="250"/>
      <c r="S1199" s="250"/>
      <c r="T1199" s="250"/>
      <c r="U1199" s="250"/>
      <c r="V1199" s="250"/>
      <c r="W1199" s="250"/>
      <c r="X1199" s="250"/>
      <c r="Y1199" s="250"/>
      <c r="Z1199" s="250"/>
      <c r="AA1199" s="250"/>
      <c r="AB1199" s="250"/>
      <c r="AC1199" s="250">
        <v>1</v>
      </c>
      <c r="AD1199" s="250"/>
      <c r="AE1199" s="250"/>
      <c r="AF1199" s="250"/>
      <c r="AG1199" s="250"/>
      <c r="AH1199" s="250"/>
      <c r="AI1199" s="250"/>
      <c r="AJ1199" s="250"/>
      <c r="AK1199" s="250"/>
      <c r="AL1199" s="250"/>
      <c r="AM1199" s="250"/>
      <c r="AN1199" s="250"/>
      <c r="AO1199" s="250"/>
      <c r="AP1199" s="250"/>
      <c r="AQ1199" s="250"/>
      <c r="AR1199" s="250"/>
      <c r="AS1199" s="250"/>
      <c r="AT1199" s="250"/>
      <c r="AU1199" s="250"/>
      <c r="AV1199" s="250"/>
      <c r="AW1199" s="250"/>
      <c r="AX1199" s="250"/>
      <c r="AY1199" s="250"/>
      <c r="AZ1199" s="250"/>
      <c r="BA1199" s="250"/>
      <c r="BB1199" s="250"/>
      <c r="BC1199" s="250"/>
      <c r="BD1199" s="250"/>
      <c r="BE1199" s="250"/>
      <c r="BF1199" s="250"/>
      <c r="BG1199" s="250"/>
      <c r="BH1199" s="250"/>
    </row>
    <row r="1200" spans="1:60" outlineLevel="1" x14ac:dyDescent="0.2">
      <c r="A1200" s="293">
        <v>223</v>
      </c>
      <c r="B1200" s="264" t="s">
        <v>1560</v>
      </c>
      <c r="C1200" s="284" t="s">
        <v>1561</v>
      </c>
      <c r="D1200" s="267" t="s">
        <v>390</v>
      </c>
      <c r="E1200" s="270">
        <v>90.9</v>
      </c>
      <c r="F1200" s="275"/>
      <c r="G1200" s="276">
        <f>ROUND(E1200*F1200,2)</f>
        <v>0</v>
      </c>
      <c r="H1200" s="277" t="s">
        <v>1452</v>
      </c>
      <c r="I1200" s="296" t="s">
        <v>298</v>
      </c>
      <c r="J1200" s="250"/>
      <c r="K1200" s="250"/>
      <c r="L1200" s="250"/>
      <c r="M1200" s="250"/>
      <c r="N1200" s="250"/>
      <c r="O1200" s="250"/>
      <c r="P1200" s="250"/>
      <c r="Q1200" s="250"/>
      <c r="R1200" s="250"/>
      <c r="S1200" s="250"/>
      <c r="T1200" s="250"/>
      <c r="U1200" s="250"/>
      <c r="V1200" s="250"/>
      <c r="W1200" s="250"/>
      <c r="X1200" s="250"/>
      <c r="Y1200" s="250"/>
      <c r="Z1200" s="250"/>
      <c r="AA1200" s="250"/>
      <c r="AB1200" s="250"/>
      <c r="AC1200" s="250"/>
      <c r="AD1200" s="250"/>
      <c r="AE1200" s="250" t="s">
        <v>369</v>
      </c>
      <c r="AF1200" s="250"/>
      <c r="AG1200" s="250"/>
      <c r="AH1200" s="250"/>
      <c r="AI1200" s="250"/>
      <c r="AJ1200" s="250"/>
      <c r="AK1200" s="250"/>
      <c r="AL1200" s="250"/>
      <c r="AM1200" s="250">
        <v>21</v>
      </c>
      <c r="AN1200" s="250"/>
      <c r="AO1200" s="250"/>
      <c r="AP1200" s="250"/>
      <c r="AQ1200" s="250"/>
      <c r="AR1200" s="250"/>
      <c r="AS1200" s="250"/>
      <c r="AT1200" s="250"/>
      <c r="AU1200" s="250"/>
      <c r="AV1200" s="250"/>
      <c r="AW1200" s="250"/>
      <c r="AX1200" s="250"/>
      <c r="AY1200" s="250"/>
      <c r="AZ1200" s="250"/>
      <c r="BA1200" s="250"/>
      <c r="BB1200" s="250"/>
      <c r="BC1200" s="250"/>
      <c r="BD1200" s="250"/>
      <c r="BE1200" s="250"/>
      <c r="BF1200" s="250"/>
      <c r="BG1200" s="250"/>
      <c r="BH1200" s="250"/>
    </row>
    <row r="1201" spans="1:60" outlineLevel="1" x14ac:dyDescent="0.2">
      <c r="A1201" s="294"/>
      <c r="B1201" s="265"/>
      <c r="C1201" s="285" t="s">
        <v>1562</v>
      </c>
      <c r="D1201" s="268"/>
      <c r="E1201" s="271"/>
      <c r="F1201" s="278"/>
      <c r="G1201" s="279"/>
      <c r="H1201" s="277"/>
      <c r="I1201" s="296"/>
      <c r="J1201" s="250"/>
      <c r="K1201" s="250"/>
      <c r="L1201" s="250"/>
      <c r="M1201" s="250"/>
      <c r="N1201" s="250"/>
      <c r="O1201" s="250"/>
      <c r="P1201" s="250"/>
      <c r="Q1201" s="250"/>
      <c r="R1201" s="250"/>
      <c r="S1201" s="250"/>
      <c r="T1201" s="250"/>
      <c r="U1201" s="250"/>
      <c r="V1201" s="250"/>
      <c r="W1201" s="250"/>
      <c r="X1201" s="250"/>
      <c r="Y1201" s="250"/>
      <c r="Z1201" s="250"/>
      <c r="AA1201" s="250"/>
      <c r="AB1201" s="250"/>
      <c r="AC1201" s="250"/>
      <c r="AD1201" s="250"/>
      <c r="AE1201" s="250"/>
      <c r="AF1201" s="250"/>
      <c r="AG1201" s="250"/>
      <c r="AH1201" s="250"/>
      <c r="AI1201" s="250"/>
      <c r="AJ1201" s="250"/>
      <c r="AK1201" s="250"/>
      <c r="AL1201" s="250"/>
      <c r="AM1201" s="250"/>
      <c r="AN1201" s="250"/>
      <c r="AO1201" s="250"/>
      <c r="AP1201" s="250"/>
      <c r="AQ1201" s="250"/>
      <c r="AR1201" s="250"/>
      <c r="AS1201" s="250"/>
      <c r="AT1201" s="250"/>
      <c r="AU1201" s="250"/>
      <c r="AV1201" s="250"/>
      <c r="AW1201" s="250"/>
      <c r="AX1201" s="250"/>
      <c r="AY1201" s="250"/>
      <c r="AZ1201" s="250"/>
      <c r="BA1201" s="255" t="str">
        <f>C1201</f>
        <v>Úprava délky a připevnění pásku natloukacími hmoždinkami včetně dodávky pásku.</v>
      </c>
      <c r="BB1201" s="250"/>
      <c r="BC1201" s="250"/>
      <c r="BD1201" s="250"/>
      <c r="BE1201" s="250"/>
      <c r="BF1201" s="250"/>
      <c r="BG1201" s="250"/>
      <c r="BH1201" s="250"/>
    </row>
    <row r="1202" spans="1:60" outlineLevel="1" x14ac:dyDescent="0.2">
      <c r="A1202" s="294"/>
      <c r="B1202" s="265"/>
      <c r="C1202" s="334" t="s">
        <v>1557</v>
      </c>
      <c r="D1202" s="322"/>
      <c r="E1202" s="326">
        <v>40</v>
      </c>
      <c r="F1202" s="276"/>
      <c r="G1202" s="276"/>
      <c r="H1202" s="277"/>
      <c r="I1202" s="296"/>
      <c r="J1202" s="250"/>
      <c r="K1202" s="250"/>
      <c r="L1202" s="250"/>
      <c r="M1202" s="250"/>
      <c r="N1202" s="250"/>
      <c r="O1202" s="250"/>
      <c r="P1202" s="250"/>
      <c r="Q1202" s="250"/>
      <c r="R1202" s="250"/>
      <c r="S1202" s="250"/>
      <c r="T1202" s="250"/>
      <c r="U1202" s="250"/>
      <c r="V1202" s="250"/>
      <c r="W1202" s="250"/>
      <c r="X1202" s="250"/>
      <c r="Y1202" s="250"/>
      <c r="Z1202" s="250"/>
      <c r="AA1202" s="250"/>
      <c r="AB1202" s="250"/>
      <c r="AC1202" s="250"/>
      <c r="AD1202" s="250"/>
      <c r="AE1202" s="250"/>
      <c r="AF1202" s="250"/>
      <c r="AG1202" s="250"/>
      <c r="AH1202" s="250"/>
      <c r="AI1202" s="250"/>
      <c r="AJ1202" s="250"/>
      <c r="AK1202" s="250"/>
      <c r="AL1202" s="250"/>
      <c r="AM1202" s="250"/>
      <c r="AN1202" s="250"/>
      <c r="AO1202" s="250"/>
      <c r="AP1202" s="250"/>
      <c r="AQ1202" s="250"/>
      <c r="AR1202" s="250"/>
      <c r="AS1202" s="250"/>
      <c r="AT1202" s="250"/>
      <c r="AU1202" s="250"/>
      <c r="AV1202" s="250"/>
      <c r="AW1202" s="250"/>
      <c r="AX1202" s="250"/>
      <c r="AY1202" s="250"/>
      <c r="AZ1202" s="250"/>
      <c r="BA1202" s="250"/>
      <c r="BB1202" s="250"/>
      <c r="BC1202" s="250"/>
      <c r="BD1202" s="250"/>
      <c r="BE1202" s="250"/>
      <c r="BF1202" s="250"/>
      <c r="BG1202" s="250"/>
      <c r="BH1202" s="250"/>
    </row>
    <row r="1203" spans="1:60" outlineLevel="1" x14ac:dyDescent="0.2">
      <c r="A1203" s="294"/>
      <c r="B1203" s="265"/>
      <c r="C1203" s="334" t="s">
        <v>1563</v>
      </c>
      <c r="D1203" s="322"/>
      <c r="E1203" s="326">
        <v>19.3</v>
      </c>
      <c r="F1203" s="276"/>
      <c r="G1203" s="276"/>
      <c r="H1203" s="277"/>
      <c r="I1203" s="296"/>
      <c r="J1203" s="250"/>
      <c r="K1203" s="250"/>
      <c r="L1203" s="250"/>
      <c r="M1203" s="250"/>
      <c r="N1203" s="250"/>
      <c r="O1203" s="250"/>
      <c r="P1203" s="250"/>
      <c r="Q1203" s="250"/>
      <c r="R1203" s="250"/>
      <c r="S1203" s="250"/>
      <c r="T1203" s="250"/>
      <c r="U1203" s="250"/>
      <c r="V1203" s="250"/>
      <c r="W1203" s="250"/>
      <c r="X1203" s="250"/>
      <c r="Y1203" s="250"/>
      <c r="Z1203" s="250"/>
      <c r="AA1203" s="250"/>
      <c r="AB1203" s="250"/>
      <c r="AC1203" s="250"/>
      <c r="AD1203" s="250"/>
      <c r="AE1203" s="250"/>
      <c r="AF1203" s="250"/>
      <c r="AG1203" s="250"/>
      <c r="AH1203" s="250"/>
      <c r="AI1203" s="250"/>
      <c r="AJ1203" s="250"/>
      <c r="AK1203" s="250"/>
      <c r="AL1203" s="250"/>
      <c r="AM1203" s="250"/>
      <c r="AN1203" s="250"/>
      <c r="AO1203" s="250"/>
      <c r="AP1203" s="250"/>
      <c r="AQ1203" s="250"/>
      <c r="AR1203" s="250"/>
      <c r="AS1203" s="250"/>
      <c r="AT1203" s="250"/>
      <c r="AU1203" s="250"/>
      <c r="AV1203" s="250"/>
      <c r="AW1203" s="250"/>
      <c r="AX1203" s="250"/>
      <c r="AY1203" s="250"/>
      <c r="AZ1203" s="250"/>
      <c r="BA1203" s="250"/>
      <c r="BB1203" s="250"/>
      <c r="BC1203" s="250"/>
      <c r="BD1203" s="250"/>
      <c r="BE1203" s="250"/>
      <c r="BF1203" s="250"/>
      <c r="BG1203" s="250"/>
      <c r="BH1203" s="250"/>
    </row>
    <row r="1204" spans="1:60" outlineLevel="1" x14ac:dyDescent="0.2">
      <c r="A1204" s="294"/>
      <c r="B1204" s="265"/>
      <c r="C1204" s="334" t="s">
        <v>1564</v>
      </c>
      <c r="D1204" s="322"/>
      <c r="E1204" s="326">
        <v>5</v>
      </c>
      <c r="F1204" s="276"/>
      <c r="G1204" s="276"/>
      <c r="H1204" s="277"/>
      <c r="I1204" s="296"/>
      <c r="J1204" s="250"/>
      <c r="K1204" s="250"/>
      <c r="L1204" s="250"/>
      <c r="M1204" s="250"/>
      <c r="N1204" s="250"/>
      <c r="O1204" s="250"/>
      <c r="P1204" s="250"/>
      <c r="Q1204" s="250"/>
      <c r="R1204" s="250"/>
      <c r="S1204" s="250"/>
      <c r="T1204" s="250"/>
      <c r="U1204" s="250"/>
      <c r="V1204" s="250"/>
      <c r="W1204" s="250"/>
      <c r="X1204" s="250"/>
      <c r="Y1204" s="250"/>
      <c r="Z1204" s="250"/>
      <c r="AA1204" s="250"/>
      <c r="AB1204" s="250"/>
      <c r="AC1204" s="250"/>
      <c r="AD1204" s="250"/>
      <c r="AE1204" s="250"/>
      <c r="AF1204" s="250"/>
      <c r="AG1204" s="250"/>
      <c r="AH1204" s="250"/>
      <c r="AI1204" s="250"/>
      <c r="AJ1204" s="250"/>
      <c r="AK1204" s="250"/>
      <c r="AL1204" s="250"/>
      <c r="AM1204" s="250"/>
      <c r="AN1204" s="250"/>
      <c r="AO1204" s="250"/>
      <c r="AP1204" s="250"/>
      <c r="AQ1204" s="250"/>
      <c r="AR1204" s="250"/>
      <c r="AS1204" s="250"/>
      <c r="AT1204" s="250"/>
      <c r="AU1204" s="250"/>
      <c r="AV1204" s="250"/>
      <c r="AW1204" s="250"/>
      <c r="AX1204" s="250"/>
      <c r="AY1204" s="250"/>
      <c r="AZ1204" s="250"/>
      <c r="BA1204" s="250"/>
      <c r="BB1204" s="250"/>
      <c r="BC1204" s="250"/>
      <c r="BD1204" s="250"/>
      <c r="BE1204" s="250"/>
      <c r="BF1204" s="250"/>
      <c r="BG1204" s="250"/>
      <c r="BH1204" s="250"/>
    </row>
    <row r="1205" spans="1:60" outlineLevel="1" x14ac:dyDescent="0.2">
      <c r="A1205" s="294"/>
      <c r="B1205" s="265"/>
      <c r="C1205" s="334" t="s">
        <v>1565</v>
      </c>
      <c r="D1205" s="322"/>
      <c r="E1205" s="326">
        <v>26.6</v>
      </c>
      <c r="F1205" s="276"/>
      <c r="G1205" s="276"/>
      <c r="H1205" s="277"/>
      <c r="I1205" s="296"/>
      <c r="J1205" s="250"/>
      <c r="K1205" s="250"/>
      <c r="L1205" s="250"/>
      <c r="M1205" s="250"/>
      <c r="N1205" s="250"/>
      <c r="O1205" s="250"/>
      <c r="P1205" s="250"/>
      <c r="Q1205" s="250"/>
      <c r="R1205" s="250"/>
      <c r="S1205" s="250"/>
      <c r="T1205" s="250"/>
      <c r="U1205" s="250"/>
      <c r="V1205" s="250"/>
      <c r="W1205" s="250"/>
      <c r="X1205" s="250"/>
      <c r="Y1205" s="250"/>
      <c r="Z1205" s="250"/>
      <c r="AA1205" s="250"/>
      <c r="AB1205" s="250"/>
      <c r="AC1205" s="250"/>
      <c r="AD1205" s="250"/>
      <c r="AE1205" s="250"/>
      <c r="AF1205" s="250"/>
      <c r="AG1205" s="250"/>
      <c r="AH1205" s="250"/>
      <c r="AI1205" s="250"/>
      <c r="AJ1205" s="250"/>
      <c r="AK1205" s="250"/>
      <c r="AL1205" s="250"/>
      <c r="AM1205" s="250"/>
      <c r="AN1205" s="250"/>
      <c r="AO1205" s="250"/>
      <c r="AP1205" s="250"/>
      <c r="AQ1205" s="250"/>
      <c r="AR1205" s="250"/>
      <c r="AS1205" s="250"/>
      <c r="AT1205" s="250"/>
      <c r="AU1205" s="250"/>
      <c r="AV1205" s="250"/>
      <c r="AW1205" s="250"/>
      <c r="AX1205" s="250"/>
      <c r="AY1205" s="250"/>
      <c r="AZ1205" s="250"/>
      <c r="BA1205" s="250"/>
      <c r="BB1205" s="250"/>
      <c r="BC1205" s="250"/>
      <c r="BD1205" s="250"/>
      <c r="BE1205" s="250"/>
      <c r="BF1205" s="250"/>
      <c r="BG1205" s="250"/>
      <c r="BH1205" s="250"/>
    </row>
    <row r="1206" spans="1:60" outlineLevel="1" x14ac:dyDescent="0.2">
      <c r="A1206" s="294"/>
      <c r="B1206" s="320" t="s">
        <v>1566</v>
      </c>
      <c r="C1206" s="333"/>
      <c r="D1206" s="338"/>
      <c r="E1206" s="339"/>
      <c r="F1206" s="340"/>
      <c r="G1206" s="331"/>
      <c r="H1206" s="277"/>
      <c r="I1206" s="296"/>
      <c r="J1206" s="250"/>
      <c r="K1206" s="250"/>
      <c r="L1206" s="250"/>
      <c r="M1206" s="250"/>
      <c r="N1206" s="250"/>
      <c r="O1206" s="250"/>
      <c r="P1206" s="250"/>
      <c r="Q1206" s="250"/>
      <c r="R1206" s="250"/>
      <c r="S1206" s="250"/>
      <c r="T1206" s="250"/>
      <c r="U1206" s="250"/>
      <c r="V1206" s="250"/>
      <c r="W1206" s="250"/>
      <c r="X1206" s="250"/>
      <c r="Y1206" s="250"/>
      <c r="Z1206" s="250"/>
      <c r="AA1206" s="250"/>
      <c r="AB1206" s="250"/>
      <c r="AC1206" s="250">
        <v>0</v>
      </c>
      <c r="AD1206" s="250"/>
      <c r="AE1206" s="250"/>
      <c r="AF1206" s="250"/>
      <c r="AG1206" s="250"/>
      <c r="AH1206" s="250"/>
      <c r="AI1206" s="250"/>
      <c r="AJ1206" s="250"/>
      <c r="AK1206" s="250"/>
      <c r="AL1206" s="250"/>
      <c r="AM1206" s="250"/>
      <c r="AN1206" s="250"/>
      <c r="AO1206" s="250"/>
      <c r="AP1206" s="250"/>
      <c r="AQ1206" s="250"/>
      <c r="AR1206" s="250"/>
      <c r="AS1206" s="250"/>
      <c r="AT1206" s="250"/>
      <c r="AU1206" s="250"/>
      <c r="AV1206" s="250"/>
      <c r="AW1206" s="250"/>
      <c r="AX1206" s="250"/>
      <c r="AY1206" s="250"/>
      <c r="AZ1206" s="250"/>
      <c r="BA1206" s="250"/>
      <c r="BB1206" s="250"/>
      <c r="BC1206" s="250"/>
      <c r="BD1206" s="250"/>
      <c r="BE1206" s="250"/>
      <c r="BF1206" s="250"/>
      <c r="BG1206" s="250"/>
      <c r="BH1206" s="250"/>
    </row>
    <row r="1207" spans="1:60" outlineLevel="1" x14ac:dyDescent="0.2">
      <c r="A1207" s="294"/>
      <c r="B1207" s="320" t="s">
        <v>1567</v>
      </c>
      <c r="C1207" s="333"/>
      <c r="D1207" s="338"/>
      <c r="E1207" s="339"/>
      <c r="F1207" s="340"/>
      <c r="G1207" s="331"/>
      <c r="H1207" s="277"/>
      <c r="I1207" s="296"/>
      <c r="J1207" s="250"/>
      <c r="K1207" s="250"/>
      <c r="L1207" s="250"/>
      <c r="M1207" s="250"/>
      <c r="N1207" s="250"/>
      <c r="O1207" s="250"/>
      <c r="P1207" s="250"/>
      <c r="Q1207" s="250"/>
      <c r="R1207" s="250"/>
      <c r="S1207" s="250"/>
      <c r="T1207" s="250"/>
      <c r="U1207" s="250"/>
      <c r="V1207" s="250"/>
      <c r="W1207" s="250"/>
      <c r="X1207" s="250"/>
      <c r="Y1207" s="250"/>
      <c r="Z1207" s="250"/>
      <c r="AA1207" s="250"/>
      <c r="AB1207" s="250"/>
      <c r="AC1207" s="250">
        <v>1</v>
      </c>
      <c r="AD1207" s="250"/>
      <c r="AE1207" s="250"/>
      <c r="AF1207" s="250"/>
      <c r="AG1207" s="250"/>
      <c r="AH1207" s="250"/>
      <c r="AI1207" s="250"/>
      <c r="AJ1207" s="250"/>
      <c r="AK1207" s="250"/>
      <c r="AL1207" s="250"/>
      <c r="AM1207" s="250"/>
      <c r="AN1207" s="250"/>
      <c r="AO1207" s="250"/>
      <c r="AP1207" s="250"/>
      <c r="AQ1207" s="250"/>
      <c r="AR1207" s="250"/>
      <c r="AS1207" s="250"/>
      <c r="AT1207" s="250"/>
      <c r="AU1207" s="250"/>
      <c r="AV1207" s="250"/>
      <c r="AW1207" s="250"/>
      <c r="AX1207" s="250"/>
      <c r="AY1207" s="250"/>
      <c r="AZ1207" s="250"/>
      <c r="BA1207" s="250"/>
      <c r="BB1207" s="250"/>
      <c r="BC1207" s="250"/>
      <c r="BD1207" s="250"/>
      <c r="BE1207" s="250"/>
      <c r="BF1207" s="250"/>
      <c r="BG1207" s="250"/>
      <c r="BH1207" s="250"/>
    </row>
    <row r="1208" spans="1:60" outlineLevel="1" x14ac:dyDescent="0.2">
      <c r="A1208" s="293">
        <v>224</v>
      </c>
      <c r="B1208" s="264" t="s">
        <v>1568</v>
      </c>
      <c r="C1208" s="284" t="s">
        <v>1569</v>
      </c>
      <c r="D1208" s="267" t="s">
        <v>367</v>
      </c>
      <c r="E1208" s="270">
        <v>499.91500000000002</v>
      </c>
      <c r="F1208" s="275"/>
      <c r="G1208" s="276">
        <f>ROUND(E1208*F1208,2)</f>
        <v>0</v>
      </c>
      <c r="H1208" s="277" t="s">
        <v>1452</v>
      </c>
      <c r="I1208" s="296" t="s">
        <v>298</v>
      </c>
      <c r="J1208" s="250"/>
      <c r="K1208" s="250"/>
      <c r="L1208" s="250"/>
      <c r="M1208" s="250"/>
      <c r="N1208" s="250"/>
      <c r="O1208" s="250"/>
      <c r="P1208" s="250"/>
      <c r="Q1208" s="250"/>
      <c r="R1208" s="250"/>
      <c r="S1208" s="250"/>
      <c r="T1208" s="250"/>
      <c r="U1208" s="250"/>
      <c r="V1208" s="250"/>
      <c r="W1208" s="250"/>
      <c r="X1208" s="250"/>
      <c r="Y1208" s="250"/>
      <c r="Z1208" s="250"/>
      <c r="AA1208" s="250"/>
      <c r="AB1208" s="250"/>
      <c r="AC1208" s="250"/>
      <c r="AD1208" s="250"/>
      <c r="AE1208" s="250" t="s">
        <v>369</v>
      </c>
      <c r="AF1208" s="250"/>
      <c r="AG1208" s="250"/>
      <c r="AH1208" s="250"/>
      <c r="AI1208" s="250"/>
      <c r="AJ1208" s="250"/>
      <c r="AK1208" s="250"/>
      <c r="AL1208" s="250"/>
      <c r="AM1208" s="250">
        <v>21</v>
      </c>
      <c r="AN1208" s="250"/>
      <c r="AO1208" s="250"/>
      <c r="AP1208" s="250"/>
      <c r="AQ1208" s="250"/>
      <c r="AR1208" s="250"/>
      <c r="AS1208" s="250"/>
      <c r="AT1208" s="250"/>
      <c r="AU1208" s="250"/>
      <c r="AV1208" s="250"/>
      <c r="AW1208" s="250"/>
      <c r="AX1208" s="250"/>
      <c r="AY1208" s="250"/>
      <c r="AZ1208" s="250"/>
      <c r="BA1208" s="250"/>
      <c r="BB1208" s="250"/>
      <c r="BC1208" s="250"/>
      <c r="BD1208" s="250"/>
      <c r="BE1208" s="250"/>
      <c r="BF1208" s="250"/>
      <c r="BG1208" s="250"/>
      <c r="BH1208" s="250"/>
    </row>
    <row r="1209" spans="1:60" outlineLevel="1" x14ac:dyDescent="0.2">
      <c r="A1209" s="294"/>
      <c r="B1209" s="265"/>
      <c r="C1209" s="334" t="s">
        <v>1453</v>
      </c>
      <c r="D1209" s="322"/>
      <c r="E1209" s="326">
        <v>313.5</v>
      </c>
      <c r="F1209" s="276"/>
      <c r="G1209" s="276"/>
      <c r="H1209" s="277"/>
      <c r="I1209" s="296"/>
      <c r="J1209" s="250"/>
      <c r="K1209" s="250"/>
      <c r="L1209" s="250"/>
      <c r="M1209" s="250"/>
      <c r="N1209" s="250"/>
      <c r="O1209" s="250"/>
      <c r="P1209" s="250"/>
      <c r="Q1209" s="250"/>
      <c r="R1209" s="250"/>
      <c r="S1209" s="250"/>
      <c r="T1209" s="250"/>
      <c r="U1209" s="250"/>
      <c r="V1209" s="250"/>
      <c r="W1209" s="250"/>
      <c r="X1209" s="250"/>
      <c r="Y1209" s="250"/>
      <c r="Z1209" s="250"/>
      <c r="AA1209" s="250"/>
      <c r="AB1209" s="250"/>
      <c r="AC1209" s="250"/>
      <c r="AD1209" s="250"/>
      <c r="AE1209" s="250"/>
      <c r="AF1209" s="250"/>
      <c r="AG1209" s="250"/>
      <c r="AH1209" s="250"/>
      <c r="AI1209" s="250"/>
      <c r="AJ1209" s="250"/>
      <c r="AK1209" s="250"/>
      <c r="AL1209" s="250"/>
      <c r="AM1209" s="250"/>
      <c r="AN1209" s="250"/>
      <c r="AO1209" s="250"/>
      <c r="AP1209" s="250"/>
      <c r="AQ1209" s="250"/>
      <c r="AR1209" s="250"/>
      <c r="AS1209" s="250"/>
      <c r="AT1209" s="250"/>
      <c r="AU1209" s="250"/>
      <c r="AV1209" s="250"/>
      <c r="AW1209" s="250"/>
      <c r="AX1209" s="250"/>
      <c r="AY1209" s="250"/>
      <c r="AZ1209" s="250"/>
      <c r="BA1209" s="250"/>
      <c r="BB1209" s="250"/>
      <c r="BC1209" s="250"/>
      <c r="BD1209" s="250"/>
      <c r="BE1209" s="250"/>
      <c r="BF1209" s="250"/>
      <c r="BG1209" s="250"/>
      <c r="BH1209" s="250"/>
    </row>
    <row r="1210" spans="1:60" outlineLevel="1" x14ac:dyDescent="0.2">
      <c r="A1210" s="294"/>
      <c r="B1210" s="265"/>
      <c r="C1210" s="334" t="s">
        <v>1536</v>
      </c>
      <c r="D1210" s="322"/>
      <c r="E1210" s="326">
        <v>69.19</v>
      </c>
      <c r="F1210" s="276"/>
      <c r="G1210" s="276"/>
      <c r="H1210" s="277"/>
      <c r="I1210" s="296"/>
      <c r="J1210" s="250"/>
      <c r="K1210" s="250"/>
      <c r="L1210" s="250"/>
      <c r="M1210" s="250"/>
      <c r="N1210" s="250"/>
      <c r="O1210" s="250"/>
      <c r="P1210" s="250"/>
      <c r="Q1210" s="250"/>
      <c r="R1210" s="250"/>
      <c r="S1210" s="250"/>
      <c r="T1210" s="250"/>
      <c r="U1210" s="250"/>
      <c r="V1210" s="250"/>
      <c r="W1210" s="250"/>
      <c r="X1210" s="250"/>
      <c r="Y1210" s="250"/>
      <c r="Z1210" s="250"/>
      <c r="AA1210" s="250"/>
      <c r="AB1210" s="250"/>
      <c r="AC1210" s="250"/>
      <c r="AD1210" s="250"/>
      <c r="AE1210" s="250"/>
      <c r="AF1210" s="250"/>
      <c r="AG1210" s="250"/>
      <c r="AH1210" s="250"/>
      <c r="AI1210" s="250"/>
      <c r="AJ1210" s="250"/>
      <c r="AK1210" s="250"/>
      <c r="AL1210" s="250"/>
      <c r="AM1210" s="250"/>
      <c r="AN1210" s="250"/>
      <c r="AO1210" s="250"/>
      <c r="AP1210" s="250"/>
      <c r="AQ1210" s="250"/>
      <c r="AR1210" s="250"/>
      <c r="AS1210" s="250"/>
      <c r="AT1210" s="250"/>
      <c r="AU1210" s="250"/>
      <c r="AV1210" s="250"/>
      <c r="AW1210" s="250"/>
      <c r="AX1210" s="250"/>
      <c r="AY1210" s="250"/>
      <c r="AZ1210" s="250"/>
      <c r="BA1210" s="250"/>
      <c r="BB1210" s="250"/>
      <c r="BC1210" s="250"/>
      <c r="BD1210" s="250"/>
      <c r="BE1210" s="250"/>
      <c r="BF1210" s="250"/>
      <c r="BG1210" s="250"/>
      <c r="BH1210" s="250"/>
    </row>
    <row r="1211" spans="1:60" outlineLevel="1" x14ac:dyDescent="0.2">
      <c r="A1211" s="294"/>
      <c r="B1211" s="265"/>
      <c r="C1211" s="334" t="s">
        <v>1454</v>
      </c>
      <c r="D1211" s="322"/>
      <c r="E1211" s="326">
        <v>23.895</v>
      </c>
      <c r="F1211" s="276"/>
      <c r="G1211" s="276"/>
      <c r="H1211" s="277"/>
      <c r="I1211" s="296"/>
      <c r="J1211" s="250"/>
      <c r="K1211" s="250"/>
      <c r="L1211" s="250"/>
      <c r="M1211" s="250"/>
      <c r="N1211" s="250"/>
      <c r="O1211" s="250"/>
      <c r="P1211" s="250"/>
      <c r="Q1211" s="250"/>
      <c r="R1211" s="250"/>
      <c r="S1211" s="250"/>
      <c r="T1211" s="250"/>
      <c r="U1211" s="250"/>
      <c r="V1211" s="250"/>
      <c r="W1211" s="250"/>
      <c r="X1211" s="250"/>
      <c r="Y1211" s="250"/>
      <c r="Z1211" s="250"/>
      <c r="AA1211" s="250"/>
      <c r="AB1211" s="250"/>
      <c r="AC1211" s="250"/>
      <c r="AD1211" s="250"/>
      <c r="AE1211" s="250"/>
      <c r="AF1211" s="250"/>
      <c r="AG1211" s="250"/>
      <c r="AH1211" s="250"/>
      <c r="AI1211" s="250"/>
      <c r="AJ1211" s="250"/>
      <c r="AK1211" s="250"/>
      <c r="AL1211" s="250"/>
      <c r="AM1211" s="250"/>
      <c r="AN1211" s="250"/>
      <c r="AO1211" s="250"/>
      <c r="AP1211" s="250"/>
      <c r="AQ1211" s="250"/>
      <c r="AR1211" s="250"/>
      <c r="AS1211" s="250"/>
      <c r="AT1211" s="250"/>
      <c r="AU1211" s="250"/>
      <c r="AV1211" s="250"/>
      <c r="AW1211" s="250"/>
      <c r="AX1211" s="250"/>
      <c r="AY1211" s="250"/>
      <c r="AZ1211" s="250"/>
      <c r="BA1211" s="250"/>
      <c r="BB1211" s="250"/>
      <c r="BC1211" s="250"/>
      <c r="BD1211" s="250"/>
      <c r="BE1211" s="250"/>
      <c r="BF1211" s="250"/>
      <c r="BG1211" s="250"/>
      <c r="BH1211" s="250"/>
    </row>
    <row r="1212" spans="1:60" outlineLevel="1" x14ac:dyDescent="0.2">
      <c r="A1212" s="294"/>
      <c r="B1212" s="265"/>
      <c r="C1212" s="334" t="s">
        <v>1537</v>
      </c>
      <c r="D1212" s="322"/>
      <c r="E1212" s="326">
        <v>8.1199999999999992</v>
      </c>
      <c r="F1212" s="276"/>
      <c r="G1212" s="276"/>
      <c r="H1212" s="277"/>
      <c r="I1212" s="296"/>
      <c r="J1212" s="250"/>
      <c r="K1212" s="250"/>
      <c r="L1212" s="250"/>
      <c r="M1212" s="250"/>
      <c r="N1212" s="250"/>
      <c r="O1212" s="250"/>
      <c r="P1212" s="250"/>
      <c r="Q1212" s="250"/>
      <c r="R1212" s="250"/>
      <c r="S1212" s="250"/>
      <c r="T1212" s="250"/>
      <c r="U1212" s="250"/>
      <c r="V1212" s="250"/>
      <c r="W1212" s="250"/>
      <c r="X1212" s="250"/>
      <c r="Y1212" s="250"/>
      <c r="Z1212" s="250"/>
      <c r="AA1212" s="250"/>
      <c r="AB1212" s="250"/>
      <c r="AC1212" s="250"/>
      <c r="AD1212" s="250"/>
      <c r="AE1212" s="250"/>
      <c r="AF1212" s="250"/>
      <c r="AG1212" s="250"/>
      <c r="AH1212" s="250"/>
      <c r="AI1212" s="250"/>
      <c r="AJ1212" s="250"/>
      <c r="AK1212" s="250"/>
      <c r="AL1212" s="250"/>
      <c r="AM1212" s="250"/>
      <c r="AN1212" s="250"/>
      <c r="AO1212" s="250"/>
      <c r="AP1212" s="250"/>
      <c r="AQ1212" s="250"/>
      <c r="AR1212" s="250"/>
      <c r="AS1212" s="250"/>
      <c r="AT1212" s="250"/>
      <c r="AU1212" s="250"/>
      <c r="AV1212" s="250"/>
      <c r="AW1212" s="250"/>
      <c r="AX1212" s="250"/>
      <c r="AY1212" s="250"/>
      <c r="AZ1212" s="250"/>
      <c r="BA1212" s="250"/>
      <c r="BB1212" s="250"/>
      <c r="BC1212" s="250"/>
      <c r="BD1212" s="250"/>
      <c r="BE1212" s="250"/>
      <c r="BF1212" s="250"/>
      <c r="BG1212" s="250"/>
      <c r="BH1212" s="250"/>
    </row>
    <row r="1213" spans="1:60" outlineLevel="1" x14ac:dyDescent="0.2">
      <c r="A1213" s="294"/>
      <c r="B1213" s="265"/>
      <c r="C1213" s="334" t="s">
        <v>1455</v>
      </c>
      <c r="D1213" s="322"/>
      <c r="E1213" s="326">
        <v>65.23</v>
      </c>
      <c r="F1213" s="276"/>
      <c r="G1213" s="276"/>
      <c r="H1213" s="277"/>
      <c r="I1213" s="296"/>
      <c r="J1213" s="250"/>
      <c r="K1213" s="250"/>
      <c r="L1213" s="250"/>
      <c r="M1213" s="250"/>
      <c r="N1213" s="250"/>
      <c r="O1213" s="250"/>
      <c r="P1213" s="250"/>
      <c r="Q1213" s="250"/>
      <c r="R1213" s="250"/>
      <c r="S1213" s="250"/>
      <c r="T1213" s="250"/>
      <c r="U1213" s="250"/>
      <c r="V1213" s="250"/>
      <c r="W1213" s="250"/>
      <c r="X1213" s="250"/>
      <c r="Y1213" s="250"/>
      <c r="Z1213" s="250"/>
      <c r="AA1213" s="250"/>
      <c r="AB1213" s="250"/>
      <c r="AC1213" s="250"/>
      <c r="AD1213" s="250"/>
      <c r="AE1213" s="250"/>
      <c r="AF1213" s="250"/>
      <c r="AG1213" s="250"/>
      <c r="AH1213" s="250"/>
      <c r="AI1213" s="250"/>
      <c r="AJ1213" s="250"/>
      <c r="AK1213" s="250"/>
      <c r="AL1213" s="250"/>
      <c r="AM1213" s="250"/>
      <c r="AN1213" s="250"/>
      <c r="AO1213" s="250"/>
      <c r="AP1213" s="250"/>
      <c r="AQ1213" s="250"/>
      <c r="AR1213" s="250"/>
      <c r="AS1213" s="250"/>
      <c r="AT1213" s="250"/>
      <c r="AU1213" s="250"/>
      <c r="AV1213" s="250"/>
      <c r="AW1213" s="250"/>
      <c r="AX1213" s="250"/>
      <c r="AY1213" s="250"/>
      <c r="AZ1213" s="250"/>
      <c r="BA1213" s="250"/>
      <c r="BB1213" s="250"/>
      <c r="BC1213" s="250"/>
      <c r="BD1213" s="250"/>
      <c r="BE1213" s="250"/>
      <c r="BF1213" s="250"/>
      <c r="BG1213" s="250"/>
      <c r="BH1213" s="250"/>
    </row>
    <row r="1214" spans="1:60" outlineLevel="1" x14ac:dyDescent="0.2">
      <c r="A1214" s="294"/>
      <c r="B1214" s="265"/>
      <c r="C1214" s="334" t="s">
        <v>1538</v>
      </c>
      <c r="D1214" s="322"/>
      <c r="E1214" s="326">
        <v>7.98</v>
      </c>
      <c r="F1214" s="276"/>
      <c r="G1214" s="276"/>
      <c r="H1214" s="277"/>
      <c r="I1214" s="296"/>
      <c r="J1214" s="250"/>
      <c r="K1214" s="250"/>
      <c r="L1214" s="250"/>
      <c r="M1214" s="250"/>
      <c r="N1214" s="250"/>
      <c r="O1214" s="250"/>
      <c r="P1214" s="250"/>
      <c r="Q1214" s="250"/>
      <c r="R1214" s="250"/>
      <c r="S1214" s="250"/>
      <c r="T1214" s="250"/>
      <c r="U1214" s="250"/>
      <c r="V1214" s="250"/>
      <c r="W1214" s="250"/>
      <c r="X1214" s="250"/>
      <c r="Y1214" s="250"/>
      <c r="Z1214" s="250"/>
      <c r="AA1214" s="250"/>
      <c r="AB1214" s="250"/>
      <c r="AC1214" s="250"/>
      <c r="AD1214" s="250"/>
      <c r="AE1214" s="250"/>
      <c r="AF1214" s="250"/>
      <c r="AG1214" s="250"/>
      <c r="AH1214" s="250"/>
      <c r="AI1214" s="250"/>
      <c r="AJ1214" s="250"/>
      <c r="AK1214" s="250"/>
      <c r="AL1214" s="250"/>
      <c r="AM1214" s="250"/>
      <c r="AN1214" s="250"/>
      <c r="AO1214" s="250"/>
      <c r="AP1214" s="250"/>
      <c r="AQ1214" s="250"/>
      <c r="AR1214" s="250"/>
      <c r="AS1214" s="250"/>
      <c r="AT1214" s="250"/>
      <c r="AU1214" s="250"/>
      <c r="AV1214" s="250"/>
      <c r="AW1214" s="250"/>
      <c r="AX1214" s="250"/>
      <c r="AY1214" s="250"/>
      <c r="AZ1214" s="250"/>
      <c r="BA1214" s="250"/>
      <c r="BB1214" s="250"/>
      <c r="BC1214" s="250"/>
      <c r="BD1214" s="250"/>
      <c r="BE1214" s="250"/>
      <c r="BF1214" s="250"/>
      <c r="BG1214" s="250"/>
      <c r="BH1214" s="250"/>
    </row>
    <row r="1215" spans="1:60" outlineLevel="1" x14ac:dyDescent="0.2">
      <c r="A1215" s="294"/>
      <c r="B1215" s="265"/>
      <c r="C1215" s="334" t="s">
        <v>1539</v>
      </c>
      <c r="D1215" s="322"/>
      <c r="E1215" s="326">
        <v>12</v>
      </c>
      <c r="F1215" s="276"/>
      <c r="G1215" s="276"/>
      <c r="H1215" s="277"/>
      <c r="I1215" s="296"/>
      <c r="J1215" s="250"/>
      <c r="K1215" s="250"/>
      <c r="L1215" s="250"/>
      <c r="M1215" s="250"/>
      <c r="N1215" s="250"/>
      <c r="O1215" s="250"/>
      <c r="P1215" s="250"/>
      <c r="Q1215" s="250"/>
      <c r="R1215" s="250"/>
      <c r="S1215" s="250"/>
      <c r="T1215" s="250"/>
      <c r="U1215" s="250"/>
      <c r="V1215" s="250"/>
      <c r="W1215" s="250"/>
      <c r="X1215" s="250"/>
      <c r="Y1215" s="250"/>
      <c r="Z1215" s="250"/>
      <c r="AA1215" s="250"/>
      <c r="AB1215" s="250"/>
      <c r="AC1215" s="250"/>
      <c r="AD1215" s="250"/>
      <c r="AE1215" s="250"/>
      <c r="AF1215" s="250"/>
      <c r="AG1215" s="250"/>
      <c r="AH1215" s="250"/>
      <c r="AI1215" s="250"/>
      <c r="AJ1215" s="250"/>
      <c r="AK1215" s="250"/>
      <c r="AL1215" s="250"/>
      <c r="AM1215" s="250"/>
      <c r="AN1215" s="250"/>
      <c r="AO1215" s="250"/>
      <c r="AP1215" s="250"/>
      <c r="AQ1215" s="250"/>
      <c r="AR1215" s="250"/>
      <c r="AS1215" s="250"/>
      <c r="AT1215" s="250"/>
      <c r="AU1215" s="250"/>
      <c r="AV1215" s="250"/>
      <c r="AW1215" s="250"/>
      <c r="AX1215" s="250"/>
      <c r="AY1215" s="250"/>
      <c r="AZ1215" s="250"/>
      <c r="BA1215" s="250"/>
      <c r="BB1215" s="250"/>
      <c r="BC1215" s="250"/>
      <c r="BD1215" s="250"/>
      <c r="BE1215" s="250"/>
      <c r="BF1215" s="250"/>
      <c r="BG1215" s="250"/>
      <c r="BH1215" s="250"/>
    </row>
    <row r="1216" spans="1:60" ht="22.5" outlineLevel="1" x14ac:dyDescent="0.2">
      <c r="A1216" s="293">
        <v>225</v>
      </c>
      <c r="B1216" s="264" t="s">
        <v>1570</v>
      </c>
      <c r="C1216" s="284" t="s">
        <v>1571</v>
      </c>
      <c r="D1216" s="267" t="s">
        <v>367</v>
      </c>
      <c r="E1216" s="270">
        <v>564.90395000000001</v>
      </c>
      <c r="F1216" s="275"/>
      <c r="G1216" s="276">
        <f>ROUND(E1216*F1216,2)</f>
        <v>0</v>
      </c>
      <c r="H1216" s="277" t="s">
        <v>734</v>
      </c>
      <c r="I1216" s="296" t="s">
        <v>298</v>
      </c>
      <c r="J1216" s="250"/>
      <c r="K1216" s="250"/>
      <c r="L1216" s="250"/>
      <c r="M1216" s="250"/>
      <c r="N1216" s="250"/>
      <c r="O1216" s="250"/>
      <c r="P1216" s="250"/>
      <c r="Q1216" s="250"/>
      <c r="R1216" s="250"/>
      <c r="S1216" s="250"/>
      <c r="T1216" s="250"/>
      <c r="U1216" s="250"/>
      <c r="V1216" s="250"/>
      <c r="W1216" s="250"/>
      <c r="X1216" s="250"/>
      <c r="Y1216" s="250"/>
      <c r="Z1216" s="250"/>
      <c r="AA1216" s="250"/>
      <c r="AB1216" s="250"/>
      <c r="AC1216" s="250"/>
      <c r="AD1216" s="250"/>
      <c r="AE1216" s="250" t="s">
        <v>299</v>
      </c>
      <c r="AF1216" s="250"/>
      <c r="AG1216" s="250"/>
      <c r="AH1216" s="250"/>
      <c r="AI1216" s="250"/>
      <c r="AJ1216" s="250"/>
      <c r="AK1216" s="250"/>
      <c r="AL1216" s="250"/>
      <c r="AM1216" s="250">
        <v>21</v>
      </c>
      <c r="AN1216" s="250"/>
      <c r="AO1216" s="250"/>
      <c r="AP1216" s="250"/>
      <c r="AQ1216" s="250"/>
      <c r="AR1216" s="250"/>
      <c r="AS1216" s="250"/>
      <c r="AT1216" s="250"/>
      <c r="AU1216" s="250"/>
      <c r="AV1216" s="250"/>
      <c r="AW1216" s="250"/>
      <c r="AX1216" s="250"/>
      <c r="AY1216" s="250"/>
      <c r="AZ1216" s="250"/>
      <c r="BA1216" s="250"/>
      <c r="BB1216" s="250"/>
      <c r="BC1216" s="250"/>
      <c r="BD1216" s="250"/>
      <c r="BE1216" s="250"/>
      <c r="BF1216" s="250"/>
      <c r="BG1216" s="250"/>
      <c r="BH1216" s="250"/>
    </row>
    <row r="1217" spans="1:60" outlineLevel="1" x14ac:dyDescent="0.2">
      <c r="A1217" s="294"/>
      <c r="B1217" s="265"/>
      <c r="C1217" s="335" t="s">
        <v>411</v>
      </c>
      <c r="D1217" s="323"/>
      <c r="E1217" s="327"/>
      <c r="F1217" s="276"/>
      <c r="G1217" s="276"/>
      <c r="H1217" s="277"/>
      <c r="I1217" s="296"/>
      <c r="J1217" s="250"/>
      <c r="K1217" s="250"/>
      <c r="L1217" s="250"/>
      <c r="M1217" s="250"/>
      <c r="N1217" s="250"/>
      <c r="O1217" s="250"/>
      <c r="P1217" s="250"/>
      <c r="Q1217" s="250"/>
      <c r="R1217" s="250"/>
      <c r="S1217" s="250"/>
      <c r="T1217" s="250"/>
      <c r="U1217" s="250"/>
      <c r="V1217" s="250"/>
      <c r="W1217" s="250"/>
      <c r="X1217" s="250"/>
      <c r="Y1217" s="250"/>
      <c r="Z1217" s="250"/>
      <c r="AA1217" s="250"/>
      <c r="AB1217" s="250"/>
      <c r="AC1217" s="250"/>
      <c r="AD1217" s="250"/>
      <c r="AE1217" s="250"/>
      <c r="AF1217" s="250"/>
      <c r="AG1217" s="250"/>
      <c r="AH1217" s="250"/>
      <c r="AI1217" s="250"/>
      <c r="AJ1217" s="250"/>
      <c r="AK1217" s="250"/>
      <c r="AL1217" s="250"/>
      <c r="AM1217" s="250"/>
      <c r="AN1217" s="250"/>
      <c r="AO1217" s="250"/>
      <c r="AP1217" s="250"/>
      <c r="AQ1217" s="250"/>
      <c r="AR1217" s="250"/>
      <c r="AS1217" s="250"/>
      <c r="AT1217" s="250"/>
      <c r="AU1217" s="250"/>
      <c r="AV1217" s="250"/>
      <c r="AW1217" s="250"/>
      <c r="AX1217" s="250"/>
      <c r="AY1217" s="250"/>
      <c r="AZ1217" s="250"/>
      <c r="BA1217" s="250"/>
      <c r="BB1217" s="250"/>
      <c r="BC1217" s="250"/>
      <c r="BD1217" s="250"/>
      <c r="BE1217" s="250"/>
      <c r="BF1217" s="250"/>
      <c r="BG1217" s="250"/>
      <c r="BH1217" s="250"/>
    </row>
    <row r="1218" spans="1:60" outlineLevel="1" x14ac:dyDescent="0.2">
      <c r="A1218" s="294"/>
      <c r="B1218" s="265"/>
      <c r="C1218" s="336" t="s">
        <v>1572</v>
      </c>
      <c r="D1218" s="323"/>
      <c r="E1218" s="327">
        <v>313.5</v>
      </c>
      <c r="F1218" s="276"/>
      <c r="G1218" s="276"/>
      <c r="H1218" s="277"/>
      <c r="I1218" s="296"/>
      <c r="J1218" s="250"/>
      <c r="K1218" s="250"/>
      <c r="L1218" s="250"/>
      <c r="M1218" s="250"/>
      <c r="N1218" s="250"/>
      <c r="O1218" s="250"/>
      <c r="P1218" s="250"/>
      <c r="Q1218" s="250"/>
      <c r="R1218" s="250"/>
      <c r="S1218" s="250"/>
      <c r="T1218" s="250"/>
      <c r="U1218" s="250"/>
      <c r="V1218" s="250"/>
      <c r="W1218" s="250"/>
      <c r="X1218" s="250"/>
      <c r="Y1218" s="250"/>
      <c r="Z1218" s="250"/>
      <c r="AA1218" s="250"/>
      <c r="AB1218" s="250"/>
      <c r="AC1218" s="250"/>
      <c r="AD1218" s="250"/>
      <c r="AE1218" s="250"/>
      <c r="AF1218" s="250"/>
      <c r="AG1218" s="250"/>
      <c r="AH1218" s="250"/>
      <c r="AI1218" s="250"/>
      <c r="AJ1218" s="250"/>
      <c r="AK1218" s="250"/>
      <c r="AL1218" s="250"/>
      <c r="AM1218" s="250"/>
      <c r="AN1218" s="250"/>
      <c r="AO1218" s="250"/>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row>
    <row r="1219" spans="1:60" outlineLevel="1" x14ac:dyDescent="0.2">
      <c r="A1219" s="294"/>
      <c r="B1219" s="265"/>
      <c r="C1219" s="336" t="s">
        <v>1573</v>
      </c>
      <c r="D1219" s="323"/>
      <c r="E1219" s="327">
        <v>69.19</v>
      </c>
      <c r="F1219" s="276"/>
      <c r="G1219" s="276"/>
      <c r="H1219" s="277"/>
      <c r="I1219" s="296"/>
      <c r="J1219" s="250"/>
      <c r="K1219" s="250"/>
      <c r="L1219" s="250"/>
      <c r="M1219" s="250"/>
      <c r="N1219" s="250"/>
      <c r="O1219" s="250"/>
      <c r="P1219" s="250"/>
      <c r="Q1219" s="250"/>
      <c r="R1219" s="250"/>
      <c r="S1219" s="250"/>
      <c r="T1219" s="250"/>
      <c r="U1219" s="250"/>
      <c r="V1219" s="250"/>
      <c r="W1219" s="250"/>
      <c r="X1219" s="250"/>
      <c r="Y1219" s="250"/>
      <c r="Z1219" s="250"/>
      <c r="AA1219" s="250"/>
      <c r="AB1219" s="250"/>
      <c r="AC1219" s="250"/>
      <c r="AD1219" s="250"/>
      <c r="AE1219" s="250"/>
      <c r="AF1219" s="250"/>
      <c r="AG1219" s="250"/>
      <c r="AH1219" s="250"/>
      <c r="AI1219" s="250"/>
      <c r="AJ1219" s="250"/>
      <c r="AK1219" s="250"/>
      <c r="AL1219" s="250"/>
      <c r="AM1219" s="250"/>
      <c r="AN1219" s="250"/>
      <c r="AO1219" s="250"/>
      <c r="AP1219" s="250"/>
      <c r="AQ1219" s="250"/>
      <c r="AR1219" s="250"/>
      <c r="AS1219" s="250"/>
      <c r="AT1219" s="250"/>
      <c r="AU1219" s="250"/>
      <c r="AV1219" s="250"/>
      <c r="AW1219" s="250"/>
      <c r="AX1219" s="250"/>
      <c r="AY1219" s="250"/>
      <c r="AZ1219" s="250"/>
      <c r="BA1219" s="250"/>
      <c r="BB1219" s="250"/>
      <c r="BC1219" s="250"/>
      <c r="BD1219" s="250"/>
      <c r="BE1219" s="250"/>
      <c r="BF1219" s="250"/>
      <c r="BG1219" s="250"/>
      <c r="BH1219" s="250"/>
    </row>
    <row r="1220" spans="1:60" outlineLevel="1" x14ac:dyDescent="0.2">
      <c r="A1220" s="294"/>
      <c r="B1220" s="265"/>
      <c r="C1220" s="336" t="s">
        <v>1574</v>
      </c>
      <c r="D1220" s="323"/>
      <c r="E1220" s="327">
        <v>23.895</v>
      </c>
      <c r="F1220" s="276"/>
      <c r="G1220" s="276"/>
      <c r="H1220" s="277"/>
      <c r="I1220" s="296"/>
      <c r="J1220" s="250"/>
      <c r="K1220" s="250"/>
      <c r="L1220" s="250"/>
      <c r="M1220" s="250"/>
      <c r="N1220" s="250"/>
      <c r="O1220" s="250"/>
      <c r="P1220" s="250"/>
      <c r="Q1220" s="250"/>
      <c r="R1220" s="250"/>
      <c r="S1220" s="250"/>
      <c r="T1220" s="250"/>
      <c r="U1220" s="250"/>
      <c r="V1220" s="250"/>
      <c r="W1220" s="250"/>
      <c r="X1220" s="250"/>
      <c r="Y1220" s="250"/>
      <c r="Z1220" s="250"/>
      <c r="AA1220" s="250"/>
      <c r="AB1220" s="250"/>
      <c r="AC1220" s="250"/>
      <c r="AD1220" s="250"/>
      <c r="AE1220" s="250"/>
      <c r="AF1220" s="250"/>
      <c r="AG1220" s="250"/>
      <c r="AH1220" s="250"/>
      <c r="AI1220" s="250"/>
      <c r="AJ1220" s="250"/>
      <c r="AK1220" s="250"/>
      <c r="AL1220" s="250"/>
      <c r="AM1220" s="250"/>
      <c r="AN1220" s="250"/>
      <c r="AO1220" s="250"/>
      <c r="AP1220" s="250"/>
      <c r="AQ1220" s="250"/>
      <c r="AR1220" s="250"/>
      <c r="AS1220" s="250"/>
      <c r="AT1220" s="250"/>
      <c r="AU1220" s="250"/>
      <c r="AV1220" s="250"/>
      <c r="AW1220" s="250"/>
      <c r="AX1220" s="250"/>
      <c r="AY1220" s="250"/>
      <c r="AZ1220" s="250"/>
      <c r="BA1220" s="250"/>
      <c r="BB1220" s="250"/>
      <c r="BC1220" s="250"/>
      <c r="BD1220" s="250"/>
      <c r="BE1220" s="250"/>
      <c r="BF1220" s="250"/>
      <c r="BG1220" s="250"/>
      <c r="BH1220" s="250"/>
    </row>
    <row r="1221" spans="1:60" outlineLevel="1" x14ac:dyDescent="0.2">
      <c r="A1221" s="294"/>
      <c r="B1221" s="265"/>
      <c r="C1221" s="336" t="s">
        <v>1575</v>
      </c>
      <c r="D1221" s="323"/>
      <c r="E1221" s="327">
        <v>8.1199999999999992</v>
      </c>
      <c r="F1221" s="276"/>
      <c r="G1221" s="276"/>
      <c r="H1221" s="277"/>
      <c r="I1221" s="296"/>
      <c r="J1221" s="250"/>
      <c r="K1221" s="250"/>
      <c r="L1221" s="250"/>
      <c r="M1221" s="250"/>
      <c r="N1221" s="250"/>
      <c r="O1221" s="250"/>
      <c r="P1221" s="250"/>
      <c r="Q1221" s="250"/>
      <c r="R1221" s="250"/>
      <c r="S1221" s="250"/>
      <c r="T1221" s="250"/>
      <c r="U1221" s="250"/>
      <c r="V1221" s="250"/>
      <c r="W1221" s="250"/>
      <c r="X1221" s="250"/>
      <c r="Y1221" s="250"/>
      <c r="Z1221" s="250"/>
      <c r="AA1221" s="250"/>
      <c r="AB1221" s="250"/>
      <c r="AC1221" s="250"/>
      <c r="AD1221" s="250"/>
      <c r="AE1221" s="250"/>
      <c r="AF1221" s="250"/>
      <c r="AG1221" s="250"/>
      <c r="AH1221" s="250"/>
      <c r="AI1221" s="250"/>
      <c r="AJ1221" s="250"/>
      <c r="AK1221" s="250"/>
      <c r="AL1221" s="250"/>
      <c r="AM1221" s="250"/>
      <c r="AN1221" s="250"/>
      <c r="AO1221" s="250"/>
      <c r="AP1221" s="250"/>
      <c r="AQ1221" s="250"/>
      <c r="AR1221" s="250"/>
      <c r="AS1221" s="250"/>
      <c r="AT1221" s="250"/>
      <c r="AU1221" s="250"/>
      <c r="AV1221" s="250"/>
      <c r="AW1221" s="250"/>
      <c r="AX1221" s="250"/>
      <c r="AY1221" s="250"/>
      <c r="AZ1221" s="250"/>
      <c r="BA1221" s="250"/>
      <c r="BB1221" s="250"/>
      <c r="BC1221" s="250"/>
      <c r="BD1221" s="250"/>
      <c r="BE1221" s="250"/>
      <c r="BF1221" s="250"/>
      <c r="BG1221" s="250"/>
      <c r="BH1221" s="250"/>
    </row>
    <row r="1222" spans="1:60" outlineLevel="1" x14ac:dyDescent="0.2">
      <c r="A1222" s="294"/>
      <c r="B1222" s="265"/>
      <c r="C1222" s="336" t="s">
        <v>1576</v>
      </c>
      <c r="D1222" s="323"/>
      <c r="E1222" s="327">
        <v>65.23</v>
      </c>
      <c r="F1222" s="276"/>
      <c r="G1222" s="276"/>
      <c r="H1222" s="277"/>
      <c r="I1222" s="296"/>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c r="AN1222" s="250"/>
      <c r="AO1222" s="250"/>
      <c r="AP1222" s="250"/>
      <c r="AQ1222" s="250"/>
      <c r="AR1222" s="250"/>
      <c r="AS1222" s="250"/>
      <c r="AT1222" s="250"/>
      <c r="AU1222" s="250"/>
      <c r="AV1222" s="250"/>
      <c r="AW1222" s="250"/>
      <c r="AX1222" s="250"/>
      <c r="AY1222" s="250"/>
      <c r="AZ1222" s="250"/>
      <c r="BA1222" s="250"/>
      <c r="BB1222" s="250"/>
      <c r="BC1222" s="250"/>
      <c r="BD1222" s="250"/>
      <c r="BE1222" s="250"/>
      <c r="BF1222" s="250"/>
      <c r="BG1222" s="250"/>
      <c r="BH1222" s="250"/>
    </row>
    <row r="1223" spans="1:60" outlineLevel="1" x14ac:dyDescent="0.2">
      <c r="A1223" s="294"/>
      <c r="B1223" s="265"/>
      <c r="C1223" s="336" t="s">
        <v>1577</v>
      </c>
      <c r="D1223" s="323"/>
      <c r="E1223" s="327">
        <v>7.98</v>
      </c>
      <c r="F1223" s="276"/>
      <c r="G1223" s="276"/>
      <c r="H1223" s="277"/>
      <c r="I1223" s="296"/>
      <c r="J1223" s="250"/>
      <c r="K1223" s="250"/>
      <c r="L1223" s="250"/>
      <c r="M1223" s="250"/>
      <c r="N1223" s="250"/>
      <c r="O1223" s="250"/>
      <c r="P1223" s="250"/>
      <c r="Q1223" s="250"/>
      <c r="R1223" s="250"/>
      <c r="S1223" s="250"/>
      <c r="T1223" s="250"/>
      <c r="U1223" s="250"/>
      <c r="V1223" s="250"/>
      <c r="W1223" s="250"/>
      <c r="X1223" s="250"/>
      <c r="Y1223" s="250"/>
      <c r="Z1223" s="250"/>
      <c r="AA1223" s="250"/>
      <c r="AB1223" s="250"/>
      <c r="AC1223" s="250"/>
      <c r="AD1223" s="250"/>
      <c r="AE1223" s="250"/>
      <c r="AF1223" s="250"/>
      <c r="AG1223" s="250"/>
      <c r="AH1223" s="250"/>
      <c r="AI1223" s="250"/>
      <c r="AJ1223" s="250"/>
      <c r="AK1223" s="250"/>
      <c r="AL1223" s="250"/>
      <c r="AM1223" s="250"/>
      <c r="AN1223" s="250"/>
      <c r="AO1223" s="250"/>
      <c r="AP1223" s="250"/>
      <c r="AQ1223" s="250"/>
      <c r="AR1223" s="250"/>
      <c r="AS1223" s="250"/>
      <c r="AT1223" s="250"/>
      <c r="AU1223" s="250"/>
      <c r="AV1223" s="250"/>
      <c r="AW1223" s="250"/>
      <c r="AX1223" s="250"/>
      <c r="AY1223" s="250"/>
      <c r="AZ1223" s="250"/>
      <c r="BA1223" s="250"/>
      <c r="BB1223" s="250"/>
      <c r="BC1223" s="250"/>
      <c r="BD1223" s="250"/>
      <c r="BE1223" s="250"/>
      <c r="BF1223" s="250"/>
      <c r="BG1223" s="250"/>
      <c r="BH1223" s="250"/>
    </row>
    <row r="1224" spans="1:60" outlineLevel="1" x14ac:dyDescent="0.2">
      <c r="A1224" s="294"/>
      <c r="B1224" s="265"/>
      <c r="C1224" s="336" t="s">
        <v>1578</v>
      </c>
      <c r="D1224" s="323"/>
      <c r="E1224" s="327">
        <v>12</v>
      </c>
      <c r="F1224" s="276"/>
      <c r="G1224" s="276"/>
      <c r="H1224" s="277"/>
      <c r="I1224" s="296"/>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c r="AN1224" s="250"/>
      <c r="AO1224" s="250"/>
      <c r="AP1224" s="250"/>
      <c r="AQ1224" s="250"/>
      <c r="AR1224" s="250"/>
      <c r="AS1224" s="250"/>
      <c r="AT1224" s="250"/>
      <c r="AU1224" s="250"/>
      <c r="AV1224" s="250"/>
      <c r="AW1224" s="250"/>
      <c r="AX1224" s="250"/>
      <c r="AY1224" s="250"/>
      <c r="AZ1224" s="250"/>
      <c r="BA1224" s="250"/>
      <c r="BB1224" s="250"/>
      <c r="BC1224" s="250"/>
      <c r="BD1224" s="250"/>
      <c r="BE1224" s="250"/>
      <c r="BF1224" s="250"/>
      <c r="BG1224" s="250"/>
      <c r="BH1224" s="250"/>
    </row>
    <row r="1225" spans="1:60" outlineLevel="1" x14ac:dyDescent="0.2">
      <c r="A1225" s="294"/>
      <c r="B1225" s="265"/>
      <c r="C1225" s="335" t="s">
        <v>420</v>
      </c>
      <c r="D1225" s="323"/>
      <c r="E1225" s="327"/>
      <c r="F1225" s="276"/>
      <c r="G1225" s="276"/>
      <c r="H1225" s="277"/>
      <c r="I1225" s="296"/>
      <c r="J1225" s="250"/>
      <c r="K1225" s="250"/>
      <c r="L1225" s="250"/>
      <c r="M1225" s="250"/>
      <c r="N1225" s="250"/>
      <c r="O1225" s="250"/>
      <c r="P1225" s="250"/>
      <c r="Q1225" s="250"/>
      <c r="R1225" s="250"/>
      <c r="S1225" s="250"/>
      <c r="T1225" s="250"/>
      <c r="U1225" s="250"/>
      <c r="V1225" s="250"/>
      <c r="W1225" s="250"/>
      <c r="X1225" s="250"/>
      <c r="Y1225" s="250"/>
      <c r="Z1225" s="250"/>
      <c r="AA1225" s="250"/>
      <c r="AB1225" s="250"/>
      <c r="AC1225" s="250"/>
      <c r="AD1225" s="250"/>
      <c r="AE1225" s="250"/>
      <c r="AF1225" s="250"/>
      <c r="AG1225" s="250"/>
      <c r="AH1225" s="250"/>
      <c r="AI1225" s="250"/>
      <c r="AJ1225" s="250"/>
      <c r="AK1225" s="250"/>
      <c r="AL1225" s="250"/>
      <c r="AM1225" s="250"/>
      <c r="AN1225" s="250"/>
      <c r="AO1225" s="250"/>
      <c r="AP1225" s="250"/>
      <c r="AQ1225" s="250"/>
      <c r="AR1225" s="250"/>
      <c r="AS1225" s="250"/>
      <c r="AT1225" s="250"/>
      <c r="AU1225" s="250"/>
      <c r="AV1225" s="250"/>
      <c r="AW1225" s="250"/>
      <c r="AX1225" s="250"/>
      <c r="AY1225" s="250"/>
      <c r="AZ1225" s="250"/>
      <c r="BA1225" s="250"/>
      <c r="BB1225" s="250"/>
      <c r="BC1225" s="250"/>
      <c r="BD1225" s="250"/>
      <c r="BE1225" s="250"/>
      <c r="BF1225" s="250"/>
      <c r="BG1225" s="250"/>
      <c r="BH1225" s="250"/>
    </row>
    <row r="1226" spans="1:60" outlineLevel="1" x14ac:dyDescent="0.2">
      <c r="A1226" s="294"/>
      <c r="B1226" s="265"/>
      <c r="C1226" s="334" t="s">
        <v>1579</v>
      </c>
      <c r="D1226" s="322"/>
      <c r="E1226" s="326">
        <v>564.90395000000001</v>
      </c>
      <c r="F1226" s="276"/>
      <c r="G1226" s="276"/>
      <c r="H1226" s="277"/>
      <c r="I1226" s="296"/>
      <c r="J1226" s="250"/>
      <c r="K1226" s="250"/>
      <c r="L1226" s="250"/>
      <c r="M1226" s="250"/>
      <c r="N1226" s="250"/>
      <c r="O1226" s="250"/>
      <c r="P1226" s="250"/>
      <c r="Q1226" s="250"/>
      <c r="R1226" s="250"/>
      <c r="S1226" s="250"/>
      <c r="T1226" s="250"/>
      <c r="U1226" s="250"/>
      <c r="V1226" s="250"/>
      <c r="W1226" s="250"/>
      <c r="X1226" s="250"/>
      <c r="Y1226" s="250"/>
      <c r="Z1226" s="250"/>
      <c r="AA1226" s="250"/>
      <c r="AB1226" s="250"/>
      <c r="AC1226" s="250"/>
      <c r="AD1226" s="250"/>
      <c r="AE1226" s="250"/>
      <c r="AF1226" s="250"/>
      <c r="AG1226" s="250"/>
      <c r="AH1226" s="250"/>
      <c r="AI1226" s="250"/>
      <c r="AJ1226" s="250"/>
      <c r="AK1226" s="250"/>
      <c r="AL1226" s="250"/>
      <c r="AM1226" s="250"/>
      <c r="AN1226" s="250"/>
      <c r="AO1226" s="250"/>
      <c r="AP1226" s="250"/>
      <c r="AQ1226" s="250"/>
      <c r="AR1226" s="250"/>
      <c r="AS1226" s="250"/>
      <c r="AT1226" s="250"/>
      <c r="AU1226" s="250"/>
      <c r="AV1226" s="250"/>
      <c r="AW1226" s="250"/>
      <c r="AX1226" s="250"/>
      <c r="AY1226" s="250"/>
      <c r="AZ1226" s="250"/>
      <c r="BA1226" s="250"/>
      <c r="BB1226" s="250"/>
      <c r="BC1226" s="250"/>
      <c r="BD1226" s="250"/>
      <c r="BE1226" s="250"/>
      <c r="BF1226" s="250"/>
      <c r="BG1226" s="250"/>
      <c r="BH1226" s="250"/>
    </row>
    <row r="1227" spans="1:60" ht="22.5" outlineLevel="1" x14ac:dyDescent="0.2">
      <c r="A1227" s="293">
        <v>226</v>
      </c>
      <c r="B1227" s="264" t="s">
        <v>1519</v>
      </c>
      <c r="C1227" s="284" t="s">
        <v>1520</v>
      </c>
      <c r="D1227" s="267" t="s">
        <v>367</v>
      </c>
      <c r="E1227" s="270">
        <v>527.41033000000004</v>
      </c>
      <c r="F1227" s="275"/>
      <c r="G1227" s="276">
        <f>ROUND(E1227*F1227,2)</f>
        <v>0</v>
      </c>
      <c r="H1227" s="277" t="s">
        <v>734</v>
      </c>
      <c r="I1227" s="296" t="s">
        <v>298</v>
      </c>
      <c r="J1227" s="250"/>
      <c r="K1227" s="250"/>
      <c r="L1227" s="250"/>
      <c r="M1227" s="250"/>
      <c r="N1227" s="250"/>
      <c r="O1227" s="250"/>
      <c r="P1227" s="250"/>
      <c r="Q1227" s="250"/>
      <c r="R1227" s="250"/>
      <c r="S1227" s="250"/>
      <c r="T1227" s="250"/>
      <c r="U1227" s="250"/>
      <c r="V1227" s="250"/>
      <c r="W1227" s="250"/>
      <c r="X1227" s="250"/>
      <c r="Y1227" s="250"/>
      <c r="Z1227" s="250"/>
      <c r="AA1227" s="250"/>
      <c r="AB1227" s="250"/>
      <c r="AC1227" s="250"/>
      <c r="AD1227" s="250"/>
      <c r="AE1227" s="250" t="s">
        <v>299</v>
      </c>
      <c r="AF1227" s="250"/>
      <c r="AG1227" s="250"/>
      <c r="AH1227" s="250"/>
      <c r="AI1227" s="250"/>
      <c r="AJ1227" s="250"/>
      <c r="AK1227" s="250"/>
      <c r="AL1227" s="250"/>
      <c r="AM1227" s="250">
        <v>21</v>
      </c>
      <c r="AN1227" s="250"/>
      <c r="AO1227" s="250"/>
      <c r="AP1227" s="250"/>
      <c r="AQ1227" s="250"/>
      <c r="AR1227" s="250"/>
      <c r="AS1227" s="250"/>
      <c r="AT1227" s="250"/>
      <c r="AU1227" s="250"/>
      <c r="AV1227" s="250"/>
      <c r="AW1227" s="250"/>
      <c r="AX1227" s="250"/>
      <c r="AY1227" s="250"/>
      <c r="AZ1227" s="250"/>
      <c r="BA1227" s="250"/>
      <c r="BB1227" s="250"/>
      <c r="BC1227" s="250"/>
      <c r="BD1227" s="250"/>
      <c r="BE1227" s="250"/>
      <c r="BF1227" s="250"/>
      <c r="BG1227" s="250"/>
      <c r="BH1227" s="250"/>
    </row>
    <row r="1228" spans="1:60" outlineLevel="1" x14ac:dyDescent="0.2">
      <c r="A1228" s="294"/>
      <c r="B1228" s="265"/>
      <c r="C1228" s="335" t="s">
        <v>411</v>
      </c>
      <c r="D1228" s="323"/>
      <c r="E1228" s="327"/>
      <c r="F1228" s="276"/>
      <c r="G1228" s="276"/>
      <c r="H1228" s="277"/>
      <c r="I1228" s="296"/>
      <c r="J1228" s="250"/>
      <c r="K1228" s="250"/>
      <c r="L1228" s="250"/>
      <c r="M1228" s="250"/>
      <c r="N1228" s="250"/>
      <c r="O1228" s="250"/>
      <c r="P1228" s="250"/>
      <c r="Q1228" s="250"/>
      <c r="R1228" s="250"/>
      <c r="S1228" s="250"/>
      <c r="T1228" s="250"/>
      <c r="U1228" s="250"/>
      <c r="V1228" s="250"/>
      <c r="W1228" s="250"/>
      <c r="X1228" s="250"/>
      <c r="Y1228" s="250"/>
      <c r="Z1228" s="250"/>
      <c r="AA1228" s="250"/>
      <c r="AB1228" s="250"/>
      <c r="AC1228" s="250"/>
      <c r="AD1228" s="250"/>
      <c r="AE1228" s="250"/>
      <c r="AF1228" s="250"/>
      <c r="AG1228" s="250"/>
      <c r="AH1228" s="250"/>
      <c r="AI1228" s="250"/>
      <c r="AJ1228" s="250"/>
      <c r="AK1228" s="250"/>
      <c r="AL1228" s="250"/>
      <c r="AM1228" s="250"/>
      <c r="AN1228" s="250"/>
      <c r="AO1228" s="250"/>
      <c r="AP1228" s="250"/>
      <c r="AQ1228" s="250"/>
      <c r="AR1228" s="250"/>
      <c r="AS1228" s="250"/>
      <c r="AT1228" s="250"/>
      <c r="AU1228" s="250"/>
      <c r="AV1228" s="250"/>
      <c r="AW1228" s="250"/>
      <c r="AX1228" s="250"/>
      <c r="AY1228" s="250"/>
      <c r="AZ1228" s="250"/>
      <c r="BA1228" s="250"/>
      <c r="BB1228" s="250"/>
      <c r="BC1228" s="250"/>
      <c r="BD1228" s="250"/>
      <c r="BE1228" s="250"/>
      <c r="BF1228" s="250"/>
      <c r="BG1228" s="250"/>
      <c r="BH1228" s="250"/>
    </row>
    <row r="1229" spans="1:60" outlineLevel="1" x14ac:dyDescent="0.2">
      <c r="A1229" s="294"/>
      <c r="B1229" s="265"/>
      <c r="C1229" s="336" t="s">
        <v>1572</v>
      </c>
      <c r="D1229" s="323"/>
      <c r="E1229" s="327">
        <v>313.5</v>
      </c>
      <c r="F1229" s="276"/>
      <c r="G1229" s="276"/>
      <c r="H1229" s="277"/>
      <c r="I1229" s="296"/>
      <c r="J1229" s="250"/>
      <c r="K1229" s="250"/>
      <c r="L1229" s="250"/>
      <c r="M1229" s="250"/>
      <c r="N1229" s="250"/>
      <c r="O1229" s="250"/>
      <c r="P1229" s="250"/>
      <c r="Q1229" s="250"/>
      <c r="R1229" s="250"/>
      <c r="S1229" s="250"/>
      <c r="T1229" s="250"/>
      <c r="U1229" s="250"/>
      <c r="V1229" s="250"/>
      <c r="W1229" s="250"/>
      <c r="X1229" s="250"/>
      <c r="Y1229" s="250"/>
      <c r="Z1229" s="250"/>
      <c r="AA1229" s="250"/>
      <c r="AB1229" s="250"/>
      <c r="AC1229" s="250"/>
      <c r="AD1229" s="250"/>
      <c r="AE1229" s="250"/>
      <c r="AF1229" s="250"/>
      <c r="AG1229" s="250"/>
      <c r="AH1229" s="250"/>
      <c r="AI1229" s="250"/>
      <c r="AJ1229" s="250"/>
      <c r="AK1229" s="250"/>
      <c r="AL1229" s="250"/>
      <c r="AM1229" s="250"/>
      <c r="AN1229" s="250"/>
      <c r="AO1229" s="250"/>
      <c r="AP1229" s="250"/>
      <c r="AQ1229" s="250"/>
      <c r="AR1229" s="250"/>
      <c r="AS1229" s="250"/>
      <c r="AT1229" s="250"/>
      <c r="AU1229" s="250"/>
      <c r="AV1229" s="250"/>
      <c r="AW1229" s="250"/>
      <c r="AX1229" s="250"/>
      <c r="AY1229" s="250"/>
      <c r="AZ1229" s="250"/>
      <c r="BA1229" s="250"/>
      <c r="BB1229" s="250"/>
      <c r="BC1229" s="250"/>
      <c r="BD1229" s="250"/>
      <c r="BE1229" s="250"/>
      <c r="BF1229" s="250"/>
      <c r="BG1229" s="250"/>
      <c r="BH1229" s="250"/>
    </row>
    <row r="1230" spans="1:60" outlineLevel="1" x14ac:dyDescent="0.2">
      <c r="A1230" s="294"/>
      <c r="B1230" s="265"/>
      <c r="C1230" s="336" t="s">
        <v>1573</v>
      </c>
      <c r="D1230" s="323"/>
      <c r="E1230" s="327">
        <v>69.19</v>
      </c>
      <c r="F1230" s="276"/>
      <c r="G1230" s="276"/>
      <c r="H1230" s="277"/>
      <c r="I1230" s="296"/>
      <c r="J1230" s="250"/>
      <c r="K1230" s="250"/>
      <c r="L1230" s="250"/>
      <c r="M1230" s="250"/>
      <c r="N1230" s="250"/>
      <c r="O1230" s="250"/>
      <c r="P1230" s="250"/>
      <c r="Q1230" s="250"/>
      <c r="R1230" s="250"/>
      <c r="S1230" s="250"/>
      <c r="T1230" s="250"/>
      <c r="U1230" s="250"/>
      <c r="V1230" s="250"/>
      <c r="W1230" s="250"/>
      <c r="X1230" s="250"/>
      <c r="Y1230" s="250"/>
      <c r="Z1230" s="250"/>
      <c r="AA1230" s="250"/>
      <c r="AB1230" s="250"/>
      <c r="AC1230" s="250"/>
      <c r="AD1230" s="250"/>
      <c r="AE1230" s="250"/>
      <c r="AF1230" s="250"/>
      <c r="AG1230" s="250"/>
      <c r="AH1230" s="250"/>
      <c r="AI1230" s="250"/>
      <c r="AJ1230" s="250"/>
      <c r="AK1230" s="250"/>
      <c r="AL1230" s="250"/>
      <c r="AM1230" s="250"/>
      <c r="AN1230" s="250"/>
      <c r="AO1230" s="250"/>
      <c r="AP1230" s="250"/>
      <c r="AQ1230" s="250"/>
      <c r="AR1230" s="250"/>
      <c r="AS1230" s="250"/>
      <c r="AT1230" s="250"/>
      <c r="AU1230" s="250"/>
      <c r="AV1230" s="250"/>
      <c r="AW1230" s="250"/>
      <c r="AX1230" s="250"/>
      <c r="AY1230" s="250"/>
      <c r="AZ1230" s="250"/>
      <c r="BA1230" s="250"/>
      <c r="BB1230" s="250"/>
      <c r="BC1230" s="250"/>
      <c r="BD1230" s="250"/>
      <c r="BE1230" s="250"/>
      <c r="BF1230" s="250"/>
      <c r="BG1230" s="250"/>
      <c r="BH1230" s="250"/>
    </row>
    <row r="1231" spans="1:60" outlineLevel="1" x14ac:dyDescent="0.2">
      <c r="A1231" s="294"/>
      <c r="B1231" s="265"/>
      <c r="C1231" s="336" t="s">
        <v>1574</v>
      </c>
      <c r="D1231" s="323"/>
      <c r="E1231" s="327">
        <v>23.895</v>
      </c>
      <c r="F1231" s="276"/>
      <c r="G1231" s="276"/>
      <c r="H1231" s="277"/>
      <c r="I1231" s="296"/>
      <c r="J1231" s="250"/>
      <c r="K1231" s="250"/>
      <c r="L1231" s="250"/>
      <c r="M1231" s="250"/>
      <c r="N1231" s="250"/>
      <c r="O1231" s="250"/>
      <c r="P1231" s="250"/>
      <c r="Q1231" s="250"/>
      <c r="R1231" s="250"/>
      <c r="S1231" s="250"/>
      <c r="T1231" s="250"/>
      <c r="U1231" s="250"/>
      <c r="V1231" s="250"/>
      <c r="W1231" s="250"/>
      <c r="X1231" s="250"/>
      <c r="Y1231" s="250"/>
      <c r="Z1231" s="250"/>
      <c r="AA1231" s="250"/>
      <c r="AB1231" s="250"/>
      <c r="AC1231" s="250"/>
      <c r="AD1231" s="250"/>
      <c r="AE1231" s="250"/>
      <c r="AF1231" s="250"/>
      <c r="AG1231" s="250"/>
      <c r="AH1231" s="250"/>
      <c r="AI1231" s="250"/>
      <c r="AJ1231" s="250"/>
      <c r="AK1231" s="250"/>
      <c r="AL1231" s="250"/>
      <c r="AM1231" s="250"/>
      <c r="AN1231" s="250"/>
      <c r="AO1231" s="250"/>
      <c r="AP1231" s="250"/>
      <c r="AQ1231" s="250"/>
      <c r="AR1231" s="250"/>
      <c r="AS1231" s="250"/>
      <c r="AT1231" s="250"/>
      <c r="AU1231" s="250"/>
      <c r="AV1231" s="250"/>
      <c r="AW1231" s="250"/>
      <c r="AX1231" s="250"/>
      <c r="AY1231" s="250"/>
      <c r="AZ1231" s="250"/>
      <c r="BA1231" s="250"/>
      <c r="BB1231" s="250"/>
      <c r="BC1231" s="250"/>
      <c r="BD1231" s="250"/>
      <c r="BE1231" s="250"/>
      <c r="BF1231" s="250"/>
      <c r="BG1231" s="250"/>
      <c r="BH1231" s="250"/>
    </row>
    <row r="1232" spans="1:60" outlineLevel="1" x14ac:dyDescent="0.2">
      <c r="A1232" s="294"/>
      <c r="B1232" s="265"/>
      <c r="C1232" s="336" t="s">
        <v>1575</v>
      </c>
      <c r="D1232" s="323"/>
      <c r="E1232" s="327">
        <v>8.1199999999999992</v>
      </c>
      <c r="F1232" s="276"/>
      <c r="G1232" s="276"/>
      <c r="H1232" s="277"/>
      <c r="I1232" s="296"/>
      <c r="J1232" s="250"/>
      <c r="K1232" s="250"/>
      <c r="L1232" s="250"/>
      <c r="M1232" s="250"/>
      <c r="N1232" s="250"/>
      <c r="O1232" s="250"/>
      <c r="P1232" s="250"/>
      <c r="Q1232" s="250"/>
      <c r="R1232" s="250"/>
      <c r="S1232" s="250"/>
      <c r="T1232" s="250"/>
      <c r="U1232" s="250"/>
      <c r="V1232" s="250"/>
      <c r="W1232" s="250"/>
      <c r="X1232" s="250"/>
      <c r="Y1232" s="250"/>
      <c r="Z1232" s="250"/>
      <c r="AA1232" s="250"/>
      <c r="AB1232" s="250"/>
      <c r="AC1232" s="250"/>
      <c r="AD1232" s="250"/>
      <c r="AE1232" s="250"/>
      <c r="AF1232" s="250"/>
      <c r="AG1232" s="250"/>
      <c r="AH1232" s="250"/>
      <c r="AI1232" s="250"/>
      <c r="AJ1232" s="250"/>
      <c r="AK1232" s="250"/>
      <c r="AL1232" s="250"/>
      <c r="AM1232" s="250"/>
      <c r="AN1232" s="250"/>
      <c r="AO1232" s="250"/>
      <c r="AP1232" s="250"/>
      <c r="AQ1232" s="250"/>
      <c r="AR1232" s="250"/>
      <c r="AS1232" s="250"/>
      <c r="AT1232" s="250"/>
      <c r="AU1232" s="250"/>
      <c r="AV1232" s="250"/>
      <c r="AW1232" s="250"/>
      <c r="AX1232" s="250"/>
      <c r="AY1232" s="250"/>
      <c r="AZ1232" s="250"/>
      <c r="BA1232" s="250"/>
      <c r="BB1232" s="250"/>
      <c r="BC1232" s="250"/>
      <c r="BD1232" s="250"/>
      <c r="BE1232" s="250"/>
      <c r="BF1232" s="250"/>
      <c r="BG1232" s="250"/>
      <c r="BH1232" s="250"/>
    </row>
    <row r="1233" spans="1:60" outlineLevel="1" x14ac:dyDescent="0.2">
      <c r="A1233" s="294"/>
      <c r="B1233" s="265"/>
      <c r="C1233" s="336" t="s">
        <v>1576</v>
      </c>
      <c r="D1233" s="323"/>
      <c r="E1233" s="327">
        <v>65.23</v>
      </c>
      <c r="F1233" s="276"/>
      <c r="G1233" s="276"/>
      <c r="H1233" s="277"/>
      <c r="I1233" s="296"/>
      <c r="J1233" s="250"/>
      <c r="K1233" s="250"/>
      <c r="L1233" s="250"/>
      <c r="M1233" s="250"/>
      <c r="N1233" s="250"/>
      <c r="O1233" s="250"/>
      <c r="P1233" s="250"/>
      <c r="Q1233" s="250"/>
      <c r="R1233" s="250"/>
      <c r="S1233" s="250"/>
      <c r="T1233" s="250"/>
      <c r="U1233" s="250"/>
      <c r="V1233" s="250"/>
      <c r="W1233" s="250"/>
      <c r="X1233" s="250"/>
      <c r="Y1233" s="250"/>
      <c r="Z1233" s="250"/>
      <c r="AA1233" s="250"/>
      <c r="AB1233" s="250"/>
      <c r="AC1233" s="250"/>
      <c r="AD1233" s="250"/>
      <c r="AE1233" s="250"/>
      <c r="AF1233" s="250"/>
      <c r="AG1233" s="250"/>
      <c r="AH1233" s="250"/>
      <c r="AI1233" s="250"/>
      <c r="AJ1233" s="250"/>
      <c r="AK1233" s="250"/>
      <c r="AL1233" s="250"/>
      <c r="AM1233" s="250"/>
      <c r="AN1233" s="250"/>
      <c r="AO1233" s="250"/>
      <c r="AP1233" s="250"/>
      <c r="AQ1233" s="250"/>
      <c r="AR1233" s="250"/>
      <c r="AS1233" s="250"/>
      <c r="AT1233" s="250"/>
      <c r="AU1233" s="250"/>
      <c r="AV1233" s="250"/>
      <c r="AW1233" s="250"/>
      <c r="AX1233" s="250"/>
      <c r="AY1233" s="250"/>
      <c r="AZ1233" s="250"/>
      <c r="BA1233" s="250"/>
      <c r="BB1233" s="250"/>
      <c r="BC1233" s="250"/>
      <c r="BD1233" s="250"/>
      <c r="BE1233" s="250"/>
      <c r="BF1233" s="250"/>
      <c r="BG1233" s="250"/>
      <c r="BH1233" s="250"/>
    </row>
    <row r="1234" spans="1:60" outlineLevel="1" x14ac:dyDescent="0.2">
      <c r="A1234" s="294"/>
      <c r="B1234" s="265"/>
      <c r="C1234" s="336" t="s">
        <v>1577</v>
      </c>
      <c r="D1234" s="323"/>
      <c r="E1234" s="327">
        <v>7.98</v>
      </c>
      <c r="F1234" s="276"/>
      <c r="G1234" s="276"/>
      <c r="H1234" s="277"/>
      <c r="I1234" s="296"/>
      <c r="J1234" s="250"/>
      <c r="K1234" s="250"/>
      <c r="L1234" s="250"/>
      <c r="M1234" s="250"/>
      <c r="N1234" s="250"/>
      <c r="O1234" s="250"/>
      <c r="P1234" s="250"/>
      <c r="Q1234" s="250"/>
      <c r="R1234" s="250"/>
      <c r="S1234" s="250"/>
      <c r="T1234" s="250"/>
      <c r="U1234" s="250"/>
      <c r="V1234" s="250"/>
      <c r="W1234" s="250"/>
      <c r="X1234" s="250"/>
      <c r="Y1234" s="250"/>
      <c r="Z1234" s="250"/>
      <c r="AA1234" s="250"/>
      <c r="AB1234" s="250"/>
      <c r="AC1234" s="250"/>
      <c r="AD1234" s="250"/>
      <c r="AE1234" s="250"/>
      <c r="AF1234" s="250"/>
      <c r="AG1234" s="250"/>
      <c r="AH1234" s="250"/>
      <c r="AI1234" s="250"/>
      <c r="AJ1234" s="250"/>
      <c r="AK1234" s="250"/>
      <c r="AL1234" s="250"/>
      <c r="AM1234" s="250"/>
      <c r="AN1234" s="250"/>
      <c r="AO1234" s="250"/>
      <c r="AP1234" s="250"/>
      <c r="AQ1234" s="250"/>
      <c r="AR1234" s="250"/>
      <c r="AS1234" s="250"/>
      <c r="AT1234" s="250"/>
      <c r="AU1234" s="250"/>
      <c r="AV1234" s="250"/>
      <c r="AW1234" s="250"/>
      <c r="AX1234" s="250"/>
      <c r="AY1234" s="250"/>
      <c r="AZ1234" s="250"/>
      <c r="BA1234" s="250"/>
      <c r="BB1234" s="250"/>
      <c r="BC1234" s="250"/>
      <c r="BD1234" s="250"/>
      <c r="BE1234" s="250"/>
      <c r="BF1234" s="250"/>
      <c r="BG1234" s="250"/>
      <c r="BH1234" s="250"/>
    </row>
    <row r="1235" spans="1:60" outlineLevel="1" x14ac:dyDescent="0.2">
      <c r="A1235" s="294"/>
      <c r="B1235" s="265"/>
      <c r="C1235" s="336" t="s">
        <v>1578</v>
      </c>
      <c r="D1235" s="323"/>
      <c r="E1235" s="327">
        <v>12</v>
      </c>
      <c r="F1235" s="276"/>
      <c r="G1235" s="276"/>
      <c r="H1235" s="277"/>
      <c r="I1235" s="296"/>
      <c r="J1235" s="250"/>
      <c r="K1235" s="250"/>
      <c r="L1235" s="250"/>
      <c r="M1235" s="250"/>
      <c r="N1235" s="250"/>
      <c r="O1235" s="250"/>
      <c r="P1235" s="250"/>
      <c r="Q1235" s="250"/>
      <c r="R1235" s="250"/>
      <c r="S1235" s="250"/>
      <c r="T1235" s="250"/>
      <c r="U1235" s="250"/>
      <c r="V1235" s="250"/>
      <c r="W1235" s="250"/>
      <c r="X1235" s="250"/>
      <c r="Y1235" s="250"/>
      <c r="Z1235" s="250"/>
      <c r="AA1235" s="250"/>
      <c r="AB1235" s="250"/>
      <c r="AC1235" s="250"/>
      <c r="AD1235" s="250"/>
      <c r="AE1235" s="250"/>
      <c r="AF1235" s="250"/>
      <c r="AG1235" s="250"/>
      <c r="AH1235" s="250"/>
      <c r="AI1235" s="250"/>
      <c r="AJ1235" s="250"/>
      <c r="AK1235" s="250"/>
      <c r="AL1235" s="250"/>
      <c r="AM1235" s="250"/>
      <c r="AN1235" s="250"/>
      <c r="AO1235" s="250"/>
      <c r="AP1235" s="250"/>
      <c r="AQ1235" s="250"/>
      <c r="AR1235" s="250"/>
      <c r="AS1235" s="250"/>
      <c r="AT1235" s="250"/>
      <c r="AU1235" s="250"/>
      <c r="AV1235" s="250"/>
      <c r="AW1235" s="250"/>
      <c r="AX1235" s="250"/>
      <c r="AY1235" s="250"/>
      <c r="AZ1235" s="250"/>
      <c r="BA1235" s="250"/>
      <c r="BB1235" s="250"/>
      <c r="BC1235" s="250"/>
      <c r="BD1235" s="250"/>
      <c r="BE1235" s="250"/>
      <c r="BF1235" s="250"/>
      <c r="BG1235" s="250"/>
      <c r="BH1235" s="250"/>
    </row>
    <row r="1236" spans="1:60" outlineLevel="1" x14ac:dyDescent="0.2">
      <c r="A1236" s="294"/>
      <c r="B1236" s="265"/>
      <c r="C1236" s="335" t="s">
        <v>420</v>
      </c>
      <c r="D1236" s="323"/>
      <c r="E1236" s="327"/>
      <c r="F1236" s="276"/>
      <c r="G1236" s="276"/>
      <c r="H1236" s="277"/>
      <c r="I1236" s="296"/>
      <c r="J1236" s="250"/>
      <c r="K1236" s="250"/>
      <c r="L1236" s="250"/>
      <c r="M1236" s="250"/>
      <c r="N1236" s="250"/>
      <c r="O1236" s="250"/>
      <c r="P1236" s="250"/>
      <c r="Q1236" s="250"/>
      <c r="R1236" s="250"/>
      <c r="S1236" s="250"/>
      <c r="T1236" s="250"/>
      <c r="U1236" s="250"/>
      <c r="V1236" s="250"/>
      <c r="W1236" s="250"/>
      <c r="X1236" s="250"/>
      <c r="Y1236" s="250"/>
      <c r="Z1236" s="250"/>
      <c r="AA1236" s="250"/>
      <c r="AB1236" s="250"/>
      <c r="AC1236" s="250"/>
      <c r="AD1236" s="250"/>
      <c r="AE1236" s="250"/>
      <c r="AF1236" s="250"/>
      <c r="AG1236" s="250"/>
      <c r="AH1236" s="250"/>
      <c r="AI1236" s="250"/>
      <c r="AJ1236" s="250"/>
      <c r="AK1236" s="250"/>
      <c r="AL1236" s="250"/>
      <c r="AM1236" s="250"/>
      <c r="AN1236" s="250"/>
      <c r="AO1236" s="250"/>
      <c r="AP1236" s="250"/>
      <c r="AQ1236" s="250"/>
      <c r="AR1236" s="250"/>
      <c r="AS1236" s="250"/>
      <c r="AT1236" s="250"/>
      <c r="AU1236" s="250"/>
      <c r="AV1236" s="250"/>
      <c r="AW1236" s="250"/>
      <c r="AX1236" s="250"/>
      <c r="AY1236" s="250"/>
      <c r="AZ1236" s="250"/>
      <c r="BA1236" s="250"/>
      <c r="BB1236" s="250"/>
      <c r="BC1236" s="250"/>
      <c r="BD1236" s="250"/>
      <c r="BE1236" s="250"/>
      <c r="BF1236" s="250"/>
      <c r="BG1236" s="250"/>
      <c r="BH1236" s="250"/>
    </row>
    <row r="1237" spans="1:60" outlineLevel="1" x14ac:dyDescent="0.2">
      <c r="A1237" s="294"/>
      <c r="B1237" s="265"/>
      <c r="C1237" s="334" t="s">
        <v>1580</v>
      </c>
      <c r="D1237" s="322"/>
      <c r="E1237" s="326">
        <v>527.41033000000004</v>
      </c>
      <c r="F1237" s="276"/>
      <c r="G1237" s="276"/>
      <c r="H1237" s="277"/>
      <c r="I1237" s="296"/>
      <c r="J1237" s="250"/>
      <c r="K1237" s="250"/>
      <c r="L1237" s="250"/>
      <c r="M1237" s="250"/>
      <c r="N1237" s="250"/>
      <c r="O1237" s="250"/>
      <c r="P1237" s="250"/>
      <c r="Q1237" s="250"/>
      <c r="R1237" s="250"/>
      <c r="S1237" s="250"/>
      <c r="T1237" s="250"/>
      <c r="U1237" s="250"/>
      <c r="V1237" s="250"/>
      <c r="W1237" s="250"/>
      <c r="X1237" s="250"/>
      <c r="Y1237" s="250"/>
      <c r="Z1237" s="250"/>
      <c r="AA1237" s="250"/>
      <c r="AB1237" s="250"/>
      <c r="AC1237" s="250"/>
      <c r="AD1237" s="250"/>
      <c r="AE1237" s="250"/>
      <c r="AF1237" s="250"/>
      <c r="AG1237" s="250"/>
      <c r="AH1237" s="250"/>
      <c r="AI1237" s="250"/>
      <c r="AJ1237" s="250"/>
      <c r="AK1237" s="250"/>
      <c r="AL1237" s="250"/>
      <c r="AM1237" s="250"/>
      <c r="AN1237" s="250"/>
      <c r="AO1237" s="250"/>
      <c r="AP1237" s="250"/>
      <c r="AQ1237" s="250"/>
      <c r="AR1237" s="250"/>
      <c r="AS1237" s="250"/>
      <c r="AT1237" s="250"/>
      <c r="AU1237" s="250"/>
      <c r="AV1237" s="250"/>
      <c r="AW1237" s="250"/>
      <c r="AX1237" s="250"/>
      <c r="AY1237" s="250"/>
      <c r="AZ1237" s="250"/>
      <c r="BA1237" s="250"/>
      <c r="BB1237" s="250"/>
      <c r="BC1237" s="250"/>
      <c r="BD1237" s="250"/>
      <c r="BE1237" s="250"/>
      <c r="BF1237" s="250"/>
      <c r="BG1237" s="250"/>
      <c r="BH1237" s="250"/>
    </row>
    <row r="1238" spans="1:60" outlineLevel="1" x14ac:dyDescent="0.2">
      <c r="A1238" s="294"/>
      <c r="B1238" s="320" t="s">
        <v>1581</v>
      </c>
      <c r="C1238" s="333"/>
      <c r="D1238" s="338"/>
      <c r="E1238" s="339"/>
      <c r="F1238" s="340"/>
      <c r="G1238" s="331"/>
      <c r="H1238" s="277"/>
      <c r="I1238" s="296"/>
      <c r="J1238" s="250"/>
      <c r="K1238" s="250"/>
      <c r="L1238" s="250"/>
      <c r="M1238" s="250"/>
      <c r="N1238" s="250"/>
      <c r="O1238" s="250"/>
      <c r="P1238" s="250"/>
      <c r="Q1238" s="250"/>
      <c r="R1238" s="250"/>
      <c r="S1238" s="250"/>
      <c r="T1238" s="250"/>
      <c r="U1238" s="250"/>
      <c r="V1238" s="250"/>
      <c r="W1238" s="250"/>
      <c r="X1238" s="250"/>
      <c r="Y1238" s="250"/>
      <c r="Z1238" s="250"/>
      <c r="AA1238" s="250"/>
      <c r="AB1238" s="250"/>
      <c r="AC1238" s="250">
        <v>0</v>
      </c>
      <c r="AD1238" s="250"/>
      <c r="AE1238" s="250"/>
      <c r="AF1238" s="250"/>
      <c r="AG1238" s="250"/>
      <c r="AH1238" s="250"/>
      <c r="AI1238" s="250"/>
      <c r="AJ1238" s="250"/>
      <c r="AK1238" s="250"/>
      <c r="AL1238" s="250"/>
      <c r="AM1238" s="250"/>
      <c r="AN1238" s="250"/>
      <c r="AO1238" s="250"/>
      <c r="AP1238" s="250"/>
      <c r="AQ1238" s="250"/>
      <c r="AR1238" s="250"/>
      <c r="AS1238" s="250"/>
      <c r="AT1238" s="250"/>
      <c r="AU1238" s="250"/>
      <c r="AV1238" s="250"/>
      <c r="AW1238" s="250"/>
      <c r="AX1238" s="250"/>
      <c r="AY1238" s="250"/>
      <c r="AZ1238" s="250"/>
      <c r="BA1238" s="250"/>
      <c r="BB1238" s="250"/>
      <c r="BC1238" s="250"/>
      <c r="BD1238" s="250"/>
      <c r="BE1238" s="250"/>
      <c r="BF1238" s="250"/>
      <c r="BG1238" s="250"/>
      <c r="BH1238" s="250"/>
    </row>
    <row r="1239" spans="1:60" outlineLevel="1" x14ac:dyDescent="0.2">
      <c r="A1239" s="294"/>
      <c r="B1239" s="320" t="s">
        <v>1582</v>
      </c>
      <c r="C1239" s="333"/>
      <c r="D1239" s="338"/>
      <c r="E1239" s="339"/>
      <c r="F1239" s="340"/>
      <c r="G1239" s="331"/>
      <c r="H1239" s="277"/>
      <c r="I1239" s="296"/>
      <c r="J1239" s="250"/>
      <c r="K1239" s="250"/>
      <c r="L1239" s="250"/>
      <c r="M1239" s="250"/>
      <c r="N1239" s="250"/>
      <c r="O1239" s="250"/>
      <c r="P1239" s="250"/>
      <c r="Q1239" s="250"/>
      <c r="R1239" s="250"/>
      <c r="S1239" s="250"/>
      <c r="T1239" s="250"/>
      <c r="U1239" s="250"/>
      <c r="V1239" s="250"/>
      <c r="W1239" s="250"/>
      <c r="X1239" s="250"/>
      <c r="Y1239" s="250"/>
      <c r="Z1239" s="250"/>
      <c r="AA1239" s="250"/>
      <c r="AB1239" s="250"/>
      <c r="AC1239" s="250"/>
      <c r="AD1239" s="250"/>
      <c r="AE1239" s="250" t="s">
        <v>363</v>
      </c>
      <c r="AF1239" s="250"/>
      <c r="AG1239" s="250"/>
      <c r="AH1239" s="250"/>
      <c r="AI1239" s="250"/>
      <c r="AJ1239" s="250"/>
      <c r="AK1239" s="250"/>
      <c r="AL1239" s="250"/>
      <c r="AM1239" s="250"/>
      <c r="AN1239" s="250"/>
      <c r="AO1239" s="250"/>
      <c r="AP1239" s="250"/>
      <c r="AQ1239" s="250"/>
      <c r="AR1239" s="250"/>
      <c r="AS1239" s="250"/>
      <c r="AT1239" s="250"/>
      <c r="AU1239" s="250"/>
      <c r="AV1239" s="250"/>
      <c r="AW1239" s="250"/>
      <c r="AX1239" s="250"/>
      <c r="AY1239" s="250"/>
      <c r="AZ1239" s="250"/>
      <c r="BA1239" s="250"/>
      <c r="BB1239" s="250"/>
      <c r="BC1239" s="250"/>
      <c r="BD1239" s="250"/>
      <c r="BE1239" s="250"/>
      <c r="BF1239" s="250"/>
      <c r="BG1239" s="250"/>
      <c r="BH1239" s="250"/>
    </row>
    <row r="1240" spans="1:60" outlineLevel="1" x14ac:dyDescent="0.2">
      <c r="A1240" s="293">
        <v>227</v>
      </c>
      <c r="B1240" s="264" t="s">
        <v>1583</v>
      </c>
      <c r="C1240" s="284" t="s">
        <v>1584</v>
      </c>
      <c r="D1240" s="267" t="s">
        <v>628</v>
      </c>
      <c r="E1240" s="270">
        <v>1.89846</v>
      </c>
      <c r="F1240" s="275"/>
      <c r="G1240" s="276">
        <f>ROUND(E1240*F1240,2)</f>
        <v>0</v>
      </c>
      <c r="H1240" s="277" t="s">
        <v>1452</v>
      </c>
      <c r="I1240" s="296" t="s">
        <v>298</v>
      </c>
      <c r="J1240" s="250"/>
      <c r="K1240" s="250"/>
      <c r="L1240" s="250"/>
      <c r="M1240" s="250"/>
      <c r="N1240" s="250"/>
      <c r="O1240" s="250"/>
      <c r="P1240" s="250"/>
      <c r="Q1240" s="250"/>
      <c r="R1240" s="250"/>
      <c r="S1240" s="250"/>
      <c r="T1240" s="250"/>
      <c r="U1240" s="250"/>
      <c r="V1240" s="250"/>
      <c r="W1240" s="250"/>
      <c r="X1240" s="250"/>
      <c r="Y1240" s="250"/>
      <c r="Z1240" s="250"/>
      <c r="AA1240" s="250"/>
      <c r="AB1240" s="250"/>
      <c r="AC1240" s="250"/>
      <c r="AD1240" s="250"/>
      <c r="AE1240" s="250" t="s">
        <v>369</v>
      </c>
      <c r="AF1240" s="250"/>
      <c r="AG1240" s="250"/>
      <c r="AH1240" s="250"/>
      <c r="AI1240" s="250"/>
      <c r="AJ1240" s="250"/>
      <c r="AK1240" s="250"/>
      <c r="AL1240" s="250"/>
      <c r="AM1240" s="250">
        <v>21</v>
      </c>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row>
    <row r="1241" spans="1:60" x14ac:dyDescent="0.2">
      <c r="A1241" s="292" t="s">
        <v>293</v>
      </c>
      <c r="B1241" s="263" t="s">
        <v>176</v>
      </c>
      <c r="C1241" s="283" t="s">
        <v>177</v>
      </c>
      <c r="D1241" s="266"/>
      <c r="E1241" s="269"/>
      <c r="F1241" s="280">
        <f>SUM(G1242:G1333)</f>
        <v>0</v>
      </c>
      <c r="G1241" s="281"/>
      <c r="H1241" s="274"/>
      <c r="I1241" s="295"/>
      <c r="AE1241" t="s">
        <v>294</v>
      </c>
    </row>
    <row r="1242" spans="1:60" outlineLevel="1" x14ac:dyDescent="0.2">
      <c r="A1242" s="294"/>
      <c r="B1242" s="319" t="s">
        <v>1585</v>
      </c>
      <c r="C1242" s="332"/>
      <c r="D1242" s="321"/>
      <c r="E1242" s="325"/>
      <c r="F1242" s="329"/>
      <c r="G1242" s="330"/>
      <c r="H1242" s="277"/>
      <c r="I1242" s="296"/>
      <c r="J1242" s="250"/>
      <c r="K1242" s="250"/>
      <c r="L1242" s="250"/>
      <c r="M1242" s="250"/>
      <c r="N1242" s="250"/>
      <c r="O1242" s="250"/>
      <c r="P1242" s="250"/>
      <c r="Q1242" s="250"/>
      <c r="R1242" s="250"/>
      <c r="S1242" s="250"/>
      <c r="T1242" s="250"/>
      <c r="U1242" s="250"/>
      <c r="V1242" s="250"/>
      <c r="W1242" s="250"/>
      <c r="X1242" s="250"/>
      <c r="Y1242" s="250"/>
      <c r="Z1242" s="250"/>
      <c r="AA1242" s="250"/>
      <c r="AB1242" s="250"/>
      <c r="AC1242" s="250">
        <v>0</v>
      </c>
      <c r="AD1242" s="250"/>
      <c r="AE1242" s="250"/>
      <c r="AF1242" s="250"/>
      <c r="AG1242" s="250"/>
      <c r="AH1242" s="250"/>
      <c r="AI1242" s="250"/>
      <c r="AJ1242" s="250"/>
      <c r="AK1242" s="250"/>
      <c r="AL1242" s="250"/>
      <c r="AM1242" s="250"/>
      <c r="AN1242" s="250"/>
      <c r="AO1242" s="250"/>
      <c r="AP1242" s="250"/>
      <c r="AQ1242" s="250"/>
      <c r="AR1242" s="250"/>
      <c r="AS1242" s="250"/>
      <c r="AT1242" s="250"/>
      <c r="AU1242" s="250"/>
      <c r="AV1242" s="250"/>
      <c r="AW1242" s="250"/>
      <c r="AX1242" s="250"/>
      <c r="AY1242" s="250"/>
      <c r="AZ1242" s="250"/>
      <c r="BA1242" s="250"/>
      <c r="BB1242" s="250"/>
      <c r="BC1242" s="250"/>
      <c r="BD1242" s="250"/>
      <c r="BE1242" s="250"/>
      <c r="BF1242" s="250"/>
      <c r="BG1242" s="250"/>
      <c r="BH1242" s="250"/>
    </row>
    <row r="1243" spans="1:60" outlineLevel="1" x14ac:dyDescent="0.2">
      <c r="A1243" s="294"/>
      <c r="B1243" s="320" t="s">
        <v>1586</v>
      </c>
      <c r="C1243" s="333"/>
      <c r="D1243" s="338"/>
      <c r="E1243" s="339"/>
      <c r="F1243" s="340"/>
      <c r="G1243" s="331"/>
      <c r="H1243" s="277"/>
      <c r="I1243" s="296"/>
      <c r="J1243" s="250"/>
      <c r="K1243" s="250"/>
      <c r="L1243" s="250"/>
      <c r="M1243" s="250"/>
      <c r="N1243" s="250"/>
      <c r="O1243" s="250"/>
      <c r="P1243" s="250"/>
      <c r="Q1243" s="250"/>
      <c r="R1243" s="250"/>
      <c r="S1243" s="250"/>
      <c r="T1243" s="250"/>
      <c r="U1243" s="250"/>
      <c r="V1243" s="250"/>
      <c r="W1243" s="250"/>
      <c r="X1243" s="250"/>
      <c r="Y1243" s="250"/>
      <c r="Z1243" s="250"/>
      <c r="AA1243" s="250"/>
      <c r="AB1243" s="250"/>
      <c r="AC1243" s="250">
        <v>1</v>
      </c>
      <c r="AD1243" s="250"/>
      <c r="AE1243" s="250"/>
      <c r="AF1243" s="250"/>
      <c r="AG1243" s="250"/>
      <c r="AH1243" s="250"/>
      <c r="AI1243" s="250"/>
      <c r="AJ1243" s="250"/>
      <c r="AK1243" s="250"/>
      <c r="AL1243" s="250"/>
      <c r="AM1243" s="250"/>
      <c r="AN1243" s="250"/>
      <c r="AO1243" s="250"/>
      <c r="AP1243" s="250"/>
      <c r="AQ1243" s="250"/>
      <c r="AR1243" s="250"/>
      <c r="AS1243" s="250"/>
      <c r="AT1243" s="250"/>
      <c r="AU1243" s="250"/>
      <c r="AV1243" s="250"/>
      <c r="AW1243" s="250"/>
      <c r="AX1243" s="250"/>
      <c r="AY1243" s="250"/>
      <c r="AZ1243" s="250"/>
      <c r="BA1243" s="250"/>
      <c r="BB1243" s="250"/>
      <c r="BC1243" s="250"/>
      <c r="BD1243" s="250"/>
      <c r="BE1243" s="250"/>
      <c r="BF1243" s="250"/>
      <c r="BG1243" s="250"/>
      <c r="BH1243" s="250"/>
    </row>
    <row r="1244" spans="1:60" outlineLevel="1" x14ac:dyDescent="0.2">
      <c r="A1244" s="293">
        <v>228</v>
      </c>
      <c r="B1244" s="264" t="s">
        <v>1587</v>
      </c>
      <c r="C1244" s="284" t="s">
        <v>1588</v>
      </c>
      <c r="D1244" s="267" t="s">
        <v>367</v>
      </c>
      <c r="E1244" s="270">
        <v>69.099999999999994</v>
      </c>
      <c r="F1244" s="275"/>
      <c r="G1244" s="276">
        <f>ROUND(E1244*F1244,2)</f>
        <v>0</v>
      </c>
      <c r="H1244" s="277" t="s">
        <v>1589</v>
      </c>
      <c r="I1244" s="296" t="s">
        <v>298</v>
      </c>
      <c r="J1244" s="250"/>
      <c r="K1244" s="250"/>
      <c r="L1244" s="250"/>
      <c r="M1244" s="250"/>
      <c r="N1244" s="250"/>
      <c r="O1244" s="250"/>
      <c r="P1244" s="250"/>
      <c r="Q1244" s="250"/>
      <c r="R1244" s="250"/>
      <c r="S1244" s="250"/>
      <c r="T1244" s="250"/>
      <c r="U1244" s="250"/>
      <c r="V1244" s="250"/>
      <c r="W1244" s="250"/>
      <c r="X1244" s="250"/>
      <c r="Y1244" s="250"/>
      <c r="Z1244" s="250"/>
      <c r="AA1244" s="250"/>
      <c r="AB1244" s="250"/>
      <c r="AC1244" s="250"/>
      <c r="AD1244" s="250"/>
      <c r="AE1244" s="250" t="s">
        <v>369</v>
      </c>
      <c r="AF1244" s="250"/>
      <c r="AG1244" s="250"/>
      <c r="AH1244" s="250"/>
      <c r="AI1244" s="250"/>
      <c r="AJ1244" s="250"/>
      <c r="AK1244" s="250"/>
      <c r="AL1244" s="250"/>
      <c r="AM1244" s="250">
        <v>21</v>
      </c>
      <c r="AN1244" s="250"/>
      <c r="AO1244" s="250"/>
      <c r="AP1244" s="250"/>
      <c r="AQ1244" s="250"/>
      <c r="AR1244" s="250"/>
      <c r="AS1244" s="250"/>
      <c r="AT1244" s="250"/>
      <c r="AU1244" s="250"/>
      <c r="AV1244" s="250"/>
      <c r="AW1244" s="250"/>
      <c r="AX1244" s="250"/>
      <c r="AY1244" s="250"/>
      <c r="AZ1244" s="250"/>
      <c r="BA1244" s="250"/>
      <c r="BB1244" s="250"/>
      <c r="BC1244" s="250"/>
      <c r="BD1244" s="250"/>
      <c r="BE1244" s="250"/>
      <c r="BF1244" s="250"/>
      <c r="BG1244" s="250"/>
      <c r="BH1244" s="250"/>
    </row>
    <row r="1245" spans="1:60" outlineLevel="1" x14ac:dyDescent="0.2">
      <c r="A1245" s="294"/>
      <c r="B1245" s="265"/>
      <c r="C1245" s="285" t="s">
        <v>1590</v>
      </c>
      <c r="D1245" s="268"/>
      <c r="E1245" s="271"/>
      <c r="F1245" s="278"/>
      <c r="G1245" s="279"/>
      <c r="H1245" s="277"/>
      <c r="I1245" s="296"/>
      <c r="J1245" s="250"/>
      <c r="K1245" s="250"/>
      <c r="L1245" s="250"/>
      <c r="M1245" s="250"/>
      <c r="N1245" s="250"/>
      <c r="O1245" s="250"/>
      <c r="P1245" s="250"/>
      <c r="Q1245" s="250"/>
      <c r="R1245" s="250"/>
      <c r="S1245" s="250"/>
      <c r="T1245" s="250"/>
      <c r="U1245" s="250"/>
      <c r="V1245" s="250"/>
      <c r="W1245" s="250"/>
      <c r="X1245" s="250"/>
      <c r="Y1245" s="250"/>
      <c r="Z1245" s="250"/>
      <c r="AA1245" s="250"/>
      <c r="AB1245" s="250"/>
      <c r="AC1245" s="250"/>
      <c r="AD1245" s="250"/>
      <c r="AE1245" s="250"/>
      <c r="AF1245" s="250"/>
      <c r="AG1245" s="250"/>
      <c r="AH1245" s="250"/>
      <c r="AI1245" s="250"/>
      <c r="AJ1245" s="250"/>
      <c r="AK1245" s="250"/>
      <c r="AL1245" s="250"/>
      <c r="AM1245" s="250"/>
      <c r="AN1245" s="250"/>
      <c r="AO1245" s="250"/>
      <c r="AP1245" s="250"/>
      <c r="AQ1245" s="250"/>
      <c r="AR1245" s="250"/>
      <c r="AS1245" s="250"/>
      <c r="AT1245" s="250"/>
      <c r="AU1245" s="250"/>
      <c r="AV1245" s="250"/>
      <c r="AW1245" s="250"/>
      <c r="AX1245" s="250"/>
      <c r="AY1245" s="250"/>
      <c r="AZ1245" s="250"/>
      <c r="BA1245" s="255" t="str">
        <f>C1245</f>
        <v>volně ložené, bez kotev</v>
      </c>
      <c r="BB1245" s="250"/>
      <c r="BC1245" s="250"/>
      <c r="BD1245" s="250"/>
      <c r="BE1245" s="250"/>
      <c r="BF1245" s="250"/>
      <c r="BG1245" s="250"/>
      <c r="BH1245" s="250"/>
    </row>
    <row r="1246" spans="1:60" outlineLevel="1" x14ac:dyDescent="0.2">
      <c r="A1246" s="294"/>
      <c r="B1246" s="265"/>
      <c r="C1246" s="334" t="s">
        <v>1591</v>
      </c>
      <c r="D1246" s="322"/>
      <c r="E1246" s="326">
        <v>69.099999999999994</v>
      </c>
      <c r="F1246" s="276"/>
      <c r="G1246" s="276"/>
      <c r="H1246" s="277"/>
      <c r="I1246" s="296"/>
      <c r="J1246" s="250"/>
      <c r="K1246" s="250"/>
      <c r="L1246" s="250"/>
      <c r="M1246" s="250"/>
      <c r="N1246" s="250"/>
      <c r="O1246" s="250"/>
      <c r="P1246" s="250"/>
      <c r="Q1246" s="250"/>
      <c r="R1246" s="250"/>
      <c r="S1246" s="250"/>
      <c r="T1246" s="250"/>
      <c r="U1246" s="250"/>
      <c r="V1246" s="250"/>
      <c r="W1246" s="250"/>
      <c r="X1246" s="250"/>
      <c r="Y1246" s="250"/>
      <c r="Z1246" s="250"/>
      <c r="AA1246" s="250"/>
      <c r="AB1246" s="250"/>
      <c r="AC1246" s="250"/>
      <c r="AD1246" s="250"/>
      <c r="AE1246" s="250"/>
      <c r="AF1246" s="250"/>
      <c r="AG1246" s="250"/>
      <c r="AH1246" s="250"/>
      <c r="AI1246" s="250"/>
      <c r="AJ1246" s="250"/>
      <c r="AK1246" s="250"/>
      <c r="AL1246" s="250"/>
      <c r="AM1246" s="250"/>
      <c r="AN1246" s="250"/>
      <c r="AO1246" s="250"/>
      <c r="AP1246" s="250"/>
      <c r="AQ1246" s="250"/>
      <c r="AR1246" s="250"/>
      <c r="AS1246" s="250"/>
      <c r="AT1246" s="250"/>
      <c r="AU1246" s="250"/>
      <c r="AV1246" s="250"/>
      <c r="AW1246" s="250"/>
      <c r="AX1246" s="250"/>
      <c r="AY1246" s="250"/>
      <c r="AZ1246" s="250"/>
      <c r="BA1246" s="250"/>
      <c r="BB1246" s="250"/>
      <c r="BC1246" s="250"/>
      <c r="BD1246" s="250"/>
      <c r="BE1246" s="250"/>
      <c r="BF1246" s="250"/>
      <c r="BG1246" s="250"/>
      <c r="BH1246" s="250"/>
    </row>
    <row r="1247" spans="1:60" outlineLevel="1" x14ac:dyDescent="0.2">
      <c r="A1247" s="294"/>
      <c r="B1247" s="320" t="s">
        <v>1592</v>
      </c>
      <c r="C1247" s="333"/>
      <c r="D1247" s="338"/>
      <c r="E1247" s="339"/>
      <c r="F1247" s="340"/>
      <c r="G1247" s="331"/>
      <c r="H1247" s="277"/>
      <c r="I1247" s="296"/>
      <c r="J1247" s="250"/>
      <c r="K1247" s="250"/>
      <c r="L1247" s="250"/>
      <c r="M1247" s="250"/>
      <c r="N1247" s="250"/>
      <c r="O1247" s="250"/>
      <c r="P1247" s="250"/>
      <c r="Q1247" s="250"/>
      <c r="R1247" s="250"/>
      <c r="S1247" s="250"/>
      <c r="T1247" s="250"/>
      <c r="U1247" s="250"/>
      <c r="V1247" s="250"/>
      <c r="W1247" s="250"/>
      <c r="X1247" s="250"/>
      <c r="Y1247" s="250"/>
      <c r="Z1247" s="250"/>
      <c r="AA1247" s="250"/>
      <c r="AB1247" s="250"/>
      <c r="AC1247" s="250">
        <v>0</v>
      </c>
      <c r="AD1247" s="250"/>
      <c r="AE1247" s="250"/>
      <c r="AF1247" s="250"/>
      <c r="AG1247" s="250"/>
      <c r="AH1247" s="250"/>
      <c r="AI1247" s="250"/>
      <c r="AJ1247" s="250"/>
      <c r="AK1247" s="250"/>
      <c r="AL1247" s="250"/>
      <c r="AM1247" s="250"/>
      <c r="AN1247" s="250"/>
      <c r="AO1247" s="250"/>
      <c r="AP1247" s="250"/>
      <c r="AQ1247" s="250"/>
      <c r="AR1247" s="250"/>
      <c r="AS1247" s="250"/>
      <c r="AT1247" s="250"/>
      <c r="AU1247" s="250"/>
      <c r="AV1247" s="250"/>
      <c r="AW1247" s="250"/>
      <c r="AX1247" s="250"/>
      <c r="AY1247" s="250"/>
      <c r="AZ1247" s="250"/>
      <c r="BA1247" s="250"/>
      <c r="BB1247" s="250"/>
      <c r="BC1247" s="250"/>
      <c r="BD1247" s="250"/>
      <c r="BE1247" s="250"/>
      <c r="BF1247" s="250"/>
      <c r="BG1247" s="250"/>
      <c r="BH1247" s="250"/>
    </row>
    <row r="1248" spans="1:60" outlineLevel="1" x14ac:dyDescent="0.2">
      <c r="A1248" s="293">
        <v>229</v>
      </c>
      <c r="B1248" s="264" t="s">
        <v>1593</v>
      </c>
      <c r="C1248" s="284" t="s">
        <v>1594</v>
      </c>
      <c r="D1248" s="267" t="s">
        <v>367</v>
      </c>
      <c r="E1248" s="270">
        <v>346.3</v>
      </c>
      <c r="F1248" s="275"/>
      <c r="G1248" s="276">
        <f>ROUND(E1248*F1248,2)</f>
        <v>0</v>
      </c>
      <c r="H1248" s="277" t="s">
        <v>1589</v>
      </c>
      <c r="I1248" s="296" t="s">
        <v>298</v>
      </c>
      <c r="J1248" s="250"/>
      <c r="K1248" s="250"/>
      <c r="L1248" s="250"/>
      <c r="M1248" s="250"/>
      <c r="N1248" s="250"/>
      <c r="O1248" s="250"/>
      <c r="P1248" s="250"/>
      <c r="Q1248" s="250"/>
      <c r="R1248" s="250"/>
      <c r="S1248" s="250"/>
      <c r="T1248" s="250"/>
      <c r="U1248" s="250"/>
      <c r="V1248" s="250"/>
      <c r="W1248" s="250"/>
      <c r="X1248" s="250"/>
      <c r="Y1248" s="250"/>
      <c r="Z1248" s="250"/>
      <c r="AA1248" s="250"/>
      <c r="AB1248" s="250"/>
      <c r="AC1248" s="250"/>
      <c r="AD1248" s="250"/>
      <c r="AE1248" s="250" t="s">
        <v>369</v>
      </c>
      <c r="AF1248" s="250"/>
      <c r="AG1248" s="250"/>
      <c r="AH1248" s="250"/>
      <c r="AI1248" s="250"/>
      <c r="AJ1248" s="250"/>
      <c r="AK1248" s="250"/>
      <c r="AL1248" s="250"/>
      <c r="AM1248" s="250">
        <v>21</v>
      </c>
      <c r="AN1248" s="250"/>
      <c r="AO1248" s="250"/>
      <c r="AP1248" s="250"/>
      <c r="AQ1248" s="250"/>
      <c r="AR1248" s="250"/>
      <c r="AS1248" s="250"/>
      <c r="AT1248" s="250"/>
      <c r="AU1248" s="250"/>
      <c r="AV1248" s="250"/>
      <c r="AW1248" s="250"/>
      <c r="AX1248" s="250"/>
      <c r="AY1248" s="250"/>
      <c r="AZ1248" s="250"/>
      <c r="BA1248" s="250"/>
      <c r="BB1248" s="250"/>
      <c r="BC1248" s="250"/>
      <c r="BD1248" s="250"/>
      <c r="BE1248" s="250"/>
      <c r="BF1248" s="250"/>
      <c r="BG1248" s="250"/>
      <c r="BH1248" s="250"/>
    </row>
    <row r="1249" spans="1:60" outlineLevel="1" x14ac:dyDescent="0.2">
      <c r="A1249" s="294"/>
      <c r="B1249" s="265"/>
      <c r="C1249" s="334" t="s">
        <v>1174</v>
      </c>
      <c r="D1249" s="322"/>
      <c r="E1249" s="326">
        <v>306.3</v>
      </c>
      <c r="F1249" s="276"/>
      <c r="G1249" s="276"/>
      <c r="H1249" s="277"/>
      <c r="I1249" s="296"/>
      <c r="J1249" s="250"/>
      <c r="K1249" s="250"/>
      <c r="L1249" s="250"/>
      <c r="M1249" s="250"/>
      <c r="N1249" s="250"/>
      <c r="O1249" s="250"/>
      <c r="P1249" s="250"/>
      <c r="Q1249" s="250"/>
      <c r="R1249" s="250"/>
      <c r="S1249" s="250"/>
      <c r="T1249" s="250"/>
      <c r="U1249" s="250"/>
      <c r="V1249" s="250"/>
      <c r="W1249" s="250"/>
      <c r="X1249" s="250"/>
      <c r="Y1249" s="250"/>
      <c r="Z1249" s="250"/>
      <c r="AA1249" s="250"/>
      <c r="AB1249" s="250"/>
      <c r="AC1249" s="250"/>
      <c r="AD1249" s="250"/>
      <c r="AE1249" s="250"/>
      <c r="AF1249" s="250"/>
      <c r="AG1249" s="250"/>
      <c r="AH1249" s="250"/>
      <c r="AI1249" s="250"/>
      <c r="AJ1249" s="250"/>
      <c r="AK1249" s="250"/>
      <c r="AL1249" s="250"/>
      <c r="AM1249" s="250"/>
      <c r="AN1249" s="250"/>
      <c r="AO1249" s="250"/>
      <c r="AP1249" s="250"/>
      <c r="AQ1249" s="250"/>
      <c r="AR1249" s="250"/>
      <c r="AS1249" s="250"/>
      <c r="AT1249" s="250"/>
      <c r="AU1249" s="250"/>
      <c r="AV1249" s="250"/>
      <c r="AW1249" s="250"/>
      <c r="AX1249" s="250"/>
      <c r="AY1249" s="250"/>
      <c r="AZ1249" s="250"/>
      <c r="BA1249" s="250"/>
      <c r="BB1249" s="250"/>
      <c r="BC1249" s="250"/>
      <c r="BD1249" s="250"/>
      <c r="BE1249" s="250"/>
      <c r="BF1249" s="250"/>
      <c r="BG1249" s="250"/>
      <c r="BH1249" s="250"/>
    </row>
    <row r="1250" spans="1:60" outlineLevel="1" x14ac:dyDescent="0.2">
      <c r="A1250" s="294"/>
      <c r="B1250" s="265"/>
      <c r="C1250" s="334" t="s">
        <v>1595</v>
      </c>
      <c r="D1250" s="322"/>
      <c r="E1250" s="326">
        <v>19.7</v>
      </c>
      <c r="F1250" s="276"/>
      <c r="G1250" s="276"/>
      <c r="H1250" s="277"/>
      <c r="I1250" s="296"/>
      <c r="J1250" s="250"/>
      <c r="K1250" s="250"/>
      <c r="L1250" s="250"/>
      <c r="M1250" s="250"/>
      <c r="N1250" s="250"/>
      <c r="O1250" s="250"/>
      <c r="P1250" s="250"/>
      <c r="Q1250" s="250"/>
      <c r="R1250" s="250"/>
      <c r="S1250" s="250"/>
      <c r="T1250" s="250"/>
      <c r="U1250" s="250"/>
      <c r="V1250" s="250"/>
      <c r="W1250" s="250"/>
      <c r="X1250" s="250"/>
      <c r="Y1250" s="250"/>
      <c r="Z1250" s="250"/>
      <c r="AA1250" s="250"/>
      <c r="AB1250" s="250"/>
      <c r="AC1250" s="250"/>
      <c r="AD1250" s="250"/>
      <c r="AE1250" s="250"/>
      <c r="AF1250" s="250"/>
      <c r="AG1250" s="250"/>
      <c r="AH1250" s="250"/>
      <c r="AI1250" s="250"/>
      <c r="AJ1250" s="250"/>
      <c r="AK1250" s="250"/>
      <c r="AL1250" s="250"/>
      <c r="AM1250" s="250"/>
      <c r="AN1250" s="250"/>
      <c r="AO1250" s="250"/>
      <c r="AP1250" s="250"/>
      <c r="AQ1250" s="250"/>
      <c r="AR1250" s="250"/>
      <c r="AS1250" s="250"/>
      <c r="AT1250" s="250"/>
      <c r="AU1250" s="250"/>
      <c r="AV1250" s="250"/>
      <c r="AW1250" s="250"/>
      <c r="AX1250" s="250"/>
      <c r="AY1250" s="250"/>
      <c r="AZ1250" s="250"/>
      <c r="BA1250" s="250"/>
      <c r="BB1250" s="250"/>
      <c r="BC1250" s="250"/>
      <c r="BD1250" s="250"/>
      <c r="BE1250" s="250"/>
      <c r="BF1250" s="250"/>
      <c r="BG1250" s="250"/>
      <c r="BH1250" s="250"/>
    </row>
    <row r="1251" spans="1:60" outlineLevel="1" x14ac:dyDescent="0.2">
      <c r="A1251" s="294"/>
      <c r="B1251" s="265"/>
      <c r="C1251" s="334" t="s">
        <v>1175</v>
      </c>
      <c r="D1251" s="322"/>
      <c r="E1251" s="326">
        <v>20.3</v>
      </c>
      <c r="F1251" s="276"/>
      <c r="G1251" s="276"/>
      <c r="H1251" s="277"/>
      <c r="I1251" s="296"/>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c r="AN1251" s="250"/>
      <c r="AO1251" s="250"/>
      <c r="AP1251" s="250"/>
      <c r="AQ1251" s="250"/>
      <c r="AR1251" s="250"/>
      <c r="AS1251" s="250"/>
      <c r="AT1251" s="250"/>
      <c r="AU1251" s="250"/>
      <c r="AV1251" s="250"/>
      <c r="AW1251" s="250"/>
      <c r="AX1251" s="250"/>
      <c r="AY1251" s="250"/>
      <c r="AZ1251" s="250"/>
      <c r="BA1251" s="250"/>
      <c r="BB1251" s="250"/>
      <c r="BC1251" s="250"/>
      <c r="BD1251" s="250"/>
      <c r="BE1251" s="250"/>
      <c r="BF1251" s="250"/>
      <c r="BG1251" s="250"/>
      <c r="BH1251" s="250"/>
    </row>
    <row r="1252" spans="1:60" outlineLevel="1" x14ac:dyDescent="0.2">
      <c r="A1252" s="294"/>
      <c r="B1252" s="320" t="s">
        <v>1596</v>
      </c>
      <c r="C1252" s="333"/>
      <c r="D1252" s="338"/>
      <c r="E1252" s="339"/>
      <c r="F1252" s="340"/>
      <c r="G1252" s="331"/>
      <c r="H1252" s="277"/>
      <c r="I1252" s="296"/>
      <c r="J1252" s="250"/>
      <c r="K1252" s="250"/>
      <c r="L1252" s="250"/>
      <c r="M1252" s="250"/>
      <c r="N1252" s="250"/>
      <c r="O1252" s="250"/>
      <c r="P1252" s="250"/>
      <c r="Q1252" s="250"/>
      <c r="R1252" s="250"/>
      <c r="S1252" s="250"/>
      <c r="T1252" s="250"/>
      <c r="U1252" s="250"/>
      <c r="V1252" s="250"/>
      <c r="W1252" s="250"/>
      <c r="X1252" s="250"/>
      <c r="Y1252" s="250"/>
      <c r="Z1252" s="250"/>
      <c r="AA1252" s="250"/>
      <c r="AB1252" s="250"/>
      <c r="AC1252" s="250">
        <v>1</v>
      </c>
      <c r="AD1252" s="250"/>
      <c r="AE1252" s="250"/>
      <c r="AF1252" s="250"/>
      <c r="AG1252" s="250"/>
      <c r="AH1252" s="250"/>
      <c r="AI1252" s="250"/>
      <c r="AJ1252" s="250"/>
      <c r="AK1252" s="250"/>
      <c r="AL1252" s="250"/>
      <c r="AM1252" s="250"/>
      <c r="AN1252" s="250"/>
      <c r="AO1252" s="250"/>
      <c r="AP1252" s="250"/>
      <c r="AQ1252" s="250"/>
      <c r="AR1252" s="250"/>
      <c r="AS1252" s="250"/>
      <c r="AT1252" s="250"/>
      <c r="AU1252" s="250"/>
      <c r="AV1252" s="250"/>
      <c r="AW1252" s="250"/>
      <c r="AX1252" s="250"/>
      <c r="AY1252" s="250"/>
      <c r="AZ1252" s="250"/>
      <c r="BA1252" s="250"/>
      <c r="BB1252" s="250"/>
      <c r="BC1252" s="250"/>
      <c r="BD1252" s="250"/>
      <c r="BE1252" s="250"/>
      <c r="BF1252" s="250"/>
      <c r="BG1252" s="250"/>
      <c r="BH1252" s="250"/>
    </row>
    <row r="1253" spans="1:60" outlineLevel="1" x14ac:dyDescent="0.2">
      <c r="A1253" s="293">
        <v>230</v>
      </c>
      <c r="B1253" s="264" t="s">
        <v>1597</v>
      </c>
      <c r="C1253" s="284" t="s">
        <v>1598</v>
      </c>
      <c r="D1253" s="267" t="s">
        <v>390</v>
      </c>
      <c r="E1253" s="270">
        <v>345.81599999999997</v>
      </c>
      <c r="F1253" s="275"/>
      <c r="G1253" s="276">
        <f>ROUND(E1253*F1253,2)</f>
        <v>0</v>
      </c>
      <c r="H1253" s="277" t="s">
        <v>1589</v>
      </c>
      <c r="I1253" s="296" t="s">
        <v>298</v>
      </c>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t="s">
        <v>369</v>
      </c>
      <c r="AF1253" s="250"/>
      <c r="AG1253" s="250"/>
      <c r="AH1253" s="250"/>
      <c r="AI1253" s="250"/>
      <c r="AJ1253" s="250"/>
      <c r="AK1253" s="250"/>
      <c r="AL1253" s="250"/>
      <c r="AM1253" s="250">
        <v>21</v>
      </c>
      <c r="AN1253" s="250"/>
      <c r="AO1253" s="250"/>
      <c r="AP1253" s="250"/>
      <c r="AQ1253" s="250"/>
      <c r="AR1253" s="250"/>
      <c r="AS1253" s="250"/>
      <c r="AT1253" s="250"/>
      <c r="AU1253" s="250"/>
      <c r="AV1253" s="250"/>
      <c r="AW1253" s="250"/>
      <c r="AX1253" s="250"/>
      <c r="AY1253" s="250"/>
      <c r="AZ1253" s="250"/>
      <c r="BA1253" s="250"/>
      <c r="BB1253" s="250"/>
      <c r="BC1253" s="250"/>
      <c r="BD1253" s="250"/>
      <c r="BE1253" s="250"/>
      <c r="BF1253" s="250"/>
      <c r="BG1253" s="250"/>
      <c r="BH1253" s="250"/>
    </row>
    <row r="1254" spans="1:60" outlineLevel="1" x14ac:dyDescent="0.2">
      <c r="A1254" s="294"/>
      <c r="B1254" s="265"/>
      <c r="C1254" s="334" t="s">
        <v>1599</v>
      </c>
      <c r="D1254" s="322"/>
      <c r="E1254" s="326">
        <v>11</v>
      </c>
      <c r="F1254" s="276"/>
      <c r="G1254" s="276"/>
      <c r="H1254" s="277"/>
      <c r="I1254" s="296"/>
      <c r="J1254" s="250"/>
      <c r="K1254" s="250"/>
      <c r="L1254" s="250"/>
      <c r="M1254" s="250"/>
      <c r="N1254" s="250"/>
      <c r="O1254" s="250"/>
      <c r="P1254" s="250"/>
      <c r="Q1254" s="250"/>
      <c r="R1254" s="250"/>
      <c r="S1254" s="250"/>
      <c r="T1254" s="250"/>
      <c r="U1254" s="250"/>
      <c r="V1254" s="250"/>
      <c r="W1254" s="250"/>
      <c r="X1254" s="250"/>
      <c r="Y1254" s="250"/>
      <c r="Z1254" s="250"/>
      <c r="AA1254" s="250"/>
      <c r="AB1254" s="250"/>
      <c r="AC1254" s="250"/>
      <c r="AD1254" s="250"/>
      <c r="AE1254" s="250"/>
      <c r="AF1254" s="250"/>
      <c r="AG1254" s="250"/>
      <c r="AH1254" s="250"/>
      <c r="AI1254" s="250"/>
      <c r="AJ1254" s="250"/>
      <c r="AK1254" s="250"/>
      <c r="AL1254" s="250"/>
      <c r="AM1254" s="250"/>
      <c r="AN1254" s="250"/>
      <c r="AO1254" s="250"/>
      <c r="AP1254" s="250"/>
      <c r="AQ1254" s="250"/>
      <c r="AR1254" s="250"/>
      <c r="AS1254" s="250"/>
      <c r="AT1254" s="250"/>
      <c r="AU1254" s="250"/>
      <c r="AV1254" s="250"/>
      <c r="AW1254" s="250"/>
      <c r="AX1254" s="250"/>
      <c r="AY1254" s="250"/>
      <c r="AZ1254" s="250"/>
      <c r="BA1254" s="250"/>
      <c r="BB1254" s="250"/>
      <c r="BC1254" s="250"/>
      <c r="BD1254" s="250"/>
      <c r="BE1254" s="250"/>
      <c r="BF1254" s="250"/>
      <c r="BG1254" s="250"/>
      <c r="BH1254" s="250"/>
    </row>
    <row r="1255" spans="1:60" outlineLevel="1" x14ac:dyDescent="0.2">
      <c r="A1255" s="294"/>
      <c r="B1255" s="265"/>
      <c r="C1255" s="334" t="s">
        <v>1600</v>
      </c>
      <c r="D1255" s="322"/>
      <c r="E1255" s="326">
        <v>61.3</v>
      </c>
      <c r="F1255" s="276"/>
      <c r="G1255" s="276"/>
      <c r="H1255" s="277"/>
      <c r="I1255" s="296"/>
      <c r="J1255" s="250"/>
      <c r="K1255" s="250"/>
      <c r="L1255" s="250"/>
      <c r="M1255" s="250"/>
      <c r="N1255" s="250"/>
      <c r="O1255" s="250"/>
      <c r="P1255" s="250"/>
      <c r="Q1255" s="250"/>
      <c r="R1255" s="250"/>
      <c r="S1255" s="250"/>
      <c r="T1255" s="250"/>
      <c r="U1255" s="250"/>
      <c r="V1255" s="250"/>
      <c r="W1255" s="250"/>
      <c r="X1255" s="250"/>
      <c r="Y1255" s="250"/>
      <c r="Z1255" s="250"/>
      <c r="AA1255" s="250"/>
      <c r="AB1255" s="250"/>
      <c r="AC1255" s="250"/>
      <c r="AD1255" s="250"/>
      <c r="AE1255" s="250"/>
      <c r="AF1255" s="250"/>
      <c r="AG1255" s="250"/>
      <c r="AH1255" s="250"/>
      <c r="AI1255" s="250"/>
      <c r="AJ1255" s="250"/>
      <c r="AK1255" s="250"/>
      <c r="AL1255" s="250"/>
      <c r="AM1255" s="250"/>
      <c r="AN1255" s="250"/>
      <c r="AO1255" s="250"/>
      <c r="AP1255" s="250"/>
      <c r="AQ1255" s="250"/>
      <c r="AR1255" s="250"/>
      <c r="AS1255" s="250"/>
      <c r="AT1255" s="250"/>
      <c r="AU1255" s="250"/>
      <c r="AV1255" s="250"/>
      <c r="AW1255" s="250"/>
      <c r="AX1255" s="250"/>
      <c r="AY1255" s="250"/>
      <c r="AZ1255" s="250"/>
      <c r="BA1255" s="250"/>
      <c r="BB1255" s="250"/>
      <c r="BC1255" s="250"/>
      <c r="BD1255" s="250"/>
      <c r="BE1255" s="250"/>
      <c r="BF1255" s="250"/>
      <c r="BG1255" s="250"/>
      <c r="BH1255" s="250"/>
    </row>
    <row r="1256" spans="1:60" outlineLevel="1" x14ac:dyDescent="0.2">
      <c r="A1256" s="294"/>
      <c r="B1256" s="265"/>
      <c r="C1256" s="334" t="s">
        <v>1601</v>
      </c>
      <c r="D1256" s="322"/>
      <c r="E1256" s="326">
        <v>13.8</v>
      </c>
      <c r="F1256" s="276"/>
      <c r="G1256" s="276"/>
      <c r="H1256" s="277"/>
      <c r="I1256" s="296"/>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250"/>
      <c r="AF1256" s="250"/>
      <c r="AG1256" s="250"/>
      <c r="AH1256" s="250"/>
      <c r="AI1256" s="250"/>
      <c r="AJ1256" s="250"/>
      <c r="AK1256" s="250"/>
      <c r="AL1256" s="250"/>
      <c r="AM1256" s="250"/>
      <c r="AN1256" s="250"/>
      <c r="AO1256" s="250"/>
      <c r="AP1256" s="250"/>
      <c r="AQ1256" s="250"/>
      <c r="AR1256" s="250"/>
      <c r="AS1256" s="250"/>
      <c r="AT1256" s="250"/>
      <c r="AU1256" s="250"/>
      <c r="AV1256" s="250"/>
      <c r="AW1256" s="250"/>
      <c r="AX1256" s="250"/>
      <c r="AY1256" s="250"/>
      <c r="AZ1256" s="250"/>
      <c r="BA1256" s="250"/>
      <c r="BB1256" s="250"/>
      <c r="BC1256" s="250"/>
      <c r="BD1256" s="250"/>
      <c r="BE1256" s="250"/>
      <c r="BF1256" s="250"/>
      <c r="BG1256" s="250"/>
      <c r="BH1256" s="250"/>
    </row>
    <row r="1257" spans="1:60" outlineLevel="1" x14ac:dyDescent="0.2">
      <c r="A1257" s="294"/>
      <c r="B1257" s="265"/>
      <c r="C1257" s="334" t="s">
        <v>1602</v>
      </c>
      <c r="D1257" s="322"/>
      <c r="E1257" s="326">
        <v>11.4</v>
      </c>
      <c r="F1257" s="276"/>
      <c r="G1257" s="276"/>
      <c r="H1257" s="277"/>
      <c r="I1257" s="296"/>
      <c r="J1257" s="250"/>
      <c r="K1257" s="250"/>
      <c r="L1257" s="250"/>
      <c r="M1257" s="250"/>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250"/>
      <c r="AL1257" s="250"/>
      <c r="AM1257" s="250"/>
      <c r="AN1257" s="250"/>
      <c r="AO1257" s="250"/>
      <c r="AP1257" s="250"/>
      <c r="AQ1257" s="250"/>
      <c r="AR1257" s="250"/>
      <c r="AS1257" s="250"/>
      <c r="AT1257" s="250"/>
      <c r="AU1257" s="250"/>
      <c r="AV1257" s="250"/>
      <c r="AW1257" s="250"/>
      <c r="AX1257" s="250"/>
      <c r="AY1257" s="250"/>
      <c r="AZ1257" s="250"/>
      <c r="BA1257" s="250"/>
      <c r="BB1257" s="250"/>
      <c r="BC1257" s="250"/>
      <c r="BD1257" s="250"/>
      <c r="BE1257" s="250"/>
      <c r="BF1257" s="250"/>
      <c r="BG1257" s="250"/>
      <c r="BH1257" s="250"/>
    </row>
    <row r="1258" spans="1:60" outlineLevel="1" x14ac:dyDescent="0.2">
      <c r="A1258" s="294"/>
      <c r="B1258" s="265"/>
      <c r="C1258" s="334" t="s">
        <v>1603</v>
      </c>
      <c r="D1258" s="322"/>
      <c r="E1258" s="326">
        <v>10.8</v>
      </c>
      <c r="F1258" s="276"/>
      <c r="G1258" s="276"/>
      <c r="H1258" s="277"/>
      <c r="I1258" s="296"/>
      <c r="J1258" s="250"/>
      <c r="K1258" s="250"/>
      <c r="L1258" s="250"/>
      <c r="M1258" s="250"/>
      <c r="N1258" s="250"/>
      <c r="O1258" s="250"/>
      <c r="P1258" s="250"/>
      <c r="Q1258" s="250"/>
      <c r="R1258" s="250"/>
      <c r="S1258" s="250"/>
      <c r="T1258" s="250"/>
      <c r="U1258" s="250"/>
      <c r="V1258" s="250"/>
      <c r="W1258" s="250"/>
      <c r="X1258" s="250"/>
      <c r="Y1258" s="250"/>
      <c r="Z1258" s="250"/>
      <c r="AA1258" s="250"/>
      <c r="AB1258" s="250"/>
      <c r="AC1258" s="250"/>
      <c r="AD1258" s="250"/>
      <c r="AE1258" s="250"/>
      <c r="AF1258" s="250"/>
      <c r="AG1258" s="250"/>
      <c r="AH1258" s="250"/>
      <c r="AI1258" s="250"/>
      <c r="AJ1258" s="250"/>
      <c r="AK1258" s="250"/>
      <c r="AL1258" s="250"/>
      <c r="AM1258" s="250"/>
      <c r="AN1258" s="250"/>
      <c r="AO1258" s="250"/>
      <c r="AP1258" s="250"/>
      <c r="AQ1258" s="250"/>
      <c r="AR1258" s="250"/>
      <c r="AS1258" s="250"/>
      <c r="AT1258" s="250"/>
      <c r="AU1258" s="250"/>
      <c r="AV1258" s="250"/>
      <c r="AW1258" s="250"/>
      <c r="AX1258" s="250"/>
      <c r="AY1258" s="250"/>
      <c r="AZ1258" s="250"/>
      <c r="BA1258" s="250"/>
      <c r="BB1258" s="250"/>
      <c r="BC1258" s="250"/>
      <c r="BD1258" s="250"/>
      <c r="BE1258" s="250"/>
      <c r="BF1258" s="250"/>
      <c r="BG1258" s="250"/>
      <c r="BH1258" s="250"/>
    </row>
    <row r="1259" spans="1:60" outlineLevel="1" x14ac:dyDescent="0.2">
      <c r="A1259" s="294"/>
      <c r="B1259" s="265"/>
      <c r="C1259" s="334" t="s">
        <v>1604</v>
      </c>
      <c r="D1259" s="322"/>
      <c r="E1259" s="326">
        <v>20.986000000000001</v>
      </c>
      <c r="F1259" s="276"/>
      <c r="G1259" s="276"/>
      <c r="H1259" s="277"/>
      <c r="I1259" s="296"/>
      <c r="J1259" s="250"/>
      <c r="K1259" s="250"/>
      <c r="L1259" s="250"/>
      <c r="M1259" s="250"/>
      <c r="N1259" s="250"/>
      <c r="O1259" s="250"/>
      <c r="P1259" s="250"/>
      <c r="Q1259" s="250"/>
      <c r="R1259" s="250"/>
      <c r="S1259" s="250"/>
      <c r="T1259" s="250"/>
      <c r="U1259" s="250"/>
      <c r="V1259" s="250"/>
      <c r="W1259" s="250"/>
      <c r="X1259" s="250"/>
      <c r="Y1259" s="250"/>
      <c r="Z1259" s="250"/>
      <c r="AA1259" s="250"/>
      <c r="AB1259" s="250"/>
      <c r="AC1259" s="250"/>
      <c r="AD1259" s="250"/>
      <c r="AE1259" s="250"/>
      <c r="AF1259" s="250"/>
      <c r="AG1259" s="250"/>
      <c r="AH1259" s="250"/>
      <c r="AI1259" s="250"/>
      <c r="AJ1259" s="250"/>
      <c r="AK1259" s="250"/>
      <c r="AL1259" s="250"/>
      <c r="AM1259" s="250"/>
      <c r="AN1259" s="250"/>
      <c r="AO1259" s="250"/>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row>
    <row r="1260" spans="1:60" outlineLevel="1" x14ac:dyDescent="0.2">
      <c r="A1260" s="294"/>
      <c r="B1260" s="265"/>
      <c r="C1260" s="334" t="s">
        <v>1475</v>
      </c>
      <c r="D1260" s="322"/>
      <c r="E1260" s="326">
        <v>9</v>
      </c>
      <c r="F1260" s="276"/>
      <c r="G1260" s="276"/>
      <c r="H1260" s="277"/>
      <c r="I1260" s="296"/>
      <c r="J1260" s="250"/>
      <c r="K1260" s="250"/>
      <c r="L1260" s="250"/>
      <c r="M1260" s="250"/>
      <c r="N1260" s="250"/>
      <c r="O1260" s="250"/>
      <c r="P1260" s="250"/>
      <c r="Q1260" s="250"/>
      <c r="R1260" s="250"/>
      <c r="S1260" s="250"/>
      <c r="T1260" s="250"/>
      <c r="U1260" s="250"/>
      <c r="V1260" s="250"/>
      <c r="W1260" s="250"/>
      <c r="X1260" s="250"/>
      <c r="Y1260" s="250"/>
      <c r="Z1260" s="250"/>
      <c r="AA1260" s="250"/>
      <c r="AB1260" s="250"/>
      <c r="AC1260" s="250"/>
      <c r="AD1260" s="250"/>
      <c r="AE1260" s="250"/>
      <c r="AF1260" s="250"/>
      <c r="AG1260" s="250"/>
      <c r="AH1260" s="250"/>
      <c r="AI1260" s="250"/>
      <c r="AJ1260" s="250"/>
      <c r="AK1260" s="250"/>
      <c r="AL1260" s="250"/>
      <c r="AM1260" s="250"/>
      <c r="AN1260" s="250"/>
      <c r="AO1260" s="250"/>
      <c r="AP1260" s="250"/>
      <c r="AQ1260" s="250"/>
      <c r="AR1260" s="250"/>
      <c r="AS1260" s="250"/>
      <c r="AT1260" s="250"/>
      <c r="AU1260" s="250"/>
      <c r="AV1260" s="250"/>
      <c r="AW1260" s="250"/>
      <c r="AX1260" s="250"/>
      <c r="AY1260" s="250"/>
      <c r="AZ1260" s="250"/>
      <c r="BA1260" s="250"/>
      <c r="BB1260" s="250"/>
      <c r="BC1260" s="250"/>
      <c r="BD1260" s="250"/>
      <c r="BE1260" s="250"/>
      <c r="BF1260" s="250"/>
      <c r="BG1260" s="250"/>
      <c r="BH1260" s="250"/>
    </row>
    <row r="1261" spans="1:60" outlineLevel="1" x14ac:dyDescent="0.2">
      <c r="A1261" s="294"/>
      <c r="B1261" s="265"/>
      <c r="C1261" s="334" t="s">
        <v>1476</v>
      </c>
      <c r="D1261" s="322"/>
      <c r="E1261" s="326">
        <v>7.2</v>
      </c>
      <c r="F1261" s="276"/>
      <c r="G1261" s="276"/>
      <c r="H1261" s="277"/>
      <c r="I1261" s="296"/>
      <c r="J1261" s="250"/>
      <c r="K1261" s="250"/>
      <c r="L1261" s="250"/>
      <c r="M1261" s="250"/>
      <c r="N1261" s="250"/>
      <c r="O1261" s="250"/>
      <c r="P1261" s="250"/>
      <c r="Q1261" s="250"/>
      <c r="R1261" s="250"/>
      <c r="S1261" s="250"/>
      <c r="T1261" s="250"/>
      <c r="U1261" s="250"/>
      <c r="V1261" s="250"/>
      <c r="W1261" s="250"/>
      <c r="X1261" s="250"/>
      <c r="Y1261" s="250"/>
      <c r="Z1261" s="250"/>
      <c r="AA1261" s="250"/>
      <c r="AB1261" s="250"/>
      <c r="AC1261" s="250"/>
      <c r="AD1261" s="250"/>
      <c r="AE1261" s="250"/>
      <c r="AF1261" s="250"/>
      <c r="AG1261" s="250"/>
      <c r="AH1261" s="250"/>
      <c r="AI1261" s="250"/>
      <c r="AJ1261" s="250"/>
      <c r="AK1261" s="250"/>
      <c r="AL1261" s="250"/>
      <c r="AM1261" s="250"/>
      <c r="AN1261" s="250"/>
      <c r="AO1261" s="250"/>
      <c r="AP1261" s="250"/>
      <c r="AQ1261" s="250"/>
      <c r="AR1261" s="250"/>
      <c r="AS1261" s="250"/>
      <c r="AT1261" s="250"/>
      <c r="AU1261" s="250"/>
      <c r="AV1261" s="250"/>
      <c r="AW1261" s="250"/>
      <c r="AX1261" s="250"/>
      <c r="AY1261" s="250"/>
      <c r="AZ1261" s="250"/>
      <c r="BA1261" s="250"/>
      <c r="BB1261" s="250"/>
      <c r="BC1261" s="250"/>
      <c r="BD1261" s="250"/>
      <c r="BE1261" s="250"/>
      <c r="BF1261" s="250"/>
      <c r="BG1261" s="250"/>
      <c r="BH1261" s="250"/>
    </row>
    <row r="1262" spans="1:60" outlineLevel="1" x14ac:dyDescent="0.2">
      <c r="A1262" s="294"/>
      <c r="B1262" s="265"/>
      <c r="C1262" s="334" t="s">
        <v>1477</v>
      </c>
      <c r="D1262" s="322"/>
      <c r="E1262" s="326">
        <v>6</v>
      </c>
      <c r="F1262" s="276"/>
      <c r="G1262" s="276"/>
      <c r="H1262" s="277"/>
      <c r="I1262" s="296"/>
      <c r="J1262" s="250"/>
      <c r="K1262" s="250"/>
      <c r="L1262" s="250"/>
      <c r="M1262" s="250"/>
      <c r="N1262" s="250"/>
      <c r="O1262" s="250"/>
      <c r="P1262" s="250"/>
      <c r="Q1262" s="250"/>
      <c r="R1262" s="250"/>
      <c r="S1262" s="250"/>
      <c r="T1262" s="250"/>
      <c r="U1262" s="250"/>
      <c r="V1262" s="250"/>
      <c r="W1262" s="250"/>
      <c r="X1262" s="250"/>
      <c r="Y1262" s="250"/>
      <c r="Z1262" s="250"/>
      <c r="AA1262" s="250"/>
      <c r="AB1262" s="250"/>
      <c r="AC1262" s="250"/>
      <c r="AD1262" s="250"/>
      <c r="AE1262" s="250"/>
      <c r="AF1262" s="250"/>
      <c r="AG1262" s="250"/>
      <c r="AH1262" s="250"/>
      <c r="AI1262" s="250"/>
      <c r="AJ1262" s="250"/>
      <c r="AK1262" s="250"/>
      <c r="AL1262" s="250"/>
      <c r="AM1262" s="250"/>
      <c r="AN1262" s="250"/>
      <c r="AO1262" s="250"/>
      <c r="AP1262" s="250"/>
      <c r="AQ1262" s="250"/>
      <c r="AR1262" s="250"/>
      <c r="AS1262" s="250"/>
      <c r="AT1262" s="250"/>
      <c r="AU1262" s="250"/>
      <c r="AV1262" s="250"/>
      <c r="AW1262" s="250"/>
      <c r="AX1262" s="250"/>
      <c r="AY1262" s="250"/>
      <c r="AZ1262" s="250"/>
      <c r="BA1262" s="250"/>
      <c r="BB1262" s="250"/>
      <c r="BC1262" s="250"/>
      <c r="BD1262" s="250"/>
      <c r="BE1262" s="250"/>
      <c r="BF1262" s="250"/>
      <c r="BG1262" s="250"/>
      <c r="BH1262" s="250"/>
    </row>
    <row r="1263" spans="1:60" outlineLevel="1" x14ac:dyDescent="0.2">
      <c r="A1263" s="294"/>
      <c r="B1263" s="265"/>
      <c r="C1263" s="334" t="s">
        <v>1605</v>
      </c>
      <c r="D1263" s="322"/>
      <c r="E1263" s="326">
        <v>39.880000000000003</v>
      </c>
      <c r="F1263" s="276"/>
      <c r="G1263" s="276"/>
      <c r="H1263" s="277"/>
      <c r="I1263" s="296"/>
      <c r="J1263" s="250"/>
      <c r="K1263" s="250"/>
      <c r="L1263" s="250"/>
      <c r="M1263" s="250"/>
      <c r="N1263" s="250"/>
      <c r="O1263" s="250"/>
      <c r="P1263" s="250"/>
      <c r="Q1263" s="250"/>
      <c r="R1263" s="250"/>
      <c r="S1263" s="250"/>
      <c r="T1263" s="250"/>
      <c r="U1263" s="250"/>
      <c r="V1263" s="250"/>
      <c r="W1263" s="250"/>
      <c r="X1263" s="250"/>
      <c r="Y1263" s="250"/>
      <c r="Z1263" s="250"/>
      <c r="AA1263" s="250"/>
      <c r="AB1263" s="250"/>
      <c r="AC1263" s="250"/>
      <c r="AD1263" s="250"/>
      <c r="AE1263" s="250"/>
      <c r="AF1263" s="250"/>
      <c r="AG1263" s="250"/>
      <c r="AH1263" s="250"/>
      <c r="AI1263" s="250"/>
      <c r="AJ1263" s="250"/>
      <c r="AK1263" s="250"/>
      <c r="AL1263" s="250"/>
      <c r="AM1263" s="250"/>
      <c r="AN1263" s="250"/>
      <c r="AO1263" s="250"/>
      <c r="AP1263" s="250"/>
      <c r="AQ1263" s="250"/>
      <c r="AR1263" s="250"/>
      <c r="AS1263" s="250"/>
      <c r="AT1263" s="250"/>
      <c r="AU1263" s="250"/>
      <c r="AV1263" s="250"/>
      <c r="AW1263" s="250"/>
      <c r="AX1263" s="250"/>
      <c r="AY1263" s="250"/>
      <c r="AZ1263" s="250"/>
      <c r="BA1263" s="250"/>
      <c r="BB1263" s="250"/>
      <c r="BC1263" s="250"/>
      <c r="BD1263" s="250"/>
      <c r="BE1263" s="250"/>
      <c r="BF1263" s="250"/>
      <c r="BG1263" s="250"/>
      <c r="BH1263" s="250"/>
    </row>
    <row r="1264" spans="1:60" outlineLevel="1" x14ac:dyDescent="0.2">
      <c r="A1264" s="294"/>
      <c r="B1264" s="265"/>
      <c r="C1264" s="334" t="s">
        <v>1606</v>
      </c>
      <c r="D1264" s="322"/>
      <c r="E1264" s="326">
        <v>16.399999999999999</v>
      </c>
      <c r="F1264" s="276"/>
      <c r="G1264" s="276"/>
      <c r="H1264" s="277"/>
      <c r="I1264" s="296"/>
      <c r="J1264" s="250"/>
      <c r="K1264" s="250"/>
      <c r="L1264" s="250"/>
      <c r="M1264" s="250"/>
      <c r="N1264" s="250"/>
      <c r="O1264" s="250"/>
      <c r="P1264" s="250"/>
      <c r="Q1264" s="250"/>
      <c r="R1264" s="250"/>
      <c r="S1264" s="250"/>
      <c r="T1264" s="250"/>
      <c r="U1264" s="250"/>
      <c r="V1264" s="250"/>
      <c r="W1264" s="250"/>
      <c r="X1264" s="250"/>
      <c r="Y1264" s="250"/>
      <c r="Z1264" s="250"/>
      <c r="AA1264" s="250"/>
      <c r="AB1264" s="250"/>
      <c r="AC1264" s="250"/>
      <c r="AD1264" s="250"/>
      <c r="AE1264" s="250"/>
      <c r="AF1264" s="250"/>
      <c r="AG1264" s="250"/>
      <c r="AH1264" s="250"/>
      <c r="AI1264" s="250"/>
      <c r="AJ1264" s="250"/>
      <c r="AK1264" s="250"/>
      <c r="AL1264" s="250"/>
      <c r="AM1264" s="250"/>
      <c r="AN1264" s="250"/>
      <c r="AO1264" s="250"/>
      <c r="AP1264" s="250"/>
      <c r="AQ1264" s="250"/>
      <c r="AR1264" s="250"/>
      <c r="AS1264" s="250"/>
      <c r="AT1264" s="250"/>
      <c r="AU1264" s="250"/>
      <c r="AV1264" s="250"/>
      <c r="AW1264" s="250"/>
      <c r="AX1264" s="250"/>
      <c r="AY1264" s="250"/>
      <c r="AZ1264" s="250"/>
      <c r="BA1264" s="250"/>
      <c r="BB1264" s="250"/>
      <c r="BC1264" s="250"/>
      <c r="BD1264" s="250"/>
      <c r="BE1264" s="250"/>
      <c r="BF1264" s="250"/>
      <c r="BG1264" s="250"/>
      <c r="BH1264" s="250"/>
    </row>
    <row r="1265" spans="1:60" outlineLevel="1" x14ac:dyDescent="0.2">
      <c r="A1265" s="294"/>
      <c r="B1265" s="265"/>
      <c r="C1265" s="334" t="s">
        <v>1607</v>
      </c>
      <c r="D1265" s="322"/>
      <c r="E1265" s="326">
        <v>23.7</v>
      </c>
      <c r="F1265" s="276"/>
      <c r="G1265" s="276"/>
      <c r="H1265" s="277"/>
      <c r="I1265" s="296"/>
      <c r="J1265" s="250"/>
      <c r="K1265" s="250"/>
      <c r="L1265" s="250"/>
      <c r="M1265" s="250"/>
      <c r="N1265" s="250"/>
      <c r="O1265" s="250"/>
      <c r="P1265" s="250"/>
      <c r="Q1265" s="250"/>
      <c r="R1265" s="250"/>
      <c r="S1265" s="250"/>
      <c r="T1265" s="250"/>
      <c r="U1265" s="250"/>
      <c r="V1265" s="250"/>
      <c r="W1265" s="250"/>
      <c r="X1265" s="250"/>
      <c r="Y1265" s="250"/>
      <c r="Z1265" s="250"/>
      <c r="AA1265" s="250"/>
      <c r="AB1265" s="250"/>
      <c r="AC1265" s="250"/>
      <c r="AD1265" s="250"/>
      <c r="AE1265" s="250"/>
      <c r="AF1265" s="250"/>
      <c r="AG1265" s="250"/>
      <c r="AH1265" s="250"/>
      <c r="AI1265" s="250"/>
      <c r="AJ1265" s="250"/>
      <c r="AK1265" s="250"/>
      <c r="AL1265" s="250"/>
      <c r="AM1265" s="250"/>
      <c r="AN1265" s="250"/>
      <c r="AO1265" s="250"/>
      <c r="AP1265" s="250"/>
      <c r="AQ1265" s="250"/>
      <c r="AR1265" s="250"/>
      <c r="AS1265" s="250"/>
      <c r="AT1265" s="250"/>
      <c r="AU1265" s="250"/>
      <c r="AV1265" s="250"/>
      <c r="AW1265" s="250"/>
      <c r="AX1265" s="250"/>
      <c r="AY1265" s="250"/>
      <c r="AZ1265" s="250"/>
      <c r="BA1265" s="250"/>
      <c r="BB1265" s="250"/>
      <c r="BC1265" s="250"/>
      <c r="BD1265" s="250"/>
      <c r="BE1265" s="250"/>
      <c r="BF1265" s="250"/>
      <c r="BG1265" s="250"/>
      <c r="BH1265" s="250"/>
    </row>
    <row r="1266" spans="1:60" outlineLevel="1" x14ac:dyDescent="0.2">
      <c r="A1266" s="294"/>
      <c r="B1266" s="265"/>
      <c r="C1266" s="334" t="s">
        <v>1608</v>
      </c>
      <c r="D1266" s="322"/>
      <c r="E1266" s="326">
        <v>18.350000000000001</v>
      </c>
      <c r="F1266" s="276"/>
      <c r="G1266" s="276"/>
      <c r="H1266" s="277"/>
      <c r="I1266" s="296"/>
      <c r="J1266" s="250"/>
      <c r="K1266" s="250"/>
      <c r="L1266" s="250"/>
      <c r="M1266" s="250"/>
      <c r="N1266" s="250"/>
      <c r="O1266" s="250"/>
      <c r="P1266" s="250"/>
      <c r="Q1266" s="250"/>
      <c r="R1266" s="250"/>
      <c r="S1266" s="250"/>
      <c r="T1266" s="250"/>
      <c r="U1266" s="250"/>
      <c r="V1266" s="250"/>
      <c r="W1266" s="250"/>
      <c r="X1266" s="250"/>
      <c r="Y1266" s="250"/>
      <c r="Z1266" s="250"/>
      <c r="AA1266" s="250"/>
      <c r="AB1266" s="250"/>
      <c r="AC1266" s="250"/>
      <c r="AD1266" s="250"/>
      <c r="AE1266" s="250"/>
      <c r="AF1266" s="250"/>
      <c r="AG1266" s="250"/>
      <c r="AH1266" s="250"/>
      <c r="AI1266" s="250"/>
      <c r="AJ1266" s="250"/>
      <c r="AK1266" s="250"/>
      <c r="AL1266" s="250"/>
      <c r="AM1266" s="250"/>
      <c r="AN1266" s="250"/>
      <c r="AO1266" s="250"/>
      <c r="AP1266" s="250"/>
      <c r="AQ1266" s="250"/>
      <c r="AR1266" s="250"/>
      <c r="AS1266" s="250"/>
      <c r="AT1266" s="250"/>
      <c r="AU1266" s="250"/>
      <c r="AV1266" s="250"/>
      <c r="AW1266" s="250"/>
      <c r="AX1266" s="250"/>
      <c r="AY1266" s="250"/>
      <c r="AZ1266" s="250"/>
      <c r="BA1266" s="250"/>
      <c r="BB1266" s="250"/>
      <c r="BC1266" s="250"/>
      <c r="BD1266" s="250"/>
      <c r="BE1266" s="250"/>
      <c r="BF1266" s="250"/>
      <c r="BG1266" s="250"/>
      <c r="BH1266" s="250"/>
    </row>
    <row r="1267" spans="1:60" outlineLevel="1" x14ac:dyDescent="0.2">
      <c r="A1267" s="294"/>
      <c r="B1267" s="265"/>
      <c r="C1267" s="334" t="s">
        <v>1609</v>
      </c>
      <c r="D1267" s="322"/>
      <c r="E1267" s="326">
        <v>96</v>
      </c>
      <c r="F1267" s="276"/>
      <c r="G1267" s="276"/>
      <c r="H1267" s="277"/>
      <c r="I1267" s="296"/>
      <c r="J1267" s="250"/>
      <c r="K1267" s="250"/>
      <c r="L1267" s="250"/>
      <c r="M1267" s="250"/>
      <c r="N1267" s="250"/>
      <c r="O1267" s="250"/>
      <c r="P1267" s="250"/>
      <c r="Q1267" s="250"/>
      <c r="R1267" s="250"/>
      <c r="S1267" s="250"/>
      <c r="T1267" s="250"/>
      <c r="U1267" s="250"/>
      <c r="V1267" s="250"/>
      <c r="W1267" s="250"/>
      <c r="X1267" s="250"/>
      <c r="Y1267" s="250"/>
      <c r="Z1267" s="250"/>
      <c r="AA1267" s="250"/>
      <c r="AB1267" s="250"/>
      <c r="AC1267" s="250"/>
      <c r="AD1267" s="250"/>
      <c r="AE1267" s="250"/>
      <c r="AF1267" s="250"/>
      <c r="AG1267" s="250"/>
      <c r="AH1267" s="250"/>
      <c r="AI1267" s="250"/>
      <c r="AJ1267" s="250"/>
      <c r="AK1267" s="250"/>
      <c r="AL1267" s="250"/>
      <c r="AM1267" s="250"/>
      <c r="AN1267" s="250"/>
      <c r="AO1267" s="250"/>
      <c r="AP1267" s="250"/>
      <c r="AQ1267" s="250"/>
      <c r="AR1267" s="250"/>
      <c r="AS1267" s="250"/>
      <c r="AT1267" s="250"/>
      <c r="AU1267" s="250"/>
      <c r="AV1267" s="250"/>
      <c r="AW1267" s="250"/>
      <c r="AX1267" s="250"/>
      <c r="AY1267" s="250"/>
      <c r="AZ1267" s="250"/>
      <c r="BA1267" s="250"/>
      <c r="BB1267" s="250"/>
      <c r="BC1267" s="250"/>
      <c r="BD1267" s="250"/>
      <c r="BE1267" s="250"/>
      <c r="BF1267" s="250"/>
      <c r="BG1267" s="250"/>
      <c r="BH1267" s="250"/>
    </row>
    <row r="1268" spans="1:60" outlineLevel="1" x14ac:dyDescent="0.2">
      <c r="A1268" s="294"/>
      <c r="B1268" s="320" t="s">
        <v>1610</v>
      </c>
      <c r="C1268" s="333"/>
      <c r="D1268" s="338"/>
      <c r="E1268" s="339"/>
      <c r="F1268" s="340"/>
      <c r="G1268" s="331"/>
      <c r="H1268" s="277"/>
      <c r="I1268" s="296"/>
      <c r="J1268" s="250"/>
      <c r="K1268" s="250"/>
      <c r="L1268" s="250"/>
      <c r="M1268" s="250"/>
      <c r="N1268" s="250"/>
      <c r="O1268" s="250"/>
      <c r="P1268" s="250"/>
      <c r="Q1268" s="250"/>
      <c r="R1268" s="250"/>
      <c r="S1268" s="250"/>
      <c r="T1268" s="250"/>
      <c r="U1268" s="250"/>
      <c r="V1268" s="250"/>
      <c r="W1268" s="250"/>
      <c r="X1268" s="250"/>
      <c r="Y1268" s="250"/>
      <c r="Z1268" s="250"/>
      <c r="AA1268" s="250"/>
      <c r="AB1268" s="250"/>
      <c r="AC1268" s="250">
        <v>0</v>
      </c>
      <c r="AD1268" s="250"/>
      <c r="AE1268" s="250"/>
      <c r="AF1268" s="250"/>
      <c r="AG1268" s="250"/>
      <c r="AH1268" s="250"/>
      <c r="AI1268" s="250"/>
      <c r="AJ1268" s="250"/>
      <c r="AK1268" s="250"/>
      <c r="AL1268" s="250"/>
      <c r="AM1268" s="250"/>
      <c r="AN1268" s="250"/>
      <c r="AO1268" s="250"/>
      <c r="AP1268" s="250"/>
      <c r="AQ1268" s="250"/>
      <c r="AR1268" s="250"/>
      <c r="AS1268" s="250"/>
      <c r="AT1268" s="250"/>
      <c r="AU1268" s="250"/>
      <c r="AV1268" s="250"/>
      <c r="AW1268" s="250"/>
      <c r="AX1268" s="250"/>
      <c r="AY1268" s="250"/>
      <c r="AZ1268" s="250"/>
      <c r="BA1268" s="250"/>
      <c r="BB1268" s="250"/>
      <c r="BC1268" s="250"/>
      <c r="BD1268" s="250"/>
      <c r="BE1268" s="250"/>
      <c r="BF1268" s="250"/>
      <c r="BG1268" s="250"/>
      <c r="BH1268" s="250"/>
    </row>
    <row r="1269" spans="1:60" outlineLevel="1" x14ac:dyDescent="0.2">
      <c r="A1269" s="293">
        <v>231</v>
      </c>
      <c r="B1269" s="264" t="s">
        <v>1611</v>
      </c>
      <c r="C1269" s="284" t="s">
        <v>1612</v>
      </c>
      <c r="D1269" s="267" t="s">
        <v>367</v>
      </c>
      <c r="E1269" s="270">
        <v>28.392499999999998</v>
      </c>
      <c r="F1269" s="275"/>
      <c r="G1269" s="276">
        <f>ROUND(E1269*F1269,2)</f>
        <v>0</v>
      </c>
      <c r="H1269" s="277" t="s">
        <v>1589</v>
      </c>
      <c r="I1269" s="296" t="s">
        <v>298</v>
      </c>
      <c r="J1269" s="250"/>
      <c r="K1269" s="250"/>
      <c r="L1269" s="250"/>
      <c r="M1269" s="250"/>
      <c r="N1269" s="250"/>
      <c r="O1269" s="250"/>
      <c r="P1269" s="250"/>
      <c r="Q1269" s="250"/>
      <c r="R1269" s="250"/>
      <c r="S1269" s="250"/>
      <c r="T1269" s="250"/>
      <c r="U1269" s="250"/>
      <c r="V1269" s="250"/>
      <c r="W1269" s="250"/>
      <c r="X1269" s="250"/>
      <c r="Y1269" s="250"/>
      <c r="Z1269" s="250"/>
      <c r="AA1269" s="250"/>
      <c r="AB1269" s="250"/>
      <c r="AC1269" s="250"/>
      <c r="AD1269" s="250"/>
      <c r="AE1269" s="250" t="s">
        <v>369</v>
      </c>
      <c r="AF1269" s="250"/>
      <c r="AG1269" s="250"/>
      <c r="AH1269" s="250"/>
      <c r="AI1269" s="250"/>
      <c r="AJ1269" s="250"/>
      <c r="AK1269" s="250"/>
      <c r="AL1269" s="250"/>
      <c r="AM1269" s="250">
        <v>21</v>
      </c>
      <c r="AN1269" s="250"/>
      <c r="AO1269" s="250"/>
      <c r="AP1269" s="250"/>
      <c r="AQ1269" s="250"/>
      <c r="AR1269" s="250"/>
      <c r="AS1269" s="250"/>
      <c r="AT1269" s="250"/>
      <c r="AU1269" s="250"/>
      <c r="AV1269" s="250"/>
      <c r="AW1269" s="250"/>
      <c r="AX1269" s="250"/>
      <c r="AY1269" s="250"/>
      <c r="AZ1269" s="250"/>
      <c r="BA1269" s="250"/>
      <c r="BB1269" s="250"/>
      <c r="BC1269" s="250"/>
      <c r="BD1269" s="250"/>
      <c r="BE1269" s="250"/>
      <c r="BF1269" s="250"/>
      <c r="BG1269" s="250"/>
      <c r="BH1269" s="250"/>
    </row>
    <row r="1270" spans="1:60" outlineLevel="1" x14ac:dyDescent="0.2">
      <c r="A1270" s="294"/>
      <c r="B1270" s="265"/>
      <c r="C1270" s="285" t="s">
        <v>2179</v>
      </c>
      <c r="D1270" s="268"/>
      <c r="E1270" s="271"/>
      <c r="F1270" s="278"/>
      <c r="G1270" s="279"/>
      <c r="H1270" s="277"/>
      <c r="I1270" s="296"/>
      <c r="J1270" s="250"/>
      <c r="K1270" s="250"/>
      <c r="L1270" s="250"/>
      <c r="M1270" s="250"/>
      <c r="N1270" s="250"/>
      <c r="O1270" s="250"/>
      <c r="P1270" s="250"/>
      <c r="Q1270" s="250"/>
      <c r="R1270" s="250"/>
      <c r="S1270" s="250"/>
      <c r="T1270" s="250"/>
      <c r="U1270" s="250"/>
      <c r="V1270" s="250"/>
      <c r="W1270" s="250"/>
      <c r="X1270" s="250"/>
      <c r="Y1270" s="250"/>
      <c r="Z1270" s="250"/>
      <c r="AA1270" s="250"/>
      <c r="AB1270" s="250"/>
      <c r="AC1270" s="250"/>
      <c r="AD1270" s="250"/>
      <c r="AE1270" s="250"/>
      <c r="AF1270" s="250"/>
      <c r="AG1270" s="250"/>
      <c r="AH1270" s="250"/>
      <c r="AI1270" s="250"/>
      <c r="AJ1270" s="250"/>
      <c r="AK1270" s="250"/>
      <c r="AL1270" s="250"/>
      <c r="AM1270" s="250"/>
      <c r="AN1270" s="250"/>
      <c r="AO1270" s="250"/>
      <c r="AP1270" s="250"/>
      <c r="AQ1270" s="250"/>
      <c r="AR1270" s="250"/>
      <c r="AS1270" s="250"/>
      <c r="AT1270" s="250"/>
      <c r="AU1270" s="250"/>
      <c r="AV1270" s="250"/>
      <c r="AW1270" s="250"/>
      <c r="AX1270" s="250"/>
      <c r="AY1270" s="250"/>
      <c r="AZ1270" s="250"/>
      <c r="BA1270" s="255" t="str">
        <f>C1270</f>
        <v>Nařezání izolace na potřebný rouzměr. Vložení izolace do stěny bez dodávky tepelné izolace.</v>
      </c>
      <c r="BB1270" s="250"/>
      <c r="BC1270" s="250"/>
      <c r="BD1270" s="250"/>
      <c r="BE1270" s="250"/>
      <c r="BF1270" s="250"/>
      <c r="BG1270" s="250"/>
      <c r="BH1270" s="250"/>
    </row>
    <row r="1271" spans="1:60" outlineLevel="1" x14ac:dyDescent="0.2">
      <c r="A1271" s="294"/>
      <c r="B1271" s="265"/>
      <c r="C1271" s="285" t="s">
        <v>1613</v>
      </c>
      <c r="D1271" s="268"/>
      <c r="E1271" s="271"/>
      <c r="F1271" s="278"/>
      <c r="G1271" s="279"/>
      <c r="H1271" s="277"/>
      <c r="I1271" s="296"/>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0"/>
      <c r="AV1271" s="250"/>
      <c r="AW1271" s="250"/>
      <c r="AX1271" s="250"/>
      <c r="AY1271" s="250"/>
      <c r="AZ1271" s="250"/>
      <c r="BA1271" s="255" t="str">
        <f>C1271</f>
        <v>Včetně pomocného lešení o výšce podlahy do 1900 mm a pro zatížení do 1,5 kPa.</v>
      </c>
      <c r="BB1271" s="250"/>
      <c r="BC1271" s="250"/>
      <c r="BD1271" s="250"/>
      <c r="BE1271" s="250"/>
      <c r="BF1271" s="250"/>
      <c r="BG1271" s="250"/>
      <c r="BH1271" s="250"/>
    </row>
    <row r="1272" spans="1:60" outlineLevel="1" x14ac:dyDescent="0.2">
      <c r="A1272" s="294"/>
      <c r="B1272" s="265"/>
      <c r="C1272" s="334" t="s">
        <v>1614</v>
      </c>
      <c r="D1272" s="322"/>
      <c r="E1272" s="326">
        <v>15.852499999999999</v>
      </c>
      <c r="F1272" s="276"/>
      <c r="G1272" s="276"/>
      <c r="H1272" s="277"/>
      <c r="I1272" s="296"/>
      <c r="J1272" s="250"/>
      <c r="K1272" s="250"/>
      <c r="L1272" s="250"/>
      <c r="M1272" s="250"/>
      <c r="N1272" s="250"/>
      <c r="O1272" s="250"/>
      <c r="P1272" s="250"/>
      <c r="Q1272" s="250"/>
      <c r="R1272" s="250"/>
      <c r="S1272" s="250"/>
      <c r="T1272" s="250"/>
      <c r="U1272" s="250"/>
      <c r="V1272" s="250"/>
      <c r="W1272" s="250"/>
      <c r="X1272" s="250"/>
      <c r="Y1272" s="250"/>
      <c r="Z1272" s="250"/>
      <c r="AA1272" s="250"/>
      <c r="AB1272" s="250"/>
      <c r="AC1272" s="250"/>
      <c r="AD1272" s="250"/>
      <c r="AE1272" s="250"/>
      <c r="AF1272" s="250"/>
      <c r="AG1272" s="250"/>
      <c r="AH1272" s="250"/>
      <c r="AI1272" s="250"/>
      <c r="AJ1272" s="250"/>
      <c r="AK1272" s="250"/>
      <c r="AL1272" s="250"/>
      <c r="AM1272" s="250"/>
      <c r="AN1272" s="250"/>
      <c r="AO1272" s="250"/>
      <c r="AP1272" s="250"/>
      <c r="AQ1272" s="250"/>
      <c r="AR1272" s="250"/>
      <c r="AS1272" s="250"/>
      <c r="AT1272" s="250"/>
      <c r="AU1272" s="250"/>
      <c r="AV1272" s="250"/>
      <c r="AW1272" s="250"/>
      <c r="AX1272" s="250"/>
      <c r="AY1272" s="250"/>
      <c r="AZ1272" s="250"/>
      <c r="BA1272" s="250"/>
      <c r="BB1272" s="250"/>
      <c r="BC1272" s="250"/>
      <c r="BD1272" s="250"/>
      <c r="BE1272" s="250"/>
      <c r="BF1272" s="250"/>
      <c r="BG1272" s="250"/>
      <c r="BH1272" s="250"/>
    </row>
    <row r="1273" spans="1:60" outlineLevel="1" x14ac:dyDescent="0.2">
      <c r="A1273" s="294"/>
      <c r="B1273" s="265"/>
      <c r="C1273" s="334" t="s">
        <v>1615</v>
      </c>
      <c r="D1273" s="322"/>
      <c r="E1273" s="326">
        <v>12.54</v>
      </c>
      <c r="F1273" s="276"/>
      <c r="G1273" s="276"/>
      <c r="H1273" s="277"/>
      <c r="I1273" s="296"/>
      <c r="J1273" s="250"/>
      <c r="K1273" s="250"/>
      <c r="L1273" s="250"/>
      <c r="M1273" s="250"/>
      <c r="N1273" s="250"/>
      <c r="O1273" s="250"/>
      <c r="P1273" s="250"/>
      <c r="Q1273" s="250"/>
      <c r="R1273" s="250"/>
      <c r="S1273" s="250"/>
      <c r="T1273" s="250"/>
      <c r="U1273" s="250"/>
      <c r="V1273" s="250"/>
      <c r="W1273" s="250"/>
      <c r="X1273" s="250"/>
      <c r="Y1273" s="250"/>
      <c r="Z1273" s="250"/>
      <c r="AA1273" s="250"/>
      <c r="AB1273" s="250"/>
      <c r="AC1273" s="250"/>
      <c r="AD1273" s="250"/>
      <c r="AE1273" s="250"/>
      <c r="AF1273" s="250"/>
      <c r="AG1273" s="250"/>
      <c r="AH1273" s="250"/>
      <c r="AI1273" s="250"/>
      <c r="AJ1273" s="250"/>
      <c r="AK1273" s="250"/>
      <c r="AL1273" s="250"/>
      <c r="AM1273" s="250"/>
      <c r="AN1273" s="250"/>
      <c r="AO1273" s="250"/>
      <c r="AP1273" s="250"/>
      <c r="AQ1273" s="250"/>
      <c r="AR1273" s="250"/>
      <c r="AS1273" s="250"/>
      <c r="AT1273" s="250"/>
      <c r="AU1273" s="250"/>
      <c r="AV1273" s="250"/>
      <c r="AW1273" s="250"/>
      <c r="AX1273" s="250"/>
      <c r="AY1273" s="250"/>
      <c r="AZ1273" s="250"/>
      <c r="BA1273" s="250"/>
      <c r="BB1273" s="250"/>
      <c r="BC1273" s="250"/>
      <c r="BD1273" s="250"/>
      <c r="BE1273" s="250"/>
      <c r="BF1273" s="250"/>
      <c r="BG1273" s="250"/>
      <c r="BH1273" s="250"/>
    </row>
    <row r="1274" spans="1:60" outlineLevel="1" x14ac:dyDescent="0.2">
      <c r="A1274" s="293">
        <v>232</v>
      </c>
      <c r="B1274" s="264" t="s">
        <v>1616</v>
      </c>
      <c r="C1274" s="284" t="s">
        <v>1617</v>
      </c>
      <c r="D1274" s="267" t="s">
        <v>367</v>
      </c>
      <c r="E1274" s="270">
        <v>44.912500000000001</v>
      </c>
      <c r="F1274" s="275"/>
      <c r="G1274" s="276">
        <f>ROUND(E1274*F1274,2)</f>
        <v>0</v>
      </c>
      <c r="H1274" s="277" t="s">
        <v>1589</v>
      </c>
      <c r="I1274" s="296" t="s">
        <v>298</v>
      </c>
      <c r="J1274" s="250"/>
      <c r="K1274" s="250"/>
      <c r="L1274" s="250"/>
      <c r="M1274" s="250"/>
      <c r="N1274" s="250"/>
      <c r="O1274" s="250"/>
      <c r="P1274" s="250"/>
      <c r="Q1274" s="250"/>
      <c r="R1274" s="250"/>
      <c r="S1274" s="250"/>
      <c r="T1274" s="250"/>
      <c r="U1274" s="250"/>
      <c r="V1274" s="250"/>
      <c r="W1274" s="250"/>
      <c r="X1274" s="250"/>
      <c r="Y1274" s="250"/>
      <c r="Z1274" s="250"/>
      <c r="AA1274" s="250"/>
      <c r="AB1274" s="250"/>
      <c r="AC1274" s="250"/>
      <c r="AD1274" s="250"/>
      <c r="AE1274" s="250" t="s">
        <v>369</v>
      </c>
      <c r="AF1274" s="250"/>
      <c r="AG1274" s="250"/>
      <c r="AH1274" s="250"/>
      <c r="AI1274" s="250"/>
      <c r="AJ1274" s="250"/>
      <c r="AK1274" s="250"/>
      <c r="AL1274" s="250"/>
      <c r="AM1274" s="250">
        <v>21</v>
      </c>
      <c r="AN1274" s="250"/>
      <c r="AO1274" s="250"/>
      <c r="AP1274" s="250"/>
      <c r="AQ1274" s="250"/>
      <c r="AR1274" s="250"/>
      <c r="AS1274" s="250"/>
      <c r="AT1274" s="250"/>
      <c r="AU1274" s="250"/>
      <c r="AV1274" s="250"/>
      <c r="AW1274" s="250"/>
      <c r="AX1274" s="250"/>
      <c r="AY1274" s="250"/>
      <c r="AZ1274" s="250"/>
      <c r="BA1274" s="250"/>
      <c r="BB1274" s="250"/>
      <c r="BC1274" s="250"/>
      <c r="BD1274" s="250"/>
      <c r="BE1274" s="250"/>
      <c r="BF1274" s="250"/>
      <c r="BG1274" s="250"/>
      <c r="BH1274" s="250"/>
    </row>
    <row r="1275" spans="1:60" outlineLevel="1" x14ac:dyDescent="0.2">
      <c r="A1275" s="294"/>
      <c r="B1275" s="265"/>
      <c r="C1275" s="285" t="s">
        <v>1618</v>
      </c>
      <c r="D1275" s="268"/>
      <c r="E1275" s="271"/>
      <c r="F1275" s="278"/>
      <c r="G1275" s="279"/>
      <c r="H1275" s="277"/>
      <c r="I1275" s="296"/>
      <c r="J1275" s="250"/>
      <c r="K1275" s="250"/>
      <c r="L1275" s="250"/>
      <c r="M1275" s="250"/>
      <c r="N1275" s="250"/>
      <c r="O1275" s="250"/>
      <c r="P1275" s="250"/>
      <c r="Q1275" s="250"/>
      <c r="R1275" s="250"/>
      <c r="S1275" s="250"/>
      <c r="T1275" s="250"/>
      <c r="U1275" s="250"/>
      <c r="V1275" s="250"/>
      <c r="W1275" s="250"/>
      <c r="X1275" s="250"/>
      <c r="Y1275" s="250"/>
      <c r="Z1275" s="250"/>
      <c r="AA1275" s="250"/>
      <c r="AB1275" s="250"/>
      <c r="AC1275" s="250"/>
      <c r="AD1275" s="250"/>
      <c r="AE1275" s="250"/>
      <c r="AF1275" s="250"/>
      <c r="AG1275" s="250"/>
      <c r="AH1275" s="250"/>
      <c r="AI1275" s="250"/>
      <c r="AJ1275" s="250"/>
      <c r="AK1275" s="250"/>
      <c r="AL1275" s="250"/>
      <c r="AM1275" s="250"/>
      <c r="AN1275" s="250"/>
      <c r="AO1275" s="250"/>
      <c r="AP1275" s="250"/>
      <c r="AQ1275" s="250"/>
      <c r="AR1275" s="250"/>
      <c r="AS1275" s="250"/>
      <c r="AT1275" s="250"/>
      <c r="AU1275" s="250"/>
      <c r="AV1275" s="250"/>
      <c r="AW1275" s="250"/>
      <c r="AX1275" s="250"/>
      <c r="AY1275" s="250"/>
      <c r="AZ1275" s="250"/>
      <c r="BA1275" s="255" t="str">
        <f>C1275</f>
        <v>Očištění povrchu stěny od prachu, nařezání izolačních desek na požadovaný rozměr, nanesení lepicího tmelu, osazení desek.</v>
      </c>
      <c r="BB1275" s="250"/>
      <c r="BC1275" s="250"/>
      <c r="BD1275" s="250"/>
      <c r="BE1275" s="250"/>
      <c r="BF1275" s="250"/>
      <c r="BG1275" s="250"/>
      <c r="BH1275" s="250"/>
    </row>
    <row r="1276" spans="1:60" outlineLevel="1" x14ac:dyDescent="0.2">
      <c r="A1276" s="294"/>
      <c r="B1276" s="265"/>
      <c r="C1276" s="334" t="s">
        <v>1619</v>
      </c>
      <c r="D1276" s="322"/>
      <c r="E1276" s="326">
        <v>39.3125</v>
      </c>
      <c r="F1276" s="276"/>
      <c r="G1276" s="276"/>
      <c r="H1276" s="277"/>
      <c r="I1276" s="296"/>
      <c r="J1276" s="250"/>
      <c r="K1276" s="250"/>
      <c r="L1276" s="250"/>
      <c r="M1276" s="250"/>
      <c r="N1276" s="250"/>
      <c r="O1276" s="250"/>
      <c r="P1276" s="250"/>
      <c r="Q1276" s="250"/>
      <c r="R1276" s="250"/>
      <c r="S1276" s="250"/>
      <c r="T1276" s="250"/>
      <c r="U1276" s="250"/>
      <c r="V1276" s="250"/>
      <c r="W1276" s="250"/>
      <c r="X1276" s="250"/>
      <c r="Y1276" s="250"/>
      <c r="Z1276" s="250"/>
      <c r="AA1276" s="250"/>
      <c r="AB1276" s="250"/>
      <c r="AC1276" s="250"/>
      <c r="AD1276" s="250"/>
      <c r="AE1276" s="250"/>
      <c r="AF1276" s="250"/>
      <c r="AG1276" s="250"/>
      <c r="AH1276" s="250"/>
      <c r="AI1276" s="250"/>
      <c r="AJ1276" s="250"/>
      <c r="AK1276" s="250"/>
      <c r="AL1276" s="250"/>
      <c r="AM1276" s="250"/>
      <c r="AN1276" s="250"/>
      <c r="AO1276" s="250"/>
      <c r="AP1276" s="250"/>
      <c r="AQ1276" s="250"/>
      <c r="AR1276" s="250"/>
      <c r="AS1276" s="250"/>
      <c r="AT1276" s="250"/>
      <c r="AU1276" s="250"/>
      <c r="AV1276" s="250"/>
      <c r="AW1276" s="250"/>
      <c r="AX1276" s="250"/>
      <c r="AY1276" s="250"/>
      <c r="AZ1276" s="250"/>
      <c r="BA1276" s="250"/>
      <c r="BB1276" s="250"/>
      <c r="BC1276" s="250"/>
      <c r="BD1276" s="250"/>
      <c r="BE1276" s="250"/>
      <c r="BF1276" s="250"/>
      <c r="BG1276" s="250"/>
      <c r="BH1276" s="250"/>
    </row>
    <row r="1277" spans="1:60" outlineLevel="1" x14ac:dyDescent="0.2">
      <c r="A1277" s="294"/>
      <c r="B1277" s="265"/>
      <c r="C1277" s="334" t="s">
        <v>1620</v>
      </c>
      <c r="D1277" s="322"/>
      <c r="E1277" s="326">
        <v>5.6</v>
      </c>
      <c r="F1277" s="276"/>
      <c r="G1277" s="276"/>
      <c r="H1277" s="277"/>
      <c r="I1277" s="296"/>
      <c r="J1277" s="250"/>
      <c r="K1277" s="250"/>
      <c r="L1277" s="250"/>
      <c r="M1277" s="250"/>
      <c r="N1277" s="250"/>
      <c r="O1277" s="250"/>
      <c r="P1277" s="250"/>
      <c r="Q1277" s="250"/>
      <c r="R1277" s="250"/>
      <c r="S1277" s="250"/>
      <c r="T1277" s="250"/>
      <c r="U1277" s="250"/>
      <c r="V1277" s="250"/>
      <c r="W1277" s="250"/>
      <c r="X1277" s="250"/>
      <c r="Y1277" s="250"/>
      <c r="Z1277" s="250"/>
      <c r="AA1277" s="250"/>
      <c r="AB1277" s="250"/>
      <c r="AC1277" s="250"/>
      <c r="AD1277" s="250"/>
      <c r="AE1277" s="250"/>
      <c r="AF1277" s="250"/>
      <c r="AG1277" s="250"/>
      <c r="AH1277" s="250"/>
      <c r="AI1277" s="250"/>
      <c r="AJ1277" s="250"/>
      <c r="AK1277" s="250"/>
      <c r="AL1277" s="250"/>
      <c r="AM1277" s="250"/>
      <c r="AN1277" s="250"/>
      <c r="AO1277" s="250"/>
      <c r="AP1277" s="250"/>
      <c r="AQ1277" s="250"/>
      <c r="AR1277" s="250"/>
      <c r="AS1277" s="250"/>
      <c r="AT1277" s="250"/>
      <c r="AU1277" s="250"/>
      <c r="AV1277" s="250"/>
      <c r="AW1277" s="250"/>
      <c r="AX1277" s="250"/>
      <c r="AY1277" s="250"/>
      <c r="AZ1277" s="250"/>
      <c r="BA1277" s="250"/>
      <c r="BB1277" s="250"/>
      <c r="BC1277" s="250"/>
      <c r="BD1277" s="250"/>
      <c r="BE1277" s="250"/>
      <c r="BF1277" s="250"/>
      <c r="BG1277" s="250"/>
      <c r="BH1277" s="250"/>
    </row>
    <row r="1278" spans="1:60" outlineLevel="1" x14ac:dyDescent="0.2">
      <c r="A1278" s="294"/>
      <c r="B1278" s="320" t="s">
        <v>1621</v>
      </c>
      <c r="C1278" s="333"/>
      <c r="D1278" s="338"/>
      <c r="E1278" s="339"/>
      <c r="F1278" s="340"/>
      <c r="G1278" s="331"/>
      <c r="H1278" s="277"/>
      <c r="I1278" s="296"/>
      <c r="J1278" s="250"/>
      <c r="K1278" s="250"/>
      <c r="L1278" s="250"/>
      <c r="M1278" s="250"/>
      <c r="N1278" s="250"/>
      <c r="O1278" s="250"/>
      <c r="P1278" s="250"/>
      <c r="Q1278" s="250"/>
      <c r="R1278" s="250"/>
      <c r="S1278" s="250"/>
      <c r="T1278" s="250"/>
      <c r="U1278" s="250"/>
      <c r="V1278" s="250"/>
      <c r="W1278" s="250"/>
      <c r="X1278" s="250"/>
      <c r="Y1278" s="250"/>
      <c r="Z1278" s="250"/>
      <c r="AA1278" s="250"/>
      <c r="AB1278" s="250"/>
      <c r="AC1278" s="250">
        <v>0</v>
      </c>
      <c r="AD1278" s="250"/>
      <c r="AE1278" s="250"/>
      <c r="AF1278" s="250"/>
      <c r="AG1278" s="250"/>
      <c r="AH1278" s="250"/>
      <c r="AI1278" s="250"/>
      <c r="AJ1278" s="250"/>
      <c r="AK1278" s="250"/>
      <c r="AL1278" s="250"/>
      <c r="AM1278" s="250"/>
      <c r="AN1278" s="250"/>
      <c r="AO1278" s="250"/>
      <c r="AP1278" s="250"/>
      <c r="AQ1278" s="250"/>
      <c r="AR1278" s="250"/>
      <c r="AS1278" s="250"/>
      <c r="AT1278" s="250"/>
      <c r="AU1278" s="250"/>
      <c r="AV1278" s="250"/>
      <c r="AW1278" s="250"/>
      <c r="AX1278" s="250"/>
      <c r="AY1278" s="250"/>
      <c r="AZ1278" s="250"/>
      <c r="BA1278" s="250"/>
      <c r="BB1278" s="250"/>
      <c r="BC1278" s="250"/>
      <c r="BD1278" s="250"/>
      <c r="BE1278" s="250"/>
      <c r="BF1278" s="250"/>
      <c r="BG1278" s="250"/>
      <c r="BH1278" s="250"/>
    </row>
    <row r="1279" spans="1:60" outlineLevel="1" x14ac:dyDescent="0.2">
      <c r="A1279" s="293">
        <v>233</v>
      </c>
      <c r="B1279" s="264" t="s">
        <v>1622</v>
      </c>
      <c r="C1279" s="284" t="s">
        <v>1623</v>
      </c>
      <c r="D1279" s="267" t="s">
        <v>367</v>
      </c>
      <c r="E1279" s="270">
        <v>847.59</v>
      </c>
      <c r="F1279" s="275"/>
      <c r="G1279" s="276">
        <f>ROUND(E1279*F1279,2)</f>
        <v>0</v>
      </c>
      <c r="H1279" s="277" t="s">
        <v>1589</v>
      </c>
      <c r="I1279" s="296" t="s">
        <v>298</v>
      </c>
      <c r="J1279" s="250"/>
      <c r="K1279" s="250"/>
      <c r="L1279" s="250"/>
      <c r="M1279" s="250"/>
      <c r="N1279" s="250"/>
      <c r="O1279" s="250"/>
      <c r="P1279" s="250"/>
      <c r="Q1279" s="250"/>
      <c r="R1279" s="250"/>
      <c r="S1279" s="250"/>
      <c r="T1279" s="250"/>
      <c r="U1279" s="250"/>
      <c r="V1279" s="250"/>
      <c r="W1279" s="250"/>
      <c r="X1279" s="250"/>
      <c r="Y1279" s="250"/>
      <c r="Z1279" s="250"/>
      <c r="AA1279" s="250"/>
      <c r="AB1279" s="250"/>
      <c r="AC1279" s="250"/>
      <c r="AD1279" s="250"/>
      <c r="AE1279" s="250" t="s">
        <v>369</v>
      </c>
      <c r="AF1279" s="250"/>
      <c r="AG1279" s="250"/>
      <c r="AH1279" s="250"/>
      <c r="AI1279" s="250"/>
      <c r="AJ1279" s="250"/>
      <c r="AK1279" s="250"/>
      <c r="AL1279" s="250"/>
      <c r="AM1279" s="250">
        <v>21</v>
      </c>
      <c r="AN1279" s="250"/>
      <c r="AO1279" s="250"/>
      <c r="AP1279" s="250"/>
      <c r="AQ1279" s="250"/>
      <c r="AR1279" s="250"/>
      <c r="AS1279" s="250"/>
      <c r="AT1279" s="250"/>
      <c r="AU1279" s="250"/>
      <c r="AV1279" s="250"/>
      <c r="AW1279" s="250"/>
      <c r="AX1279" s="250"/>
      <c r="AY1279" s="250"/>
      <c r="AZ1279" s="250"/>
      <c r="BA1279" s="250"/>
      <c r="BB1279" s="250"/>
      <c r="BC1279" s="250"/>
      <c r="BD1279" s="250"/>
      <c r="BE1279" s="250"/>
      <c r="BF1279" s="250"/>
      <c r="BG1279" s="250"/>
      <c r="BH1279" s="250"/>
    </row>
    <row r="1280" spans="1:60" outlineLevel="1" x14ac:dyDescent="0.2">
      <c r="A1280" s="294"/>
      <c r="B1280" s="265"/>
      <c r="C1280" s="334" t="s">
        <v>1624</v>
      </c>
      <c r="D1280" s="322"/>
      <c r="E1280" s="326">
        <v>627</v>
      </c>
      <c r="F1280" s="276"/>
      <c r="G1280" s="276"/>
      <c r="H1280" s="277"/>
      <c r="I1280" s="296"/>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c r="AN1280" s="250"/>
      <c r="AO1280" s="250"/>
      <c r="AP1280" s="250"/>
      <c r="AQ1280" s="250"/>
      <c r="AR1280" s="250"/>
      <c r="AS1280" s="250"/>
      <c r="AT1280" s="250"/>
      <c r="AU1280" s="250"/>
      <c r="AV1280" s="250"/>
      <c r="AW1280" s="250"/>
      <c r="AX1280" s="250"/>
      <c r="AY1280" s="250"/>
      <c r="AZ1280" s="250"/>
      <c r="BA1280" s="250"/>
      <c r="BB1280" s="250"/>
      <c r="BC1280" s="250"/>
      <c r="BD1280" s="250"/>
      <c r="BE1280" s="250"/>
      <c r="BF1280" s="250"/>
      <c r="BG1280" s="250"/>
      <c r="BH1280" s="250"/>
    </row>
    <row r="1281" spans="1:60" outlineLevel="1" x14ac:dyDescent="0.2">
      <c r="A1281" s="294"/>
      <c r="B1281" s="265"/>
      <c r="C1281" s="334" t="s">
        <v>1625</v>
      </c>
      <c r="D1281" s="322"/>
      <c r="E1281" s="326">
        <v>47.79</v>
      </c>
      <c r="F1281" s="276"/>
      <c r="G1281" s="276"/>
      <c r="H1281" s="277"/>
      <c r="I1281" s="296"/>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250"/>
      <c r="AF1281" s="250"/>
      <c r="AG1281" s="250"/>
      <c r="AH1281" s="250"/>
      <c r="AI1281" s="250"/>
      <c r="AJ1281" s="250"/>
      <c r="AK1281" s="250"/>
      <c r="AL1281" s="250"/>
      <c r="AM1281" s="250"/>
      <c r="AN1281" s="250"/>
      <c r="AO1281" s="250"/>
      <c r="AP1281" s="250"/>
      <c r="AQ1281" s="250"/>
      <c r="AR1281" s="250"/>
      <c r="AS1281" s="250"/>
      <c r="AT1281" s="250"/>
      <c r="AU1281" s="250"/>
      <c r="AV1281" s="250"/>
      <c r="AW1281" s="250"/>
      <c r="AX1281" s="250"/>
      <c r="AY1281" s="250"/>
      <c r="AZ1281" s="250"/>
      <c r="BA1281" s="250"/>
      <c r="BB1281" s="250"/>
      <c r="BC1281" s="250"/>
      <c r="BD1281" s="250"/>
      <c r="BE1281" s="250"/>
      <c r="BF1281" s="250"/>
      <c r="BG1281" s="250"/>
      <c r="BH1281" s="250"/>
    </row>
    <row r="1282" spans="1:60" outlineLevel="1" x14ac:dyDescent="0.2">
      <c r="A1282" s="294"/>
      <c r="B1282" s="265"/>
      <c r="C1282" s="334" t="s">
        <v>1626</v>
      </c>
      <c r="D1282" s="322"/>
      <c r="E1282" s="326">
        <v>172.8</v>
      </c>
      <c r="F1282" s="276"/>
      <c r="G1282" s="276"/>
      <c r="H1282" s="277"/>
      <c r="I1282" s="296"/>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c r="AN1282" s="250"/>
      <c r="AO1282" s="250"/>
      <c r="AP1282" s="250"/>
      <c r="AQ1282" s="250"/>
      <c r="AR1282" s="250"/>
      <c r="AS1282" s="250"/>
      <c r="AT1282" s="250"/>
      <c r="AU1282" s="250"/>
      <c r="AV1282" s="250"/>
      <c r="AW1282" s="250"/>
      <c r="AX1282" s="250"/>
      <c r="AY1282" s="250"/>
      <c r="AZ1282" s="250"/>
      <c r="BA1282" s="250"/>
      <c r="BB1282" s="250"/>
      <c r="BC1282" s="250"/>
      <c r="BD1282" s="250"/>
      <c r="BE1282" s="250"/>
      <c r="BF1282" s="250"/>
      <c r="BG1282" s="250"/>
      <c r="BH1282" s="250"/>
    </row>
    <row r="1283" spans="1:60" outlineLevel="1" x14ac:dyDescent="0.2">
      <c r="A1283" s="294"/>
      <c r="B1283" s="320" t="s">
        <v>1627</v>
      </c>
      <c r="C1283" s="333"/>
      <c r="D1283" s="338"/>
      <c r="E1283" s="339"/>
      <c r="F1283" s="340"/>
      <c r="G1283" s="331"/>
      <c r="H1283" s="277"/>
      <c r="I1283" s="296"/>
      <c r="J1283" s="250"/>
      <c r="K1283" s="250"/>
      <c r="L1283" s="250"/>
      <c r="M1283" s="250"/>
      <c r="N1283" s="250"/>
      <c r="O1283" s="250"/>
      <c r="P1283" s="250"/>
      <c r="Q1283" s="250"/>
      <c r="R1283" s="250"/>
      <c r="S1283" s="250"/>
      <c r="T1283" s="250"/>
      <c r="U1283" s="250"/>
      <c r="V1283" s="250"/>
      <c r="W1283" s="250"/>
      <c r="X1283" s="250"/>
      <c r="Y1283" s="250"/>
      <c r="Z1283" s="250"/>
      <c r="AA1283" s="250"/>
      <c r="AB1283" s="250"/>
      <c r="AC1283" s="250">
        <v>0</v>
      </c>
      <c r="AD1283" s="250"/>
      <c r="AE1283" s="250"/>
      <c r="AF1283" s="250"/>
      <c r="AG1283" s="250"/>
      <c r="AH1283" s="250"/>
      <c r="AI1283" s="250"/>
      <c r="AJ1283" s="250"/>
      <c r="AK1283" s="250"/>
      <c r="AL1283" s="250"/>
      <c r="AM1283" s="250"/>
      <c r="AN1283" s="250"/>
      <c r="AO1283" s="250"/>
      <c r="AP1283" s="250"/>
      <c r="AQ1283" s="250"/>
      <c r="AR1283" s="250"/>
      <c r="AS1283" s="250"/>
      <c r="AT1283" s="250"/>
      <c r="AU1283" s="250"/>
      <c r="AV1283" s="250"/>
      <c r="AW1283" s="250"/>
      <c r="AX1283" s="250"/>
      <c r="AY1283" s="250"/>
      <c r="AZ1283" s="250"/>
      <c r="BA1283" s="250"/>
      <c r="BB1283" s="250"/>
      <c r="BC1283" s="250"/>
      <c r="BD1283" s="250"/>
      <c r="BE1283" s="250"/>
      <c r="BF1283" s="250"/>
      <c r="BG1283" s="250"/>
      <c r="BH1283" s="250"/>
    </row>
    <row r="1284" spans="1:60" outlineLevel="1" x14ac:dyDescent="0.2">
      <c r="A1284" s="293">
        <v>234</v>
      </c>
      <c r="B1284" s="264" t="s">
        <v>1628</v>
      </c>
      <c r="C1284" s="284" t="s">
        <v>1629</v>
      </c>
      <c r="D1284" s="267" t="s">
        <v>367</v>
      </c>
      <c r="E1284" s="270">
        <v>346.3</v>
      </c>
      <c r="F1284" s="275"/>
      <c r="G1284" s="276">
        <f>ROUND(E1284*F1284,2)</f>
        <v>0</v>
      </c>
      <c r="H1284" s="277" t="s">
        <v>1589</v>
      </c>
      <c r="I1284" s="296" t="s">
        <v>298</v>
      </c>
      <c r="J1284" s="250"/>
      <c r="K1284" s="250"/>
      <c r="L1284" s="250"/>
      <c r="M1284" s="250"/>
      <c r="N1284" s="250"/>
      <c r="O1284" s="250"/>
      <c r="P1284" s="250"/>
      <c r="Q1284" s="250"/>
      <c r="R1284" s="250"/>
      <c r="S1284" s="250"/>
      <c r="T1284" s="250"/>
      <c r="U1284" s="250"/>
      <c r="V1284" s="250"/>
      <c r="W1284" s="250"/>
      <c r="X1284" s="250"/>
      <c r="Y1284" s="250"/>
      <c r="Z1284" s="250"/>
      <c r="AA1284" s="250"/>
      <c r="AB1284" s="250"/>
      <c r="AC1284" s="250"/>
      <c r="AD1284" s="250"/>
      <c r="AE1284" s="250" t="s">
        <v>369</v>
      </c>
      <c r="AF1284" s="250"/>
      <c r="AG1284" s="250"/>
      <c r="AH1284" s="250"/>
      <c r="AI1284" s="250"/>
      <c r="AJ1284" s="250"/>
      <c r="AK1284" s="250"/>
      <c r="AL1284" s="250"/>
      <c r="AM1284" s="250">
        <v>21</v>
      </c>
      <c r="AN1284" s="250"/>
      <c r="AO1284" s="250"/>
      <c r="AP1284" s="250"/>
      <c r="AQ1284" s="250"/>
      <c r="AR1284" s="250"/>
      <c r="AS1284" s="250"/>
      <c r="AT1284" s="250"/>
      <c r="AU1284" s="250"/>
      <c r="AV1284" s="250"/>
      <c r="AW1284" s="250"/>
      <c r="AX1284" s="250"/>
      <c r="AY1284" s="250"/>
      <c r="AZ1284" s="250"/>
      <c r="BA1284" s="250"/>
      <c r="BB1284" s="250"/>
      <c r="BC1284" s="250"/>
      <c r="BD1284" s="250"/>
      <c r="BE1284" s="250"/>
      <c r="BF1284" s="250"/>
      <c r="BG1284" s="250"/>
      <c r="BH1284" s="250"/>
    </row>
    <row r="1285" spans="1:60" outlineLevel="1" x14ac:dyDescent="0.2">
      <c r="A1285" s="294"/>
      <c r="B1285" s="265"/>
      <c r="C1285" s="334" t="s">
        <v>1174</v>
      </c>
      <c r="D1285" s="322"/>
      <c r="E1285" s="326">
        <v>306.3</v>
      </c>
      <c r="F1285" s="276"/>
      <c r="G1285" s="276"/>
      <c r="H1285" s="277"/>
      <c r="I1285" s="296"/>
      <c r="J1285" s="250"/>
      <c r="K1285" s="250"/>
      <c r="L1285" s="250"/>
      <c r="M1285" s="250"/>
      <c r="N1285" s="250"/>
      <c r="O1285" s="250"/>
      <c r="P1285" s="250"/>
      <c r="Q1285" s="250"/>
      <c r="R1285" s="250"/>
      <c r="S1285" s="250"/>
      <c r="T1285" s="250"/>
      <c r="U1285" s="250"/>
      <c r="V1285" s="250"/>
      <c r="W1285" s="250"/>
      <c r="X1285" s="250"/>
      <c r="Y1285" s="250"/>
      <c r="Z1285" s="250"/>
      <c r="AA1285" s="250"/>
      <c r="AB1285" s="250"/>
      <c r="AC1285" s="250"/>
      <c r="AD1285" s="250"/>
      <c r="AE1285" s="250"/>
      <c r="AF1285" s="250"/>
      <c r="AG1285" s="250"/>
      <c r="AH1285" s="250"/>
      <c r="AI1285" s="250"/>
      <c r="AJ1285" s="250"/>
      <c r="AK1285" s="250"/>
      <c r="AL1285" s="250"/>
      <c r="AM1285" s="250"/>
      <c r="AN1285" s="250"/>
      <c r="AO1285" s="250"/>
      <c r="AP1285" s="250"/>
      <c r="AQ1285" s="250"/>
      <c r="AR1285" s="250"/>
      <c r="AS1285" s="250"/>
      <c r="AT1285" s="250"/>
      <c r="AU1285" s="250"/>
      <c r="AV1285" s="250"/>
      <c r="AW1285" s="250"/>
      <c r="AX1285" s="250"/>
      <c r="AY1285" s="250"/>
      <c r="AZ1285" s="250"/>
      <c r="BA1285" s="250"/>
      <c r="BB1285" s="250"/>
      <c r="BC1285" s="250"/>
      <c r="BD1285" s="250"/>
      <c r="BE1285" s="250"/>
      <c r="BF1285" s="250"/>
      <c r="BG1285" s="250"/>
      <c r="BH1285" s="250"/>
    </row>
    <row r="1286" spans="1:60" outlineLevel="1" x14ac:dyDescent="0.2">
      <c r="A1286" s="294"/>
      <c r="B1286" s="265"/>
      <c r="C1286" s="334" t="s">
        <v>1595</v>
      </c>
      <c r="D1286" s="322"/>
      <c r="E1286" s="326">
        <v>19.7</v>
      </c>
      <c r="F1286" s="276"/>
      <c r="G1286" s="276"/>
      <c r="H1286" s="277"/>
      <c r="I1286" s="296"/>
      <c r="J1286" s="250"/>
      <c r="K1286" s="250"/>
      <c r="L1286" s="250"/>
      <c r="M1286" s="250"/>
      <c r="N1286" s="250"/>
      <c r="O1286" s="250"/>
      <c r="P1286" s="250"/>
      <c r="Q1286" s="250"/>
      <c r="R1286" s="250"/>
      <c r="S1286" s="250"/>
      <c r="T1286" s="250"/>
      <c r="U1286" s="250"/>
      <c r="V1286" s="250"/>
      <c r="W1286" s="250"/>
      <c r="X1286" s="250"/>
      <c r="Y1286" s="250"/>
      <c r="Z1286" s="250"/>
      <c r="AA1286" s="250"/>
      <c r="AB1286" s="250"/>
      <c r="AC1286" s="250"/>
      <c r="AD1286" s="250"/>
      <c r="AE1286" s="250"/>
      <c r="AF1286" s="250"/>
      <c r="AG1286" s="250"/>
      <c r="AH1286" s="250"/>
      <c r="AI1286" s="250"/>
      <c r="AJ1286" s="250"/>
      <c r="AK1286" s="250"/>
      <c r="AL1286" s="250"/>
      <c r="AM1286" s="250"/>
      <c r="AN1286" s="250"/>
      <c r="AO1286" s="250"/>
      <c r="AP1286" s="250"/>
      <c r="AQ1286" s="250"/>
      <c r="AR1286" s="250"/>
      <c r="AS1286" s="250"/>
      <c r="AT1286" s="250"/>
      <c r="AU1286" s="250"/>
      <c r="AV1286" s="250"/>
      <c r="AW1286" s="250"/>
      <c r="AX1286" s="250"/>
      <c r="AY1286" s="250"/>
      <c r="AZ1286" s="250"/>
      <c r="BA1286" s="250"/>
      <c r="BB1286" s="250"/>
      <c r="BC1286" s="250"/>
      <c r="BD1286" s="250"/>
      <c r="BE1286" s="250"/>
      <c r="BF1286" s="250"/>
      <c r="BG1286" s="250"/>
      <c r="BH1286" s="250"/>
    </row>
    <row r="1287" spans="1:60" outlineLevel="1" x14ac:dyDescent="0.2">
      <c r="A1287" s="294"/>
      <c r="B1287" s="265"/>
      <c r="C1287" s="334" t="s">
        <v>1175</v>
      </c>
      <c r="D1287" s="322"/>
      <c r="E1287" s="326">
        <v>20.3</v>
      </c>
      <c r="F1287" s="276"/>
      <c r="G1287" s="276"/>
      <c r="H1287" s="277"/>
      <c r="I1287" s="296"/>
      <c r="J1287" s="250"/>
      <c r="K1287" s="250"/>
      <c r="L1287" s="250"/>
      <c r="M1287" s="250"/>
      <c r="N1287" s="250"/>
      <c r="O1287" s="250"/>
      <c r="P1287" s="250"/>
      <c r="Q1287" s="250"/>
      <c r="R1287" s="250"/>
      <c r="S1287" s="250"/>
      <c r="T1287" s="250"/>
      <c r="U1287" s="250"/>
      <c r="V1287" s="250"/>
      <c r="W1287" s="250"/>
      <c r="X1287" s="250"/>
      <c r="Y1287" s="250"/>
      <c r="Z1287" s="250"/>
      <c r="AA1287" s="250"/>
      <c r="AB1287" s="250"/>
      <c r="AC1287" s="250"/>
      <c r="AD1287" s="250"/>
      <c r="AE1287" s="250"/>
      <c r="AF1287" s="250"/>
      <c r="AG1287" s="250"/>
      <c r="AH1287" s="250"/>
      <c r="AI1287" s="250"/>
      <c r="AJ1287" s="250"/>
      <c r="AK1287" s="250"/>
      <c r="AL1287" s="250"/>
      <c r="AM1287" s="250"/>
      <c r="AN1287" s="250"/>
      <c r="AO1287" s="250"/>
      <c r="AP1287" s="250"/>
      <c r="AQ1287" s="250"/>
      <c r="AR1287" s="250"/>
      <c r="AS1287" s="250"/>
      <c r="AT1287" s="250"/>
      <c r="AU1287" s="250"/>
      <c r="AV1287" s="250"/>
      <c r="AW1287" s="250"/>
      <c r="AX1287" s="250"/>
      <c r="AY1287" s="250"/>
      <c r="AZ1287" s="250"/>
      <c r="BA1287" s="250"/>
      <c r="BB1287" s="250"/>
      <c r="BC1287" s="250"/>
      <c r="BD1287" s="250"/>
      <c r="BE1287" s="250"/>
      <c r="BF1287" s="250"/>
      <c r="BG1287" s="250"/>
      <c r="BH1287" s="250"/>
    </row>
    <row r="1288" spans="1:60" ht="22.5" outlineLevel="1" x14ac:dyDescent="0.2">
      <c r="A1288" s="293">
        <v>235</v>
      </c>
      <c r="B1288" s="264" t="s">
        <v>1630</v>
      </c>
      <c r="C1288" s="284" t="s">
        <v>1631</v>
      </c>
      <c r="D1288" s="267" t="s">
        <v>390</v>
      </c>
      <c r="E1288" s="270">
        <v>7</v>
      </c>
      <c r="F1288" s="275"/>
      <c r="G1288" s="276">
        <f>ROUND(E1288*F1288,2)</f>
        <v>0</v>
      </c>
      <c r="H1288" s="277"/>
      <c r="I1288" s="296" t="s">
        <v>852</v>
      </c>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250" t="s">
        <v>299</v>
      </c>
      <c r="AF1288" s="250"/>
      <c r="AG1288" s="250"/>
      <c r="AH1288" s="250"/>
      <c r="AI1288" s="250"/>
      <c r="AJ1288" s="250"/>
      <c r="AK1288" s="250"/>
      <c r="AL1288" s="250"/>
      <c r="AM1288" s="250">
        <v>21</v>
      </c>
      <c r="AN1288" s="250"/>
      <c r="AO1288" s="250"/>
      <c r="AP1288" s="250"/>
      <c r="AQ1288" s="250"/>
      <c r="AR1288" s="250"/>
      <c r="AS1288" s="250"/>
      <c r="AT1288" s="250"/>
      <c r="AU1288" s="250"/>
      <c r="AV1288" s="250"/>
      <c r="AW1288" s="250"/>
      <c r="AX1288" s="250"/>
      <c r="AY1288" s="250"/>
      <c r="AZ1288" s="250"/>
      <c r="BA1288" s="250"/>
      <c r="BB1288" s="250"/>
      <c r="BC1288" s="250"/>
      <c r="BD1288" s="250"/>
      <c r="BE1288" s="250"/>
      <c r="BF1288" s="250"/>
      <c r="BG1288" s="250"/>
      <c r="BH1288" s="250"/>
    </row>
    <row r="1289" spans="1:60" ht="22.5" outlineLevel="1" x14ac:dyDescent="0.2">
      <c r="A1289" s="293">
        <v>236</v>
      </c>
      <c r="B1289" s="264" t="s">
        <v>1632</v>
      </c>
      <c r="C1289" s="284" t="s">
        <v>1633</v>
      </c>
      <c r="D1289" s="267" t="s">
        <v>390</v>
      </c>
      <c r="E1289" s="270">
        <v>5.0999999999999996</v>
      </c>
      <c r="F1289" s="275"/>
      <c r="G1289" s="276">
        <f>ROUND(E1289*F1289,2)</f>
        <v>0</v>
      </c>
      <c r="H1289" s="277"/>
      <c r="I1289" s="296" t="s">
        <v>852</v>
      </c>
      <c r="J1289" s="250"/>
      <c r="K1289" s="250"/>
      <c r="L1289" s="250"/>
      <c r="M1289" s="250"/>
      <c r="N1289" s="250"/>
      <c r="O1289" s="250"/>
      <c r="P1289" s="250"/>
      <c r="Q1289" s="250"/>
      <c r="R1289" s="250"/>
      <c r="S1289" s="250"/>
      <c r="T1289" s="250"/>
      <c r="U1289" s="250"/>
      <c r="V1289" s="250"/>
      <c r="W1289" s="250"/>
      <c r="X1289" s="250"/>
      <c r="Y1289" s="250"/>
      <c r="Z1289" s="250"/>
      <c r="AA1289" s="250"/>
      <c r="AB1289" s="250"/>
      <c r="AC1289" s="250"/>
      <c r="AD1289" s="250"/>
      <c r="AE1289" s="250" t="s">
        <v>299</v>
      </c>
      <c r="AF1289" s="250"/>
      <c r="AG1289" s="250"/>
      <c r="AH1289" s="250"/>
      <c r="AI1289" s="250"/>
      <c r="AJ1289" s="250"/>
      <c r="AK1289" s="250"/>
      <c r="AL1289" s="250"/>
      <c r="AM1289" s="250">
        <v>21</v>
      </c>
      <c r="AN1289" s="250"/>
      <c r="AO1289" s="250"/>
      <c r="AP1289" s="250"/>
      <c r="AQ1289" s="250"/>
      <c r="AR1289" s="250"/>
      <c r="AS1289" s="250"/>
      <c r="AT1289" s="250"/>
      <c r="AU1289" s="250"/>
      <c r="AV1289" s="250"/>
      <c r="AW1289" s="250"/>
      <c r="AX1289" s="250"/>
      <c r="AY1289" s="250"/>
      <c r="AZ1289" s="250"/>
      <c r="BA1289" s="250"/>
      <c r="BB1289" s="250"/>
      <c r="BC1289" s="250"/>
      <c r="BD1289" s="250"/>
      <c r="BE1289" s="250"/>
      <c r="BF1289" s="250"/>
      <c r="BG1289" s="250"/>
      <c r="BH1289" s="250"/>
    </row>
    <row r="1290" spans="1:60" ht="22.5" outlineLevel="1" x14ac:dyDescent="0.2">
      <c r="A1290" s="293">
        <v>237</v>
      </c>
      <c r="B1290" s="264" t="s">
        <v>1634</v>
      </c>
      <c r="C1290" s="284" t="s">
        <v>1635</v>
      </c>
      <c r="D1290" s="267" t="s">
        <v>390</v>
      </c>
      <c r="E1290" s="270">
        <v>5.8</v>
      </c>
      <c r="F1290" s="275"/>
      <c r="G1290" s="276">
        <f>ROUND(E1290*F1290,2)</f>
        <v>0</v>
      </c>
      <c r="H1290" s="277"/>
      <c r="I1290" s="296" t="s">
        <v>852</v>
      </c>
      <c r="J1290" s="250"/>
      <c r="K1290" s="250"/>
      <c r="L1290" s="250"/>
      <c r="M1290" s="250"/>
      <c r="N1290" s="250"/>
      <c r="O1290" s="250"/>
      <c r="P1290" s="250"/>
      <c r="Q1290" s="250"/>
      <c r="R1290" s="250"/>
      <c r="S1290" s="250"/>
      <c r="T1290" s="250"/>
      <c r="U1290" s="250"/>
      <c r="V1290" s="250"/>
      <c r="W1290" s="250"/>
      <c r="X1290" s="250"/>
      <c r="Y1290" s="250"/>
      <c r="Z1290" s="250"/>
      <c r="AA1290" s="250"/>
      <c r="AB1290" s="250"/>
      <c r="AC1290" s="250"/>
      <c r="AD1290" s="250"/>
      <c r="AE1290" s="250" t="s">
        <v>299</v>
      </c>
      <c r="AF1290" s="250"/>
      <c r="AG1290" s="250"/>
      <c r="AH1290" s="250"/>
      <c r="AI1290" s="250"/>
      <c r="AJ1290" s="250"/>
      <c r="AK1290" s="250"/>
      <c r="AL1290" s="250"/>
      <c r="AM1290" s="250">
        <v>21</v>
      </c>
      <c r="AN1290" s="250"/>
      <c r="AO1290" s="250"/>
      <c r="AP1290" s="250"/>
      <c r="AQ1290" s="250"/>
      <c r="AR1290" s="250"/>
      <c r="AS1290" s="250"/>
      <c r="AT1290" s="250"/>
      <c r="AU1290" s="250"/>
      <c r="AV1290" s="250"/>
      <c r="AW1290" s="250"/>
      <c r="AX1290" s="250"/>
      <c r="AY1290" s="250"/>
      <c r="AZ1290" s="250"/>
      <c r="BA1290" s="250"/>
      <c r="BB1290" s="250"/>
      <c r="BC1290" s="250"/>
      <c r="BD1290" s="250"/>
      <c r="BE1290" s="250"/>
      <c r="BF1290" s="250"/>
      <c r="BG1290" s="250"/>
      <c r="BH1290" s="250"/>
    </row>
    <row r="1291" spans="1:60" ht="22.5" outlineLevel="1" x14ac:dyDescent="0.2">
      <c r="A1291" s="293">
        <v>238</v>
      </c>
      <c r="B1291" s="264" t="s">
        <v>1636</v>
      </c>
      <c r="C1291" s="284" t="s">
        <v>1637</v>
      </c>
      <c r="D1291" s="267" t="s">
        <v>346</v>
      </c>
      <c r="E1291" s="270">
        <v>85.967230000000001</v>
      </c>
      <c r="F1291" s="275"/>
      <c r="G1291" s="276">
        <f>ROUND(E1291*F1291,2)</f>
        <v>0</v>
      </c>
      <c r="H1291" s="277" t="s">
        <v>734</v>
      </c>
      <c r="I1291" s="296" t="s">
        <v>298</v>
      </c>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250" t="s">
        <v>299</v>
      </c>
      <c r="AF1291" s="250"/>
      <c r="AG1291" s="250"/>
      <c r="AH1291" s="250"/>
      <c r="AI1291" s="250"/>
      <c r="AJ1291" s="250"/>
      <c r="AK1291" s="250"/>
      <c r="AL1291" s="250"/>
      <c r="AM1291" s="250">
        <v>21</v>
      </c>
      <c r="AN1291" s="250"/>
      <c r="AO1291" s="250"/>
      <c r="AP1291" s="250"/>
      <c r="AQ1291" s="250"/>
      <c r="AR1291" s="250"/>
      <c r="AS1291" s="250"/>
      <c r="AT1291" s="250"/>
      <c r="AU1291" s="250"/>
      <c r="AV1291" s="250"/>
      <c r="AW1291" s="250"/>
      <c r="AX1291" s="250"/>
      <c r="AY1291" s="250"/>
      <c r="AZ1291" s="250"/>
      <c r="BA1291" s="250"/>
      <c r="BB1291" s="250"/>
      <c r="BC1291" s="250"/>
      <c r="BD1291" s="250"/>
      <c r="BE1291" s="250"/>
      <c r="BF1291" s="250"/>
      <c r="BG1291" s="250"/>
      <c r="BH1291" s="250"/>
    </row>
    <row r="1292" spans="1:60" outlineLevel="1" x14ac:dyDescent="0.2">
      <c r="A1292" s="294"/>
      <c r="B1292" s="265"/>
      <c r="C1292" s="334" t="s">
        <v>1638</v>
      </c>
      <c r="D1292" s="322"/>
      <c r="E1292" s="326">
        <v>76.744799999999998</v>
      </c>
      <c r="F1292" s="276"/>
      <c r="G1292" s="276"/>
      <c r="H1292" s="277"/>
      <c r="I1292" s="296"/>
      <c r="J1292" s="250"/>
      <c r="K1292" s="250"/>
      <c r="L1292" s="250"/>
      <c r="M1292" s="250"/>
      <c r="N1292" s="250"/>
      <c r="O1292" s="250"/>
      <c r="P1292" s="250"/>
      <c r="Q1292" s="250"/>
      <c r="R1292" s="250"/>
      <c r="S1292" s="250"/>
      <c r="T1292" s="250"/>
      <c r="U1292" s="250"/>
      <c r="V1292" s="250"/>
      <c r="W1292" s="250"/>
      <c r="X1292" s="250"/>
      <c r="Y1292" s="250"/>
      <c r="Z1292" s="250"/>
      <c r="AA1292" s="250"/>
      <c r="AB1292" s="250"/>
      <c r="AC1292" s="250"/>
      <c r="AD1292" s="250"/>
      <c r="AE1292" s="250"/>
      <c r="AF1292" s="250"/>
      <c r="AG1292" s="250"/>
      <c r="AH1292" s="250"/>
      <c r="AI1292" s="250"/>
      <c r="AJ1292" s="250"/>
      <c r="AK1292" s="250"/>
      <c r="AL1292" s="250"/>
      <c r="AM1292" s="250"/>
      <c r="AN1292" s="250"/>
      <c r="AO1292" s="250"/>
      <c r="AP1292" s="250"/>
      <c r="AQ1292" s="250"/>
      <c r="AR1292" s="250"/>
      <c r="AS1292" s="250"/>
      <c r="AT1292" s="250"/>
      <c r="AU1292" s="250"/>
      <c r="AV1292" s="250"/>
      <c r="AW1292" s="250"/>
      <c r="AX1292" s="250"/>
      <c r="AY1292" s="250"/>
      <c r="AZ1292" s="250"/>
      <c r="BA1292" s="250"/>
      <c r="BB1292" s="250"/>
      <c r="BC1292" s="250"/>
      <c r="BD1292" s="250"/>
      <c r="BE1292" s="250"/>
      <c r="BF1292" s="250"/>
      <c r="BG1292" s="250"/>
      <c r="BH1292" s="250"/>
    </row>
    <row r="1293" spans="1:60" outlineLevel="1" x14ac:dyDescent="0.2">
      <c r="A1293" s="294"/>
      <c r="B1293" s="265"/>
      <c r="C1293" s="334" t="s">
        <v>1639</v>
      </c>
      <c r="D1293" s="322"/>
      <c r="E1293" s="326">
        <v>3.8996599999999999</v>
      </c>
      <c r="F1293" s="276"/>
      <c r="G1293" s="276"/>
      <c r="H1293" s="277"/>
      <c r="I1293" s="296"/>
      <c r="J1293" s="250"/>
      <c r="K1293" s="250"/>
      <c r="L1293" s="250"/>
      <c r="M1293" s="250"/>
      <c r="N1293" s="250"/>
      <c r="O1293" s="250"/>
      <c r="P1293" s="250"/>
      <c r="Q1293" s="250"/>
      <c r="R1293" s="250"/>
      <c r="S1293" s="250"/>
      <c r="T1293" s="250"/>
      <c r="U1293" s="250"/>
      <c r="V1293" s="250"/>
      <c r="W1293" s="250"/>
      <c r="X1293" s="250"/>
      <c r="Y1293" s="250"/>
      <c r="Z1293" s="250"/>
      <c r="AA1293" s="250"/>
      <c r="AB1293" s="250"/>
      <c r="AC1293" s="250"/>
      <c r="AD1293" s="250"/>
      <c r="AE1293" s="250"/>
      <c r="AF1293" s="250"/>
      <c r="AG1293" s="250"/>
      <c r="AH1293" s="250"/>
      <c r="AI1293" s="250"/>
      <c r="AJ1293" s="250"/>
      <c r="AK1293" s="250"/>
      <c r="AL1293" s="250"/>
      <c r="AM1293" s="250"/>
      <c r="AN1293" s="250"/>
      <c r="AO1293" s="250"/>
      <c r="AP1293" s="250"/>
      <c r="AQ1293" s="250"/>
      <c r="AR1293" s="250"/>
      <c r="AS1293" s="250"/>
      <c r="AT1293" s="250"/>
      <c r="AU1293" s="250"/>
      <c r="AV1293" s="250"/>
      <c r="AW1293" s="250"/>
      <c r="AX1293" s="250"/>
      <c r="AY1293" s="250"/>
      <c r="AZ1293" s="250"/>
      <c r="BA1293" s="250"/>
      <c r="BB1293" s="250"/>
      <c r="BC1293" s="250"/>
      <c r="BD1293" s="250"/>
      <c r="BE1293" s="250"/>
      <c r="BF1293" s="250"/>
      <c r="BG1293" s="250"/>
      <c r="BH1293" s="250"/>
    </row>
    <row r="1294" spans="1:60" outlineLevel="1" x14ac:dyDescent="0.2">
      <c r="A1294" s="294"/>
      <c r="B1294" s="265"/>
      <c r="C1294" s="334" t="s">
        <v>1640</v>
      </c>
      <c r="D1294" s="322"/>
      <c r="E1294" s="326">
        <v>5.3227700000000002</v>
      </c>
      <c r="F1294" s="276"/>
      <c r="G1294" s="276"/>
      <c r="H1294" s="277"/>
      <c r="I1294" s="296"/>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250"/>
      <c r="AF1294" s="250"/>
      <c r="AG1294" s="250"/>
      <c r="AH1294" s="250"/>
      <c r="AI1294" s="250"/>
      <c r="AJ1294" s="250"/>
      <c r="AK1294" s="250"/>
      <c r="AL1294" s="250"/>
      <c r="AM1294" s="250"/>
      <c r="AN1294" s="250"/>
      <c r="AO1294" s="250"/>
      <c r="AP1294" s="250"/>
      <c r="AQ1294" s="250"/>
      <c r="AR1294" s="250"/>
      <c r="AS1294" s="250"/>
      <c r="AT1294" s="250"/>
      <c r="AU1294" s="250"/>
      <c r="AV1294" s="250"/>
      <c r="AW1294" s="250"/>
      <c r="AX1294" s="250"/>
      <c r="AY1294" s="250"/>
      <c r="AZ1294" s="250"/>
      <c r="BA1294" s="250"/>
      <c r="BB1294" s="250"/>
      <c r="BC1294" s="250"/>
      <c r="BD1294" s="250"/>
      <c r="BE1294" s="250"/>
      <c r="BF1294" s="250"/>
      <c r="BG1294" s="250"/>
      <c r="BH1294" s="250"/>
    </row>
    <row r="1295" spans="1:60" ht="22.5" outlineLevel="1" x14ac:dyDescent="0.2">
      <c r="A1295" s="293">
        <v>239</v>
      </c>
      <c r="B1295" s="264" t="s">
        <v>1641</v>
      </c>
      <c r="C1295" s="284" t="s">
        <v>1642</v>
      </c>
      <c r="D1295" s="267" t="s">
        <v>367</v>
      </c>
      <c r="E1295" s="270">
        <v>5.7119999999999997</v>
      </c>
      <c r="F1295" s="275"/>
      <c r="G1295" s="276">
        <f>ROUND(E1295*F1295,2)</f>
        <v>0</v>
      </c>
      <c r="H1295" s="277" t="s">
        <v>734</v>
      </c>
      <c r="I1295" s="296" t="s">
        <v>298</v>
      </c>
      <c r="J1295" s="250"/>
      <c r="K1295" s="250"/>
      <c r="L1295" s="250"/>
      <c r="M1295" s="250"/>
      <c r="N1295" s="250"/>
      <c r="O1295" s="250"/>
      <c r="P1295" s="250"/>
      <c r="Q1295" s="250"/>
      <c r="R1295" s="250"/>
      <c r="S1295" s="250"/>
      <c r="T1295" s="250"/>
      <c r="U1295" s="250"/>
      <c r="V1295" s="250"/>
      <c r="W1295" s="250"/>
      <c r="X1295" s="250"/>
      <c r="Y1295" s="250"/>
      <c r="Z1295" s="250"/>
      <c r="AA1295" s="250"/>
      <c r="AB1295" s="250"/>
      <c r="AC1295" s="250"/>
      <c r="AD1295" s="250"/>
      <c r="AE1295" s="250" t="s">
        <v>299</v>
      </c>
      <c r="AF1295" s="250"/>
      <c r="AG1295" s="250"/>
      <c r="AH1295" s="250"/>
      <c r="AI1295" s="250"/>
      <c r="AJ1295" s="250"/>
      <c r="AK1295" s="250"/>
      <c r="AL1295" s="250"/>
      <c r="AM1295" s="250">
        <v>21</v>
      </c>
      <c r="AN1295" s="250"/>
      <c r="AO1295" s="250"/>
      <c r="AP1295" s="250"/>
      <c r="AQ1295" s="250"/>
      <c r="AR1295" s="250"/>
      <c r="AS1295" s="250"/>
      <c r="AT1295" s="250"/>
      <c r="AU1295" s="250"/>
      <c r="AV1295" s="250"/>
      <c r="AW1295" s="250"/>
      <c r="AX1295" s="250"/>
      <c r="AY1295" s="250"/>
      <c r="AZ1295" s="250"/>
      <c r="BA1295" s="250"/>
      <c r="BB1295" s="250"/>
      <c r="BC1295" s="250"/>
      <c r="BD1295" s="250"/>
      <c r="BE1295" s="250"/>
      <c r="BF1295" s="250"/>
      <c r="BG1295" s="250"/>
      <c r="BH1295" s="250"/>
    </row>
    <row r="1296" spans="1:60" outlineLevel="1" x14ac:dyDescent="0.2">
      <c r="A1296" s="294"/>
      <c r="B1296" s="265"/>
      <c r="C1296" s="334" t="s">
        <v>1643</v>
      </c>
      <c r="D1296" s="322"/>
      <c r="E1296" s="326">
        <v>5.7119999999999997</v>
      </c>
      <c r="F1296" s="276"/>
      <c r="G1296" s="276"/>
      <c r="H1296" s="277"/>
      <c r="I1296" s="296"/>
      <c r="J1296" s="250"/>
      <c r="K1296" s="250"/>
      <c r="L1296" s="250"/>
      <c r="M1296" s="250"/>
      <c r="N1296" s="250"/>
      <c r="O1296" s="250"/>
      <c r="P1296" s="250"/>
      <c r="Q1296" s="250"/>
      <c r="R1296" s="250"/>
      <c r="S1296" s="250"/>
      <c r="T1296" s="250"/>
      <c r="U1296" s="250"/>
      <c r="V1296" s="250"/>
      <c r="W1296" s="250"/>
      <c r="X1296" s="250"/>
      <c r="Y1296" s="250"/>
      <c r="Z1296" s="250"/>
      <c r="AA1296" s="250"/>
      <c r="AB1296" s="250"/>
      <c r="AC1296" s="250"/>
      <c r="AD1296" s="250"/>
      <c r="AE1296" s="250"/>
      <c r="AF1296" s="250"/>
      <c r="AG1296" s="250"/>
      <c r="AH1296" s="250"/>
      <c r="AI1296" s="250"/>
      <c r="AJ1296" s="250"/>
      <c r="AK1296" s="250"/>
      <c r="AL1296" s="250"/>
      <c r="AM1296" s="250"/>
      <c r="AN1296" s="250"/>
      <c r="AO1296" s="250"/>
      <c r="AP1296" s="250"/>
      <c r="AQ1296" s="250"/>
      <c r="AR1296" s="250"/>
      <c r="AS1296" s="250"/>
      <c r="AT1296" s="250"/>
      <c r="AU1296" s="250"/>
      <c r="AV1296" s="250"/>
      <c r="AW1296" s="250"/>
      <c r="AX1296" s="250"/>
      <c r="AY1296" s="250"/>
      <c r="AZ1296" s="250"/>
      <c r="BA1296" s="250"/>
      <c r="BB1296" s="250"/>
      <c r="BC1296" s="250"/>
      <c r="BD1296" s="250"/>
      <c r="BE1296" s="250"/>
      <c r="BF1296" s="250"/>
      <c r="BG1296" s="250"/>
      <c r="BH1296" s="250"/>
    </row>
    <row r="1297" spans="1:60" ht="22.5" outlineLevel="1" x14ac:dyDescent="0.2">
      <c r="A1297" s="293">
        <v>240</v>
      </c>
      <c r="B1297" s="264" t="s">
        <v>1644</v>
      </c>
      <c r="C1297" s="284" t="s">
        <v>1645</v>
      </c>
      <c r="D1297" s="267" t="s">
        <v>367</v>
      </c>
      <c r="E1297" s="270">
        <v>43.186799999999998</v>
      </c>
      <c r="F1297" s="275"/>
      <c r="G1297" s="276">
        <f>ROUND(E1297*F1297,2)</f>
        <v>0</v>
      </c>
      <c r="H1297" s="277" t="s">
        <v>734</v>
      </c>
      <c r="I1297" s="296" t="s">
        <v>298</v>
      </c>
      <c r="J1297" s="250"/>
      <c r="K1297" s="250"/>
      <c r="L1297" s="250"/>
      <c r="M1297" s="250"/>
      <c r="N1297" s="250"/>
      <c r="O1297" s="250"/>
      <c r="P1297" s="250"/>
      <c r="Q1297" s="250"/>
      <c r="R1297" s="250"/>
      <c r="S1297" s="250"/>
      <c r="T1297" s="250"/>
      <c r="U1297" s="250"/>
      <c r="V1297" s="250"/>
      <c r="W1297" s="250"/>
      <c r="X1297" s="250"/>
      <c r="Y1297" s="250"/>
      <c r="Z1297" s="250"/>
      <c r="AA1297" s="250"/>
      <c r="AB1297" s="250"/>
      <c r="AC1297" s="250"/>
      <c r="AD1297" s="250"/>
      <c r="AE1297" s="250" t="s">
        <v>299</v>
      </c>
      <c r="AF1297" s="250"/>
      <c r="AG1297" s="250"/>
      <c r="AH1297" s="250"/>
      <c r="AI1297" s="250"/>
      <c r="AJ1297" s="250"/>
      <c r="AK1297" s="250"/>
      <c r="AL1297" s="250"/>
      <c r="AM1297" s="250">
        <v>21</v>
      </c>
      <c r="AN1297" s="250"/>
      <c r="AO1297" s="250"/>
      <c r="AP1297" s="250"/>
      <c r="AQ1297" s="250"/>
      <c r="AR1297" s="250"/>
      <c r="AS1297" s="250"/>
      <c r="AT1297" s="250"/>
      <c r="AU1297" s="250"/>
      <c r="AV1297" s="250"/>
      <c r="AW1297" s="250"/>
      <c r="AX1297" s="250"/>
      <c r="AY1297" s="250"/>
      <c r="AZ1297" s="250"/>
      <c r="BA1297" s="250"/>
      <c r="BB1297" s="250"/>
      <c r="BC1297" s="250"/>
      <c r="BD1297" s="250"/>
      <c r="BE1297" s="250"/>
      <c r="BF1297" s="250"/>
      <c r="BG1297" s="250"/>
      <c r="BH1297" s="250"/>
    </row>
    <row r="1298" spans="1:60" outlineLevel="1" x14ac:dyDescent="0.2">
      <c r="A1298" s="294"/>
      <c r="B1298" s="265"/>
      <c r="C1298" s="334" t="s">
        <v>1646</v>
      </c>
      <c r="D1298" s="322"/>
      <c r="E1298" s="326">
        <v>43.186799999999998</v>
      </c>
      <c r="F1298" s="276"/>
      <c r="G1298" s="276"/>
      <c r="H1298" s="277"/>
      <c r="I1298" s="296"/>
      <c r="J1298" s="250"/>
      <c r="K1298" s="250"/>
      <c r="L1298" s="250"/>
      <c r="M1298" s="250"/>
      <c r="N1298" s="250"/>
      <c r="O1298" s="250"/>
      <c r="P1298" s="250"/>
      <c r="Q1298" s="250"/>
      <c r="R1298" s="250"/>
      <c r="S1298" s="250"/>
      <c r="T1298" s="250"/>
      <c r="U1298" s="250"/>
      <c r="V1298" s="250"/>
      <c r="W1298" s="250"/>
      <c r="X1298" s="250"/>
      <c r="Y1298" s="250"/>
      <c r="Z1298" s="250"/>
      <c r="AA1298" s="250"/>
      <c r="AB1298" s="250"/>
      <c r="AC1298" s="250"/>
      <c r="AD1298" s="250"/>
      <c r="AE1298" s="250"/>
      <c r="AF1298" s="250"/>
      <c r="AG1298" s="250"/>
      <c r="AH1298" s="250"/>
      <c r="AI1298" s="250"/>
      <c r="AJ1298" s="250"/>
      <c r="AK1298" s="250"/>
      <c r="AL1298" s="250"/>
      <c r="AM1298" s="250"/>
      <c r="AN1298" s="250"/>
      <c r="AO1298" s="250"/>
      <c r="AP1298" s="250"/>
      <c r="AQ1298" s="250"/>
      <c r="AR1298" s="250"/>
      <c r="AS1298" s="250"/>
      <c r="AT1298" s="250"/>
      <c r="AU1298" s="250"/>
      <c r="AV1298" s="250"/>
      <c r="AW1298" s="250"/>
      <c r="AX1298" s="250"/>
      <c r="AY1298" s="250"/>
      <c r="AZ1298" s="250"/>
      <c r="BA1298" s="250"/>
      <c r="BB1298" s="250"/>
      <c r="BC1298" s="250"/>
      <c r="BD1298" s="250"/>
      <c r="BE1298" s="250"/>
      <c r="BF1298" s="250"/>
      <c r="BG1298" s="250"/>
      <c r="BH1298" s="250"/>
    </row>
    <row r="1299" spans="1:60" ht="22.5" outlineLevel="1" x14ac:dyDescent="0.2">
      <c r="A1299" s="293">
        <v>241</v>
      </c>
      <c r="B1299" s="264" t="s">
        <v>1647</v>
      </c>
      <c r="C1299" s="284" t="s">
        <v>1648</v>
      </c>
      <c r="D1299" s="267" t="s">
        <v>367</v>
      </c>
      <c r="E1299" s="270">
        <v>52.88955</v>
      </c>
      <c r="F1299" s="275"/>
      <c r="G1299" s="276">
        <f>ROUND(E1299*F1299,2)</f>
        <v>0</v>
      </c>
      <c r="H1299" s="277" t="s">
        <v>734</v>
      </c>
      <c r="I1299" s="296" t="s">
        <v>298</v>
      </c>
      <c r="J1299" s="250"/>
      <c r="K1299" s="250"/>
      <c r="L1299" s="250"/>
      <c r="M1299" s="250"/>
      <c r="N1299" s="250"/>
      <c r="O1299" s="250"/>
      <c r="P1299" s="250"/>
      <c r="Q1299" s="250"/>
      <c r="R1299" s="250"/>
      <c r="S1299" s="250"/>
      <c r="T1299" s="250"/>
      <c r="U1299" s="250"/>
      <c r="V1299" s="250"/>
      <c r="W1299" s="250"/>
      <c r="X1299" s="250"/>
      <c r="Y1299" s="250"/>
      <c r="Z1299" s="250"/>
      <c r="AA1299" s="250"/>
      <c r="AB1299" s="250"/>
      <c r="AC1299" s="250"/>
      <c r="AD1299" s="250"/>
      <c r="AE1299" s="250" t="s">
        <v>299</v>
      </c>
      <c r="AF1299" s="250"/>
      <c r="AG1299" s="250"/>
      <c r="AH1299" s="250"/>
      <c r="AI1299" s="250"/>
      <c r="AJ1299" s="250"/>
      <c r="AK1299" s="250"/>
      <c r="AL1299" s="250"/>
      <c r="AM1299" s="250">
        <v>21</v>
      </c>
      <c r="AN1299" s="250"/>
      <c r="AO1299" s="250"/>
      <c r="AP1299" s="250"/>
      <c r="AQ1299" s="250"/>
      <c r="AR1299" s="250"/>
      <c r="AS1299" s="250"/>
      <c r="AT1299" s="250"/>
      <c r="AU1299" s="250"/>
      <c r="AV1299" s="250"/>
      <c r="AW1299" s="250"/>
      <c r="AX1299" s="250"/>
      <c r="AY1299" s="250"/>
      <c r="AZ1299" s="250"/>
      <c r="BA1299" s="250"/>
      <c r="BB1299" s="250"/>
      <c r="BC1299" s="250"/>
      <c r="BD1299" s="250"/>
      <c r="BE1299" s="250"/>
      <c r="BF1299" s="250"/>
      <c r="BG1299" s="250"/>
      <c r="BH1299" s="250"/>
    </row>
    <row r="1300" spans="1:60" outlineLevel="1" x14ac:dyDescent="0.2">
      <c r="A1300" s="294"/>
      <c r="B1300" s="265"/>
      <c r="C1300" s="334" t="s">
        <v>1649</v>
      </c>
      <c r="D1300" s="322"/>
      <c r="E1300" s="326">
        <v>40.098750000000003</v>
      </c>
      <c r="F1300" s="276"/>
      <c r="G1300" s="276"/>
      <c r="H1300" s="277"/>
      <c r="I1300" s="296"/>
      <c r="J1300" s="250"/>
      <c r="K1300" s="250"/>
      <c r="L1300" s="250"/>
      <c r="M1300" s="250"/>
      <c r="N1300" s="250"/>
      <c r="O1300" s="250"/>
      <c r="P1300" s="250"/>
      <c r="Q1300" s="250"/>
      <c r="R1300" s="250"/>
      <c r="S1300" s="250"/>
      <c r="T1300" s="250"/>
      <c r="U1300" s="250"/>
      <c r="V1300" s="250"/>
      <c r="W1300" s="250"/>
      <c r="X1300" s="250"/>
      <c r="Y1300" s="250"/>
      <c r="Z1300" s="250"/>
      <c r="AA1300" s="250"/>
      <c r="AB1300" s="250"/>
      <c r="AC1300" s="250"/>
      <c r="AD1300" s="250"/>
      <c r="AE1300" s="250"/>
      <c r="AF1300" s="250"/>
      <c r="AG1300" s="250"/>
      <c r="AH1300" s="250"/>
      <c r="AI1300" s="250"/>
      <c r="AJ1300" s="250"/>
      <c r="AK1300" s="250"/>
      <c r="AL1300" s="250"/>
      <c r="AM1300" s="250"/>
      <c r="AN1300" s="250"/>
      <c r="AO1300" s="250"/>
      <c r="AP1300" s="250"/>
      <c r="AQ1300" s="250"/>
      <c r="AR1300" s="250"/>
      <c r="AS1300" s="250"/>
      <c r="AT1300" s="250"/>
      <c r="AU1300" s="250"/>
      <c r="AV1300" s="250"/>
      <c r="AW1300" s="250"/>
      <c r="AX1300" s="250"/>
      <c r="AY1300" s="250"/>
      <c r="AZ1300" s="250"/>
      <c r="BA1300" s="250"/>
      <c r="BB1300" s="250"/>
      <c r="BC1300" s="250"/>
      <c r="BD1300" s="250"/>
      <c r="BE1300" s="250"/>
      <c r="BF1300" s="250"/>
      <c r="BG1300" s="250"/>
      <c r="BH1300" s="250"/>
    </row>
    <row r="1301" spans="1:60" outlineLevel="1" x14ac:dyDescent="0.2">
      <c r="A1301" s="294"/>
      <c r="B1301" s="265"/>
      <c r="C1301" s="334" t="s">
        <v>1650</v>
      </c>
      <c r="D1301" s="322"/>
      <c r="E1301" s="326">
        <v>12.790800000000001</v>
      </c>
      <c r="F1301" s="276"/>
      <c r="G1301" s="276"/>
      <c r="H1301" s="277"/>
      <c r="I1301" s="296"/>
      <c r="J1301" s="250"/>
      <c r="K1301" s="250"/>
      <c r="L1301" s="250"/>
      <c r="M1301" s="250"/>
      <c r="N1301" s="250"/>
      <c r="O1301" s="250"/>
      <c r="P1301" s="250"/>
      <c r="Q1301" s="250"/>
      <c r="R1301" s="250"/>
      <c r="S1301" s="250"/>
      <c r="T1301" s="250"/>
      <c r="U1301" s="250"/>
      <c r="V1301" s="250"/>
      <c r="W1301" s="250"/>
      <c r="X1301" s="250"/>
      <c r="Y1301" s="250"/>
      <c r="Z1301" s="250"/>
      <c r="AA1301" s="250"/>
      <c r="AB1301" s="250"/>
      <c r="AC1301" s="250"/>
      <c r="AD1301" s="250"/>
      <c r="AE1301" s="250"/>
      <c r="AF1301" s="250"/>
      <c r="AG1301" s="250"/>
      <c r="AH1301" s="250"/>
      <c r="AI1301" s="250"/>
      <c r="AJ1301" s="250"/>
      <c r="AK1301" s="250"/>
      <c r="AL1301" s="250"/>
      <c r="AM1301" s="250"/>
      <c r="AN1301" s="250"/>
      <c r="AO1301" s="250"/>
      <c r="AP1301" s="250"/>
      <c r="AQ1301" s="250"/>
      <c r="AR1301" s="250"/>
      <c r="AS1301" s="250"/>
      <c r="AT1301" s="250"/>
      <c r="AU1301" s="250"/>
      <c r="AV1301" s="250"/>
      <c r="AW1301" s="250"/>
      <c r="AX1301" s="250"/>
      <c r="AY1301" s="250"/>
      <c r="AZ1301" s="250"/>
      <c r="BA1301" s="250"/>
      <c r="BB1301" s="250"/>
      <c r="BC1301" s="250"/>
      <c r="BD1301" s="250"/>
      <c r="BE1301" s="250"/>
      <c r="BF1301" s="250"/>
      <c r="BG1301" s="250"/>
      <c r="BH1301" s="250"/>
    </row>
    <row r="1302" spans="1:60" ht="22.5" outlineLevel="1" x14ac:dyDescent="0.2">
      <c r="A1302" s="293">
        <v>242</v>
      </c>
      <c r="B1302" s="264" t="s">
        <v>1651</v>
      </c>
      <c r="C1302" s="284" t="s">
        <v>1652</v>
      </c>
      <c r="D1302" s="267" t="s">
        <v>367</v>
      </c>
      <c r="E1302" s="270">
        <v>312.42599999999999</v>
      </c>
      <c r="F1302" s="275"/>
      <c r="G1302" s="276">
        <f>ROUND(E1302*F1302,2)</f>
        <v>0</v>
      </c>
      <c r="H1302" s="277" t="s">
        <v>734</v>
      </c>
      <c r="I1302" s="296" t="s">
        <v>298</v>
      </c>
      <c r="J1302" s="250"/>
      <c r="K1302" s="250"/>
      <c r="L1302" s="250"/>
      <c r="M1302" s="250"/>
      <c r="N1302" s="250"/>
      <c r="O1302" s="250"/>
      <c r="P1302" s="250"/>
      <c r="Q1302" s="250"/>
      <c r="R1302" s="250"/>
      <c r="S1302" s="250"/>
      <c r="T1302" s="250"/>
      <c r="U1302" s="250"/>
      <c r="V1302" s="250"/>
      <c r="W1302" s="250"/>
      <c r="X1302" s="250"/>
      <c r="Y1302" s="250"/>
      <c r="Z1302" s="250"/>
      <c r="AA1302" s="250"/>
      <c r="AB1302" s="250"/>
      <c r="AC1302" s="250"/>
      <c r="AD1302" s="250"/>
      <c r="AE1302" s="250" t="s">
        <v>299</v>
      </c>
      <c r="AF1302" s="250"/>
      <c r="AG1302" s="250"/>
      <c r="AH1302" s="250"/>
      <c r="AI1302" s="250"/>
      <c r="AJ1302" s="250"/>
      <c r="AK1302" s="250"/>
      <c r="AL1302" s="250"/>
      <c r="AM1302" s="250">
        <v>21</v>
      </c>
      <c r="AN1302" s="250"/>
      <c r="AO1302" s="250"/>
      <c r="AP1302" s="250"/>
      <c r="AQ1302" s="250"/>
      <c r="AR1302" s="250"/>
      <c r="AS1302" s="250"/>
      <c r="AT1302" s="250"/>
      <c r="AU1302" s="250"/>
      <c r="AV1302" s="250"/>
      <c r="AW1302" s="250"/>
      <c r="AX1302" s="250"/>
      <c r="AY1302" s="250"/>
      <c r="AZ1302" s="250"/>
      <c r="BA1302" s="250"/>
      <c r="BB1302" s="250"/>
      <c r="BC1302" s="250"/>
      <c r="BD1302" s="250"/>
      <c r="BE1302" s="250"/>
      <c r="BF1302" s="250"/>
      <c r="BG1302" s="250"/>
      <c r="BH1302" s="250"/>
    </row>
    <row r="1303" spans="1:60" outlineLevel="1" x14ac:dyDescent="0.2">
      <c r="A1303" s="294"/>
      <c r="B1303" s="265"/>
      <c r="C1303" s="334" t="s">
        <v>1653</v>
      </c>
      <c r="D1303" s="322"/>
      <c r="E1303" s="326">
        <v>312.42599999999999</v>
      </c>
      <c r="F1303" s="276"/>
      <c r="G1303" s="276"/>
      <c r="H1303" s="277"/>
      <c r="I1303" s="296"/>
      <c r="J1303" s="250"/>
      <c r="K1303" s="250"/>
      <c r="L1303" s="250"/>
      <c r="M1303" s="250"/>
      <c r="N1303" s="250"/>
      <c r="O1303" s="250"/>
      <c r="P1303" s="250"/>
      <c r="Q1303" s="250"/>
      <c r="R1303" s="250"/>
      <c r="S1303" s="250"/>
      <c r="T1303" s="250"/>
      <c r="U1303" s="250"/>
      <c r="V1303" s="250"/>
      <c r="W1303" s="250"/>
      <c r="X1303" s="250"/>
      <c r="Y1303" s="250"/>
      <c r="Z1303" s="250"/>
      <c r="AA1303" s="250"/>
      <c r="AB1303" s="250"/>
      <c r="AC1303" s="250"/>
      <c r="AD1303" s="250"/>
      <c r="AE1303" s="250"/>
      <c r="AF1303" s="250"/>
      <c r="AG1303" s="250"/>
      <c r="AH1303" s="250"/>
      <c r="AI1303" s="250"/>
      <c r="AJ1303" s="250"/>
      <c r="AK1303" s="250"/>
      <c r="AL1303" s="250"/>
      <c r="AM1303" s="250"/>
      <c r="AN1303" s="250"/>
      <c r="AO1303" s="250"/>
      <c r="AP1303" s="250"/>
      <c r="AQ1303" s="250"/>
      <c r="AR1303" s="250"/>
      <c r="AS1303" s="250"/>
      <c r="AT1303" s="250"/>
      <c r="AU1303" s="250"/>
      <c r="AV1303" s="250"/>
      <c r="AW1303" s="250"/>
      <c r="AX1303" s="250"/>
      <c r="AY1303" s="250"/>
      <c r="AZ1303" s="250"/>
      <c r="BA1303" s="250"/>
      <c r="BB1303" s="250"/>
      <c r="BC1303" s="250"/>
      <c r="BD1303" s="250"/>
      <c r="BE1303" s="250"/>
      <c r="BF1303" s="250"/>
      <c r="BG1303" s="250"/>
      <c r="BH1303" s="250"/>
    </row>
    <row r="1304" spans="1:60" ht="22.5" outlineLevel="1" x14ac:dyDescent="0.2">
      <c r="A1304" s="293">
        <v>243</v>
      </c>
      <c r="B1304" s="264" t="s">
        <v>1654</v>
      </c>
      <c r="C1304" s="284" t="s">
        <v>1655</v>
      </c>
      <c r="D1304" s="267" t="s">
        <v>367</v>
      </c>
      <c r="E1304" s="270">
        <v>40.799999999999997</v>
      </c>
      <c r="F1304" s="275"/>
      <c r="G1304" s="276">
        <f>ROUND(E1304*F1304,2)</f>
        <v>0</v>
      </c>
      <c r="H1304" s="277" t="s">
        <v>734</v>
      </c>
      <c r="I1304" s="296" t="s">
        <v>298</v>
      </c>
      <c r="J1304" s="250"/>
      <c r="K1304" s="250"/>
      <c r="L1304" s="250"/>
      <c r="M1304" s="250"/>
      <c r="N1304" s="250"/>
      <c r="O1304" s="250"/>
      <c r="P1304" s="250"/>
      <c r="Q1304" s="250"/>
      <c r="R1304" s="250"/>
      <c r="S1304" s="250"/>
      <c r="T1304" s="250"/>
      <c r="U1304" s="250"/>
      <c r="V1304" s="250"/>
      <c r="W1304" s="250"/>
      <c r="X1304" s="250"/>
      <c r="Y1304" s="250"/>
      <c r="Z1304" s="250"/>
      <c r="AA1304" s="250"/>
      <c r="AB1304" s="250"/>
      <c r="AC1304" s="250"/>
      <c r="AD1304" s="250"/>
      <c r="AE1304" s="250" t="s">
        <v>299</v>
      </c>
      <c r="AF1304" s="250"/>
      <c r="AG1304" s="250"/>
      <c r="AH1304" s="250"/>
      <c r="AI1304" s="250"/>
      <c r="AJ1304" s="250"/>
      <c r="AK1304" s="250"/>
      <c r="AL1304" s="250"/>
      <c r="AM1304" s="250">
        <v>21</v>
      </c>
      <c r="AN1304" s="250"/>
      <c r="AO1304" s="250"/>
      <c r="AP1304" s="250"/>
      <c r="AQ1304" s="250"/>
      <c r="AR1304" s="250"/>
      <c r="AS1304" s="250"/>
      <c r="AT1304" s="250"/>
      <c r="AU1304" s="250"/>
      <c r="AV1304" s="250"/>
      <c r="AW1304" s="250"/>
      <c r="AX1304" s="250"/>
      <c r="AY1304" s="250"/>
      <c r="AZ1304" s="250"/>
      <c r="BA1304" s="250"/>
      <c r="BB1304" s="250"/>
      <c r="BC1304" s="250"/>
      <c r="BD1304" s="250"/>
      <c r="BE1304" s="250"/>
      <c r="BF1304" s="250"/>
      <c r="BG1304" s="250"/>
      <c r="BH1304" s="250"/>
    </row>
    <row r="1305" spans="1:60" outlineLevel="1" x14ac:dyDescent="0.2">
      <c r="A1305" s="294"/>
      <c r="B1305" s="265"/>
      <c r="C1305" s="334" t="s">
        <v>1656</v>
      </c>
      <c r="D1305" s="322"/>
      <c r="E1305" s="326">
        <v>20.094000000000001</v>
      </c>
      <c r="F1305" s="276"/>
      <c r="G1305" s="276"/>
      <c r="H1305" s="277"/>
      <c r="I1305" s="296"/>
      <c r="J1305" s="250"/>
      <c r="K1305" s="250"/>
      <c r="L1305" s="250"/>
      <c r="M1305" s="250"/>
      <c r="N1305" s="250"/>
      <c r="O1305" s="250"/>
      <c r="P1305" s="250"/>
      <c r="Q1305" s="250"/>
      <c r="R1305" s="250"/>
      <c r="S1305" s="250"/>
      <c r="T1305" s="250"/>
      <c r="U1305" s="250"/>
      <c r="V1305" s="250"/>
      <c r="W1305" s="250"/>
      <c r="X1305" s="250"/>
      <c r="Y1305" s="250"/>
      <c r="Z1305" s="250"/>
      <c r="AA1305" s="250"/>
      <c r="AB1305" s="250"/>
      <c r="AC1305" s="250"/>
      <c r="AD1305" s="250"/>
      <c r="AE1305" s="250"/>
      <c r="AF1305" s="250"/>
      <c r="AG1305" s="250"/>
      <c r="AH1305" s="250"/>
      <c r="AI1305" s="250"/>
      <c r="AJ1305" s="250"/>
      <c r="AK1305" s="250"/>
      <c r="AL1305" s="250"/>
      <c r="AM1305" s="250"/>
      <c r="AN1305" s="250"/>
      <c r="AO1305" s="250"/>
      <c r="AP1305" s="250"/>
      <c r="AQ1305" s="250"/>
      <c r="AR1305" s="250"/>
      <c r="AS1305" s="250"/>
      <c r="AT1305" s="250"/>
      <c r="AU1305" s="250"/>
      <c r="AV1305" s="250"/>
      <c r="AW1305" s="250"/>
      <c r="AX1305" s="250"/>
      <c r="AY1305" s="250"/>
      <c r="AZ1305" s="250"/>
      <c r="BA1305" s="250"/>
      <c r="BB1305" s="250"/>
      <c r="BC1305" s="250"/>
      <c r="BD1305" s="250"/>
      <c r="BE1305" s="250"/>
      <c r="BF1305" s="250"/>
      <c r="BG1305" s="250"/>
      <c r="BH1305" s="250"/>
    </row>
    <row r="1306" spans="1:60" outlineLevel="1" x14ac:dyDescent="0.2">
      <c r="A1306" s="294"/>
      <c r="B1306" s="265"/>
      <c r="C1306" s="334" t="s">
        <v>1657</v>
      </c>
      <c r="D1306" s="322"/>
      <c r="E1306" s="326">
        <v>20.706</v>
      </c>
      <c r="F1306" s="276"/>
      <c r="G1306" s="276"/>
      <c r="H1306" s="277"/>
      <c r="I1306" s="296"/>
      <c r="J1306" s="250"/>
      <c r="K1306" s="250"/>
      <c r="L1306" s="250"/>
      <c r="M1306" s="250"/>
      <c r="N1306" s="250"/>
      <c r="O1306" s="250"/>
      <c r="P1306" s="250"/>
      <c r="Q1306" s="250"/>
      <c r="R1306" s="250"/>
      <c r="S1306" s="250"/>
      <c r="T1306" s="250"/>
      <c r="U1306" s="250"/>
      <c r="V1306" s="250"/>
      <c r="W1306" s="250"/>
      <c r="X1306" s="250"/>
      <c r="Y1306" s="250"/>
      <c r="Z1306" s="250"/>
      <c r="AA1306" s="250"/>
      <c r="AB1306" s="250"/>
      <c r="AC1306" s="250"/>
      <c r="AD1306" s="250"/>
      <c r="AE1306" s="250"/>
      <c r="AF1306" s="250"/>
      <c r="AG1306" s="250"/>
      <c r="AH1306" s="250"/>
      <c r="AI1306" s="250"/>
      <c r="AJ1306" s="250"/>
      <c r="AK1306" s="250"/>
      <c r="AL1306" s="250"/>
      <c r="AM1306" s="250"/>
      <c r="AN1306" s="250"/>
      <c r="AO1306" s="250"/>
      <c r="AP1306" s="250"/>
      <c r="AQ1306" s="250"/>
      <c r="AR1306" s="250"/>
      <c r="AS1306" s="250"/>
      <c r="AT1306" s="250"/>
      <c r="AU1306" s="250"/>
      <c r="AV1306" s="250"/>
      <c r="AW1306" s="250"/>
      <c r="AX1306" s="250"/>
      <c r="AY1306" s="250"/>
      <c r="AZ1306" s="250"/>
      <c r="BA1306" s="250"/>
      <c r="BB1306" s="250"/>
      <c r="BC1306" s="250"/>
      <c r="BD1306" s="250"/>
      <c r="BE1306" s="250"/>
      <c r="BF1306" s="250"/>
      <c r="BG1306" s="250"/>
      <c r="BH1306" s="250"/>
    </row>
    <row r="1307" spans="1:60" ht="33.75" outlineLevel="1" x14ac:dyDescent="0.2">
      <c r="A1307" s="293">
        <v>244</v>
      </c>
      <c r="B1307" s="264" t="s">
        <v>1658</v>
      </c>
      <c r="C1307" s="284" t="s">
        <v>1659</v>
      </c>
      <c r="D1307" s="267" t="s">
        <v>367</v>
      </c>
      <c r="E1307" s="270">
        <v>35.273229999999998</v>
      </c>
      <c r="F1307" s="275"/>
      <c r="G1307" s="276">
        <f>ROUND(E1307*F1307,2)</f>
        <v>0</v>
      </c>
      <c r="H1307" s="277" t="s">
        <v>734</v>
      </c>
      <c r="I1307" s="296" t="s">
        <v>298</v>
      </c>
      <c r="J1307" s="250"/>
      <c r="K1307" s="250"/>
      <c r="L1307" s="250"/>
      <c r="M1307" s="250"/>
      <c r="N1307" s="250"/>
      <c r="O1307" s="250"/>
      <c r="P1307" s="250"/>
      <c r="Q1307" s="250"/>
      <c r="R1307" s="250"/>
      <c r="S1307" s="250"/>
      <c r="T1307" s="250"/>
      <c r="U1307" s="250"/>
      <c r="V1307" s="250"/>
      <c r="W1307" s="250"/>
      <c r="X1307" s="250"/>
      <c r="Y1307" s="250"/>
      <c r="Z1307" s="250"/>
      <c r="AA1307" s="250"/>
      <c r="AB1307" s="250"/>
      <c r="AC1307" s="250"/>
      <c r="AD1307" s="250"/>
      <c r="AE1307" s="250" t="s">
        <v>299</v>
      </c>
      <c r="AF1307" s="250"/>
      <c r="AG1307" s="250"/>
      <c r="AH1307" s="250"/>
      <c r="AI1307" s="250"/>
      <c r="AJ1307" s="250"/>
      <c r="AK1307" s="250"/>
      <c r="AL1307" s="250"/>
      <c r="AM1307" s="250">
        <v>21</v>
      </c>
      <c r="AN1307" s="250"/>
      <c r="AO1307" s="250"/>
      <c r="AP1307" s="250"/>
      <c r="AQ1307" s="250"/>
      <c r="AR1307" s="250"/>
      <c r="AS1307" s="250"/>
      <c r="AT1307" s="250"/>
      <c r="AU1307" s="250"/>
      <c r="AV1307" s="250"/>
      <c r="AW1307" s="250"/>
      <c r="AX1307" s="250"/>
      <c r="AY1307" s="250"/>
      <c r="AZ1307" s="250"/>
      <c r="BA1307" s="250"/>
      <c r="BB1307" s="250"/>
      <c r="BC1307" s="250"/>
      <c r="BD1307" s="250"/>
      <c r="BE1307" s="250"/>
      <c r="BF1307" s="250"/>
      <c r="BG1307" s="250"/>
      <c r="BH1307" s="250"/>
    </row>
    <row r="1308" spans="1:60" outlineLevel="1" x14ac:dyDescent="0.2">
      <c r="A1308" s="294"/>
      <c r="B1308" s="265"/>
      <c r="C1308" s="335" t="s">
        <v>411</v>
      </c>
      <c r="D1308" s="323"/>
      <c r="E1308" s="327"/>
      <c r="F1308" s="276"/>
      <c r="G1308" s="276"/>
      <c r="H1308" s="277"/>
      <c r="I1308" s="296"/>
      <c r="J1308" s="250"/>
      <c r="K1308" s="250"/>
      <c r="L1308" s="250"/>
      <c r="M1308" s="250"/>
      <c r="N1308" s="250"/>
      <c r="O1308" s="250"/>
      <c r="P1308" s="250"/>
      <c r="Q1308" s="250"/>
      <c r="R1308" s="250"/>
      <c r="S1308" s="250"/>
      <c r="T1308" s="250"/>
      <c r="U1308" s="250"/>
      <c r="V1308" s="250"/>
      <c r="W1308" s="250"/>
      <c r="X1308" s="250"/>
      <c r="Y1308" s="250"/>
      <c r="Z1308" s="250"/>
      <c r="AA1308" s="250"/>
      <c r="AB1308" s="250"/>
      <c r="AC1308" s="250"/>
      <c r="AD1308" s="250"/>
      <c r="AE1308" s="250"/>
      <c r="AF1308" s="250"/>
      <c r="AG1308" s="250"/>
      <c r="AH1308" s="250"/>
      <c r="AI1308" s="250"/>
      <c r="AJ1308" s="250"/>
      <c r="AK1308" s="250"/>
      <c r="AL1308" s="250"/>
      <c r="AM1308" s="250"/>
      <c r="AN1308" s="250"/>
      <c r="AO1308" s="250"/>
      <c r="AP1308" s="250"/>
      <c r="AQ1308" s="250"/>
      <c r="AR1308" s="250"/>
      <c r="AS1308" s="250"/>
      <c r="AT1308" s="250"/>
      <c r="AU1308" s="250"/>
      <c r="AV1308" s="250"/>
      <c r="AW1308" s="250"/>
      <c r="AX1308" s="250"/>
      <c r="AY1308" s="250"/>
      <c r="AZ1308" s="250"/>
      <c r="BA1308" s="250"/>
      <c r="BB1308" s="250"/>
      <c r="BC1308" s="250"/>
      <c r="BD1308" s="250"/>
      <c r="BE1308" s="250"/>
      <c r="BF1308" s="250"/>
      <c r="BG1308" s="250"/>
      <c r="BH1308" s="250"/>
    </row>
    <row r="1309" spans="1:60" outlineLevel="1" x14ac:dyDescent="0.2">
      <c r="A1309" s="294"/>
      <c r="B1309" s="265"/>
      <c r="C1309" s="336" t="s">
        <v>1660</v>
      </c>
      <c r="D1309" s="323"/>
      <c r="E1309" s="327">
        <v>11</v>
      </c>
      <c r="F1309" s="276"/>
      <c r="G1309" s="276"/>
      <c r="H1309" s="277"/>
      <c r="I1309" s="296"/>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c r="AN1309" s="250"/>
      <c r="AO1309" s="250"/>
      <c r="AP1309" s="250"/>
      <c r="AQ1309" s="250"/>
      <c r="AR1309" s="250"/>
      <c r="AS1309" s="250"/>
      <c r="AT1309" s="250"/>
      <c r="AU1309" s="250"/>
      <c r="AV1309" s="250"/>
      <c r="AW1309" s="250"/>
      <c r="AX1309" s="250"/>
      <c r="AY1309" s="250"/>
      <c r="AZ1309" s="250"/>
      <c r="BA1309" s="250"/>
      <c r="BB1309" s="250"/>
      <c r="BC1309" s="250"/>
      <c r="BD1309" s="250"/>
      <c r="BE1309" s="250"/>
      <c r="BF1309" s="250"/>
      <c r="BG1309" s="250"/>
      <c r="BH1309" s="250"/>
    </row>
    <row r="1310" spans="1:60" outlineLevel="1" x14ac:dyDescent="0.2">
      <c r="A1310" s="294"/>
      <c r="B1310" s="265"/>
      <c r="C1310" s="336" t="s">
        <v>1661</v>
      </c>
      <c r="D1310" s="323"/>
      <c r="E1310" s="327">
        <v>61.3</v>
      </c>
      <c r="F1310" s="276"/>
      <c r="G1310" s="276"/>
      <c r="H1310" s="277"/>
      <c r="I1310" s="296"/>
      <c r="J1310" s="250"/>
      <c r="K1310" s="250"/>
      <c r="L1310" s="250"/>
      <c r="M1310" s="250"/>
      <c r="N1310" s="250"/>
      <c r="O1310" s="250"/>
      <c r="P1310" s="250"/>
      <c r="Q1310" s="250"/>
      <c r="R1310" s="250"/>
      <c r="S1310" s="250"/>
      <c r="T1310" s="250"/>
      <c r="U1310" s="250"/>
      <c r="V1310" s="250"/>
      <c r="W1310" s="250"/>
      <c r="X1310" s="250"/>
      <c r="Y1310" s="250"/>
      <c r="Z1310" s="250"/>
      <c r="AA1310" s="250"/>
      <c r="AB1310" s="250"/>
      <c r="AC1310" s="250"/>
      <c r="AD1310" s="250"/>
      <c r="AE1310" s="250"/>
      <c r="AF1310" s="250"/>
      <c r="AG1310" s="250"/>
      <c r="AH1310" s="250"/>
      <c r="AI1310" s="250"/>
      <c r="AJ1310" s="250"/>
      <c r="AK1310" s="250"/>
      <c r="AL1310" s="250"/>
      <c r="AM1310" s="250"/>
      <c r="AN1310" s="250"/>
      <c r="AO1310" s="250"/>
      <c r="AP1310" s="250"/>
      <c r="AQ1310" s="250"/>
      <c r="AR1310" s="250"/>
      <c r="AS1310" s="250"/>
      <c r="AT1310" s="250"/>
      <c r="AU1310" s="250"/>
      <c r="AV1310" s="250"/>
      <c r="AW1310" s="250"/>
      <c r="AX1310" s="250"/>
      <c r="AY1310" s="250"/>
      <c r="AZ1310" s="250"/>
      <c r="BA1310" s="250"/>
      <c r="BB1310" s="250"/>
      <c r="BC1310" s="250"/>
      <c r="BD1310" s="250"/>
      <c r="BE1310" s="250"/>
      <c r="BF1310" s="250"/>
      <c r="BG1310" s="250"/>
      <c r="BH1310" s="250"/>
    </row>
    <row r="1311" spans="1:60" outlineLevel="1" x14ac:dyDescent="0.2">
      <c r="A1311" s="294"/>
      <c r="B1311" s="265"/>
      <c r="C1311" s="336" t="s">
        <v>1662</v>
      </c>
      <c r="D1311" s="323"/>
      <c r="E1311" s="327">
        <v>13.8</v>
      </c>
      <c r="F1311" s="276"/>
      <c r="G1311" s="276"/>
      <c r="H1311" s="277"/>
      <c r="I1311" s="296"/>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c r="AN1311" s="250"/>
      <c r="AO1311" s="250"/>
      <c r="AP1311" s="250"/>
      <c r="AQ1311" s="250"/>
      <c r="AR1311" s="250"/>
      <c r="AS1311" s="250"/>
      <c r="AT1311" s="250"/>
      <c r="AU1311" s="250"/>
      <c r="AV1311" s="250"/>
      <c r="AW1311" s="250"/>
      <c r="AX1311" s="250"/>
      <c r="AY1311" s="250"/>
      <c r="AZ1311" s="250"/>
      <c r="BA1311" s="250"/>
      <c r="BB1311" s="250"/>
      <c r="BC1311" s="250"/>
      <c r="BD1311" s="250"/>
      <c r="BE1311" s="250"/>
      <c r="BF1311" s="250"/>
      <c r="BG1311" s="250"/>
      <c r="BH1311" s="250"/>
    </row>
    <row r="1312" spans="1:60" outlineLevel="1" x14ac:dyDescent="0.2">
      <c r="A1312" s="294"/>
      <c r="B1312" s="265"/>
      <c r="C1312" s="336" t="s">
        <v>1663</v>
      </c>
      <c r="D1312" s="323"/>
      <c r="E1312" s="327">
        <v>11.4</v>
      </c>
      <c r="F1312" s="276"/>
      <c r="G1312" s="276"/>
      <c r="H1312" s="277"/>
      <c r="I1312" s="296"/>
      <c r="J1312" s="250"/>
      <c r="K1312" s="250"/>
      <c r="L1312" s="250"/>
      <c r="M1312" s="250"/>
      <c r="N1312" s="250"/>
      <c r="O1312" s="250"/>
      <c r="P1312" s="250"/>
      <c r="Q1312" s="250"/>
      <c r="R1312" s="250"/>
      <c r="S1312" s="250"/>
      <c r="T1312" s="250"/>
      <c r="U1312" s="250"/>
      <c r="V1312" s="250"/>
      <c r="W1312" s="250"/>
      <c r="X1312" s="250"/>
      <c r="Y1312" s="250"/>
      <c r="Z1312" s="250"/>
      <c r="AA1312" s="250"/>
      <c r="AB1312" s="250"/>
      <c r="AC1312" s="250"/>
      <c r="AD1312" s="250"/>
      <c r="AE1312" s="250"/>
      <c r="AF1312" s="250"/>
      <c r="AG1312" s="250"/>
      <c r="AH1312" s="250"/>
      <c r="AI1312" s="250"/>
      <c r="AJ1312" s="250"/>
      <c r="AK1312" s="250"/>
      <c r="AL1312" s="250"/>
      <c r="AM1312" s="250"/>
      <c r="AN1312" s="250"/>
      <c r="AO1312" s="250"/>
      <c r="AP1312" s="250"/>
      <c r="AQ1312" s="250"/>
      <c r="AR1312" s="250"/>
      <c r="AS1312" s="250"/>
      <c r="AT1312" s="250"/>
      <c r="AU1312" s="250"/>
      <c r="AV1312" s="250"/>
      <c r="AW1312" s="250"/>
      <c r="AX1312" s="250"/>
      <c r="AY1312" s="250"/>
      <c r="AZ1312" s="250"/>
      <c r="BA1312" s="250"/>
      <c r="BB1312" s="250"/>
      <c r="BC1312" s="250"/>
      <c r="BD1312" s="250"/>
      <c r="BE1312" s="250"/>
      <c r="BF1312" s="250"/>
      <c r="BG1312" s="250"/>
      <c r="BH1312" s="250"/>
    </row>
    <row r="1313" spans="1:60" outlineLevel="1" x14ac:dyDescent="0.2">
      <c r="A1313" s="294"/>
      <c r="B1313" s="265"/>
      <c r="C1313" s="336" t="s">
        <v>1664</v>
      </c>
      <c r="D1313" s="323"/>
      <c r="E1313" s="327">
        <v>10.8</v>
      </c>
      <c r="F1313" s="276"/>
      <c r="G1313" s="276"/>
      <c r="H1313" s="277"/>
      <c r="I1313" s="296"/>
      <c r="J1313" s="250"/>
      <c r="K1313" s="250"/>
      <c r="L1313" s="250"/>
      <c r="M1313" s="250"/>
      <c r="N1313" s="250"/>
      <c r="O1313" s="250"/>
      <c r="P1313" s="250"/>
      <c r="Q1313" s="250"/>
      <c r="R1313" s="250"/>
      <c r="S1313" s="250"/>
      <c r="T1313" s="250"/>
      <c r="U1313" s="250"/>
      <c r="V1313" s="250"/>
      <c r="W1313" s="250"/>
      <c r="X1313" s="250"/>
      <c r="Y1313" s="250"/>
      <c r="Z1313" s="250"/>
      <c r="AA1313" s="250"/>
      <c r="AB1313" s="250"/>
      <c r="AC1313" s="250"/>
      <c r="AD1313" s="250"/>
      <c r="AE1313" s="250"/>
      <c r="AF1313" s="250"/>
      <c r="AG1313" s="250"/>
      <c r="AH1313" s="250"/>
      <c r="AI1313" s="250"/>
      <c r="AJ1313" s="250"/>
      <c r="AK1313" s="250"/>
      <c r="AL1313" s="250"/>
      <c r="AM1313" s="250"/>
      <c r="AN1313" s="250"/>
      <c r="AO1313" s="250"/>
      <c r="AP1313" s="250"/>
      <c r="AQ1313" s="250"/>
      <c r="AR1313" s="250"/>
      <c r="AS1313" s="250"/>
      <c r="AT1313" s="250"/>
      <c r="AU1313" s="250"/>
      <c r="AV1313" s="250"/>
      <c r="AW1313" s="250"/>
      <c r="AX1313" s="250"/>
      <c r="AY1313" s="250"/>
      <c r="AZ1313" s="250"/>
      <c r="BA1313" s="250"/>
      <c r="BB1313" s="250"/>
      <c r="BC1313" s="250"/>
      <c r="BD1313" s="250"/>
      <c r="BE1313" s="250"/>
      <c r="BF1313" s="250"/>
      <c r="BG1313" s="250"/>
      <c r="BH1313" s="250"/>
    </row>
    <row r="1314" spans="1:60" outlineLevel="1" x14ac:dyDescent="0.2">
      <c r="A1314" s="294"/>
      <c r="B1314" s="265"/>
      <c r="C1314" s="336" t="s">
        <v>1665</v>
      </c>
      <c r="D1314" s="323"/>
      <c r="E1314" s="327">
        <v>20.986000000000001</v>
      </c>
      <c r="F1314" s="276"/>
      <c r="G1314" s="276"/>
      <c r="H1314" s="277"/>
      <c r="I1314" s="296"/>
      <c r="J1314" s="250"/>
      <c r="K1314" s="250"/>
      <c r="L1314" s="250"/>
      <c r="M1314" s="250"/>
      <c r="N1314" s="250"/>
      <c r="O1314" s="250"/>
      <c r="P1314" s="250"/>
      <c r="Q1314" s="250"/>
      <c r="R1314" s="250"/>
      <c r="S1314" s="250"/>
      <c r="T1314" s="250"/>
      <c r="U1314" s="250"/>
      <c r="V1314" s="250"/>
      <c r="W1314" s="250"/>
      <c r="X1314" s="250"/>
      <c r="Y1314" s="250"/>
      <c r="Z1314" s="250"/>
      <c r="AA1314" s="250"/>
      <c r="AB1314" s="250"/>
      <c r="AC1314" s="250"/>
      <c r="AD1314" s="250"/>
      <c r="AE1314" s="250"/>
      <c r="AF1314" s="250"/>
      <c r="AG1314" s="250"/>
      <c r="AH1314" s="250"/>
      <c r="AI1314" s="250"/>
      <c r="AJ1314" s="250"/>
      <c r="AK1314" s="250"/>
      <c r="AL1314" s="250"/>
      <c r="AM1314" s="250"/>
      <c r="AN1314" s="250"/>
      <c r="AO1314" s="250"/>
      <c r="AP1314" s="250"/>
      <c r="AQ1314" s="250"/>
      <c r="AR1314" s="250"/>
      <c r="AS1314" s="250"/>
      <c r="AT1314" s="250"/>
      <c r="AU1314" s="250"/>
      <c r="AV1314" s="250"/>
      <c r="AW1314" s="250"/>
      <c r="AX1314" s="250"/>
      <c r="AY1314" s="250"/>
      <c r="AZ1314" s="250"/>
      <c r="BA1314" s="250"/>
      <c r="BB1314" s="250"/>
      <c r="BC1314" s="250"/>
      <c r="BD1314" s="250"/>
      <c r="BE1314" s="250"/>
      <c r="BF1314" s="250"/>
      <c r="BG1314" s="250"/>
      <c r="BH1314" s="250"/>
    </row>
    <row r="1315" spans="1:60" outlineLevel="1" x14ac:dyDescent="0.2">
      <c r="A1315" s="294"/>
      <c r="B1315" s="265"/>
      <c r="C1315" s="336" t="s">
        <v>1666</v>
      </c>
      <c r="D1315" s="323"/>
      <c r="E1315" s="327">
        <v>9</v>
      </c>
      <c r="F1315" s="276"/>
      <c r="G1315" s="276"/>
      <c r="H1315" s="277"/>
      <c r="I1315" s="296"/>
      <c r="J1315" s="250"/>
      <c r="K1315" s="250"/>
      <c r="L1315" s="250"/>
      <c r="M1315" s="250"/>
      <c r="N1315" s="250"/>
      <c r="O1315" s="250"/>
      <c r="P1315" s="250"/>
      <c r="Q1315" s="250"/>
      <c r="R1315" s="250"/>
      <c r="S1315" s="250"/>
      <c r="T1315" s="250"/>
      <c r="U1315" s="250"/>
      <c r="V1315" s="250"/>
      <c r="W1315" s="250"/>
      <c r="X1315" s="250"/>
      <c r="Y1315" s="250"/>
      <c r="Z1315" s="250"/>
      <c r="AA1315" s="250"/>
      <c r="AB1315" s="250"/>
      <c r="AC1315" s="250"/>
      <c r="AD1315" s="250"/>
      <c r="AE1315" s="250"/>
      <c r="AF1315" s="250"/>
      <c r="AG1315" s="250"/>
      <c r="AH1315" s="250"/>
      <c r="AI1315" s="250"/>
      <c r="AJ1315" s="250"/>
      <c r="AK1315" s="250"/>
      <c r="AL1315" s="250"/>
      <c r="AM1315" s="250"/>
      <c r="AN1315" s="250"/>
      <c r="AO1315" s="250"/>
      <c r="AP1315" s="250"/>
      <c r="AQ1315" s="250"/>
      <c r="AR1315" s="250"/>
      <c r="AS1315" s="250"/>
      <c r="AT1315" s="250"/>
      <c r="AU1315" s="250"/>
      <c r="AV1315" s="250"/>
      <c r="AW1315" s="250"/>
      <c r="AX1315" s="250"/>
      <c r="AY1315" s="250"/>
      <c r="AZ1315" s="250"/>
      <c r="BA1315" s="250"/>
      <c r="BB1315" s="250"/>
      <c r="BC1315" s="250"/>
      <c r="BD1315" s="250"/>
      <c r="BE1315" s="250"/>
      <c r="BF1315" s="250"/>
      <c r="BG1315" s="250"/>
      <c r="BH1315" s="250"/>
    </row>
    <row r="1316" spans="1:60" outlineLevel="1" x14ac:dyDescent="0.2">
      <c r="A1316" s="294"/>
      <c r="B1316" s="265"/>
      <c r="C1316" s="336" t="s">
        <v>1667</v>
      </c>
      <c r="D1316" s="323"/>
      <c r="E1316" s="327">
        <v>7.2</v>
      </c>
      <c r="F1316" s="276"/>
      <c r="G1316" s="276"/>
      <c r="H1316" s="277"/>
      <c r="I1316" s="296"/>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250"/>
      <c r="AF1316" s="250"/>
      <c r="AG1316" s="250"/>
      <c r="AH1316" s="250"/>
      <c r="AI1316" s="250"/>
      <c r="AJ1316" s="250"/>
      <c r="AK1316" s="250"/>
      <c r="AL1316" s="250"/>
      <c r="AM1316" s="250"/>
      <c r="AN1316" s="250"/>
      <c r="AO1316" s="250"/>
      <c r="AP1316" s="250"/>
      <c r="AQ1316" s="250"/>
      <c r="AR1316" s="250"/>
      <c r="AS1316" s="250"/>
      <c r="AT1316" s="250"/>
      <c r="AU1316" s="250"/>
      <c r="AV1316" s="250"/>
      <c r="AW1316" s="250"/>
      <c r="AX1316" s="250"/>
      <c r="AY1316" s="250"/>
      <c r="AZ1316" s="250"/>
      <c r="BA1316" s="250"/>
      <c r="BB1316" s="250"/>
      <c r="BC1316" s="250"/>
      <c r="BD1316" s="250"/>
      <c r="BE1316" s="250"/>
      <c r="BF1316" s="250"/>
      <c r="BG1316" s="250"/>
      <c r="BH1316" s="250"/>
    </row>
    <row r="1317" spans="1:60" outlineLevel="1" x14ac:dyDescent="0.2">
      <c r="A1317" s="294"/>
      <c r="B1317" s="265"/>
      <c r="C1317" s="336" t="s">
        <v>1668</v>
      </c>
      <c r="D1317" s="323"/>
      <c r="E1317" s="327">
        <v>6</v>
      </c>
      <c r="F1317" s="276"/>
      <c r="G1317" s="276"/>
      <c r="H1317" s="277"/>
      <c r="I1317" s="296"/>
      <c r="J1317" s="250"/>
      <c r="K1317" s="250"/>
      <c r="L1317" s="250"/>
      <c r="M1317" s="250"/>
      <c r="N1317" s="250"/>
      <c r="O1317" s="250"/>
      <c r="P1317" s="250"/>
      <c r="Q1317" s="250"/>
      <c r="R1317" s="250"/>
      <c r="S1317" s="250"/>
      <c r="T1317" s="250"/>
      <c r="U1317" s="250"/>
      <c r="V1317" s="250"/>
      <c r="W1317" s="250"/>
      <c r="X1317" s="250"/>
      <c r="Y1317" s="250"/>
      <c r="Z1317" s="250"/>
      <c r="AA1317" s="250"/>
      <c r="AB1317" s="250"/>
      <c r="AC1317" s="250"/>
      <c r="AD1317" s="250"/>
      <c r="AE1317" s="250"/>
      <c r="AF1317" s="250"/>
      <c r="AG1317" s="250"/>
      <c r="AH1317" s="250"/>
      <c r="AI1317" s="250"/>
      <c r="AJ1317" s="250"/>
      <c r="AK1317" s="250"/>
      <c r="AL1317" s="250"/>
      <c r="AM1317" s="250"/>
      <c r="AN1317" s="250"/>
      <c r="AO1317" s="250"/>
      <c r="AP1317" s="250"/>
      <c r="AQ1317" s="250"/>
      <c r="AR1317" s="250"/>
      <c r="AS1317" s="250"/>
      <c r="AT1317" s="250"/>
      <c r="AU1317" s="250"/>
      <c r="AV1317" s="250"/>
      <c r="AW1317" s="250"/>
      <c r="AX1317" s="250"/>
      <c r="AY1317" s="250"/>
      <c r="AZ1317" s="250"/>
      <c r="BA1317" s="250"/>
      <c r="BB1317" s="250"/>
      <c r="BC1317" s="250"/>
      <c r="BD1317" s="250"/>
      <c r="BE1317" s="250"/>
      <c r="BF1317" s="250"/>
      <c r="BG1317" s="250"/>
      <c r="BH1317" s="250"/>
    </row>
    <row r="1318" spans="1:60" outlineLevel="1" x14ac:dyDescent="0.2">
      <c r="A1318" s="294"/>
      <c r="B1318" s="265"/>
      <c r="C1318" s="336" t="s">
        <v>1669</v>
      </c>
      <c r="D1318" s="323"/>
      <c r="E1318" s="327">
        <v>39.880000000000003</v>
      </c>
      <c r="F1318" s="276"/>
      <c r="G1318" s="276"/>
      <c r="H1318" s="277"/>
      <c r="I1318" s="296"/>
      <c r="J1318" s="250"/>
      <c r="K1318" s="250"/>
      <c r="L1318" s="250"/>
      <c r="M1318" s="250"/>
      <c r="N1318" s="250"/>
      <c r="O1318" s="250"/>
      <c r="P1318" s="250"/>
      <c r="Q1318" s="250"/>
      <c r="R1318" s="250"/>
      <c r="S1318" s="250"/>
      <c r="T1318" s="250"/>
      <c r="U1318" s="250"/>
      <c r="V1318" s="250"/>
      <c r="W1318" s="250"/>
      <c r="X1318" s="250"/>
      <c r="Y1318" s="250"/>
      <c r="Z1318" s="250"/>
      <c r="AA1318" s="250"/>
      <c r="AB1318" s="250"/>
      <c r="AC1318" s="250"/>
      <c r="AD1318" s="250"/>
      <c r="AE1318" s="250"/>
      <c r="AF1318" s="250"/>
      <c r="AG1318" s="250"/>
      <c r="AH1318" s="250"/>
      <c r="AI1318" s="250"/>
      <c r="AJ1318" s="250"/>
      <c r="AK1318" s="250"/>
      <c r="AL1318" s="250"/>
      <c r="AM1318" s="250"/>
      <c r="AN1318" s="250"/>
      <c r="AO1318" s="250"/>
      <c r="AP1318" s="250"/>
      <c r="AQ1318" s="250"/>
      <c r="AR1318" s="250"/>
      <c r="AS1318" s="250"/>
      <c r="AT1318" s="250"/>
      <c r="AU1318" s="250"/>
      <c r="AV1318" s="250"/>
      <c r="AW1318" s="250"/>
      <c r="AX1318" s="250"/>
      <c r="AY1318" s="250"/>
      <c r="AZ1318" s="250"/>
      <c r="BA1318" s="250"/>
      <c r="BB1318" s="250"/>
      <c r="BC1318" s="250"/>
      <c r="BD1318" s="250"/>
      <c r="BE1318" s="250"/>
      <c r="BF1318" s="250"/>
      <c r="BG1318" s="250"/>
      <c r="BH1318" s="250"/>
    </row>
    <row r="1319" spans="1:60" outlineLevel="1" x14ac:dyDescent="0.2">
      <c r="A1319" s="294"/>
      <c r="B1319" s="265"/>
      <c r="C1319" s="336" t="s">
        <v>1670</v>
      </c>
      <c r="D1319" s="323"/>
      <c r="E1319" s="327">
        <v>16.399999999999999</v>
      </c>
      <c r="F1319" s="276"/>
      <c r="G1319" s="276"/>
      <c r="H1319" s="277"/>
      <c r="I1319" s="296"/>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250"/>
      <c r="AF1319" s="250"/>
      <c r="AG1319" s="250"/>
      <c r="AH1319" s="250"/>
      <c r="AI1319" s="250"/>
      <c r="AJ1319" s="250"/>
      <c r="AK1319" s="250"/>
      <c r="AL1319" s="250"/>
      <c r="AM1319" s="250"/>
      <c r="AN1319" s="250"/>
      <c r="AO1319" s="250"/>
      <c r="AP1319" s="250"/>
      <c r="AQ1319" s="250"/>
      <c r="AR1319" s="250"/>
      <c r="AS1319" s="250"/>
      <c r="AT1319" s="250"/>
      <c r="AU1319" s="250"/>
      <c r="AV1319" s="250"/>
      <c r="AW1319" s="250"/>
      <c r="AX1319" s="250"/>
      <c r="AY1319" s="250"/>
      <c r="AZ1319" s="250"/>
      <c r="BA1319" s="250"/>
      <c r="BB1319" s="250"/>
      <c r="BC1319" s="250"/>
      <c r="BD1319" s="250"/>
      <c r="BE1319" s="250"/>
      <c r="BF1319" s="250"/>
      <c r="BG1319" s="250"/>
      <c r="BH1319" s="250"/>
    </row>
    <row r="1320" spans="1:60" outlineLevel="1" x14ac:dyDescent="0.2">
      <c r="A1320" s="294"/>
      <c r="B1320" s="265"/>
      <c r="C1320" s="336" t="s">
        <v>1671</v>
      </c>
      <c r="D1320" s="323"/>
      <c r="E1320" s="327">
        <v>23.7</v>
      </c>
      <c r="F1320" s="276"/>
      <c r="G1320" s="276"/>
      <c r="H1320" s="277"/>
      <c r="I1320" s="296"/>
      <c r="J1320" s="250"/>
      <c r="K1320" s="250"/>
      <c r="L1320" s="250"/>
      <c r="M1320" s="250"/>
      <c r="N1320" s="250"/>
      <c r="O1320" s="250"/>
      <c r="P1320" s="250"/>
      <c r="Q1320" s="250"/>
      <c r="R1320" s="250"/>
      <c r="S1320" s="250"/>
      <c r="T1320" s="250"/>
      <c r="U1320" s="250"/>
      <c r="V1320" s="250"/>
      <c r="W1320" s="250"/>
      <c r="X1320" s="250"/>
      <c r="Y1320" s="250"/>
      <c r="Z1320" s="250"/>
      <c r="AA1320" s="250"/>
      <c r="AB1320" s="250"/>
      <c r="AC1320" s="250"/>
      <c r="AD1320" s="250"/>
      <c r="AE1320" s="250"/>
      <c r="AF1320" s="250"/>
      <c r="AG1320" s="250"/>
      <c r="AH1320" s="250"/>
      <c r="AI1320" s="250"/>
      <c r="AJ1320" s="250"/>
      <c r="AK1320" s="250"/>
      <c r="AL1320" s="250"/>
      <c r="AM1320" s="250"/>
      <c r="AN1320" s="250"/>
      <c r="AO1320" s="250"/>
      <c r="AP1320" s="250"/>
      <c r="AQ1320" s="250"/>
      <c r="AR1320" s="250"/>
      <c r="AS1320" s="250"/>
      <c r="AT1320" s="250"/>
      <c r="AU1320" s="250"/>
      <c r="AV1320" s="250"/>
      <c r="AW1320" s="250"/>
      <c r="AX1320" s="250"/>
      <c r="AY1320" s="250"/>
      <c r="AZ1320" s="250"/>
      <c r="BA1320" s="250"/>
      <c r="BB1320" s="250"/>
      <c r="BC1320" s="250"/>
      <c r="BD1320" s="250"/>
      <c r="BE1320" s="250"/>
      <c r="BF1320" s="250"/>
      <c r="BG1320" s="250"/>
      <c r="BH1320" s="250"/>
    </row>
    <row r="1321" spans="1:60" outlineLevel="1" x14ac:dyDescent="0.2">
      <c r="A1321" s="294"/>
      <c r="B1321" s="265"/>
      <c r="C1321" s="336" t="s">
        <v>1672</v>
      </c>
      <c r="D1321" s="323"/>
      <c r="E1321" s="327">
        <v>18.350000000000001</v>
      </c>
      <c r="F1321" s="276"/>
      <c r="G1321" s="276"/>
      <c r="H1321" s="277"/>
      <c r="I1321" s="296"/>
      <c r="J1321" s="250"/>
      <c r="K1321" s="250"/>
      <c r="L1321" s="250"/>
      <c r="M1321" s="250"/>
      <c r="N1321" s="250"/>
      <c r="O1321" s="250"/>
      <c r="P1321" s="250"/>
      <c r="Q1321" s="250"/>
      <c r="R1321" s="250"/>
      <c r="S1321" s="250"/>
      <c r="T1321" s="250"/>
      <c r="U1321" s="250"/>
      <c r="V1321" s="250"/>
      <c r="W1321" s="250"/>
      <c r="X1321" s="250"/>
      <c r="Y1321" s="250"/>
      <c r="Z1321" s="250"/>
      <c r="AA1321" s="250"/>
      <c r="AB1321" s="250"/>
      <c r="AC1321" s="250"/>
      <c r="AD1321" s="250"/>
      <c r="AE1321" s="250"/>
      <c r="AF1321" s="250"/>
      <c r="AG1321" s="250"/>
      <c r="AH1321" s="250"/>
      <c r="AI1321" s="250"/>
      <c r="AJ1321" s="250"/>
      <c r="AK1321" s="250"/>
      <c r="AL1321" s="250"/>
      <c r="AM1321" s="250"/>
      <c r="AN1321" s="250"/>
      <c r="AO1321" s="250"/>
      <c r="AP1321" s="250"/>
      <c r="AQ1321" s="250"/>
      <c r="AR1321" s="250"/>
      <c r="AS1321" s="250"/>
      <c r="AT1321" s="250"/>
      <c r="AU1321" s="250"/>
      <c r="AV1321" s="250"/>
      <c r="AW1321" s="250"/>
      <c r="AX1321" s="250"/>
      <c r="AY1321" s="250"/>
      <c r="AZ1321" s="250"/>
      <c r="BA1321" s="250"/>
      <c r="BB1321" s="250"/>
      <c r="BC1321" s="250"/>
      <c r="BD1321" s="250"/>
      <c r="BE1321" s="250"/>
      <c r="BF1321" s="250"/>
      <c r="BG1321" s="250"/>
      <c r="BH1321" s="250"/>
    </row>
    <row r="1322" spans="1:60" outlineLevel="1" x14ac:dyDescent="0.2">
      <c r="A1322" s="294"/>
      <c r="B1322" s="265"/>
      <c r="C1322" s="336" t="s">
        <v>1673</v>
      </c>
      <c r="D1322" s="323"/>
      <c r="E1322" s="327">
        <v>96</v>
      </c>
      <c r="F1322" s="276"/>
      <c r="G1322" s="276"/>
      <c r="H1322" s="277"/>
      <c r="I1322" s="296"/>
      <c r="J1322" s="250"/>
      <c r="K1322" s="250"/>
      <c r="L1322" s="250"/>
      <c r="M1322" s="250"/>
      <c r="N1322" s="250"/>
      <c r="O1322" s="250"/>
      <c r="P1322" s="250"/>
      <c r="Q1322" s="250"/>
      <c r="R1322" s="250"/>
      <c r="S1322" s="250"/>
      <c r="T1322" s="250"/>
      <c r="U1322" s="250"/>
      <c r="V1322" s="250"/>
      <c r="W1322" s="250"/>
      <c r="X1322" s="250"/>
      <c r="Y1322" s="250"/>
      <c r="Z1322" s="250"/>
      <c r="AA1322" s="250"/>
      <c r="AB1322" s="250"/>
      <c r="AC1322" s="250"/>
      <c r="AD1322" s="250"/>
      <c r="AE1322" s="250"/>
      <c r="AF1322" s="250"/>
      <c r="AG1322" s="250"/>
      <c r="AH1322" s="250"/>
      <c r="AI1322" s="250"/>
      <c r="AJ1322" s="250"/>
      <c r="AK1322" s="250"/>
      <c r="AL1322" s="250"/>
      <c r="AM1322" s="250"/>
      <c r="AN1322" s="250"/>
      <c r="AO1322" s="250"/>
      <c r="AP1322" s="250"/>
      <c r="AQ1322" s="250"/>
      <c r="AR1322" s="250"/>
      <c r="AS1322" s="250"/>
      <c r="AT1322" s="250"/>
      <c r="AU1322" s="250"/>
      <c r="AV1322" s="250"/>
      <c r="AW1322" s="250"/>
      <c r="AX1322" s="250"/>
      <c r="AY1322" s="250"/>
      <c r="AZ1322" s="250"/>
      <c r="BA1322" s="250"/>
      <c r="BB1322" s="250"/>
      <c r="BC1322" s="250"/>
      <c r="BD1322" s="250"/>
      <c r="BE1322" s="250"/>
      <c r="BF1322" s="250"/>
      <c r="BG1322" s="250"/>
      <c r="BH1322" s="250"/>
    </row>
    <row r="1323" spans="1:60" outlineLevel="1" x14ac:dyDescent="0.2">
      <c r="A1323" s="294"/>
      <c r="B1323" s="265"/>
      <c r="C1323" s="335" t="s">
        <v>420</v>
      </c>
      <c r="D1323" s="323"/>
      <c r="E1323" s="327"/>
      <c r="F1323" s="276"/>
      <c r="G1323" s="276"/>
      <c r="H1323" s="277"/>
      <c r="I1323" s="296"/>
      <c r="J1323" s="250"/>
      <c r="K1323" s="250"/>
      <c r="L1323" s="250"/>
      <c r="M1323" s="250"/>
      <c r="N1323" s="250"/>
      <c r="O1323" s="250"/>
      <c r="P1323" s="250"/>
      <c r="Q1323" s="250"/>
      <c r="R1323" s="250"/>
      <c r="S1323" s="250"/>
      <c r="T1323" s="250"/>
      <c r="U1323" s="250"/>
      <c r="V1323" s="250"/>
      <c r="W1323" s="250"/>
      <c r="X1323" s="250"/>
      <c r="Y1323" s="250"/>
      <c r="Z1323" s="250"/>
      <c r="AA1323" s="250"/>
      <c r="AB1323" s="250"/>
      <c r="AC1323" s="250"/>
      <c r="AD1323" s="250"/>
      <c r="AE1323" s="250"/>
      <c r="AF1323" s="250"/>
      <c r="AG1323" s="250"/>
      <c r="AH1323" s="250"/>
      <c r="AI1323" s="250"/>
      <c r="AJ1323" s="250"/>
      <c r="AK1323" s="250"/>
      <c r="AL1323" s="250"/>
      <c r="AM1323" s="250"/>
      <c r="AN1323" s="250"/>
      <c r="AO1323" s="250"/>
      <c r="AP1323" s="250"/>
      <c r="AQ1323" s="250"/>
      <c r="AR1323" s="250"/>
      <c r="AS1323" s="250"/>
      <c r="AT1323" s="250"/>
      <c r="AU1323" s="250"/>
      <c r="AV1323" s="250"/>
      <c r="AW1323" s="250"/>
      <c r="AX1323" s="250"/>
      <c r="AY1323" s="250"/>
      <c r="AZ1323" s="250"/>
      <c r="BA1323" s="250"/>
      <c r="BB1323" s="250"/>
      <c r="BC1323" s="250"/>
      <c r="BD1323" s="250"/>
      <c r="BE1323" s="250"/>
      <c r="BF1323" s="250"/>
      <c r="BG1323" s="250"/>
      <c r="BH1323" s="250"/>
    </row>
    <row r="1324" spans="1:60" outlineLevel="1" x14ac:dyDescent="0.2">
      <c r="A1324" s="294"/>
      <c r="B1324" s="265"/>
      <c r="C1324" s="334" t="s">
        <v>1674</v>
      </c>
      <c r="D1324" s="322"/>
      <c r="E1324" s="326">
        <v>35.273229999999998</v>
      </c>
      <c r="F1324" s="276"/>
      <c r="G1324" s="276"/>
      <c r="H1324" s="277"/>
      <c r="I1324" s="296"/>
      <c r="J1324" s="250"/>
      <c r="K1324" s="250"/>
      <c r="L1324" s="250"/>
      <c r="M1324" s="250"/>
      <c r="N1324" s="250"/>
      <c r="O1324" s="250"/>
      <c r="P1324" s="250"/>
      <c r="Q1324" s="250"/>
      <c r="R1324" s="250"/>
      <c r="S1324" s="250"/>
      <c r="T1324" s="250"/>
      <c r="U1324" s="250"/>
      <c r="V1324" s="250"/>
      <c r="W1324" s="250"/>
      <c r="X1324" s="250"/>
      <c r="Y1324" s="250"/>
      <c r="Z1324" s="250"/>
      <c r="AA1324" s="250"/>
      <c r="AB1324" s="250"/>
      <c r="AC1324" s="250"/>
      <c r="AD1324" s="250"/>
      <c r="AE1324" s="250"/>
      <c r="AF1324" s="250"/>
      <c r="AG1324" s="250"/>
      <c r="AH1324" s="250"/>
      <c r="AI1324" s="250"/>
      <c r="AJ1324" s="250"/>
      <c r="AK1324" s="250"/>
      <c r="AL1324" s="250"/>
      <c r="AM1324" s="250"/>
      <c r="AN1324" s="250"/>
      <c r="AO1324" s="250"/>
      <c r="AP1324" s="250"/>
      <c r="AQ1324" s="250"/>
      <c r="AR1324" s="250"/>
      <c r="AS1324" s="250"/>
      <c r="AT1324" s="250"/>
      <c r="AU1324" s="250"/>
      <c r="AV1324" s="250"/>
      <c r="AW1324" s="250"/>
      <c r="AX1324" s="250"/>
      <c r="AY1324" s="250"/>
      <c r="AZ1324" s="250"/>
      <c r="BA1324" s="250"/>
      <c r="BB1324" s="250"/>
      <c r="BC1324" s="250"/>
      <c r="BD1324" s="250"/>
      <c r="BE1324" s="250"/>
      <c r="BF1324" s="250"/>
      <c r="BG1324" s="250"/>
      <c r="BH1324" s="250"/>
    </row>
    <row r="1325" spans="1:60" ht="22.5" outlineLevel="1" x14ac:dyDescent="0.2">
      <c r="A1325" s="293">
        <v>245</v>
      </c>
      <c r="B1325" s="264" t="s">
        <v>1675</v>
      </c>
      <c r="C1325" s="284" t="s">
        <v>1676</v>
      </c>
      <c r="D1325" s="267" t="s">
        <v>346</v>
      </c>
      <c r="E1325" s="270">
        <v>35.693469999999998</v>
      </c>
      <c r="F1325" s="275"/>
      <c r="G1325" s="276">
        <f>ROUND(E1325*F1325,2)</f>
        <v>0</v>
      </c>
      <c r="H1325" s="277" t="s">
        <v>734</v>
      </c>
      <c r="I1325" s="296" t="s">
        <v>298</v>
      </c>
      <c r="J1325" s="250"/>
      <c r="K1325" s="250"/>
      <c r="L1325" s="250"/>
      <c r="M1325" s="250"/>
      <c r="N1325" s="250"/>
      <c r="O1325" s="250"/>
      <c r="P1325" s="250"/>
      <c r="Q1325" s="250"/>
      <c r="R1325" s="250"/>
      <c r="S1325" s="250"/>
      <c r="T1325" s="250"/>
      <c r="U1325" s="250"/>
      <c r="V1325" s="250"/>
      <c r="W1325" s="250"/>
      <c r="X1325" s="250"/>
      <c r="Y1325" s="250"/>
      <c r="Z1325" s="250"/>
      <c r="AA1325" s="250"/>
      <c r="AB1325" s="250"/>
      <c r="AC1325" s="250"/>
      <c r="AD1325" s="250"/>
      <c r="AE1325" s="250" t="s">
        <v>299</v>
      </c>
      <c r="AF1325" s="250"/>
      <c r="AG1325" s="250"/>
      <c r="AH1325" s="250"/>
      <c r="AI1325" s="250"/>
      <c r="AJ1325" s="250"/>
      <c r="AK1325" s="250"/>
      <c r="AL1325" s="250"/>
      <c r="AM1325" s="250">
        <v>21</v>
      </c>
      <c r="AN1325" s="250"/>
      <c r="AO1325" s="250"/>
      <c r="AP1325" s="250"/>
      <c r="AQ1325" s="250"/>
      <c r="AR1325" s="250"/>
      <c r="AS1325" s="250"/>
      <c r="AT1325" s="250"/>
      <c r="AU1325" s="250"/>
      <c r="AV1325" s="250"/>
      <c r="AW1325" s="250"/>
      <c r="AX1325" s="250"/>
      <c r="AY1325" s="250"/>
      <c r="AZ1325" s="250"/>
      <c r="BA1325" s="250"/>
      <c r="BB1325" s="250"/>
      <c r="BC1325" s="250"/>
      <c r="BD1325" s="250"/>
      <c r="BE1325" s="250"/>
      <c r="BF1325" s="250"/>
      <c r="BG1325" s="250"/>
      <c r="BH1325" s="250"/>
    </row>
    <row r="1326" spans="1:60" outlineLevel="1" x14ac:dyDescent="0.2">
      <c r="A1326" s="294"/>
      <c r="B1326" s="265"/>
      <c r="C1326" s="334" t="s">
        <v>1677</v>
      </c>
      <c r="D1326" s="322"/>
      <c r="E1326" s="326">
        <v>25.581600000000002</v>
      </c>
      <c r="F1326" s="276"/>
      <c r="G1326" s="276"/>
      <c r="H1326" s="277"/>
      <c r="I1326" s="296"/>
      <c r="J1326" s="250"/>
      <c r="K1326" s="250"/>
      <c r="L1326" s="250"/>
      <c r="M1326" s="250"/>
      <c r="N1326" s="250"/>
      <c r="O1326" s="250"/>
      <c r="P1326" s="250"/>
      <c r="Q1326" s="250"/>
      <c r="R1326" s="250"/>
      <c r="S1326" s="250"/>
      <c r="T1326" s="250"/>
      <c r="U1326" s="250"/>
      <c r="V1326" s="250"/>
      <c r="W1326" s="250"/>
      <c r="X1326" s="250"/>
      <c r="Y1326" s="250"/>
      <c r="Z1326" s="250"/>
      <c r="AA1326" s="250"/>
      <c r="AB1326" s="250"/>
      <c r="AC1326" s="250"/>
      <c r="AD1326" s="250"/>
      <c r="AE1326" s="250"/>
      <c r="AF1326" s="250"/>
      <c r="AG1326" s="250"/>
      <c r="AH1326" s="250"/>
      <c r="AI1326" s="250"/>
      <c r="AJ1326" s="250"/>
      <c r="AK1326" s="250"/>
      <c r="AL1326" s="250"/>
      <c r="AM1326" s="250"/>
      <c r="AN1326" s="250"/>
      <c r="AO1326" s="250"/>
      <c r="AP1326" s="250"/>
      <c r="AQ1326" s="250"/>
      <c r="AR1326" s="250"/>
      <c r="AS1326" s="250"/>
      <c r="AT1326" s="250"/>
      <c r="AU1326" s="250"/>
      <c r="AV1326" s="250"/>
      <c r="AW1326" s="250"/>
      <c r="AX1326" s="250"/>
      <c r="AY1326" s="250"/>
      <c r="AZ1326" s="250"/>
      <c r="BA1326" s="250"/>
      <c r="BB1326" s="250"/>
      <c r="BC1326" s="250"/>
      <c r="BD1326" s="250"/>
      <c r="BE1326" s="250"/>
      <c r="BF1326" s="250"/>
      <c r="BG1326" s="250"/>
      <c r="BH1326" s="250"/>
    </row>
    <row r="1327" spans="1:60" outlineLevel="1" x14ac:dyDescent="0.2">
      <c r="A1327" s="294"/>
      <c r="B1327" s="265"/>
      <c r="C1327" s="334" t="s">
        <v>1678</v>
      </c>
      <c r="D1327" s="322"/>
      <c r="E1327" s="326">
        <v>1.4623699999999999</v>
      </c>
      <c r="F1327" s="276"/>
      <c r="G1327" s="276"/>
      <c r="H1327" s="277"/>
      <c r="I1327" s="296"/>
      <c r="J1327" s="250"/>
      <c r="K1327" s="250"/>
      <c r="L1327" s="250"/>
      <c r="M1327" s="250"/>
      <c r="N1327" s="250"/>
      <c r="O1327" s="250"/>
      <c r="P1327" s="250"/>
      <c r="Q1327" s="250"/>
      <c r="R1327" s="250"/>
      <c r="S1327" s="250"/>
      <c r="T1327" s="250"/>
      <c r="U1327" s="250"/>
      <c r="V1327" s="250"/>
      <c r="W1327" s="250"/>
      <c r="X1327" s="250"/>
      <c r="Y1327" s="250"/>
      <c r="Z1327" s="250"/>
      <c r="AA1327" s="250"/>
      <c r="AB1327" s="250"/>
      <c r="AC1327" s="250"/>
      <c r="AD1327" s="250"/>
      <c r="AE1327" s="250"/>
      <c r="AF1327" s="250"/>
      <c r="AG1327" s="250"/>
      <c r="AH1327" s="250"/>
      <c r="AI1327" s="250"/>
      <c r="AJ1327" s="250"/>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row>
    <row r="1328" spans="1:60" outlineLevel="1" x14ac:dyDescent="0.2">
      <c r="A1328" s="294"/>
      <c r="B1328" s="265"/>
      <c r="C1328" s="334" t="s">
        <v>1679</v>
      </c>
      <c r="D1328" s="322"/>
      <c r="E1328" s="326">
        <v>8.6494999999999997</v>
      </c>
      <c r="F1328" s="276"/>
      <c r="G1328" s="276"/>
      <c r="H1328" s="277"/>
      <c r="I1328" s="296"/>
      <c r="J1328" s="250"/>
      <c r="K1328" s="250"/>
      <c r="L1328" s="250"/>
      <c r="M1328" s="250"/>
      <c r="N1328" s="250"/>
      <c r="O1328" s="250"/>
      <c r="P1328" s="250"/>
      <c r="Q1328" s="250"/>
      <c r="R1328" s="250"/>
      <c r="S1328" s="250"/>
      <c r="T1328" s="250"/>
      <c r="U1328" s="250"/>
      <c r="V1328" s="250"/>
      <c r="W1328" s="250"/>
      <c r="X1328" s="250"/>
      <c r="Y1328" s="250"/>
      <c r="Z1328" s="250"/>
      <c r="AA1328" s="250"/>
      <c r="AB1328" s="250"/>
      <c r="AC1328" s="250"/>
      <c r="AD1328" s="250"/>
      <c r="AE1328" s="250"/>
      <c r="AF1328" s="250"/>
      <c r="AG1328" s="250"/>
      <c r="AH1328" s="250"/>
      <c r="AI1328" s="250"/>
      <c r="AJ1328" s="250"/>
      <c r="AK1328" s="250"/>
      <c r="AL1328" s="250"/>
      <c r="AM1328" s="250"/>
      <c r="AN1328" s="250"/>
      <c r="AO1328" s="250"/>
      <c r="AP1328" s="250"/>
      <c r="AQ1328" s="250"/>
      <c r="AR1328" s="250"/>
      <c r="AS1328" s="250"/>
      <c r="AT1328" s="250"/>
      <c r="AU1328" s="250"/>
      <c r="AV1328" s="250"/>
      <c r="AW1328" s="250"/>
      <c r="AX1328" s="250"/>
      <c r="AY1328" s="250"/>
      <c r="AZ1328" s="250"/>
      <c r="BA1328" s="250"/>
      <c r="BB1328" s="250"/>
      <c r="BC1328" s="250"/>
      <c r="BD1328" s="250"/>
      <c r="BE1328" s="250"/>
      <c r="BF1328" s="250"/>
      <c r="BG1328" s="250"/>
      <c r="BH1328" s="250"/>
    </row>
    <row r="1329" spans="1:60" ht="22.5" outlineLevel="1" x14ac:dyDescent="0.2">
      <c r="A1329" s="293">
        <v>246</v>
      </c>
      <c r="B1329" s="264" t="s">
        <v>1680</v>
      </c>
      <c r="C1329" s="284" t="s">
        <v>1681</v>
      </c>
      <c r="D1329" s="267" t="s">
        <v>367</v>
      </c>
      <c r="E1329" s="270">
        <v>16.169550000000001</v>
      </c>
      <c r="F1329" s="275"/>
      <c r="G1329" s="276">
        <f>ROUND(E1329*F1329,2)</f>
        <v>0</v>
      </c>
      <c r="H1329" s="277" t="s">
        <v>734</v>
      </c>
      <c r="I1329" s="296" t="s">
        <v>298</v>
      </c>
      <c r="J1329" s="250"/>
      <c r="K1329" s="250"/>
      <c r="L1329" s="250"/>
      <c r="M1329" s="250"/>
      <c r="N1329" s="250"/>
      <c r="O1329" s="250"/>
      <c r="P1329" s="250"/>
      <c r="Q1329" s="250"/>
      <c r="R1329" s="250"/>
      <c r="S1329" s="250"/>
      <c r="T1329" s="250"/>
      <c r="U1329" s="250"/>
      <c r="V1329" s="250"/>
      <c r="W1329" s="250"/>
      <c r="X1329" s="250"/>
      <c r="Y1329" s="250"/>
      <c r="Z1329" s="250"/>
      <c r="AA1329" s="250"/>
      <c r="AB1329" s="250"/>
      <c r="AC1329" s="250"/>
      <c r="AD1329" s="250"/>
      <c r="AE1329" s="250" t="s">
        <v>299</v>
      </c>
      <c r="AF1329" s="250"/>
      <c r="AG1329" s="250"/>
      <c r="AH1329" s="250"/>
      <c r="AI1329" s="250"/>
      <c r="AJ1329" s="250"/>
      <c r="AK1329" s="250"/>
      <c r="AL1329" s="250"/>
      <c r="AM1329" s="250">
        <v>21</v>
      </c>
      <c r="AN1329" s="250"/>
      <c r="AO1329" s="250"/>
      <c r="AP1329" s="250"/>
      <c r="AQ1329" s="250"/>
      <c r="AR1329" s="250"/>
      <c r="AS1329" s="250"/>
      <c r="AT1329" s="250"/>
      <c r="AU1329" s="250"/>
      <c r="AV1329" s="250"/>
      <c r="AW1329" s="250"/>
      <c r="AX1329" s="250"/>
      <c r="AY1329" s="250"/>
      <c r="AZ1329" s="250"/>
      <c r="BA1329" s="250"/>
      <c r="BB1329" s="250"/>
      <c r="BC1329" s="250"/>
      <c r="BD1329" s="250"/>
      <c r="BE1329" s="250"/>
      <c r="BF1329" s="250"/>
      <c r="BG1329" s="250"/>
      <c r="BH1329" s="250"/>
    </row>
    <row r="1330" spans="1:60" outlineLevel="1" x14ac:dyDescent="0.2">
      <c r="A1330" s="294"/>
      <c r="B1330" s="265"/>
      <c r="C1330" s="334" t="s">
        <v>1682</v>
      </c>
      <c r="D1330" s="322"/>
      <c r="E1330" s="326">
        <v>16.169550000000001</v>
      </c>
      <c r="F1330" s="276"/>
      <c r="G1330" s="276"/>
      <c r="H1330" s="277"/>
      <c r="I1330" s="296"/>
      <c r="J1330" s="250"/>
      <c r="K1330" s="250"/>
      <c r="L1330" s="250"/>
      <c r="M1330" s="250"/>
      <c r="N1330" s="250"/>
      <c r="O1330" s="250"/>
      <c r="P1330" s="250"/>
      <c r="Q1330" s="250"/>
      <c r="R1330" s="250"/>
      <c r="S1330" s="250"/>
      <c r="T1330" s="250"/>
      <c r="U1330" s="250"/>
      <c r="V1330" s="250"/>
      <c r="W1330" s="250"/>
      <c r="X1330" s="250"/>
      <c r="Y1330" s="250"/>
      <c r="Z1330" s="250"/>
      <c r="AA1330" s="250"/>
      <c r="AB1330" s="250"/>
      <c r="AC1330" s="250"/>
      <c r="AD1330" s="250"/>
      <c r="AE1330" s="250"/>
      <c r="AF1330" s="250"/>
      <c r="AG1330" s="250"/>
      <c r="AH1330" s="250"/>
      <c r="AI1330" s="250"/>
      <c r="AJ1330" s="250"/>
      <c r="AK1330" s="250"/>
      <c r="AL1330" s="250"/>
      <c r="AM1330" s="250"/>
      <c r="AN1330" s="250"/>
      <c r="AO1330" s="250"/>
      <c r="AP1330" s="250"/>
      <c r="AQ1330" s="250"/>
      <c r="AR1330" s="250"/>
      <c r="AS1330" s="250"/>
      <c r="AT1330" s="250"/>
      <c r="AU1330" s="250"/>
      <c r="AV1330" s="250"/>
      <c r="AW1330" s="250"/>
      <c r="AX1330" s="250"/>
      <c r="AY1330" s="250"/>
      <c r="AZ1330" s="250"/>
      <c r="BA1330" s="250"/>
      <c r="BB1330" s="250"/>
      <c r="BC1330" s="250"/>
      <c r="BD1330" s="250"/>
      <c r="BE1330" s="250"/>
      <c r="BF1330" s="250"/>
      <c r="BG1330" s="250"/>
      <c r="BH1330" s="250"/>
    </row>
    <row r="1331" spans="1:60" outlineLevel="1" x14ac:dyDescent="0.2">
      <c r="A1331" s="294"/>
      <c r="B1331" s="320" t="s">
        <v>1683</v>
      </c>
      <c r="C1331" s="333"/>
      <c r="D1331" s="338"/>
      <c r="E1331" s="339"/>
      <c r="F1331" s="340"/>
      <c r="G1331" s="331"/>
      <c r="H1331" s="277"/>
      <c r="I1331" s="296"/>
      <c r="J1331" s="250"/>
      <c r="K1331" s="250"/>
      <c r="L1331" s="250"/>
      <c r="M1331" s="250"/>
      <c r="N1331" s="250"/>
      <c r="O1331" s="250"/>
      <c r="P1331" s="250"/>
      <c r="Q1331" s="250"/>
      <c r="R1331" s="250"/>
      <c r="S1331" s="250"/>
      <c r="T1331" s="250"/>
      <c r="U1331" s="250"/>
      <c r="V1331" s="250"/>
      <c r="W1331" s="250"/>
      <c r="X1331" s="250"/>
      <c r="Y1331" s="250"/>
      <c r="Z1331" s="250"/>
      <c r="AA1331" s="250"/>
      <c r="AB1331" s="250"/>
      <c r="AC1331" s="250">
        <v>0</v>
      </c>
      <c r="AD1331" s="250"/>
      <c r="AE1331" s="250"/>
      <c r="AF1331" s="250"/>
      <c r="AG1331" s="250"/>
      <c r="AH1331" s="250"/>
      <c r="AI1331" s="250"/>
      <c r="AJ1331" s="250"/>
      <c r="AK1331" s="250"/>
      <c r="AL1331" s="250"/>
      <c r="AM1331" s="250"/>
      <c r="AN1331" s="250"/>
      <c r="AO1331" s="250"/>
      <c r="AP1331" s="250"/>
      <c r="AQ1331" s="250"/>
      <c r="AR1331" s="250"/>
      <c r="AS1331" s="250"/>
      <c r="AT1331" s="250"/>
      <c r="AU1331" s="250"/>
      <c r="AV1331" s="250"/>
      <c r="AW1331" s="250"/>
      <c r="AX1331" s="250"/>
      <c r="AY1331" s="250"/>
      <c r="AZ1331" s="250"/>
      <c r="BA1331" s="250"/>
      <c r="BB1331" s="250"/>
      <c r="BC1331" s="250"/>
      <c r="BD1331" s="250"/>
      <c r="BE1331" s="250"/>
      <c r="BF1331" s="250"/>
      <c r="BG1331" s="250"/>
      <c r="BH1331" s="250"/>
    </row>
    <row r="1332" spans="1:60" outlineLevel="1" x14ac:dyDescent="0.2">
      <c r="A1332" s="294"/>
      <c r="B1332" s="320" t="s">
        <v>1582</v>
      </c>
      <c r="C1332" s="333"/>
      <c r="D1332" s="338"/>
      <c r="E1332" s="339"/>
      <c r="F1332" s="340"/>
      <c r="G1332" s="331"/>
      <c r="H1332" s="277"/>
      <c r="I1332" s="296"/>
      <c r="J1332" s="250"/>
      <c r="K1332" s="250"/>
      <c r="L1332" s="250"/>
      <c r="M1332" s="250"/>
      <c r="N1332" s="250"/>
      <c r="O1332" s="250"/>
      <c r="P1332" s="250"/>
      <c r="Q1332" s="250"/>
      <c r="R1332" s="250"/>
      <c r="S1332" s="250"/>
      <c r="T1332" s="250"/>
      <c r="U1332" s="250"/>
      <c r="V1332" s="250"/>
      <c r="W1332" s="250"/>
      <c r="X1332" s="250"/>
      <c r="Y1332" s="250"/>
      <c r="Z1332" s="250"/>
      <c r="AA1332" s="250"/>
      <c r="AB1332" s="250"/>
      <c r="AC1332" s="250"/>
      <c r="AD1332" s="250"/>
      <c r="AE1332" s="250" t="s">
        <v>363</v>
      </c>
      <c r="AF1332" s="250"/>
      <c r="AG1332" s="250"/>
      <c r="AH1332" s="250"/>
      <c r="AI1332" s="250"/>
      <c r="AJ1332" s="250"/>
      <c r="AK1332" s="250"/>
      <c r="AL1332" s="250"/>
      <c r="AM1332" s="250"/>
      <c r="AN1332" s="250"/>
      <c r="AO1332" s="250"/>
      <c r="AP1332" s="250"/>
      <c r="AQ1332" s="250"/>
      <c r="AR1332" s="250"/>
      <c r="AS1332" s="250"/>
      <c r="AT1332" s="250"/>
      <c r="AU1332" s="250"/>
      <c r="AV1332" s="250"/>
      <c r="AW1332" s="250"/>
      <c r="AX1332" s="250"/>
      <c r="AY1332" s="250"/>
      <c r="AZ1332" s="250"/>
      <c r="BA1332" s="250"/>
      <c r="BB1332" s="250"/>
      <c r="BC1332" s="250"/>
      <c r="BD1332" s="250"/>
      <c r="BE1332" s="250"/>
      <c r="BF1332" s="250"/>
      <c r="BG1332" s="250"/>
      <c r="BH1332" s="250"/>
    </row>
    <row r="1333" spans="1:60" outlineLevel="1" x14ac:dyDescent="0.2">
      <c r="A1333" s="293">
        <v>247</v>
      </c>
      <c r="B1333" s="264" t="s">
        <v>1684</v>
      </c>
      <c r="C1333" s="284" t="s">
        <v>1685</v>
      </c>
      <c r="D1333" s="267" t="s">
        <v>628</v>
      </c>
      <c r="E1333" s="270">
        <v>5.774</v>
      </c>
      <c r="F1333" s="275"/>
      <c r="G1333" s="276">
        <f>ROUND(E1333*F1333,2)</f>
        <v>0</v>
      </c>
      <c r="H1333" s="277" t="s">
        <v>1589</v>
      </c>
      <c r="I1333" s="296" t="s">
        <v>298</v>
      </c>
      <c r="J1333" s="250"/>
      <c r="K1333" s="250"/>
      <c r="L1333" s="250"/>
      <c r="M1333" s="250"/>
      <c r="N1333" s="250"/>
      <c r="O1333" s="250"/>
      <c r="P1333" s="250"/>
      <c r="Q1333" s="250"/>
      <c r="R1333" s="250"/>
      <c r="S1333" s="250"/>
      <c r="T1333" s="250"/>
      <c r="U1333" s="250"/>
      <c r="V1333" s="250"/>
      <c r="W1333" s="250"/>
      <c r="X1333" s="250"/>
      <c r="Y1333" s="250"/>
      <c r="Z1333" s="250"/>
      <c r="AA1333" s="250"/>
      <c r="AB1333" s="250"/>
      <c r="AC1333" s="250"/>
      <c r="AD1333" s="250"/>
      <c r="AE1333" s="250" t="s">
        <v>369</v>
      </c>
      <c r="AF1333" s="250"/>
      <c r="AG1333" s="250"/>
      <c r="AH1333" s="250"/>
      <c r="AI1333" s="250"/>
      <c r="AJ1333" s="250"/>
      <c r="AK1333" s="250"/>
      <c r="AL1333" s="250"/>
      <c r="AM1333" s="250">
        <v>21</v>
      </c>
      <c r="AN1333" s="250"/>
      <c r="AO1333" s="250"/>
      <c r="AP1333" s="250"/>
      <c r="AQ1333" s="250"/>
      <c r="AR1333" s="250"/>
      <c r="AS1333" s="250"/>
      <c r="AT1333" s="250"/>
      <c r="AU1333" s="250"/>
      <c r="AV1333" s="250"/>
      <c r="AW1333" s="250"/>
      <c r="AX1333" s="250"/>
      <c r="AY1333" s="250"/>
      <c r="AZ1333" s="250"/>
      <c r="BA1333" s="250"/>
      <c r="BB1333" s="250"/>
      <c r="BC1333" s="250"/>
      <c r="BD1333" s="250"/>
      <c r="BE1333" s="250"/>
      <c r="BF1333" s="250"/>
      <c r="BG1333" s="250"/>
      <c r="BH1333" s="250"/>
    </row>
    <row r="1334" spans="1:60" x14ac:dyDescent="0.2">
      <c r="A1334" s="292" t="s">
        <v>293</v>
      </c>
      <c r="B1334" s="263" t="s">
        <v>222</v>
      </c>
      <c r="C1334" s="283" t="s">
        <v>223</v>
      </c>
      <c r="D1334" s="266"/>
      <c r="E1334" s="269"/>
      <c r="F1334" s="280">
        <f>SUM(G1335:G1347)</f>
        <v>0</v>
      </c>
      <c r="G1334" s="281"/>
      <c r="H1334" s="274"/>
      <c r="I1334" s="295"/>
      <c r="AE1334" t="s">
        <v>294</v>
      </c>
    </row>
    <row r="1335" spans="1:60" outlineLevel="1" x14ac:dyDescent="0.2">
      <c r="A1335" s="294"/>
      <c r="B1335" s="319" t="s">
        <v>1686</v>
      </c>
      <c r="C1335" s="332"/>
      <c r="D1335" s="321"/>
      <c r="E1335" s="325"/>
      <c r="F1335" s="329"/>
      <c r="G1335" s="330"/>
      <c r="H1335" s="277"/>
      <c r="I1335" s="296"/>
      <c r="J1335" s="250"/>
      <c r="K1335" s="250"/>
      <c r="L1335" s="250"/>
      <c r="M1335" s="250"/>
      <c r="N1335" s="250"/>
      <c r="O1335" s="250"/>
      <c r="P1335" s="250"/>
      <c r="Q1335" s="250"/>
      <c r="R1335" s="250"/>
      <c r="S1335" s="250"/>
      <c r="T1335" s="250"/>
      <c r="U1335" s="250"/>
      <c r="V1335" s="250"/>
      <c r="W1335" s="250"/>
      <c r="X1335" s="250"/>
      <c r="Y1335" s="250"/>
      <c r="Z1335" s="250"/>
      <c r="AA1335" s="250"/>
      <c r="AB1335" s="250"/>
      <c r="AC1335" s="250">
        <v>0</v>
      </c>
      <c r="AD1335" s="250"/>
      <c r="AE1335" s="250"/>
      <c r="AF1335" s="250"/>
      <c r="AG1335" s="250"/>
      <c r="AH1335" s="250"/>
      <c r="AI1335" s="250"/>
      <c r="AJ1335" s="250"/>
      <c r="AK1335" s="250"/>
      <c r="AL1335" s="250"/>
      <c r="AM1335" s="250"/>
      <c r="AN1335" s="250"/>
      <c r="AO1335" s="250"/>
      <c r="AP1335" s="250"/>
      <c r="AQ1335" s="250"/>
      <c r="AR1335" s="250"/>
      <c r="AS1335" s="250"/>
      <c r="AT1335" s="250"/>
      <c r="AU1335" s="250"/>
      <c r="AV1335" s="250"/>
      <c r="AW1335" s="250"/>
      <c r="AX1335" s="250"/>
      <c r="AY1335" s="250"/>
      <c r="AZ1335" s="250"/>
      <c r="BA1335" s="250"/>
      <c r="BB1335" s="250"/>
      <c r="BC1335" s="250"/>
      <c r="BD1335" s="250"/>
      <c r="BE1335" s="250"/>
      <c r="BF1335" s="250"/>
      <c r="BG1335" s="250"/>
      <c r="BH1335" s="250"/>
    </row>
    <row r="1336" spans="1:60" outlineLevel="1" x14ac:dyDescent="0.2">
      <c r="A1336" s="294"/>
      <c r="B1336" s="320" t="s">
        <v>1687</v>
      </c>
      <c r="C1336" s="333"/>
      <c r="D1336" s="338"/>
      <c r="E1336" s="339"/>
      <c r="F1336" s="340"/>
      <c r="G1336" s="331"/>
      <c r="H1336" s="277"/>
      <c r="I1336" s="296"/>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v>1</v>
      </c>
      <c r="AD1336" s="250"/>
      <c r="AE1336" s="250"/>
      <c r="AF1336" s="250"/>
      <c r="AG1336" s="250"/>
      <c r="AH1336" s="250"/>
      <c r="AI1336" s="250"/>
      <c r="AJ1336" s="250"/>
      <c r="AK1336" s="250"/>
      <c r="AL1336" s="250"/>
      <c r="AM1336" s="250"/>
      <c r="AN1336" s="250"/>
      <c r="AO1336" s="250"/>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row>
    <row r="1337" spans="1:60" outlineLevel="1" x14ac:dyDescent="0.2">
      <c r="A1337" s="293">
        <v>248</v>
      </c>
      <c r="B1337" s="264" t="s">
        <v>1688</v>
      </c>
      <c r="C1337" s="284" t="s">
        <v>1689</v>
      </c>
      <c r="D1337" s="267" t="s">
        <v>367</v>
      </c>
      <c r="E1337" s="270">
        <v>30.455100000000002</v>
      </c>
      <c r="F1337" s="275"/>
      <c r="G1337" s="276">
        <f>ROUND(E1337*F1337,2)</f>
        <v>0</v>
      </c>
      <c r="H1337" s="277" t="s">
        <v>1690</v>
      </c>
      <c r="I1337" s="296" t="s">
        <v>298</v>
      </c>
      <c r="J1337" s="250"/>
      <c r="K1337" s="250"/>
      <c r="L1337" s="250"/>
      <c r="M1337" s="250"/>
      <c r="N1337" s="250"/>
      <c r="O1337" s="250"/>
      <c r="P1337" s="250"/>
      <c r="Q1337" s="250"/>
      <c r="R1337" s="250"/>
      <c r="S1337" s="250"/>
      <c r="T1337" s="250"/>
      <c r="U1337" s="250"/>
      <c r="V1337" s="250"/>
      <c r="W1337" s="250"/>
      <c r="X1337" s="250"/>
      <c r="Y1337" s="250"/>
      <c r="Z1337" s="250"/>
      <c r="AA1337" s="250"/>
      <c r="AB1337" s="250"/>
      <c r="AC1337" s="250"/>
      <c r="AD1337" s="250"/>
      <c r="AE1337" s="250" t="s">
        <v>369</v>
      </c>
      <c r="AF1337" s="250"/>
      <c r="AG1337" s="250"/>
      <c r="AH1337" s="250"/>
      <c r="AI1337" s="250"/>
      <c r="AJ1337" s="250"/>
      <c r="AK1337" s="250"/>
      <c r="AL1337" s="250"/>
      <c r="AM1337" s="250">
        <v>21</v>
      </c>
      <c r="AN1337" s="250"/>
      <c r="AO1337" s="250"/>
      <c r="AP1337" s="250"/>
      <c r="AQ1337" s="250"/>
      <c r="AR1337" s="250"/>
      <c r="AS1337" s="250"/>
      <c r="AT1337" s="250"/>
      <c r="AU1337" s="250"/>
      <c r="AV1337" s="250"/>
      <c r="AW1337" s="250"/>
      <c r="AX1337" s="250"/>
      <c r="AY1337" s="250"/>
      <c r="AZ1337" s="250"/>
      <c r="BA1337" s="250"/>
      <c r="BB1337" s="250"/>
      <c r="BC1337" s="250"/>
      <c r="BD1337" s="250"/>
      <c r="BE1337" s="250"/>
      <c r="BF1337" s="250"/>
      <c r="BG1337" s="250"/>
      <c r="BH1337" s="250"/>
    </row>
    <row r="1338" spans="1:60" outlineLevel="1" x14ac:dyDescent="0.2">
      <c r="A1338" s="294"/>
      <c r="B1338" s="265"/>
      <c r="C1338" s="334" t="s">
        <v>1691</v>
      </c>
      <c r="D1338" s="322"/>
      <c r="E1338" s="326">
        <v>30.455100000000002</v>
      </c>
      <c r="F1338" s="276"/>
      <c r="G1338" s="276"/>
      <c r="H1338" s="277"/>
      <c r="I1338" s="296"/>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c r="AN1338" s="250"/>
      <c r="AO1338" s="250"/>
      <c r="AP1338" s="250"/>
      <c r="AQ1338" s="250"/>
      <c r="AR1338" s="250"/>
      <c r="AS1338" s="250"/>
      <c r="AT1338" s="250"/>
      <c r="AU1338" s="250"/>
      <c r="AV1338" s="250"/>
      <c r="AW1338" s="250"/>
      <c r="AX1338" s="250"/>
      <c r="AY1338" s="250"/>
      <c r="AZ1338" s="250"/>
      <c r="BA1338" s="250"/>
      <c r="BB1338" s="250"/>
      <c r="BC1338" s="250"/>
      <c r="BD1338" s="250"/>
      <c r="BE1338" s="250"/>
      <c r="BF1338" s="250"/>
      <c r="BG1338" s="250"/>
      <c r="BH1338" s="250"/>
    </row>
    <row r="1339" spans="1:60" outlineLevel="1" x14ac:dyDescent="0.2">
      <c r="A1339" s="294"/>
      <c r="B1339" s="320" t="s">
        <v>1692</v>
      </c>
      <c r="C1339" s="333"/>
      <c r="D1339" s="338"/>
      <c r="E1339" s="339"/>
      <c r="F1339" s="340"/>
      <c r="G1339" s="331"/>
      <c r="H1339" s="277"/>
      <c r="I1339" s="296"/>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v>0</v>
      </c>
      <c r="AD1339" s="250"/>
      <c r="AE1339" s="250"/>
      <c r="AF1339" s="250"/>
      <c r="AG1339" s="250"/>
      <c r="AH1339" s="250"/>
      <c r="AI1339" s="250"/>
      <c r="AJ1339" s="250"/>
      <c r="AK1339" s="250"/>
      <c r="AL1339" s="250"/>
      <c r="AM1339" s="250"/>
      <c r="AN1339" s="250"/>
      <c r="AO1339" s="250"/>
      <c r="AP1339" s="250"/>
      <c r="AQ1339" s="250"/>
      <c r="AR1339" s="250"/>
      <c r="AS1339" s="250"/>
      <c r="AT1339" s="250"/>
      <c r="AU1339" s="250"/>
      <c r="AV1339" s="250"/>
      <c r="AW1339" s="250"/>
      <c r="AX1339" s="250"/>
      <c r="AY1339" s="250"/>
      <c r="AZ1339" s="250"/>
      <c r="BA1339" s="250"/>
      <c r="BB1339" s="250"/>
      <c r="BC1339" s="250"/>
      <c r="BD1339" s="250"/>
      <c r="BE1339" s="250"/>
      <c r="BF1339" s="250"/>
      <c r="BG1339" s="250"/>
      <c r="BH1339" s="250"/>
    </row>
    <row r="1340" spans="1:60" outlineLevel="1" x14ac:dyDescent="0.2">
      <c r="A1340" s="293">
        <v>249</v>
      </c>
      <c r="B1340" s="264" t="s">
        <v>1693</v>
      </c>
      <c r="C1340" s="284" t="s">
        <v>1694</v>
      </c>
      <c r="D1340" s="267" t="s">
        <v>367</v>
      </c>
      <c r="E1340" s="270">
        <v>30.455100000000002</v>
      </c>
      <c r="F1340" s="275"/>
      <c r="G1340" s="276">
        <f>ROUND(E1340*F1340,2)</f>
        <v>0</v>
      </c>
      <c r="H1340" s="277" t="s">
        <v>1690</v>
      </c>
      <c r="I1340" s="296" t="s">
        <v>298</v>
      </c>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t="s">
        <v>369</v>
      </c>
      <c r="AF1340" s="250"/>
      <c r="AG1340" s="250"/>
      <c r="AH1340" s="250"/>
      <c r="AI1340" s="250"/>
      <c r="AJ1340" s="250"/>
      <c r="AK1340" s="250"/>
      <c r="AL1340" s="250"/>
      <c r="AM1340" s="250">
        <v>21</v>
      </c>
      <c r="AN1340" s="250"/>
      <c r="AO1340" s="250"/>
      <c r="AP1340" s="250"/>
      <c r="AQ1340" s="250"/>
      <c r="AR1340" s="250"/>
      <c r="AS1340" s="250"/>
      <c r="AT1340" s="250"/>
      <c r="AU1340" s="250"/>
      <c r="AV1340" s="250"/>
      <c r="AW1340" s="250"/>
      <c r="AX1340" s="250"/>
      <c r="AY1340" s="250"/>
      <c r="AZ1340" s="250"/>
      <c r="BA1340" s="250"/>
      <c r="BB1340" s="250"/>
      <c r="BC1340" s="250"/>
      <c r="BD1340" s="250"/>
      <c r="BE1340" s="250"/>
      <c r="BF1340" s="250"/>
      <c r="BG1340" s="250"/>
      <c r="BH1340" s="250"/>
    </row>
    <row r="1341" spans="1:60" outlineLevel="1" x14ac:dyDescent="0.2">
      <c r="A1341" s="294"/>
      <c r="B1341" s="265"/>
      <c r="C1341" s="334" t="s">
        <v>1691</v>
      </c>
      <c r="D1341" s="322"/>
      <c r="E1341" s="326">
        <v>30.455100000000002</v>
      </c>
      <c r="F1341" s="276"/>
      <c r="G1341" s="276"/>
      <c r="H1341" s="277"/>
      <c r="I1341" s="296"/>
      <c r="J1341" s="250"/>
      <c r="K1341" s="250"/>
      <c r="L1341" s="250"/>
      <c r="M1341" s="250"/>
      <c r="N1341" s="250"/>
      <c r="O1341" s="250"/>
      <c r="P1341" s="250"/>
      <c r="Q1341" s="250"/>
      <c r="R1341" s="250"/>
      <c r="S1341" s="250"/>
      <c r="T1341" s="250"/>
      <c r="U1341" s="250"/>
      <c r="V1341" s="250"/>
      <c r="W1341" s="250"/>
      <c r="X1341" s="250"/>
      <c r="Y1341" s="250"/>
      <c r="Z1341" s="250"/>
      <c r="AA1341" s="250"/>
      <c r="AB1341" s="250"/>
      <c r="AC1341" s="250"/>
      <c r="AD1341" s="250"/>
      <c r="AE1341" s="250"/>
      <c r="AF1341" s="250"/>
      <c r="AG1341" s="250"/>
      <c r="AH1341" s="250"/>
      <c r="AI1341" s="250"/>
      <c r="AJ1341" s="250"/>
      <c r="AK1341" s="250"/>
      <c r="AL1341" s="250"/>
      <c r="AM1341" s="250"/>
      <c r="AN1341" s="250"/>
      <c r="AO1341" s="250"/>
      <c r="AP1341" s="250"/>
      <c r="AQ1341" s="250"/>
      <c r="AR1341" s="250"/>
      <c r="AS1341" s="250"/>
      <c r="AT1341" s="250"/>
      <c r="AU1341" s="250"/>
      <c r="AV1341" s="250"/>
      <c r="AW1341" s="250"/>
      <c r="AX1341" s="250"/>
      <c r="AY1341" s="250"/>
      <c r="AZ1341" s="250"/>
      <c r="BA1341" s="250"/>
      <c r="BB1341" s="250"/>
      <c r="BC1341" s="250"/>
      <c r="BD1341" s="250"/>
      <c r="BE1341" s="250"/>
      <c r="BF1341" s="250"/>
      <c r="BG1341" s="250"/>
      <c r="BH1341" s="250"/>
    </row>
    <row r="1342" spans="1:60" ht="22.5" outlineLevel="1" x14ac:dyDescent="0.2">
      <c r="A1342" s="293">
        <v>250</v>
      </c>
      <c r="B1342" s="264" t="s">
        <v>1695</v>
      </c>
      <c r="C1342" s="284" t="s">
        <v>1696</v>
      </c>
      <c r="D1342" s="267" t="s">
        <v>851</v>
      </c>
      <c r="E1342" s="270">
        <v>1</v>
      </c>
      <c r="F1342" s="275"/>
      <c r="G1342" s="276">
        <f>ROUND(E1342*F1342,2)</f>
        <v>0</v>
      </c>
      <c r="H1342" s="277"/>
      <c r="I1342" s="296" t="s">
        <v>852</v>
      </c>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250" t="s">
        <v>299</v>
      </c>
      <c r="AF1342" s="250"/>
      <c r="AG1342" s="250"/>
      <c r="AH1342" s="250"/>
      <c r="AI1342" s="250"/>
      <c r="AJ1342" s="250"/>
      <c r="AK1342" s="250"/>
      <c r="AL1342" s="250"/>
      <c r="AM1342" s="250">
        <v>21</v>
      </c>
      <c r="AN1342" s="250"/>
      <c r="AO1342" s="250"/>
      <c r="AP1342" s="250"/>
      <c r="AQ1342" s="250"/>
      <c r="AR1342" s="250"/>
      <c r="AS1342" s="250"/>
      <c r="AT1342" s="250"/>
      <c r="AU1342" s="250"/>
      <c r="AV1342" s="250"/>
      <c r="AW1342" s="250"/>
      <c r="AX1342" s="250"/>
      <c r="AY1342" s="250"/>
      <c r="AZ1342" s="250"/>
      <c r="BA1342" s="250"/>
      <c r="BB1342" s="250"/>
      <c r="BC1342" s="250"/>
      <c r="BD1342" s="250"/>
      <c r="BE1342" s="250"/>
      <c r="BF1342" s="250"/>
      <c r="BG1342" s="250"/>
      <c r="BH1342" s="250"/>
    </row>
    <row r="1343" spans="1:60" ht="22.5" outlineLevel="1" x14ac:dyDescent="0.2">
      <c r="A1343" s="293">
        <v>251</v>
      </c>
      <c r="B1343" s="264" t="s">
        <v>1697</v>
      </c>
      <c r="C1343" s="284" t="s">
        <v>1698</v>
      </c>
      <c r="D1343" s="267" t="s">
        <v>851</v>
      </c>
      <c r="E1343" s="270">
        <v>1</v>
      </c>
      <c r="F1343" s="275"/>
      <c r="G1343" s="276">
        <f>ROUND(E1343*F1343,2)</f>
        <v>0</v>
      </c>
      <c r="H1343" s="277"/>
      <c r="I1343" s="296" t="s">
        <v>852</v>
      </c>
      <c r="J1343" s="250"/>
      <c r="K1343" s="250"/>
      <c r="L1343" s="250"/>
      <c r="M1343" s="250"/>
      <c r="N1343" s="250"/>
      <c r="O1343" s="250"/>
      <c r="P1343" s="250"/>
      <c r="Q1343" s="250"/>
      <c r="R1343" s="250"/>
      <c r="S1343" s="250"/>
      <c r="T1343" s="250"/>
      <c r="U1343" s="250"/>
      <c r="V1343" s="250"/>
      <c r="W1343" s="250"/>
      <c r="X1343" s="250"/>
      <c r="Y1343" s="250"/>
      <c r="Z1343" s="250"/>
      <c r="AA1343" s="250"/>
      <c r="AB1343" s="250"/>
      <c r="AC1343" s="250"/>
      <c r="AD1343" s="250"/>
      <c r="AE1343" s="250" t="s">
        <v>299</v>
      </c>
      <c r="AF1343" s="250"/>
      <c r="AG1343" s="250"/>
      <c r="AH1343" s="250"/>
      <c r="AI1343" s="250"/>
      <c r="AJ1343" s="250"/>
      <c r="AK1343" s="250"/>
      <c r="AL1343" s="250"/>
      <c r="AM1343" s="250">
        <v>21</v>
      </c>
      <c r="AN1343" s="250"/>
      <c r="AO1343" s="250"/>
      <c r="AP1343" s="250"/>
      <c r="AQ1343" s="250"/>
      <c r="AR1343" s="250"/>
      <c r="AS1343" s="250"/>
      <c r="AT1343" s="250"/>
      <c r="AU1343" s="250"/>
      <c r="AV1343" s="250"/>
      <c r="AW1343" s="250"/>
      <c r="AX1343" s="250"/>
      <c r="AY1343" s="250"/>
      <c r="AZ1343" s="250"/>
      <c r="BA1343" s="250"/>
      <c r="BB1343" s="250"/>
      <c r="BC1343" s="250"/>
      <c r="BD1343" s="250"/>
      <c r="BE1343" s="250"/>
      <c r="BF1343" s="250"/>
      <c r="BG1343" s="250"/>
      <c r="BH1343" s="250"/>
    </row>
    <row r="1344" spans="1:60" ht="22.5" outlineLevel="1" x14ac:dyDescent="0.2">
      <c r="A1344" s="293">
        <v>252</v>
      </c>
      <c r="B1344" s="264" t="s">
        <v>1699</v>
      </c>
      <c r="C1344" s="284" t="s">
        <v>1700</v>
      </c>
      <c r="D1344" s="267" t="s">
        <v>851</v>
      </c>
      <c r="E1344" s="270">
        <v>1</v>
      </c>
      <c r="F1344" s="275"/>
      <c r="G1344" s="276">
        <f>ROUND(E1344*F1344,2)</f>
        <v>0</v>
      </c>
      <c r="H1344" s="277"/>
      <c r="I1344" s="296" t="s">
        <v>852</v>
      </c>
      <c r="J1344" s="250"/>
      <c r="K1344" s="250"/>
      <c r="L1344" s="250"/>
      <c r="M1344" s="250"/>
      <c r="N1344" s="250"/>
      <c r="O1344" s="250"/>
      <c r="P1344" s="250"/>
      <c r="Q1344" s="250"/>
      <c r="R1344" s="250"/>
      <c r="S1344" s="250"/>
      <c r="T1344" s="250"/>
      <c r="U1344" s="250"/>
      <c r="V1344" s="250"/>
      <c r="W1344" s="250"/>
      <c r="X1344" s="250"/>
      <c r="Y1344" s="250"/>
      <c r="Z1344" s="250"/>
      <c r="AA1344" s="250"/>
      <c r="AB1344" s="250"/>
      <c r="AC1344" s="250"/>
      <c r="AD1344" s="250"/>
      <c r="AE1344" s="250" t="s">
        <v>299</v>
      </c>
      <c r="AF1344" s="250"/>
      <c r="AG1344" s="250"/>
      <c r="AH1344" s="250"/>
      <c r="AI1344" s="250"/>
      <c r="AJ1344" s="250"/>
      <c r="AK1344" s="250"/>
      <c r="AL1344" s="250"/>
      <c r="AM1344" s="250">
        <v>21</v>
      </c>
      <c r="AN1344" s="250"/>
      <c r="AO1344" s="250"/>
      <c r="AP1344" s="250"/>
      <c r="AQ1344" s="250"/>
      <c r="AR1344" s="250"/>
      <c r="AS1344" s="250"/>
      <c r="AT1344" s="250"/>
      <c r="AU1344" s="250"/>
      <c r="AV1344" s="250"/>
      <c r="AW1344" s="250"/>
      <c r="AX1344" s="250"/>
      <c r="AY1344" s="250"/>
      <c r="AZ1344" s="250"/>
      <c r="BA1344" s="250"/>
      <c r="BB1344" s="250"/>
      <c r="BC1344" s="250"/>
      <c r="BD1344" s="250"/>
      <c r="BE1344" s="250"/>
      <c r="BF1344" s="250"/>
      <c r="BG1344" s="250"/>
      <c r="BH1344" s="250"/>
    </row>
    <row r="1345" spans="1:60" outlineLevel="1" x14ac:dyDescent="0.2">
      <c r="A1345" s="294"/>
      <c r="B1345" s="320" t="s">
        <v>1701</v>
      </c>
      <c r="C1345" s="333"/>
      <c r="D1345" s="338"/>
      <c r="E1345" s="339"/>
      <c r="F1345" s="340"/>
      <c r="G1345" s="331"/>
      <c r="H1345" s="277"/>
      <c r="I1345" s="296"/>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v>0</v>
      </c>
      <c r="AD1345" s="250"/>
      <c r="AE1345" s="250"/>
      <c r="AF1345" s="250"/>
      <c r="AG1345" s="250"/>
      <c r="AH1345" s="250"/>
      <c r="AI1345" s="250"/>
      <c r="AJ1345" s="250"/>
      <c r="AK1345" s="250"/>
      <c r="AL1345" s="250"/>
      <c r="AM1345" s="250"/>
      <c r="AN1345" s="250"/>
      <c r="AO1345" s="250"/>
      <c r="AP1345" s="250"/>
      <c r="AQ1345" s="250"/>
      <c r="AR1345" s="250"/>
      <c r="AS1345" s="250"/>
      <c r="AT1345" s="250"/>
      <c r="AU1345" s="250"/>
      <c r="AV1345" s="250"/>
      <c r="AW1345" s="250"/>
      <c r="AX1345" s="250"/>
      <c r="AY1345" s="250"/>
      <c r="AZ1345" s="250"/>
      <c r="BA1345" s="250"/>
      <c r="BB1345" s="250"/>
      <c r="BC1345" s="250"/>
      <c r="BD1345" s="250"/>
      <c r="BE1345" s="250"/>
      <c r="BF1345" s="250"/>
      <c r="BG1345" s="250"/>
      <c r="BH1345" s="250"/>
    </row>
    <row r="1346" spans="1:60" outlineLevel="1" x14ac:dyDescent="0.2">
      <c r="A1346" s="294"/>
      <c r="B1346" s="320" t="s">
        <v>1582</v>
      </c>
      <c r="C1346" s="333"/>
      <c r="D1346" s="338"/>
      <c r="E1346" s="339"/>
      <c r="F1346" s="340"/>
      <c r="G1346" s="331"/>
      <c r="H1346" s="277"/>
      <c r="I1346" s="296"/>
      <c r="J1346" s="250"/>
      <c r="K1346" s="250"/>
      <c r="L1346" s="250"/>
      <c r="M1346" s="250"/>
      <c r="N1346" s="250"/>
      <c r="O1346" s="250"/>
      <c r="P1346" s="250"/>
      <c r="Q1346" s="250"/>
      <c r="R1346" s="250"/>
      <c r="S1346" s="250"/>
      <c r="T1346" s="250"/>
      <c r="U1346" s="250"/>
      <c r="V1346" s="250"/>
      <c r="W1346" s="250"/>
      <c r="X1346" s="250"/>
      <c r="Y1346" s="250"/>
      <c r="Z1346" s="250"/>
      <c r="AA1346" s="250"/>
      <c r="AB1346" s="250"/>
      <c r="AC1346" s="250"/>
      <c r="AD1346" s="250"/>
      <c r="AE1346" s="250" t="s">
        <v>363</v>
      </c>
      <c r="AF1346" s="250"/>
      <c r="AG1346" s="250"/>
      <c r="AH1346" s="250"/>
      <c r="AI1346" s="250"/>
      <c r="AJ1346" s="250"/>
      <c r="AK1346" s="250"/>
      <c r="AL1346" s="250"/>
      <c r="AM1346" s="250"/>
      <c r="AN1346" s="250"/>
      <c r="AO1346" s="250"/>
      <c r="AP1346" s="250"/>
      <c r="AQ1346" s="250"/>
      <c r="AR1346" s="250"/>
      <c r="AS1346" s="250"/>
      <c r="AT1346" s="250"/>
      <c r="AU1346" s="250"/>
      <c r="AV1346" s="250"/>
      <c r="AW1346" s="250"/>
      <c r="AX1346" s="250"/>
      <c r="AY1346" s="250"/>
      <c r="AZ1346" s="250"/>
      <c r="BA1346" s="250"/>
      <c r="BB1346" s="250"/>
      <c r="BC1346" s="250"/>
      <c r="BD1346" s="250"/>
      <c r="BE1346" s="250"/>
      <c r="BF1346" s="250"/>
      <c r="BG1346" s="250"/>
      <c r="BH1346" s="250"/>
    </row>
    <row r="1347" spans="1:60" outlineLevel="1" x14ac:dyDescent="0.2">
      <c r="A1347" s="293">
        <v>253</v>
      </c>
      <c r="B1347" s="264" t="s">
        <v>1702</v>
      </c>
      <c r="C1347" s="284" t="s">
        <v>1685</v>
      </c>
      <c r="D1347" s="267" t="s">
        <v>628</v>
      </c>
      <c r="E1347" s="270">
        <v>0.30607000000000001</v>
      </c>
      <c r="F1347" s="275"/>
      <c r="G1347" s="276">
        <f>ROUND(E1347*F1347,2)</f>
        <v>0</v>
      </c>
      <c r="H1347" s="277" t="s">
        <v>1690</v>
      </c>
      <c r="I1347" s="296" t="s">
        <v>298</v>
      </c>
      <c r="J1347" s="250"/>
      <c r="K1347" s="250"/>
      <c r="L1347" s="250"/>
      <c r="M1347" s="250"/>
      <c r="N1347" s="250"/>
      <c r="O1347" s="250"/>
      <c r="P1347" s="250"/>
      <c r="Q1347" s="250"/>
      <c r="R1347" s="250"/>
      <c r="S1347" s="250"/>
      <c r="T1347" s="250"/>
      <c r="U1347" s="250"/>
      <c r="V1347" s="250"/>
      <c r="W1347" s="250"/>
      <c r="X1347" s="250"/>
      <c r="Y1347" s="250"/>
      <c r="Z1347" s="250"/>
      <c r="AA1347" s="250"/>
      <c r="AB1347" s="250"/>
      <c r="AC1347" s="250"/>
      <c r="AD1347" s="250"/>
      <c r="AE1347" s="250" t="s">
        <v>369</v>
      </c>
      <c r="AF1347" s="250"/>
      <c r="AG1347" s="250"/>
      <c r="AH1347" s="250"/>
      <c r="AI1347" s="250"/>
      <c r="AJ1347" s="250"/>
      <c r="AK1347" s="250"/>
      <c r="AL1347" s="250"/>
      <c r="AM1347" s="250">
        <v>21</v>
      </c>
      <c r="AN1347" s="250"/>
      <c r="AO1347" s="250"/>
      <c r="AP1347" s="250"/>
      <c r="AQ1347" s="250"/>
      <c r="AR1347" s="250"/>
      <c r="AS1347" s="250"/>
      <c r="AT1347" s="250"/>
      <c r="AU1347" s="250"/>
      <c r="AV1347" s="250"/>
      <c r="AW1347" s="250"/>
      <c r="AX1347" s="250"/>
      <c r="AY1347" s="250"/>
      <c r="AZ1347" s="250"/>
      <c r="BA1347" s="250"/>
      <c r="BB1347" s="250"/>
      <c r="BC1347" s="250"/>
      <c r="BD1347" s="250"/>
      <c r="BE1347" s="250"/>
      <c r="BF1347" s="250"/>
      <c r="BG1347" s="250"/>
      <c r="BH1347" s="250"/>
    </row>
    <row r="1348" spans="1:60" x14ac:dyDescent="0.2">
      <c r="A1348" s="292" t="s">
        <v>293</v>
      </c>
      <c r="B1348" s="263" t="s">
        <v>224</v>
      </c>
      <c r="C1348" s="283" t="s">
        <v>225</v>
      </c>
      <c r="D1348" s="266"/>
      <c r="E1348" s="269"/>
      <c r="F1348" s="280">
        <f>SUM(G1349:G1357)</f>
        <v>0</v>
      </c>
      <c r="G1348" s="281"/>
      <c r="H1348" s="274"/>
      <c r="I1348" s="295"/>
      <c r="AE1348" t="s">
        <v>294</v>
      </c>
    </row>
    <row r="1349" spans="1:60" outlineLevel="1" x14ac:dyDescent="0.2">
      <c r="A1349" s="294"/>
      <c r="B1349" s="319" t="s">
        <v>1703</v>
      </c>
      <c r="C1349" s="332"/>
      <c r="D1349" s="321"/>
      <c r="E1349" s="325"/>
      <c r="F1349" s="329"/>
      <c r="G1349" s="330"/>
      <c r="H1349" s="277"/>
      <c r="I1349" s="296"/>
      <c r="J1349" s="250"/>
      <c r="K1349" s="250"/>
      <c r="L1349" s="250"/>
      <c r="M1349" s="250"/>
      <c r="N1349" s="250"/>
      <c r="O1349" s="250"/>
      <c r="P1349" s="250"/>
      <c r="Q1349" s="250"/>
      <c r="R1349" s="250"/>
      <c r="S1349" s="250"/>
      <c r="T1349" s="250"/>
      <c r="U1349" s="250"/>
      <c r="V1349" s="250"/>
      <c r="W1349" s="250"/>
      <c r="X1349" s="250"/>
      <c r="Y1349" s="250"/>
      <c r="Z1349" s="250"/>
      <c r="AA1349" s="250"/>
      <c r="AB1349" s="250"/>
      <c r="AC1349" s="250">
        <v>0</v>
      </c>
      <c r="AD1349" s="250"/>
      <c r="AE1349" s="250"/>
      <c r="AF1349" s="250"/>
      <c r="AG1349" s="250"/>
      <c r="AH1349" s="250"/>
      <c r="AI1349" s="250"/>
      <c r="AJ1349" s="250"/>
      <c r="AK1349" s="250"/>
      <c r="AL1349" s="250"/>
      <c r="AM1349" s="250"/>
      <c r="AN1349" s="250"/>
      <c r="AO1349" s="250"/>
      <c r="AP1349" s="250"/>
      <c r="AQ1349" s="250"/>
      <c r="AR1349" s="250"/>
      <c r="AS1349" s="250"/>
      <c r="AT1349" s="250"/>
      <c r="AU1349" s="250"/>
      <c r="AV1349" s="250"/>
      <c r="AW1349" s="250"/>
      <c r="AX1349" s="250"/>
      <c r="AY1349" s="250"/>
      <c r="AZ1349" s="250"/>
      <c r="BA1349" s="250"/>
      <c r="BB1349" s="250"/>
      <c r="BC1349" s="250"/>
      <c r="BD1349" s="250"/>
      <c r="BE1349" s="250"/>
      <c r="BF1349" s="250"/>
      <c r="BG1349" s="250"/>
      <c r="BH1349" s="250"/>
    </row>
    <row r="1350" spans="1:60" outlineLevel="1" x14ac:dyDescent="0.2">
      <c r="A1350" s="294"/>
      <c r="B1350" s="320" t="s">
        <v>1704</v>
      </c>
      <c r="C1350" s="333"/>
      <c r="D1350" s="338"/>
      <c r="E1350" s="339"/>
      <c r="F1350" s="340"/>
      <c r="G1350" s="331"/>
      <c r="H1350" s="277"/>
      <c r="I1350" s="296"/>
      <c r="J1350" s="250"/>
      <c r="K1350" s="250"/>
      <c r="L1350" s="250"/>
      <c r="M1350" s="250"/>
      <c r="N1350" s="250"/>
      <c r="O1350" s="250"/>
      <c r="P1350" s="250"/>
      <c r="Q1350" s="250"/>
      <c r="R1350" s="250"/>
      <c r="S1350" s="250"/>
      <c r="T1350" s="250"/>
      <c r="U1350" s="250"/>
      <c r="V1350" s="250"/>
      <c r="W1350" s="250"/>
      <c r="X1350" s="250"/>
      <c r="Y1350" s="250"/>
      <c r="Z1350" s="250"/>
      <c r="AA1350" s="250"/>
      <c r="AB1350" s="250"/>
      <c r="AC1350" s="250"/>
      <c r="AD1350" s="250"/>
      <c r="AE1350" s="250" t="s">
        <v>363</v>
      </c>
      <c r="AF1350" s="250"/>
      <c r="AG1350" s="250"/>
      <c r="AH1350" s="250"/>
      <c r="AI1350" s="250"/>
      <c r="AJ1350" s="250"/>
      <c r="AK1350" s="250"/>
      <c r="AL1350" s="250"/>
      <c r="AM1350" s="250"/>
      <c r="AN1350" s="250"/>
      <c r="AO1350" s="250"/>
      <c r="AP1350" s="250"/>
      <c r="AQ1350" s="250"/>
      <c r="AR1350" s="250"/>
      <c r="AS1350" s="250"/>
      <c r="AT1350" s="250"/>
      <c r="AU1350" s="250"/>
      <c r="AV1350" s="250"/>
      <c r="AW1350" s="250"/>
      <c r="AX1350" s="250"/>
      <c r="AY1350" s="250"/>
      <c r="AZ1350" s="250"/>
      <c r="BA1350" s="250"/>
      <c r="BB1350" s="250"/>
      <c r="BC1350" s="250"/>
      <c r="BD1350" s="250"/>
      <c r="BE1350" s="250"/>
      <c r="BF1350" s="250"/>
      <c r="BG1350" s="250"/>
      <c r="BH1350" s="250"/>
    </row>
    <row r="1351" spans="1:60" outlineLevel="1" x14ac:dyDescent="0.2">
      <c r="A1351" s="293">
        <v>254</v>
      </c>
      <c r="B1351" s="264" t="s">
        <v>1705</v>
      </c>
      <c r="C1351" s="284" t="s">
        <v>1706</v>
      </c>
      <c r="D1351" s="267" t="s">
        <v>367</v>
      </c>
      <c r="E1351" s="270">
        <v>44.85745</v>
      </c>
      <c r="F1351" s="275"/>
      <c r="G1351" s="276">
        <f>ROUND(E1351*F1351,2)</f>
        <v>0</v>
      </c>
      <c r="H1351" s="277" t="s">
        <v>1707</v>
      </c>
      <c r="I1351" s="296" t="s">
        <v>298</v>
      </c>
      <c r="J1351" s="250"/>
      <c r="K1351" s="250"/>
      <c r="L1351" s="250"/>
      <c r="M1351" s="250"/>
      <c r="N1351" s="250"/>
      <c r="O1351" s="250"/>
      <c r="P1351" s="250"/>
      <c r="Q1351" s="250"/>
      <c r="R1351" s="250"/>
      <c r="S1351" s="250"/>
      <c r="T1351" s="250"/>
      <c r="U1351" s="250"/>
      <c r="V1351" s="250"/>
      <c r="W1351" s="250"/>
      <c r="X1351" s="250"/>
      <c r="Y1351" s="250"/>
      <c r="Z1351" s="250"/>
      <c r="AA1351" s="250"/>
      <c r="AB1351" s="250"/>
      <c r="AC1351" s="250"/>
      <c r="AD1351" s="250"/>
      <c r="AE1351" s="250" t="s">
        <v>369</v>
      </c>
      <c r="AF1351" s="250"/>
      <c r="AG1351" s="250"/>
      <c r="AH1351" s="250"/>
      <c r="AI1351" s="250"/>
      <c r="AJ1351" s="250"/>
      <c r="AK1351" s="250"/>
      <c r="AL1351" s="250"/>
      <c r="AM1351" s="250">
        <v>21</v>
      </c>
      <c r="AN1351" s="250"/>
      <c r="AO1351" s="250"/>
      <c r="AP1351" s="250"/>
      <c r="AQ1351" s="250"/>
      <c r="AR1351" s="250"/>
      <c r="AS1351" s="250"/>
      <c r="AT1351" s="250"/>
      <c r="AU1351" s="250"/>
      <c r="AV1351" s="250"/>
      <c r="AW1351" s="250"/>
      <c r="AX1351" s="250"/>
      <c r="AY1351" s="250"/>
      <c r="AZ1351" s="250"/>
      <c r="BA1351" s="250"/>
      <c r="BB1351" s="250"/>
      <c r="BC1351" s="250"/>
      <c r="BD1351" s="250"/>
      <c r="BE1351" s="250"/>
      <c r="BF1351" s="250"/>
      <c r="BG1351" s="250"/>
      <c r="BH1351" s="250"/>
    </row>
    <row r="1352" spans="1:60" outlineLevel="1" x14ac:dyDescent="0.2">
      <c r="A1352" s="294"/>
      <c r="B1352" s="265"/>
      <c r="C1352" s="334" t="s">
        <v>1708</v>
      </c>
      <c r="D1352" s="322"/>
      <c r="E1352" s="326">
        <v>44.85745</v>
      </c>
      <c r="F1352" s="276"/>
      <c r="G1352" s="276"/>
      <c r="H1352" s="277"/>
      <c r="I1352" s="296"/>
      <c r="J1352" s="250"/>
      <c r="K1352" s="250"/>
      <c r="L1352" s="250"/>
      <c r="M1352" s="250"/>
      <c r="N1352" s="250"/>
      <c r="O1352" s="250"/>
      <c r="P1352" s="250"/>
      <c r="Q1352" s="250"/>
      <c r="R1352" s="250"/>
      <c r="S1352" s="250"/>
      <c r="T1352" s="250"/>
      <c r="U1352" s="250"/>
      <c r="V1352" s="250"/>
      <c r="W1352" s="250"/>
      <c r="X1352" s="250"/>
      <c r="Y1352" s="250"/>
      <c r="Z1352" s="250"/>
      <c r="AA1352" s="250"/>
      <c r="AB1352" s="250"/>
      <c r="AC1352" s="250"/>
      <c r="AD1352" s="250"/>
      <c r="AE1352" s="250"/>
      <c r="AF1352" s="250"/>
      <c r="AG1352" s="250"/>
      <c r="AH1352" s="250"/>
      <c r="AI1352" s="250"/>
      <c r="AJ1352" s="250"/>
      <c r="AK1352" s="250"/>
      <c r="AL1352" s="250"/>
      <c r="AM1352" s="250"/>
      <c r="AN1352" s="250"/>
      <c r="AO1352" s="250"/>
      <c r="AP1352" s="250"/>
      <c r="AQ1352" s="250"/>
      <c r="AR1352" s="250"/>
      <c r="AS1352" s="250"/>
      <c r="AT1352" s="250"/>
      <c r="AU1352" s="250"/>
      <c r="AV1352" s="250"/>
      <c r="AW1352" s="250"/>
      <c r="AX1352" s="250"/>
      <c r="AY1352" s="250"/>
      <c r="AZ1352" s="250"/>
      <c r="BA1352" s="250"/>
      <c r="BB1352" s="250"/>
      <c r="BC1352" s="250"/>
      <c r="BD1352" s="250"/>
      <c r="BE1352" s="250"/>
      <c r="BF1352" s="250"/>
      <c r="BG1352" s="250"/>
      <c r="BH1352" s="250"/>
    </row>
    <row r="1353" spans="1:60" outlineLevel="1" x14ac:dyDescent="0.2">
      <c r="A1353" s="293">
        <v>255</v>
      </c>
      <c r="B1353" s="264" t="s">
        <v>1709</v>
      </c>
      <c r="C1353" s="284" t="s">
        <v>1710</v>
      </c>
      <c r="D1353" s="267" t="s">
        <v>367</v>
      </c>
      <c r="E1353" s="270">
        <v>49.34319</v>
      </c>
      <c r="F1353" s="275"/>
      <c r="G1353" s="276">
        <f>ROUND(E1353*F1353,2)</f>
        <v>0</v>
      </c>
      <c r="H1353" s="277"/>
      <c r="I1353" s="296" t="s">
        <v>852</v>
      </c>
      <c r="J1353" s="250"/>
      <c r="K1353" s="250"/>
      <c r="L1353" s="250"/>
      <c r="M1353" s="250"/>
      <c r="N1353" s="250"/>
      <c r="O1353" s="250"/>
      <c r="P1353" s="250"/>
      <c r="Q1353" s="250"/>
      <c r="R1353" s="250"/>
      <c r="S1353" s="250"/>
      <c r="T1353" s="250"/>
      <c r="U1353" s="250"/>
      <c r="V1353" s="250"/>
      <c r="W1353" s="250"/>
      <c r="X1353" s="250"/>
      <c r="Y1353" s="250"/>
      <c r="Z1353" s="250"/>
      <c r="AA1353" s="250"/>
      <c r="AB1353" s="250"/>
      <c r="AC1353" s="250"/>
      <c r="AD1353" s="250"/>
      <c r="AE1353" s="250" t="s">
        <v>299</v>
      </c>
      <c r="AF1353" s="250"/>
      <c r="AG1353" s="250"/>
      <c r="AH1353" s="250"/>
      <c r="AI1353" s="250"/>
      <c r="AJ1353" s="250"/>
      <c r="AK1353" s="250"/>
      <c r="AL1353" s="250"/>
      <c r="AM1353" s="250">
        <v>21</v>
      </c>
      <c r="AN1353" s="250"/>
      <c r="AO1353" s="250"/>
      <c r="AP1353" s="250"/>
      <c r="AQ1353" s="250"/>
      <c r="AR1353" s="250"/>
      <c r="AS1353" s="250"/>
      <c r="AT1353" s="250"/>
      <c r="AU1353" s="250"/>
      <c r="AV1353" s="250"/>
      <c r="AW1353" s="250"/>
      <c r="AX1353" s="250"/>
      <c r="AY1353" s="250"/>
      <c r="AZ1353" s="250"/>
      <c r="BA1353" s="250"/>
      <c r="BB1353" s="250"/>
      <c r="BC1353" s="250"/>
      <c r="BD1353" s="250"/>
      <c r="BE1353" s="250"/>
      <c r="BF1353" s="250"/>
      <c r="BG1353" s="250"/>
      <c r="BH1353" s="250"/>
    </row>
    <row r="1354" spans="1:60" outlineLevel="1" x14ac:dyDescent="0.2">
      <c r="A1354" s="294"/>
      <c r="B1354" s="265"/>
      <c r="C1354" s="334" t="s">
        <v>1711</v>
      </c>
      <c r="D1354" s="322"/>
      <c r="E1354" s="326">
        <v>49.34319</v>
      </c>
      <c r="F1354" s="276"/>
      <c r="G1354" s="276"/>
      <c r="H1354" s="277"/>
      <c r="I1354" s="296"/>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250"/>
      <c r="AF1354" s="250"/>
      <c r="AG1354" s="250"/>
      <c r="AH1354" s="250"/>
      <c r="AI1354" s="250"/>
      <c r="AJ1354" s="250"/>
      <c r="AK1354" s="250"/>
      <c r="AL1354" s="250"/>
      <c r="AM1354" s="250"/>
      <c r="AN1354" s="250"/>
      <c r="AO1354" s="250"/>
      <c r="AP1354" s="250"/>
      <c r="AQ1354" s="250"/>
      <c r="AR1354" s="250"/>
      <c r="AS1354" s="250"/>
      <c r="AT1354" s="250"/>
      <c r="AU1354" s="250"/>
      <c r="AV1354" s="250"/>
      <c r="AW1354" s="250"/>
      <c r="AX1354" s="250"/>
      <c r="AY1354" s="250"/>
      <c r="AZ1354" s="250"/>
      <c r="BA1354" s="250"/>
      <c r="BB1354" s="250"/>
      <c r="BC1354" s="250"/>
      <c r="BD1354" s="250"/>
      <c r="BE1354" s="250"/>
      <c r="BF1354" s="250"/>
      <c r="BG1354" s="250"/>
      <c r="BH1354" s="250"/>
    </row>
    <row r="1355" spans="1:60" outlineLevel="1" x14ac:dyDescent="0.2">
      <c r="A1355" s="294"/>
      <c r="B1355" s="320" t="s">
        <v>1712</v>
      </c>
      <c r="C1355" s="333"/>
      <c r="D1355" s="338"/>
      <c r="E1355" s="339"/>
      <c r="F1355" s="340"/>
      <c r="G1355" s="331"/>
      <c r="H1355" s="277"/>
      <c r="I1355" s="296"/>
      <c r="J1355" s="250"/>
      <c r="K1355" s="250"/>
      <c r="L1355" s="250"/>
      <c r="M1355" s="250"/>
      <c r="N1355" s="250"/>
      <c r="O1355" s="250"/>
      <c r="P1355" s="250"/>
      <c r="Q1355" s="250"/>
      <c r="R1355" s="250"/>
      <c r="S1355" s="250"/>
      <c r="T1355" s="250"/>
      <c r="U1355" s="250"/>
      <c r="V1355" s="250"/>
      <c r="W1355" s="250"/>
      <c r="X1355" s="250"/>
      <c r="Y1355" s="250"/>
      <c r="Z1355" s="250"/>
      <c r="AA1355" s="250"/>
      <c r="AB1355" s="250"/>
      <c r="AC1355" s="250">
        <v>0</v>
      </c>
      <c r="AD1355" s="250"/>
      <c r="AE1355" s="250"/>
      <c r="AF1355" s="250"/>
      <c r="AG1355" s="250"/>
      <c r="AH1355" s="250"/>
      <c r="AI1355" s="250"/>
      <c r="AJ1355" s="250"/>
      <c r="AK1355" s="250"/>
      <c r="AL1355" s="250"/>
      <c r="AM1355" s="250"/>
      <c r="AN1355" s="250"/>
      <c r="AO1355" s="250"/>
      <c r="AP1355" s="250"/>
      <c r="AQ1355" s="250"/>
      <c r="AR1355" s="250"/>
      <c r="AS1355" s="250"/>
      <c r="AT1355" s="250"/>
      <c r="AU1355" s="250"/>
      <c r="AV1355" s="250"/>
      <c r="AW1355" s="250"/>
      <c r="AX1355" s="250"/>
      <c r="AY1355" s="250"/>
      <c r="AZ1355" s="250"/>
      <c r="BA1355" s="250"/>
      <c r="BB1355" s="250"/>
      <c r="BC1355" s="250"/>
      <c r="BD1355" s="250"/>
      <c r="BE1355" s="250"/>
      <c r="BF1355" s="250"/>
      <c r="BG1355" s="250"/>
      <c r="BH1355" s="250"/>
    </row>
    <row r="1356" spans="1:60" outlineLevel="1" x14ac:dyDescent="0.2">
      <c r="A1356" s="294"/>
      <c r="B1356" s="320" t="s">
        <v>1582</v>
      </c>
      <c r="C1356" s="333"/>
      <c r="D1356" s="338"/>
      <c r="E1356" s="339"/>
      <c r="F1356" s="340"/>
      <c r="G1356" s="331"/>
      <c r="H1356" s="277"/>
      <c r="I1356" s="296"/>
      <c r="J1356" s="250"/>
      <c r="K1356" s="250"/>
      <c r="L1356" s="250"/>
      <c r="M1356" s="250"/>
      <c r="N1356" s="250"/>
      <c r="O1356" s="250"/>
      <c r="P1356" s="250"/>
      <c r="Q1356" s="250"/>
      <c r="R1356" s="250"/>
      <c r="S1356" s="250"/>
      <c r="T1356" s="250"/>
      <c r="U1356" s="250"/>
      <c r="V1356" s="250"/>
      <c r="W1356" s="250"/>
      <c r="X1356" s="250"/>
      <c r="Y1356" s="250"/>
      <c r="Z1356" s="250"/>
      <c r="AA1356" s="250"/>
      <c r="AB1356" s="250"/>
      <c r="AC1356" s="250"/>
      <c r="AD1356" s="250"/>
      <c r="AE1356" s="250" t="s">
        <v>363</v>
      </c>
      <c r="AF1356" s="250"/>
      <c r="AG1356" s="250"/>
      <c r="AH1356" s="250"/>
      <c r="AI1356" s="250"/>
      <c r="AJ1356" s="250"/>
      <c r="AK1356" s="250"/>
      <c r="AL1356" s="250"/>
      <c r="AM1356" s="250"/>
      <c r="AN1356" s="250"/>
      <c r="AO1356" s="250"/>
      <c r="AP1356" s="250"/>
      <c r="AQ1356" s="250"/>
      <c r="AR1356" s="250"/>
      <c r="AS1356" s="250"/>
      <c r="AT1356" s="250"/>
      <c r="AU1356" s="250"/>
      <c r="AV1356" s="250"/>
      <c r="AW1356" s="250"/>
      <c r="AX1356" s="250"/>
      <c r="AY1356" s="250"/>
      <c r="AZ1356" s="250"/>
      <c r="BA1356" s="250"/>
      <c r="BB1356" s="250"/>
      <c r="BC1356" s="250"/>
      <c r="BD1356" s="250"/>
      <c r="BE1356" s="250"/>
      <c r="BF1356" s="250"/>
      <c r="BG1356" s="250"/>
      <c r="BH1356" s="250"/>
    </row>
    <row r="1357" spans="1:60" outlineLevel="1" x14ac:dyDescent="0.2">
      <c r="A1357" s="293">
        <v>256</v>
      </c>
      <c r="B1357" s="264" t="s">
        <v>1713</v>
      </c>
      <c r="C1357" s="284" t="s">
        <v>1714</v>
      </c>
      <c r="D1357" s="267" t="s">
        <v>628</v>
      </c>
      <c r="E1357" s="270">
        <v>0.55623</v>
      </c>
      <c r="F1357" s="275"/>
      <c r="G1357" s="276">
        <f>ROUND(E1357*F1357,2)</f>
        <v>0</v>
      </c>
      <c r="H1357" s="277" t="s">
        <v>1707</v>
      </c>
      <c r="I1357" s="296" t="s">
        <v>298</v>
      </c>
      <c r="J1357" s="250"/>
      <c r="K1357" s="250"/>
      <c r="L1357" s="250"/>
      <c r="M1357" s="250"/>
      <c r="N1357" s="250"/>
      <c r="O1357" s="250"/>
      <c r="P1357" s="250"/>
      <c r="Q1357" s="250"/>
      <c r="R1357" s="250"/>
      <c r="S1357" s="250"/>
      <c r="T1357" s="250"/>
      <c r="U1357" s="250"/>
      <c r="V1357" s="250"/>
      <c r="W1357" s="250"/>
      <c r="X1357" s="250"/>
      <c r="Y1357" s="250"/>
      <c r="Z1357" s="250"/>
      <c r="AA1357" s="250"/>
      <c r="AB1357" s="250"/>
      <c r="AC1357" s="250"/>
      <c r="AD1357" s="250"/>
      <c r="AE1357" s="250" t="s">
        <v>369</v>
      </c>
      <c r="AF1357" s="250"/>
      <c r="AG1357" s="250"/>
      <c r="AH1357" s="250"/>
      <c r="AI1357" s="250"/>
      <c r="AJ1357" s="250"/>
      <c r="AK1357" s="250"/>
      <c r="AL1357" s="250"/>
      <c r="AM1357" s="250">
        <v>21</v>
      </c>
      <c r="AN1357" s="250"/>
      <c r="AO1357" s="250"/>
      <c r="AP1357" s="250"/>
      <c r="AQ1357" s="250"/>
      <c r="AR1357" s="250"/>
      <c r="AS1357" s="250"/>
      <c r="AT1357" s="250"/>
      <c r="AU1357" s="250"/>
      <c r="AV1357" s="250"/>
      <c r="AW1357" s="250"/>
      <c r="AX1357" s="250"/>
      <c r="AY1357" s="250"/>
      <c r="AZ1357" s="250"/>
      <c r="BA1357" s="250"/>
      <c r="BB1357" s="250"/>
      <c r="BC1357" s="250"/>
      <c r="BD1357" s="250"/>
      <c r="BE1357" s="250"/>
      <c r="BF1357" s="250"/>
      <c r="BG1357" s="250"/>
      <c r="BH1357" s="250"/>
    </row>
    <row r="1358" spans="1:60" x14ac:dyDescent="0.2">
      <c r="A1358" s="292" t="s">
        <v>293</v>
      </c>
      <c r="B1358" s="263" t="s">
        <v>226</v>
      </c>
      <c r="C1358" s="283" t="s">
        <v>227</v>
      </c>
      <c r="D1358" s="266"/>
      <c r="E1358" s="269"/>
      <c r="F1358" s="280">
        <f>SUM(G1359:G1425)</f>
        <v>0</v>
      </c>
      <c r="G1358" s="281"/>
      <c r="H1358" s="274"/>
      <c r="I1358" s="295"/>
      <c r="AE1358" t="s">
        <v>294</v>
      </c>
    </row>
    <row r="1359" spans="1:60" outlineLevel="1" x14ac:dyDescent="0.2">
      <c r="A1359" s="294"/>
      <c r="B1359" s="319" t="s">
        <v>1715</v>
      </c>
      <c r="C1359" s="332"/>
      <c r="D1359" s="321"/>
      <c r="E1359" s="325"/>
      <c r="F1359" s="329"/>
      <c r="G1359" s="330"/>
      <c r="H1359" s="277"/>
      <c r="I1359" s="296"/>
      <c r="J1359" s="250"/>
      <c r="K1359" s="250"/>
      <c r="L1359" s="250"/>
      <c r="M1359" s="250"/>
      <c r="N1359" s="250"/>
      <c r="O1359" s="250"/>
      <c r="P1359" s="250"/>
      <c r="Q1359" s="250"/>
      <c r="R1359" s="250"/>
      <c r="S1359" s="250"/>
      <c r="T1359" s="250"/>
      <c r="U1359" s="250"/>
      <c r="V1359" s="250"/>
      <c r="W1359" s="250"/>
      <c r="X1359" s="250"/>
      <c r="Y1359" s="250"/>
      <c r="Z1359" s="250"/>
      <c r="AA1359" s="250"/>
      <c r="AB1359" s="250"/>
      <c r="AC1359" s="250">
        <v>0</v>
      </c>
      <c r="AD1359" s="250"/>
      <c r="AE1359" s="250"/>
      <c r="AF1359" s="250"/>
      <c r="AG1359" s="250"/>
      <c r="AH1359" s="250"/>
      <c r="AI1359" s="250"/>
      <c r="AJ1359" s="250"/>
      <c r="AK1359" s="250"/>
      <c r="AL1359" s="250"/>
      <c r="AM1359" s="250"/>
      <c r="AN1359" s="250"/>
      <c r="AO1359" s="250"/>
      <c r="AP1359" s="250"/>
      <c r="AQ1359" s="250"/>
      <c r="AR1359" s="250"/>
      <c r="AS1359" s="250"/>
      <c r="AT1359" s="250"/>
      <c r="AU1359" s="250"/>
      <c r="AV1359" s="250"/>
      <c r="AW1359" s="250"/>
      <c r="AX1359" s="250"/>
      <c r="AY1359" s="250"/>
      <c r="AZ1359" s="250"/>
      <c r="BA1359" s="250"/>
      <c r="BB1359" s="250"/>
      <c r="BC1359" s="250"/>
      <c r="BD1359" s="250"/>
      <c r="BE1359" s="250"/>
      <c r="BF1359" s="250"/>
      <c r="BG1359" s="250"/>
      <c r="BH1359" s="250"/>
    </row>
    <row r="1360" spans="1:60" outlineLevel="1" x14ac:dyDescent="0.2">
      <c r="A1360" s="293">
        <v>257</v>
      </c>
      <c r="B1360" s="264" t="s">
        <v>1716</v>
      </c>
      <c r="C1360" s="284" t="s">
        <v>1717</v>
      </c>
      <c r="D1360" s="267" t="s">
        <v>390</v>
      </c>
      <c r="E1360" s="270">
        <v>9.24</v>
      </c>
      <c r="F1360" s="275"/>
      <c r="G1360" s="276">
        <f>ROUND(E1360*F1360,2)</f>
        <v>0</v>
      </c>
      <c r="H1360" s="277" t="s">
        <v>1718</v>
      </c>
      <c r="I1360" s="296" t="s">
        <v>298</v>
      </c>
      <c r="J1360" s="250"/>
      <c r="K1360" s="250"/>
      <c r="L1360" s="250"/>
      <c r="M1360" s="250"/>
      <c r="N1360" s="250"/>
      <c r="O1360" s="250"/>
      <c r="P1360" s="250"/>
      <c r="Q1360" s="250"/>
      <c r="R1360" s="250"/>
      <c r="S1360" s="250"/>
      <c r="T1360" s="250"/>
      <c r="U1360" s="250"/>
      <c r="V1360" s="250"/>
      <c r="W1360" s="250"/>
      <c r="X1360" s="250"/>
      <c r="Y1360" s="250"/>
      <c r="Z1360" s="250"/>
      <c r="AA1360" s="250"/>
      <c r="AB1360" s="250"/>
      <c r="AC1360" s="250"/>
      <c r="AD1360" s="250"/>
      <c r="AE1360" s="250" t="s">
        <v>369</v>
      </c>
      <c r="AF1360" s="250"/>
      <c r="AG1360" s="250"/>
      <c r="AH1360" s="250"/>
      <c r="AI1360" s="250"/>
      <c r="AJ1360" s="250"/>
      <c r="AK1360" s="250"/>
      <c r="AL1360" s="250"/>
      <c r="AM1360" s="250">
        <v>21</v>
      </c>
      <c r="AN1360" s="250"/>
      <c r="AO1360" s="250"/>
      <c r="AP1360" s="250"/>
      <c r="AQ1360" s="250"/>
      <c r="AR1360" s="250"/>
      <c r="AS1360" s="250"/>
      <c r="AT1360" s="250"/>
      <c r="AU1360" s="250"/>
      <c r="AV1360" s="250"/>
      <c r="AW1360" s="250"/>
      <c r="AX1360" s="250"/>
      <c r="AY1360" s="250"/>
      <c r="AZ1360" s="250"/>
      <c r="BA1360" s="250"/>
      <c r="BB1360" s="250"/>
      <c r="BC1360" s="250"/>
      <c r="BD1360" s="250"/>
      <c r="BE1360" s="250"/>
      <c r="BF1360" s="250"/>
      <c r="BG1360" s="250"/>
      <c r="BH1360" s="250"/>
    </row>
    <row r="1361" spans="1:60" outlineLevel="1" x14ac:dyDescent="0.2">
      <c r="A1361" s="294"/>
      <c r="B1361" s="265"/>
      <c r="C1361" s="334" t="s">
        <v>1719</v>
      </c>
      <c r="D1361" s="322"/>
      <c r="E1361" s="326">
        <v>9.24</v>
      </c>
      <c r="F1361" s="276"/>
      <c r="G1361" s="276"/>
      <c r="H1361" s="277"/>
      <c r="I1361" s="296"/>
      <c r="J1361" s="250"/>
      <c r="K1361" s="250"/>
      <c r="L1361" s="250"/>
      <c r="M1361" s="250"/>
      <c r="N1361" s="250"/>
      <c r="O1361" s="250"/>
      <c r="P1361" s="250"/>
      <c r="Q1361" s="250"/>
      <c r="R1361" s="250"/>
      <c r="S1361" s="250"/>
      <c r="T1361" s="250"/>
      <c r="U1361" s="250"/>
      <c r="V1361" s="250"/>
      <c r="W1361" s="250"/>
      <c r="X1361" s="250"/>
      <c r="Y1361" s="250"/>
      <c r="Z1361" s="250"/>
      <c r="AA1361" s="250"/>
      <c r="AB1361" s="250"/>
      <c r="AC1361" s="250"/>
      <c r="AD1361" s="250"/>
      <c r="AE1361" s="250"/>
      <c r="AF1361" s="250"/>
      <c r="AG1361" s="250"/>
      <c r="AH1361" s="250"/>
      <c r="AI1361" s="250"/>
      <c r="AJ1361" s="250"/>
      <c r="AK1361" s="250"/>
      <c r="AL1361" s="250"/>
      <c r="AM1361" s="250"/>
      <c r="AN1361" s="250"/>
      <c r="AO1361" s="250"/>
      <c r="AP1361" s="250"/>
      <c r="AQ1361" s="250"/>
      <c r="AR1361" s="250"/>
      <c r="AS1361" s="250"/>
      <c r="AT1361" s="250"/>
      <c r="AU1361" s="250"/>
      <c r="AV1361" s="250"/>
      <c r="AW1361" s="250"/>
      <c r="AX1361" s="250"/>
      <c r="AY1361" s="250"/>
      <c r="AZ1361" s="250"/>
      <c r="BA1361" s="250"/>
      <c r="BB1361" s="250"/>
      <c r="BC1361" s="250"/>
      <c r="BD1361" s="250"/>
      <c r="BE1361" s="250"/>
      <c r="BF1361" s="250"/>
      <c r="BG1361" s="250"/>
      <c r="BH1361" s="250"/>
    </row>
    <row r="1362" spans="1:60" outlineLevel="1" x14ac:dyDescent="0.2">
      <c r="A1362" s="294"/>
      <c r="B1362" s="320" t="s">
        <v>1720</v>
      </c>
      <c r="C1362" s="333"/>
      <c r="D1362" s="338"/>
      <c r="E1362" s="339"/>
      <c r="F1362" s="340"/>
      <c r="G1362" s="331"/>
      <c r="H1362" s="277"/>
      <c r="I1362" s="296"/>
      <c r="J1362" s="250"/>
      <c r="K1362" s="250"/>
      <c r="L1362" s="250"/>
      <c r="M1362" s="250"/>
      <c r="N1362" s="250"/>
      <c r="O1362" s="250"/>
      <c r="P1362" s="250"/>
      <c r="Q1362" s="250"/>
      <c r="R1362" s="250"/>
      <c r="S1362" s="250"/>
      <c r="T1362" s="250"/>
      <c r="U1362" s="250"/>
      <c r="V1362" s="250"/>
      <c r="W1362" s="250"/>
      <c r="X1362" s="250"/>
      <c r="Y1362" s="250"/>
      <c r="Z1362" s="250"/>
      <c r="AA1362" s="250"/>
      <c r="AB1362" s="250"/>
      <c r="AC1362" s="250">
        <v>0</v>
      </c>
      <c r="AD1362" s="250"/>
      <c r="AE1362" s="250"/>
      <c r="AF1362" s="250"/>
      <c r="AG1362" s="250"/>
      <c r="AH1362" s="250"/>
      <c r="AI1362" s="250"/>
      <c r="AJ1362" s="250"/>
      <c r="AK1362" s="250"/>
      <c r="AL1362" s="250"/>
      <c r="AM1362" s="250"/>
      <c r="AN1362" s="250"/>
      <c r="AO1362" s="250"/>
      <c r="AP1362" s="250"/>
      <c r="AQ1362" s="250"/>
      <c r="AR1362" s="250"/>
      <c r="AS1362" s="250"/>
      <c r="AT1362" s="250"/>
      <c r="AU1362" s="250"/>
      <c r="AV1362" s="250"/>
      <c r="AW1362" s="250"/>
      <c r="AX1362" s="250"/>
      <c r="AY1362" s="250"/>
      <c r="AZ1362" s="250"/>
      <c r="BA1362" s="250"/>
      <c r="BB1362" s="250"/>
      <c r="BC1362" s="250"/>
      <c r="BD1362" s="250"/>
      <c r="BE1362" s="250"/>
      <c r="BF1362" s="250"/>
      <c r="BG1362" s="250"/>
      <c r="BH1362" s="250"/>
    </row>
    <row r="1363" spans="1:60" outlineLevel="1" x14ac:dyDescent="0.2">
      <c r="A1363" s="293">
        <v>258</v>
      </c>
      <c r="B1363" s="264" t="s">
        <v>1721</v>
      </c>
      <c r="C1363" s="284" t="s">
        <v>1722</v>
      </c>
      <c r="D1363" s="267" t="s">
        <v>390</v>
      </c>
      <c r="E1363" s="270">
        <v>9.24</v>
      </c>
      <c r="F1363" s="275"/>
      <c r="G1363" s="276">
        <f>ROUND(E1363*F1363,2)</f>
        <v>0</v>
      </c>
      <c r="H1363" s="277" t="s">
        <v>1718</v>
      </c>
      <c r="I1363" s="296" t="s">
        <v>298</v>
      </c>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250" t="s">
        <v>369</v>
      </c>
      <c r="AF1363" s="250"/>
      <c r="AG1363" s="250"/>
      <c r="AH1363" s="250"/>
      <c r="AI1363" s="250"/>
      <c r="AJ1363" s="250"/>
      <c r="AK1363" s="250"/>
      <c r="AL1363" s="250"/>
      <c r="AM1363" s="250">
        <v>21</v>
      </c>
      <c r="AN1363" s="250"/>
      <c r="AO1363" s="250"/>
      <c r="AP1363" s="250"/>
      <c r="AQ1363" s="250"/>
      <c r="AR1363" s="250"/>
      <c r="AS1363" s="250"/>
      <c r="AT1363" s="250"/>
      <c r="AU1363" s="250"/>
      <c r="AV1363" s="250"/>
      <c r="AW1363" s="250"/>
      <c r="AX1363" s="250"/>
      <c r="AY1363" s="250"/>
      <c r="AZ1363" s="250"/>
      <c r="BA1363" s="250"/>
      <c r="BB1363" s="250"/>
      <c r="BC1363" s="250"/>
      <c r="BD1363" s="250"/>
      <c r="BE1363" s="250"/>
      <c r="BF1363" s="250"/>
      <c r="BG1363" s="250"/>
      <c r="BH1363" s="250"/>
    </row>
    <row r="1364" spans="1:60" outlineLevel="1" x14ac:dyDescent="0.2">
      <c r="A1364" s="294"/>
      <c r="B1364" s="265"/>
      <c r="C1364" s="334" t="s">
        <v>1719</v>
      </c>
      <c r="D1364" s="322"/>
      <c r="E1364" s="326">
        <v>9.24</v>
      </c>
      <c r="F1364" s="276"/>
      <c r="G1364" s="276"/>
      <c r="H1364" s="277"/>
      <c r="I1364" s="296"/>
      <c r="J1364" s="250"/>
      <c r="K1364" s="250"/>
      <c r="L1364" s="250"/>
      <c r="M1364" s="250"/>
      <c r="N1364" s="250"/>
      <c r="O1364" s="250"/>
      <c r="P1364" s="250"/>
      <c r="Q1364" s="250"/>
      <c r="R1364" s="250"/>
      <c r="S1364" s="250"/>
      <c r="T1364" s="250"/>
      <c r="U1364" s="250"/>
      <c r="V1364" s="250"/>
      <c r="W1364" s="250"/>
      <c r="X1364" s="250"/>
      <c r="Y1364" s="250"/>
      <c r="Z1364" s="250"/>
      <c r="AA1364" s="250"/>
      <c r="AB1364" s="250"/>
      <c r="AC1364" s="250"/>
      <c r="AD1364" s="250"/>
      <c r="AE1364" s="250"/>
      <c r="AF1364" s="250"/>
      <c r="AG1364" s="250"/>
      <c r="AH1364" s="250"/>
      <c r="AI1364" s="250"/>
      <c r="AJ1364" s="250"/>
      <c r="AK1364" s="250"/>
      <c r="AL1364" s="250"/>
      <c r="AM1364" s="250"/>
      <c r="AN1364" s="250"/>
      <c r="AO1364" s="250"/>
      <c r="AP1364" s="250"/>
      <c r="AQ1364" s="250"/>
      <c r="AR1364" s="250"/>
      <c r="AS1364" s="250"/>
      <c r="AT1364" s="250"/>
      <c r="AU1364" s="250"/>
      <c r="AV1364" s="250"/>
      <c r="AW1364" s="250"/>
      <c r="AX1364" s="250"/>
      <c r="AY1364" s="250"/>
      <c r="AZ1364" s="250"/>
      <c r="BA1364" s="250"/>
      <c r="BB1364" s="250"/>
      <c r="BC1364" s="250"/>
      <c r="BD1364" s="250"/>
      <c r="BE1364" s="250"/>
      <c r="BF1364" s="250"/>
      <c r="BG1364" s="250"/>
      <c r="BH1364" s="250"/>
    </row>
    <row r="1365" spans="1:60" outlineLevel="1" x14ac:dyDescent="0.2">
      <c r="A1365" s="293">
        <v>259</v>
      </c>
      <c r="B1365" s="264" t="s">
        <v>1723</v>
      </c>
      <c r="C1365" s="284" t="s">
        <v>1724</v>
      </c>
      <c r="D1365" s="267" t="s">
        <v>669</v>
      </c>
      <c r="E1365" s="270">
        <v>1</v>
      </c>
      <c r="F1365" s="275"/>
      <c r="G1365" s="276">
        <f>ROUND(E1365*F1365,2)</f>
        <v>0</v>
      </c>
      <c r="H1365" s="277" t="s">
        <v>1718</v>
      </c>
      <c r="I1365" s="296" t="s">
        <v>298</v>
      </c>
      <c r="J1365" s="250"/>
      <c r="K1365" s="250"/>
      <c r="L1365" s="250"/>
      <c r="M1365" s="250"/>
      <c r="N1365" s="250"/>
      <c r="O1365" s="250"/>
      <c r="P1365" s="250"/>
      <c r="Q1365" s="250"/>
      <c r="R1365" s="250"/>
      <c r="S1365" s="250"/>
      <c r="T1365" s="250"/>
      <c r="U1365" s="250"/>
      <c r="V1365" s="250"/>
      <c r="W1365" s="250"/>
      <c r="X1365" s="250"/>
      <c r="Y1365" s="250"/>
      <c r="Z1365" s="250"/>
      <c r="AA1365" s="250"/>
      <c r="AB1365" s="250"/>
      <c r="AC1365" s="250"/>
      <c r="AD1365" s="250"/>
      <c r="AE1365" s="250" t="s">
        <v>369</v>
      </c>
      <c r="AF1365" s="250"/>
      <c r="AG1365" s="250"/>
      <c r="AH1365" s="250"/>
      <c r="AI1365" s="250"/>
      <c r="AJ1365" s="250"/>
      <c r="AK1365" s="250"/>
      <c r="AL1365" s="250"/>
      <c r="AM1365" s="250">
        <v>21</v>
      </c>
      <c r="AN1365" s="250"/>
      <c r="AO1365" s="250"/>
      <c r="AP1365" s="250"/>
      <c r="AQ1365" s="250"/>
      <c r="AR1365" s="250"/>
      <c r="AS1365" s="250"/>
      <c r="AT1365" s="250"/>
      <c r="AU1365" s="250"/>
      <c r="AV1365" s="250"/>
      <c r="AW1365" s="250"/>
      <c r="AX1365" s="250"/>
      <c r="AY1365" s="250"/>
      <c r="AZ1365" s="250"/>
      <c r="BA1365" s="250"/>
      <c r="BB1365" s="250"/>
      <c r="BC1365" s="250"/>
      <c r="BD1365" s="250"/>
      <c r="BE1365" s="250"/>
      <c r="BF1365" s="250"/>
      <c r="BG1365" s="250"/>
      <c r="BH1365" s="250"/>
    </row>
    <row r="1366" spans="1:60" outlineLevel="1" x14ac:dyDescent="0.2">
      <c r="A1366" s="294"/>
      <c r="B1366" s="265"/>
      <c r="C1366" s="334" t="s">
        <v>1725</v>
      </c>
      <c r="D1366" s="322"/>
      <c r="E1366" s="326">
        <v>1</v>
      </c>
      <c r="F1366" s="276"/>
      <c r="G1366" s="276"/>
      <c r="H1366" s="277"/>
      <c r="I1366" s="296"/>
      <c r="J1366" s="250"/>
      <c r="K1366" s="250"/>
      <c r="L1366" s="250"/>
      <c r="M1366" s="250"/>
      <c r="N1366" s="250"/>
      <c r="O1366" s="250"/>
      <c r="P1366" s="250"/>
      <c r="Q1366" s="250"/>
      <c r="R1366" s="250"/>
      <c r="S1366" s="250"/>
      <c r="T1366" s="250"/>
      <c r="U1366" s="250"/>
      <c r="V1366" s="250"/>
      <c r="W1366" s="250"/>
      <c r="X1366" s="250"/>
      <c r="Y1366" s="250"/>
      <c r="Z1366" s="250"/>
      <c r="AA1366" s="250"/>
      <c r="AB1366" s="250"/>
      <c r="AC1366" s="250"/>
      <c r="AD1366" s="250"/>
      <c r="AE1366" s="250"/>
      <c r="AF1366" s="250"/>
      <c r="AG1366" s="250"/>
      <c r="AH1366" s="250"/>
      <c r="AI1366" s="250"/>
      <c r="AJ1366" s="250"/>
      <c r="AK1366" s="250"/>
      <c r="AL1366" s="250"/>
      <c r="AM1366" s="250"/>
      <c r="AN1366" s="250"/>
      <c r="AO1366" s="250"/>
      <c r="AP1366" s="250"/>
      <c r="AQ1366" s="250"/>
      <c r="AR1366" s="250"/>
      <c r="AS1366" s="250"/>
      <c r="AT1366" s="250"/>
      <c r="AU1366" s="250"/>
      <c r="AV1366" s="250"/>
      <c r="AW1366" s="250"/>
      <c r="AX1366" s="250"/>
      <c r="AY1366" s="250"/>
      <c r="AZ1366" s="250"/>
      <c r="BA1366" s="250"/>
      <c r="BB1366" s="250"/>
      <c r="BC1366" s="250"/>
      <c r="BD1366" s="250"/>
      <c r="BE1366" s="250"/>
      <c r="BF1366" s="250"/>
      <c r="BG1366" s="250"/>
      <c r="BH1366" s="250"/>
    </row>
    <row r="1367" spans="1:60" outlineLevel="1" x14ac:dyDescent="0.2">
      <c r="A1367" s="294"/>
      <c r="B1367" s="320" t="s">
        <v>1726</v>
      </c>
      <c r="C1367" s="333"/>
      <c r="D1367" s="338"/>
      <c r="E1367" s="339"/>
      <c r="F1367" s="340"/>
      <c r="G1367" s="331"/>
      <c r="H1367" s="277"/>
      <c r="I1367" s="296"/>
      <c r="J1367" s="250"/>
      <c r="K1367" s="250"/>
      <c r="L1367" s="250"/>
      <c r="M1367" s="250"/>
      <c r="N1367" s="250"/>
      <c r="O1367" s="250"/>
      <c r="P1367" s="250"/>
      <c r="Q1367" s="250"/>
      <c r="R1367" s="250"/>
      <c r="S1367" s="250"/>
      <c r="T1367" s="250"/>
      <c r="U1367" s="250"/>
      <c r="V1367" s="250"/>
      <c r="W1367" s="250"/>
      <c r="X1367" s="250"/>
      <c r="Y1367" s="250"/>
      <c r="Z1367" s="250"/>
      <c r="AA1367" s="250"/>
      <c r="AB1367" s="250"/>
      <c r="AC1367" s="250">
        <v>0</v>
      </c>
      <c r="AD1367" s="250"/>
      <c r="AE1367" s="250"/>
      <c r="AF1367" s="250"/>
      <c r="AG1367" s="250"/>
      <c r="AH1367" s="250"/>
      <c r="AI1367" s="250"/>
      <c r="AJ1367" s="250"/>
      <c r="AK1367" s="250"/>
      <c r="AL1367" s="250"/>
      <c r="AM1367" s="250"/>
      <c r="AN1367" s="250"/>
      <c r="AO1367" s="250"/>
      <c r="AP1367" s="250"/>
      <c r="AQ1367" s="250"/>
      <c r="AR1367" s="250"/>
      <c r="AS1367" s="250"/>
      <c r="AT1367" s="250"/>
      <c r="AU1367" s="250"/>
      <c r="AV1367" s="250"/>
      <c r="AW1367" s="250"/>
      <c r="AX1367" s="250"/>
      <c r="AY1367" s="250"/>
      <c r="AZ1367" s="250"/>
      <c r="BA1367" s="250"/>
      <c r="BB1367" s="250"/>
      <c r="BC1367" s="250"/>
      <c r="BD1367" s="250"/>
      <c r="BE1367" s="250"/>
      <c r="BF1367" s="250"/>
      <c r="BG1367" s="250"/>
      <c r="BH1367" s="250"/>
    </row>
    <row r="1368" spans="1:60" outlineLevel="1" x14ac:dyDescent="0.2">
      <c r="A1368" s="293">
        <v>260</v>
      </c>
      <c r="B1368" s="264" t="s">
        <v>1727</v>
      </c>
      <c r="C1368" s="284" t="s">
        <v>1728</v>
      </c>
      <c r="D1368" s="267" t="s">
        <v>390</v>
      </c>
      <c r="E1368" s="270">
        <v>14.2</v>
      </c>
      <c r="F1368" s="275"/>
      <c r="G1368" s="276">
        <f>ROUND(E1368*F1368,2)</f>
        <v>0</v>
      </c>
      <c r="H1368" s="277" t="s">
        <v>1718</v>
      </c>
      <c r="I1368" s="296" t="s">
        <v>298</v>
      </c>
      <c r="J1368" s="250"/>
      <c r="K1368" s="250"/>
      <c r="L1368" s="250"/>
      <c r="M1368" s="250"/>
      <c r="N1368" s="250"/>
      <c r="O1368" s="250"/>
      <c r="P1368" s="250"/>
      <c r="Q1368" s="250"/>
      <c r="R1368" s="250"/>
      <c r="S1368" s="250"/>
      <c r="T1368" s="250"/>
      <c r="U1368" s="250"/>
      <c r="V1368" s="250"/>
      <c r="W1368" s="250"/>
      <c r="X1368" s="250"/>
      <c r="Y1368" s="250"/>
      <c r="Z1368" s="250"/>
      <c r="AA1368" s="250"/>
      <c r="AB1368" s="250"/>
      <c r="AC1368" s="250"/>
      <c r="AD1368" s="250"/>
      <c r="AE1368" s="250" t="s">
        <v>369</v>
      </c>
      <c r="AF1368" s="250"/>
      <c r="AG1368" s="250"/>
      <c r="AH1368" s="250"/>
      <c r="AI1368" s="250"/>
      <c r="AJ1368" s="250"/>
      <c r="AK1368" s="250"/>
      <c r="AL1368" s="250"/>
      <c r="AM1368" s="250">
        <v>21</v>
      </c>
      <c r="AN1368" s="250"/>
      <c r="AO1368" s="250"/>
      <c r="AP1368" s="250"/>
      <c r="AQ1368" s="250"/>
      <c r="AR1368" s="250"/>
      <c r="AS1368" s="250"/>
      <c r="AT1368" s="250"/>
      <c r="AU1368" s="250"/>
      <c r="AV1368" s="250"/>
      <c r="AW1368" s="250"/>
      <c r="AX1368" s="250"/>
      <c r="AY1368" s="250"/>
      <c r="AZ1368" s="250"/>
      <c r="BA1368" s="250"/>
      <c r="BB1368" s="250"/>
      <c r="BC1368" s="250"/>
      <c r="BD1368" s="250"/>
      <c r="BE1368" s="250"/>
      <c r="BF1368" s="250"/>
      <c r="BG1368" s="250"/>
      <c r="BH1368" s="250"/>
    </row>
    <row r="1369" spans="1:60" outlineLevel="1" x14ac:dyDescent="0.2">
      <c r="A1369" s="294"/>
      <c r="B1369" s="265"/>
      <c r="C1369" s="334" t="s">
        <v>1729</v>
      </c>
      <c r="D1369" s="322"/>
      <c r="E1369" s="326">
        <v>11.7</v>
      </c>
      <c r="F1369" s="276"/>
      <c r="G1369" s="276"/>
      <c r="H1369" s="277"/>
      <c r="I1369" s="296"/>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c r="AN1369" s="250"/>
      <c r="AO1369" s="250"/>
      <c r="AP1369" s="250"/>
      <c r="AQ1369" s="250"/>
      <c r="AR1369" s="250"/>
      <c r="AS1369" s="250"/>
      <c r="AT1369" s="250"/>
      <c r="AU1369" s="250"/>
      <c r="AV1369" s="250"/>
      <c r="AW1369" s="250"/>
      <c r="AX1369" s="250"/>
      <c r="AY1369" s="250"/>
      <c r="AZ1369" s="250"/>
      <c r="BA1369" s="250"/>
      <c r="BB1369" s="250"/>
      <c r="BC1369" s="250"/>
      <c r="BD1369" s="250"/>
      <c r="BE1369" s="250"/>
      <c r="BF1369" s="250"/>
      <c r="BG1369" s="250"/>
      <c r="BH1369" s="250"/>
    </row>
    <row r="1370" spans="1:60" outlineLevel="1" x14ac:dyDescent="0.2">
      <c r="A1370" s="294"/>
      <c r="B1370" s="265"/>
      <c r="C1370" s="334" t="s">
        <v>1730</v>
      </c>
      <c r="D1370" s="322"/>
      <c r="E1370" s="326">
        <v>2.5</v>
      </c>
      <c r="F1370" s="276"/>
      <c r="G1370" s="276"/>
      <c r="H1370" s="277"/>
      <c r="I1370" s="296"/>
      <c r="J1370" s="250"/>
      <c r="K1370" s="250"/>
      <c r="L1370" s="250"/>
      <c r="M1370" s="250"/>
      <c r="N1370" s="250"/>
      <c r="O1370" s="250"/>
      <c r="P1370" s="250"/>
      <c r="Q1370" s="250"/>
      <c r="R1370" s="250"/>
      <c r="S1370" s="250"/>
      <c r="T1370" s="250"/>
      <c r="U1370" s="250"/>
      <c r="V1370" s="250"/>
      <c r="W1370" s="250"/>
      <c r="X1370" s="250"/>
      <c r="Y1370" s="250"/>
      <c r="Z1370" s="250"/>
      <c r="AA1370" s="250"/>
      <c r="AB1370" s="250"/>
      <c r="AC1370" s="250"/>
      <c r="AD1370" s="250"/>
      <c r="AE1370" s="250"/>
      <c r="AF1370" s="250"/>
      <c r="AG1370" s="250"/>
      <c r="AH1370" s="250"/>
      <c r="AI1370" s="250"/>
      <c r="AJ1370" s="250"/>
      <c r="AK1370" s="250"/>
      <c r="AL1370" s="250"/>
      <c r="AM1370" s="250"/>
      <c r="AN1370" s="250"/>
      <c r="AO1370" s="250"/>
      <c r="AP1370" s="250"/>
      <c r="AQ1370" s="250"/>
      <c r="AR1370" s="250"/>
      <c r="AS1370" s="250"/>
      <c r="AT1370" s="250"/>
      <c r="AU1370" s="250"/>
      <c r="AV1370" s="250"/>
      <c r="AW1370" s="250"/>
      <c r="AX1370" s="250"/>
      <c r="AY1370" s="250"/>
      <c r="AZ1370" s="250"/>
      <c r="BA1370" s="250"/>
      <c r="BB1370" s="250"/>
      <c r="BC1370" s="250"/>
      <c r="BD1370" s="250"/>
      <c r="BE1370" s="250"/>
      <c r="BF1370" s="250"/>
      <c r="BG1370" s="250"/>
      <c r="BH1370" s="250"/>
    </row>
    <row r="1371" spans="1:60" outlineLevel="1" x14ac:dyDescent="0.2">
      <c r="A1371" s="294"/>
      <c r="B1371" s="320" t="s">
        <v>1731</v>
      </c>
      <c r="C1371" s="333"/>
      <c r="D1371" s="338"/>
      <c r="E1371" s="339"/>
      <c r="F1371" s="340"/>
      <c r="G1371" s="331"/>
      <c r="H1371" s="277"/>
      <c r="I1371" s="296"/>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v>0</v>
      </c>
      <c r="AD1371" s="250"/>
      <c r="AE1371" s="250"/>
      <c r="AF1371" s="250"/>
      <c r="AG1371" s="250"/>
      <c r="AH1371" s="250"/>
      <c r="AI1371" s="250"/>
      <c r="AJ1371" s="250"/>
      <c r="AK1371" s="250"/>
      <c r="AL1371" s="250"/>
      <c r="AM1371" s="250"/>
      <c r="AN1371" s="250"/>
      <c r="AO1371" s="250"/>
      <c r="AP1371" s="250"/>
      <c r="AQ1371" s="250"/>
      <c r="AR1371" s="250"/>
      <c r="AS1371" s="250"/>
      <c r="AT1371" s="250"/>
      <c r="AU1371" s="250"/>
      <c r="AV1371" s="250"/>
      <c r="AW1371" s="250"/>
      <c r="AX1371" s="250"/>
      <c r="AY1371" s="250"/>
      <c r="AZ1371" s="250"/>
      <c r="BA1371" s="250"/>
      <c r="BB1371" s="250"/>
      <c r="BC1371" s="250"/>
      <c r="BD1371" s="250"/>
      <c r="BE1371" s="250"/>
      <c r="BF1371" s="250"/>
      <c r="BG1371" s="250"/>
      <c r="BH1371" s="250"/>
    </row>
    <row r="1372" spans="1:60" outlineLevel="1" x14ac:dyDescent="0.2">
      <c r="A1372" s="293">
        <v>261</v>
      </c>
      <c r="B1372" s="264" t="s">
        <v>1732</v>
      </c>
      <c r="C1372" s="284" t="s">
        <v>1733</v>
      </c>
      <c r="D1372" s="267" t="s">
        <v>390</v>
      </c>
      <c r="E1372" s="270">
        <v>11.96</v>
      </c>
      <c r="F1372" s="275"/>
      <c r="G1372" s="276">
        <f>ROUND(E1372*F1372,2)</f>
        <v>0</v>
      </c>
      <c r="H1372" s="277" t="s">
        <v>1718</v>
      </c>
      <c r="I1372" s="296" t="s">
        <v>298</v>
      </c>
      <c r="J1372" s="250"/>
      <c r="K1372" s="250"/>
      <c r="L1372" s="250"/>
      <c r="M1372" s="250"/>
      <c r="N1372" s="250"/>
      <c r="O1372" s="250"/>
      <c r="P1372" s="250"/>
      <c r="Q1372" s="250"/>
      <c r="R1372" s="250"/>
      <c r="S1372" s="250"/>
      <c r="T1372" s="250"/>
      <c r="U1372" s="250"/>
      <c r="V1372" s="250"/>
      <c r="W1372" s="250"/>
      <c r="X1372" s="250"/>
      <c r="Y1372" s="250"/>
      <c r="Z1372" s="250"/>
      <c r="AA1372" s="250"/>
      <c r="AB1372" s="250"/>
      <c r="AC1372" s="250"/>
      <c r="AD1372" s="250"/>
      <c r="AE1372" s="250" t="s">
        <v>369</v>
      </c>
      <c r="AF1372" s="250"/>
      <c r="AG1372" s="250"/>
      <c r="AH1372" s="250"/>
      <c r="AI1372" s="250"/>
      <c r="AJ1372" s="250"/>
      <c r="AK1372" s="250"/>
      <c r="AL1372" s="250"/>
      <c r="AM1372" s="250">
        <v>21</v>
      </c>
      <c r="AN1372" s="250"/>
      <c r="AO1372" s="250"/>
      <c r="AP1372" s="250"/>
      <c r="AQ1372" s="250"/>
      <c r="AR1372" s="250"/>
      <c r="AS1372" s="250"/>
      <c r="AT1372" s="250"/>
      <c r="AU1372" s="250"/>
      <c r="AV1372" s="250"/>
      <c r="AW1372" s="250"/>
      <c r="AX1372" s="250"/>
      <c r="AY1372" s="250"/>
      <c r="AZ1372" s="250"/>
      <c r="BA1372" s="250"/>
      <c r="BB1372" s="250"/>
      <c r="BC1372" s="250"/>
      <c r="BD1372" s="250"/>
      <c r="BE1372" s="250"/>
      <c r="BF1372" s="250"/>
      <c r="BG1372" s="250"/>
      <c r="BH1372" s="250"/>
    </row>
    <row r="1373" spans="1:60" outlineLevel="1" x14ac:dyDescent="0.2">
      <c r="A1373" s="294"/>
      <c r="B1373" s="265"/>
      <c r="C1373" s="334" t="s">
        <v>1734</v>
      </c>
      <c r="D1373" s="322"/>
      <c r="E1373" s="326">
        <v>11.96</v>
      </c>
      <c r="F1373" s="276"/>
      <c r="G1373" s="276"/>
      <c r="H1373" s="277"/>
      <c r="I1373" s="296"/>
      <c r="J1373" s="250"/>
      <c r="K1373" s="250"/>
      <c r="L1373" s="250"/>
      <c r="M1373" s="250"/>
      <c r="N1373" s="250"/>
      <c r="O1373" s="250"/>
      <c r="P1373" s="250"/>
      <c r="Q1373" s="250"/>
      <c r="R1373" s="250"/>
      <c r="S1373" s="250"/>
      <c r="T1373" s="250"/>
      <c r="U1373" s="250"/>
      <c r="V1373" s="250"/>
      <c r="W1373" s="250"/>
      <c r="X1373" s="250"/>
      <c r="Y1373" s="250"/>
      <c r="Z1373" s="250"/>
      <c r="AA1373" s="250"/>
      <c r="AB1373" s="250"/>
      <c r="AC1373" s="250"/>
      <c r="AD1373" s="250"/>
      <c r="AE1373" s="250"/>
      <c r="AF1373" s="250"/>
      <c r="AG1373" s="250"/>
      <c r="AH1373" s="250"/>
      <c r="AI1373" s="250"/>
      <c r="AJ1373" s="250"/>
      <c r="AK1373" s="250"/>
      <c r="AL1373" s="250"/>
      <c r="AM1373" s="250"/>
      <c r="AN1373" s="250"/>
      <c r="AO1373" s="250"/>
      <c r="AP1373" s="250"/>
      <c r="AQ1373" s="250"/>
      <c r="AR1373" s="250"/>
      <c r="AS1373" s="250"/>
      <c r="AT1373" s="250"/>
      <c r="AU1373" s="250"/>
      <c r="AV1373" s="250"/>
      <c r="AW1373" s="250"/>
      <c r="AX1373" s="250"/>
      <c r="AY1373" s="250"/>
      <c r="AZ1373" s="250"/>
      <c r="BA1373" s="250"/>
      <c r="BB1373" s="250"/>
      <c r="BC1373" s="250"/>
      <c r="BD1373" s="250"/>
      <c r="BE1373" s="250"/>
      <c r="BF1373" s="250"/>
      <c r="BG1373" s="250"/>
      <c r="BH1373" s="250"/>
    </row>
    <row r="1374" spans="1:60" outlineLevel="1" x14ac:dyDescent="0.2">
      <c r="A1374" s="294"/>
      <c r="B1374" s="320" t="s">
        <v>1735</v>
      </c>
      <c r="C1374" s="333"/>
      <c r="D1374" s="338"/>
      <c r="E1374" s="339"/>
      <c r="F1374" s="340"/>
      <c r="G1374" s="331"/>
      <c r="H1374" s="277"/>
      <c r="I1374" s="296"/>
      <c r="J1374" s="250"/>
      <c r="K1374" s="250"/>
      <c r="L1374" s="250"/>
      <c r="M1374" s="250"/>
      <c r="N1374" s="250"/>
      <c r="O1374" s="250"/>
      <c r="P1374" s="250"/>
      <c r="Q1374" s="250"/>
      <c r="R1374" s="250"/>
      <c r="S1374" s="250"/>
      <c r="T1374" s="250"/>
      <c r="U1374" s="250"/>
      <c r="V1374" s="250"/>
      <c r="W1374" s="250"/>
      <c r="X1374" s="250"/>
      <c r="Y1374" s="250"/>
      <c r="Z1374" s="250"/>
      <c r="AA1374" s="250"/>
      <c r="AB1374" s="250"/>
      <c r="AC1374" s="250">
        <v>0</v>
      </c>
      <c r="AD1374" s="250"/>
      <c r="AE1374" s="250"/>
      <c r="AF1374" s="250"/>
      <c r="AG1374" s="250"/>
      <c r="AH1374" s="250"/>
      <c r="AI1374" s="250"/>
      <c r="AJ1374" s="250"/>
      <c r="AK1374" s="250"/>
      <c r="AL1374" s="250"/>
      <c r="AM1374" s="250"/>
      <c r="AN1374" s="250"/>
      <c r="AO1374" s="250"/>
      <c r="AP1374" s="250"/>
      <c r="AQ1374" s="250"/>
      <c r="AR1374" s="250"/>
      <c r="AS1374" s="250"/>
      <c r="AT1374" s="250"/>
      <c r="AU1374" s="250"/>
      <c r="AV1374" s="250"/>
      <c r="AW1374" s="250"/>
      <c r="AX1374" s="250"/>
      <c r="AY1374" s="250"/>
      <c r="AZ1374" s="250"/>
      <c r="BA1374" s="250"/>
      <c r="BB1374" s="250"/>
      <c r="BC1374" s="250"/>
      <c r="BD1374" s="250"/>
      <c r="BE1374" s="250"/>
      <c r="BF1374" s="250"/>
      <c r="BG1374" s="250"/>
      <c r="BH1374" s="250"/>
    </row>
    <row r="1375" spans="1:60" outlineLevel="1" x14ac:dyDescent="0.2">
      <c r="A1375" s="293">
        <v>262</v>
      </c>
      <c r="B1375" s="264" t="s">
        <v>1736</v>
      </c>
      <c r="C1375" s="284" t="s">
        <v>1737</v>
      </c>
      <c r="D1375" s="267" t="s">
        <v>390</v>
      </c>
      <c r="E1375" s="270">
        <v>3</v>
      </c>
      <c r="F1375" s="275"/>
      <c r="G1375" s="276">
        <f>ROUND(E1375*F1375,2)</f>
        <v>0</v>
      </c>
      <c r="H1375" s="277" t="s">
        <v>1718</v>
      </c>
      <c r="I1375" s="296" t="s">
        <v>298</v>
      </c>
      <c r="J1375" s="250"/>
      <c r="K1375" s="250"/>
      <c r="L1375" s="250"/>
      <c r="M1375" s="250"/>
      <c r="N1375" s="250"/>
      <c r="O1375" s="250"/>
      <c r="P1375" s="250"/>
      <c r="Q1375" s="250"/>
      <c r="R1375" s="250"/>
      <c r="S1375" s="250"/>
      <c r="T1375" s="250"/>
      <c r="U1375" s="250"/>
      <c r="V1375" s="250"/>
      <c r="W1375" s="250"/>
      <c r="X1375" s="250"/>
      <c r="Y1375" s="250"/>
      <c r="Z1375" s="250"/>
      <c r="AA1375" s="250"/>
      <c r="AB1375" s="250"/>
      <c r="AC1375" s="250"/>
      <c r="AD1375" s="250"/>
      <c r="AE1375" s="250" t="s">
        <v>369</v>
      </c>
      <c r="AF1375" s="250"/>
      <c r="AG1375" s="250"/>
      <c r="AH1375" s="250"/>
      <c r="AI1375" s="250"/>
      <c r="AJ1375" s="250"/>
      <c r="AK1375" s="250"/>
      <c r="AL1375" s="250"/>
      <c r="AM1375" s="250">
        <v>21</v>
      </c>
      <c r="AN1375" s="250"/>
      <c r="AO1375" s="250"/>
      <c r="AP1375" s="250"/>
      <c r="AQ1375" s="250"/>
      <c r="AR1375" s="250"/>
      <c r="AS1375" s="250"/>
      <c r="AT1375" s="250"/>
      <c r="AU1375" s="250"/>
      <c r="AV1375" s="250"/>
      <c r="AW1375" s="250"/>
      <c r="AX1375" s="250"/>
      <c r="AY1375" s="250"/>
      <c r="AZ1375" s="250"/>
      <c r="BA1375" s="250"/>
      <c r="BB1375" s="250"/>
      <c r="BC1375" s="250"/>
      <c r="BD1375" s="250"/>
      <c r="BE1375" s="250"/>
      <c r="BF1375" s="250"/>
      <c r="BG1375" s="250"/>
      <c r="BH1375" s="250"/>
    </row>
    <row r="1376" spans="1:60" outlineLevel="1" x14ac:dyDescent="0.2">
      <c r="A1376" s="294"/>
      <c r="B1376" s="265"/>
      <c r="C1376" s="334" t="s">
        <v>1738</v>
      </c>
      <c r="D1376" s="322"/>
      <c r="E1376" s="326">
        <v>3</v>
      </c>
      <c r="F1376" s="276"/>
      <c r="G1376" s="276"/>
      <c r="H1376" s="277"/>
      <c r="I1376" s="296"/>
      <c r="J1376" s="250"/>
      <c r="K1376" s="250"/>
      <c r="L1376" s="250"/>
      <c r="M1376" s="250"/>
      <c r="N1376" s="250"/>
      <c r="O1376" s="250"/>
      <c r="P1376" s="250"/>
      <c r="Q1376" s="250"/>
      <c r="R1376" s="250"/>
      <c r="S1376" s="250"/>
      <c r="T1376" s="250"/>
      <c r="U1376" s="250"/>
      <c r="V1376" s="250"/>
      <c r="W1376" s="250"/>
      <c r="X1376" s="250"/>
      <c r="Y1376" s="250"/>
      <c r="Z1376" s="250"/>
      <c r="AA1376" s="250"/>
      <c r="AB1376" s="250"/>
      <c r="AC1376" s="250"/>
      <c r="AD1376" s="250"/>
      <c r="AE1376" s="250"/>
      <c r="AF1376" s="250"/>
      <c r="AG1376" s="250"/>
      <c r="AH1376" s="250"/>
      <c r="AI1376" s="250"/>
      <c r="AJ1376" s="250"/>
      <c r="AK1376" s="250"/>
      <c r="AL1376" s="250"/>
      <c r="AM1376" s="250"/>
      <c r="AN1376" s="250"/>
      <c r="AO1376" s="250"/>
      <c r="AP1376" s="250"/>
      <c r="AQ1376" s="250"/>
      <c r="AR1376" s="250"/>
      <c r="AS1376" s="250"/>
      <c r="AT1376" s="250"/>
      <c r="AU1376" s="250"/>
      <c r="AV1376" s="250"/>
      <c r="AW1376" s="250"/>
      <c r="AX1376" s="250"/>
      <c r="AY1376" s="250"/>
      <c r="AZ1376" s="250"/>
      <c r="BA1376" s="250"/>
      <c r="BB1376" s="250"/>
      <c r="BC1376" s="250"/>
      <c r="BD1376" s="250"/>
      <c r="BE1376" s="250"/>
      <c r="BF1376" s="250"/>
      <c r="BG1376" s="250"/>
      <c r="BH1376" s="250"/>
    </row>
    <row r="1377" spans="1:60" outlineLevel="1" x14ac:dyDescent="0.2">
      <c r="A1377" s="294"/>
      <c r="B1377" s="320" t="s">
        <v>1739</v>
      </c>
      <c r="C1377" s="333"/>
      <c r="D1377" s="338"/>
      <c r="E1377" s="339"/>
      <c r="F1377" s="340"/>
      <c r="G1377" s="331"/>
      <c r="H1377" s="277"/>
      <c r="I1377" s="296"/>
      <c r="J1377" s="250"/>
      <c r="K1377" s="250"/>
      <c r="L1377" s="250"/>
      <c r="M1377" s="250"/>
      <c r="N1377" s="250"/>
      <c r="O1377" s="250"/>
      <c r="P1377" s="250"/>
      <c r="Q1377" s="250"/>
      <c r="R1377" s="250"/>
      <c r="S1377" s="250"/>
      <c r="T1377" s="250"/>
      <c r="U1377" s="250"/>
      <c r="V1377" s="250"/>
      <c r="W1377" s="250"/>
      <c r="X1377" s="250"/>
      <c r="Y1377" s="250"/>
      <c r="Z1377" s="250"/>
      <c r="AA1377" s="250"/>
      <c r="AB1377" s="250"/>
      <c r="AC1377" s="250">
        <v>0</v>
      </c>
      <c r="AD1377" s="250"/>
      <c r="AE1377" s="250"/>
      <c r="AF1377" s="250"/>
      <c r="AG1377" s="250"/>
      <c r="AH1377" s="250"/>
      <c r="AI1377" s="250"/>
      <c r="AJ1377" s="250"/>
      <c r="AK1377" s="250"/>
      <c r="AL1377" s="250"/>
      <c r="AM1377" s="250"/>
      <c r="AN1377" s="250"/>
      <c r="AO1377" s="250"/>
      <c r="AP1377" s="250"/>
      <c r="AQ1377" s="250"/>
      <c r="AR1377" s="250"/>
      <c r="AS1377" s="250"/>
      <c r="AT1377" s="250"/>
      <c r="AU1377" s="250"/>
      <c r="AV1377" s="250"/>
      <c r="AW1377" s="250"/>
      <c r="AX1377" s="250"/>
      <c r="AY1377" s="250"/>
      <c r="AZ1377" s="250"/>
      <c r="BA1377" s="250"/>
      <c r="BB1377" s="250"/>
      <c r="BC1377" s="250"/>
      <c r="BD1377" s="250"/>
      <c r="BE1377" s="250"/>
      <c r="BF1377" s="250"/>
      <c r="BG1377" s="250"/>
      <c r="BH1377" s="250"/>
    </row>
    <row r="1378" spans="1:60" outlineLevel="1" x14ac:dyDescent="0.2">
      <c r="A1378" s="294"/>
      <c r="B1378" s="320" t="s">
        <v>1740</v>
      </c>
      <c r="C1378" s="333"/>
      <c r="D1378" s="338"/>
      <c r="E1378" s="339"/>
      <c r="F1378" s="340"/>
      <c r="G1378" s="331"/>
      <c r="H1378" s="277"/>
      <c r="I1378" s="296"/>
      <c r="J1378" s="250"/>
      <c r="K1378" s="250"/>
      <c r="L1378" s="250"/>
      <c r="M1378" s="250"/>
      <c r="N1378" s="250"/>
      <c r="O1378" s="250"/>
      <c r="P1378" s="250"/>
      <c r="Q1378" s="250"/>
      <c r="R1378" s="250"/>
      <c r="S1378" s="250"/>
      <c r="T1378" s="250"/>
      <c r="U1378" s="250"/>
      <c r="V1378" s="250"/>
      <c r="W1378" s="250"/>
      <c r="X1378" s="250"/>
      <c r="Y1378" s="250"/>
      <c r="Z1378" s="250"/>
      <c r="AA1378" s="250"/>
      <c r="AB1378" s="250"/>
      <c r="AC1378" s="250">
        <v>1</v>
      </c>
      <c r="AD1378" s="250"/>
      <c r="AE1378" s="250"/>
      <c r="AF1378" s="250"/>
      <c r="AG1378" s="250"/>
      <c r="AH1378" s="250"/>
      <c r="AI1378" s="250"/>
      <c r="AJ1378" s="250"/>
      <c r="AK1378" s="250"/>
      <c r="AL1378" s="250"/>
      <c r="AM1378" s="250"/>
      <c r="AN1378" s="250"/>
      <c r="AO1378" s="250"/>
      <c r="AP1378" s="250"/>
      <c r="AQ1378" s="250"/>
      <c r="AR1378" s="250"/>
      <c r="AS1378" s="250"/>
      <c r="AT1378" s="250"/>
      <c r="AU1378" s="250"/>
      <c r="AV1378" s="250"/>
      <c r="AW1378" s="250"/>
      <c r="AX1378" s="250"/>
      <c r="AY1378" s="250"/>
      <c r="AZ1378" s="250"/>
      <c r="BA1378" s="250"/>
      <c r="BB1378" s="250"/>
      <c r="BC1378" s="250"/>
      <c r="BD1378" s="250"/>
      <c r="BE1378" s="250"/>
      <c r="BF1378" s="250"/>
      <c r="BG1378" s="250"/>
      <c r="BH1378" s="250"/>
    </row>
    <row r="1379" spans="1:60" outlineLevel="1" x14ac:dyDescent="0.2">
      <c r="A1379" s="293">
        <v>263</v>
      </c>
      <c r="B1379" s="264" t="s">
        <v>1741</v>
      </c>
      <c r="C1379" s="284" t="s">
        <v>1742</v>
      </c>
      <c r="D1379" s="267" t="s">
        <v>367</v>
      </c>
      <c r="E1379" s="270">
        <v>44.85745</v>
      </c>
      <c r="F1379" s="275"/>
      <c r="G1379" s="276">
        <f>ROUND(E1379*F1379,2)</f>
        <v>0</v>
      </c>
      <c r="H1379" s="277" t="s">
        <v>1718</v>
      </c>
      <c r="I1379" s="296" t="s">
        <v>298</v>
      </c>
      <c r="J1379" s="250"/>
      <c r="K1379" s="250"/>
      <c r="L1379" s="250"/>
      <c r="M1379" s="250"/>
      <c r="N1379" s="250"/>
      <c r="O1379" s="250"/>
      <c r="P1379" s="250"/>
      <c r="Q1379" s="250"/>
      <c r="R1379" s="250"/>
      <c r="S1379" s="250"/>
      <c r="T1379" s="250"/>
      <c r="U1379" s="250"/>
      <c r="V1379" s="250"/>
      <c r="W1379" s="250"/>
      <c r="X1379" s="250"/>
      <c r="Y1379" s="250"/>
      <c r="Z1379" s="250"/>
      <c r="AA1379" s="250"/>
      <c r="AB1379" s="250"/>
      <c r="AC1379" s="250"/>
      <c r="AD1379" s="250"/>
      <c r="AE1379" s="250" t="s">
        <v>369</v>
      </c>
      <c r="AF1379" s="250"/>
      <c r="AG1379" s="250"/>
      <c r="AH1379" s="250"/>
      <c r="AI1379" s="250"/>
      <c r="AJ1379" s="250"/>
      <c r="AK1379" s="250"/>
      <c r="AL1379" s="250"/>
      <c r="AM1379" s="250">
        <v>21</v>
      </c>
      <c r="AN1379" s="250"/>
      <c r="AO1379" s="250"/>
      <c r="AP1379" s="250"/>
      <c r="AQ1379" s="250"/>
      <c r="AR1379" s="250"/>
      <c r="AS1379" s="250"/>
      <c r="AT1379" s="250"/>
      <c r="AU1379" s="250"/>
      <c r="AV1379" s="250"/>
      <c r="AW1379" s="250"/>
      <c r="AX1379" s="250"/>
      <c r="AY1379" s="250"/>
      <c r="AZ1379" s="250"/>
      <c r="BA1379" s="250"/>
      <c r="BB1379" s="250"/>
      <c r="BC1379" s="250"/>
      <c r="BD1379" s="250"/>
      <c r="BE1379" s="250"/>
      <c r="BF1379" s="250"/>
      <c r="BG1379" s="250"/>
      <c r="BH1379" s="250"/>
    </row>
    <row r="1380" spans="1:60" outlineLevel="1" x14ac:dyDescent="0.2">
      <c r="A1380" s="294"/>
      <c r="B1380" s="265"/>
      <c r="C1380" s="285" t="s">
        <v>1743</v>
      </c>
      <c r="D1380" s="268"/>
      <c r="E1380" s="271"/>
      <c r="F1380" s="278"/>
      <c r="G1380" s="279"/>
      <c r="H1380" s="277"/>
      <c r="I1380" s="296"/>
      <c r="J1380" s="250"/>
      <c r="K1380" s="250"/>
      <c r="L1380" s="250"/>
      <c r="M1380" s="250"/>
      <c r="N1380" s="250"/>
      <c r="O1380" s="250"/>
      <c r="P1380" s="250"/>
      <c r="Q1380" s="250"/>
      <c r="R1380" s="250"/>
      <c r="S1380" s="250"/>
      <c r="T1380" s="250"/>
      <c r="U1380" s="250"/>
      <c r="V1380" s="250"/>
      <c r="W1380" s="250"/>
      <c r="X1380" s="250"/>
      <c r="Y1380" s="250"/>
      <c r="Z1380" s="250"/>
      <c r="AA1380" s="250"/>
      <c r="AB1380" s="250"/>
      <c r="AC1380" s="250"/>
      <c r="AD1380" s="250"/>
      <c r="AE1380" s="250"/>
      <c r="AF1380" s="250"/>
      <c r="AG1380" s="250"/>
      <c r="AH1380" s="250"/>
      <c r="AI1380" s="250"/>
      <c r="AJ1380" s="250"/>
      <c r="AK1380" s="250"/>
      <c r="AL1380" s="250"/>
      <c r="AM1380" s="250"/>
      <c r="AN1380" s="250"/>
      <c r="AO1380" s="250"/>
      <c r="AP1380" s="250"/>
      <c r="AQ1380" s="250"/>
      <c r="AR1380" s="250"/>
      <c r="AS1380" s="250"/>
      <c r="AT1380" s="250"/>
      <c r="AU1380" s="250"/>
      <c r="AV1380" s="250"/>
      <c r="AW1380" s="250"/>
      <c r="AX1380" s="250"/>
      <c r="AY1380" s="250"/>
      <c r="AZ1380" s="250"/>
      <c r="BA1380" s="255" t="str">
        <f>C1380</f>
        <v>včetně spojovacích prostředků.</v>
      </c>
      <c r="BB1380" s="250"/>
      <c r="BC1380" s="250"/>
      <c r="BD1380" s="250"/>
      <c r="BE1380" s="250"/>
      <c r="BF1380" s="250"/>
      <c r="BG1380" s="250"/>
      <c r="BH1380" s="250"/>
    </row>
    <row r="1381" spans="1:60" outlineLevel="1" x14ac:dyDescent="0.2">
      <c r="A1381" s="294"/>
      <c r="B1381" s="265"/>
      <c r="C1381" s="334" t="s">
        <v>1744</v>
      </c>
      <c r="D1381" s="322"/>
      <c r="E1381" s="326">
        <v>44.85745</v>
      </c>
      <c r="F1381" s="276"/>
      <c r="G1381" s="276"/>
      <c r="H1381" s="277"/>
      <c r="I1381" s="296"/>
      <c r="J1381" s="250"/>
      <c r="K1381" s="250"/>
      <c r="L1381" s="250"/>
      <c r="M1381" s="250"/>
      <c r="N1381" s="250"/>
      <c r="O1381" s="250"/>
      <c r="P1381" s="250"/>
      <c r="Q1381" s="250"/>
      <c r="R1381" s="250"/>
      <c r="S1381" s="250"/>
      <c r="T1381" s="250"/>
      <c r="U1381" s="250"/>
      <c r="V1381" s="250"/>
      <c r="W1381" s="250"/>
      <c r="X1381" s="250"/>
      <c r="Y1381" s="250"/>
      <c r="Z1381" s="250"/>
      <c r="AA1381" s="250"/>
      <c r="AB1381" s="250"/>
      <c r="AC1381" s="250"/>
      <c r="AD1381" s="250"/>
      <c r="AE1381" s="250"/>
      <c r="AF1381" s="250"/>
      <c r="AG1381" s="250"/>
      <c r="AH1381" s="250"/>
      <c r="AI1381" s="250"/>
      <c r="AJ1381" s="250"/>
      <c r="AK1381" s="250"/>
      <c r="AL1381" s="250"/>
      <c r="AM1381" s="250"/>
      <c r="AN1381" s="250"/>
      <c r="AO1381" s="250"/>
      <c r="AP1381" s="250"/>
      <c r="AQ1381" s="250"/>
      <c r="AR1381" s="250"/>
      <c r="AS1381" s="250"/>
      <c r="AT1381" s="250"/>
      <c r="AU1381" s="250"/>
      <c r="AV1381" s="250"/>
      <c r="AW1381" s="250"/>
      <c r="AX1381" s="250"/>
      <c r="AY1381" s="250"/>
      <c r="AZ1381" s="250"/>
      <c r="BA1381" s="250"/>
      <c r="BB1381" s="250"/>
      <c r="BC1381" s="250"/>
      <c r="BD1381" s="250"/>
      <c r="BE1381" s="250"/>
      <c r="BF1381" s="250"/>
      <c r="BG1381" s="250"/>
      <c r="BH1381" s="250"/>
    </row>
    <row r="1382" spans="1:60" outlineLevel="1" x14ac:dyDescent="0.2">
      <c r="A1382" s="294"/>
      <c r="B1382" s="320" t="s">
        <v>1739</v>
      </c>
      <c r="C1382" s="333"/>
      <c r="D1382" s="338"/>
      <c r="E1382" s="339"/>
      <c r="F1382" s="340"/>
      <c r="G1382" s="331"/>
      <c r="H1382" s="277"/>
      <c r="I1382" s="296"/>
      <c r="J1382" s="250"/>
      <c r="K1382" s="250"/>
      <c r="L1382" s="250"/>
      <c r="M1382" s="250"/>
      <c r="N1382" s="250"/>
      <c r="O1382" s="250"/>
      <c r="P1382" s="250"/>
      <c r="Q1382" s="250"/>
      <c r="R1382" s="250"/>
      <c r="S1382" s="250"/>
      <c r="T1382" s="250"/>
      <c r="U1382" s="250"/>
      <c r="V1382" s="250"/>
      <c r="W1382" s="250"/>
      <c r="X1382" s="250"/>
      <c r="Y1382" s="250"/>
      <c r="Z1382" s="250"/>
      <c r="AA1382" s="250"/>
      <c r="AB1382" s="250"/>
      <c r="AC1382" s="250">
        <v>0</v>
      </c>
      <c r="AD1382" s="250"/>
      <c r="AE1382" s="250"/>
      <c r="AF1382" s="250"/>
      <c r="AG1382" s="250"/>
      <c r="AH1382" s="250"/>
      <c r="AI1382" s="250"/>
      <c r="AJ1382" s="250"/>
      <c r="AK1382" s="250"/>
      <c r="AL1382" s="250"/>
      <c r="AM1382" s="250"/>
      <c r="AN1382" s="250"/>
      <c r="AO1382" s="250"/>
      <c r="AP1382" s="250"/>
      <c r="AQ1382" s="250"/>
      <c r="AR1382" s="250"/>
      <c r="AS1382" s="250"/>
      <c r="AT1382" s="250"/>
      <c r="AU1382" s="250"/>
      <c r="AV1382" s="250"/>
      <c r="AW1382" s="250"/>
      <c r="AX1382" s="250"/>
      <c r="AY1382" s="250"/>
      <c r="AZ1382" s="250"/>
      <c r="BA1382" s="250"/>
      <c r="BB1382" s="250"/>
      <c r="BC1382" s="250"/>
      <c r="BD1382" s="250"/>
      <c r="BE1382" s="250"/>
      <c r="BF1382" s="250"/>
      <c r="BG1382" s="250"/>
      <c r="BH1382" s="250"/>
    </row>
    <row r="1383" spans="1:60" outlineLevel="1" x14ac:dyDescent="0.2">
      <c r="A1383" s="294"/>
      <c r="B1383" s="320" t="s">
        <v>1745</v>
      </c>
      <c r="C1383" s="333"/>
      <c r="D1383" s="338"/>
      <c r="E1383" s="339"/>
      <c r="F1383" s="340"/>
      <c r="G1383" s="331"/>
      <c r="H1383" s="277"/>
      <c r="I1383" s="296"/>
      <c r="J1383" s="250"/>
      <c r="K1383" s="250"/>
      <c r="L1383" s="250"/>
      <c r="M1383" s="250"/>
      <c r="N1383" s="250"/>
      <c r="O1383" s="250"/>
      <c r="P1383" s="250"/>
      <c r="Q1383" s="250"/>
      <c r="R1383" s="250"/>
      <c r="S1383" s="250"/>
      <c r="T1383" s="250"/>
      <c r="U1383" s="250"/>
      <c r="V1383" s="250"/>
      <c r="W1383" s="250"/>
      <c r="X1383" s="250"/>
      <c r="Y1383" s="250"/>
      <c r="Z1383" s="250"/>
      <c r="AA1383" s="250"/>
      <c r="AB1383" s="250"/>
      <c r="AC1383" s="250">
        <v>1</v>
      </c>
      <c r="AD1383" s="250"/>
      <c r="AE1383" s="250"/>
      <c r="AF1383" s="250"/>
      <c r="AG1383" s="250"/>
      <c r="AH1383" s="250"/>
      <c r="AI1383" s="250"/>
      <c r="AJ1383" s="250"/>
      <c r="AK1383" s="250"/>
      <c r="AL1383" s="250"/>
      <c r="AM1383" s="250"/>
      <c r="AN1383" s="250"/>
      <c r="AO1383" s="250"/>
      <c r="AP1383" s="250"/>
      <c r="AQ1383" s="250"/>
      <c r="AR1383" s="250"/>
      <c r="AS1383" s="250"/>
      <c r="AT1383" s="250"/>
      <c r="AU1383" s="250"/>
      <c r="AV1383" s="250"/>
      <c r="AW1383" s="250"/>
      <c r="AX1383" s="250"/>
      <c r="AY1383" s="250"/>
      <c r="AZ1383" s="250"/>
      <c r="BA1383" s="250"/>
      <c r="BB1383" s="250"/>
      <c r="BC1383" s="250"/>
      <c r="BD1383" s="250"/>
      <c r="BE1383" s="250"/>
      <c r="BF1383" s="250"/>
      <c r="BG1383" s="250"/>
      <c r="BH1383" s="250"/>
    </row>
    <row r="1384" spans="1:60" ht="22.5" outlineLevel="1" x14ac:dyDescent="0.2">
      <c r="A1384" s="293">
        <v>264</v>
      </c>
      <c r="B1384" s="264" t="s">
        <v>1746</v>
      </c>
      <c r="C1384" s="284" t="s">
        <v>1747</v>
      </c>
      <c r="D1384" s="267" t="s">
        <v>390</v>
      </c>
      <c r="E1384" s="270">
        <v>27.25</v>
      </c>
      <c r="F1384" s="275"/>
      <c r="G1384" s="276">
        <f>ROUND(E1384*F1384,2)</f>
        <v>0</v>
      </c>
      <c r="H1384" s="277" t="s">
        <v>1718</v>
      </c>
      <c r="I1384" s="296" t="s">
        <v>298</v>
      </c>
      <c r="J1384" s="250"/>
      <c r="K1384" s="250"/>
      <c r="L1384" s="250"/>
      <c r="M1384" s="250"/>
      <c r="N1384" s="250"/>
      <c r="O1384" s="250"/>
      <c r="P1384" s="250"/>
      <c r="Q1384" s="250"/>
      <c r="R1384" s="250"/>
      <c r="S1384" s="250"/>
      <c r="T1384" s="250"/>
      <c r="U1384" s="250"/>
      <c r="V1384" s="250"/>
      <c r="W1384" s="250"/>
      <c r="X1384" s="250"/>
      <c r="Y1384" s="250"/>
      <c r="Z1384" s="250"/>
      <c r="AA1384" s="250"/>
      <c r="AB1384" s="250"/>
      <c r="AC1384" s="250"/>
      <c r="AD1384" s="250"/>
      <c r="AE1384" s="250" t="s">
        <v>369</v>
      </c>
      <c r="AF1384" s="250"/>
      <c r="AG1384" s="250"/>
      <c r="AH1384" s="250"/>
      <c r="AI1384" s="250"/>
      <c r="AJ1384" s="250"/>
      <c r="AK1384" s="250"/>
      <c r="AL1384" s="250"/>
      <c r="AM1384" s="250">
        <v>21</v>
      </c>
      <c r="AN1384" s="250"/>
      <c r="AO1384" s="250"/>
      <c r="AP1384" s="250"/>
      <c r="AQ1384" s="250"/>
      <c r="AR1384" s="250"/>
      <c r="AS1384" s="250"/>
      <c r="AT1384" s="250"/>
      <c r="AU1384" s="250"/>
      <c r="AV1384" s="250"/>
      <c r="AW1384" s="250"/>
      <c r="AX1384" s="250"/>
      <c r="AY1384" s="250"/>
      <c r="AZ1384" s="250"/>
      <c r="BA1384" s="250"/>
      <c r="BB1384" s="250"/>
      <c r="BC1384" s="250"/>
      <c r="BD1384" s="250"/>
      <c r="BE1384" s="250"/>
      <c r="BF1384" s="250"/>
      <c r="BG1384" s="250"/>
      <c r="BH1384" s="250"/>
    </row>
    <row r="1385" spans="1:60" outlineLevel="1" x14ac:dyDescent="0.2">
      <c r="A1385" s="294"/>
      <c r="B1385" s="265"/>
      <c r="C1385" s="285" t="s">
        <v>1748</v>
      </c>
      <c r="D1385" s="268"/>
      <c r="E1385" s="271"/>
      <c r="F1385" s="278"/>
      <c r="G1385" s="279"/>
      <c r="H1385" s="277"/>
      <c r="I1385" s="296"/>
      <c r="J1385" s="250"/>
      <c r="K1385" s="250"/>
      <c r="L1385" s="250"/>
      <c r="M1385" s="250"/>
      <c r="N1385" s="250"/>
      <c r="O1385" s="250"/>
      <c r="P1385" s="250"/>
      <c r="Q1385" s="250"/>
      <c r="R1385" s="250"/>
      <c r="S1385" s="250"/>
      <c r="T1385" s="250"/>
      <c r="U1385" s="250"/>
      <c r="V1385" s="250"/>
      <c r="W1385" s="250"/>
      <c r="X1385" s="250"/>
      <c r="Y1385" s="250"/>
      <c r="Z1385" s="250"/>
      <c r="AA1385" s="250"/>
      <c r="AB1385" s="250"/>
      <c r="AC1385" s="250"/>
      <c r="AD1385" s="250"/>
      <c r="AE1385" s="250"/>
      <c r="AF1385" s="250"/>
      <c r="AG1385" s="250"/>
      <c r="AH1385" s="250"/>
      <c r="AI1385" s="250"/>
      <c r="AJ1385" s="250"/>
      <c r="AK1385" s="250"/>
      <c r="AL1385" s="250"/>
      <c r="AM1385" s="250"/>
      <c r="AN1385" s="250"/>
      <c r="AO1385" s="250"/>
      <c r="AP1385" s="250"/>
      <c r="AQ1385" s="250"/>
      <c r="AR1385" s="250"/>
      <c r="AS1385" s="250"/>
      <c r="AT1385" s="250"/>
      <c r="AU1385" s="250"/>
      <c r="AV1385" s="250"/>
      <c r="AW1385" s="250"/>
      <c r="AX1385" s="250"/>
      <c r="AY1385" s="250"/>
      <c r="AZ1385" s="250"/>
      <c r="BA1385" s="255" t="str">
        <f>C1385</f>
        <v>včetně spojovacích prostředků a zednických výpomocí.</v>
      </c>
      <c r="BB1385" s="250"/>
      <c r="BC1385" s="250"/>
      <c r="BD1385" s="250"/>
      <c r="BE1385" s="250"/>
      <c r="BF1385" s="250"/>
      <c r="BG1385" s="250"/>
      <c r="BH1385" s="250"/>
    </row>
    <row r="1386" spans="1:60" outlineLevel="1" x14ac:dyDescent="0.2">
      <c r="A1386" s="294"/>
      <c r="B1386" s="265"/>
      <c r="C1386" s="334" t="s">
        <v>1749</v>
      </c>
      <c r="D1386" s="322"/>
      <c r="E1386" s="326"/>
      <c r="F1386" s="276"/>
      <c r="G1386" s="276"/>
      <c r="H1386" s="277"/>
      <c r="I1386" s="296"/>
      <c r="J1386" s="250"/>
      <c r="K1386" s="250"/>
      <c r="L1386" s="250"/>
      <c r="M1386" s="250"/>
      <c r="N1386" s="250"/>
      <c r="O1386" s="250"/>
      <c r="P1386" s="250"/>
      <c r="Q1386" s="250"/>
      <c r="R1386" s="250"/>
      <c r="S1386" s="250"/>
      <c r="T1386" s="250"/>
      <c r="U1386" s="250"/>
      <c r="V1386" s="250"/>
      <c r="W1386" s="250"/>
      <c r="X1386" s="250"/>
      <c r="Y1386" s="250"/>
      <c r="Z1386" s="250"/>
      <c r="AA1386" s="250"/>
      <c r="AB1386" s="250"/>
      <c r="AC1386" s="250"/>
      <c r="AD1386" s="250"/>
      <c r="AE1386" s="250"/>
      <c r="AF1386" s="250"/>
      <c r="AG1386" s="250"/>
      <c r="AH1386" s="250"/>
      <c r="AI1386" s="250"/>
      <c r="AJ1386" s="250"/>
      <c r="AK1386" s="250"/>
      <c r="AL1386" s="250"/>
      <c r="AM1386" s="250"/>
      <c r="AN1386" s="250"/>
      <c r="AO1386" s="250"/>
      <c r="AP1386" s="250"/>
      <c r="AQ1386" s="250"/>
      <c r="AR1386" s="250"/>
      <c r="AS1386" s="250"/>
      <c r="AT1386" s="250"/>
      <c r="AU1386" s="250"/>
      <c r="AV1386" s="250"/>
      <c r="AW1386" s="250"/>
      <c r="AX1386" s="250"/>
      <c r="AY1386" s="250"/>
      <c r="AZ1386" s="250"/>
      <c r="BA1386" s="250"/>
      <c r="BB1386" s="250"/>
      <c r="BC1386" s="250"/>
      <c r="BD1386" s="250"/>
      <c r="BE1386" s="250"/>
      <c r="BF1386" s="250"/>
      <c r="BG1386" s="250"/>
      <c r="BH1386" s="250"/>
    </row>
    <row r="1387" spans="1:60" outlineLevel="1" x14ac:dyDescent="0.2">
      <c r="A1387" s="294"/>
      <c r="B1387" s="265"/>
      <c r="C1387" s="334" t="s">
        <v>1750</v>
      </c>
      <c r="D1387" s="322"/>
      <c r="E1387" s="326">
        <v>24.75</v>
      </c>
      <c r="F1387" s="276"/>
      <c r="G1387" s="276"/>
      <c r="H1387" s="277"/>
      <c r="I1387" s="296"/>
      <c r="J1387" s="250"/>
      <c r="K1387" s="250"/>
      <c r="L1387" s="250"/>
      <c r="M1387" s="250"/>
      <c r="N1387" s="250"/>
      <c r="O1387" s="250"/>
      <c r="P1387" s="250"/>
      <c r="Q1387" s="250"/>
      <c r="R1387" s="250"/>
      <c r="S1387" s="250"/>
      <c r="T1387" s="250"/>
      <c r="U1387" s="250"/>
      <c r="V1387" s="250"/>
      <c r="W1387" s="250"/>
      <c r="X1387" s="250"/>
      <c r="Y1387" s="250"/>
      <c r="Z1387" s="250"/>
      <c r="AA1387" s="250"/>
      <c r="AB1387" s="250"/>
      <c r="AC1387" s="250"/>
      <c r="AD1387" s="250"/>
      <c r="AE1387" s="250"/>
      <c r="AF1387" s="250"/>
      <c r="AG1387" s="250"/>
      <c r="AH1387" s="250"/>
      <c r="AI1387" s="250"/>
      <c r="AJ1387" s="250"/>
      <c r="AK1387" s="250"/>
      <c r="AL1387" s="250"/>
      <c r="AM1387" s="250"/>
      <c r="AN1387" s="250"/>
      <c r="AO1387" s="250"/>
      <c r="AP1387" s="250"/>
      <c r="AQ1387" s="250"/>
      <c r="AR1387" s="250"/>
      <c r="AS1387" s="250"/>
      <c r="AT1387" s="250"/>
      <c r="AU1387" s="250"/>
      <c r="AV1387" s="250"/>
      <c r="AW1387" s="250"/>
      <c r="AX1387" s="250"/>
      <c r="AY1387" s="250"/>
      <c r="AZ1387" s="250"/>
      <c r="BA1387" s="250"/>
      <c r="BB1387" s="250"/>
      <c r="BC1387" s="250"/>
      <c r="BD1387" s="250"/>
      <c r="BE1387" s="250"/>
      <c r="BF1387" s="250"/>
      <c r="BG1387" s="250"/>
      <c r="BH1387" s="250"/>
    </row>
    <row r="1388" spans="1:60" outlineLevel="1" x14ac:dyDescent="0.2">
      <c r="A1388" s="294"/>
      <c r="B1388" s="265"/>
      <c r="C1388" s="334" t="s">
        <v>1730</v>
      </c>
      <c r="D1388" s="322"/>
      <c r="E1388" s="326">
        <v>2.5</v>
      </c>
      <c r="F1388" s="276"/>
      <c r="G1388" s="276"/>
      <c r="H1388" s="277"/>
      <c r="I1388" s="296"/>
      <c r="J1388" s="250"/>
      <c r="K1388" s="250"/>
      <c r="L1388" s="250"/>
      <c r="M1388" s="250"/>
      <c r="N1388" s="250"/>
      <c r="O1388" s="250"/>
      <c r="P1388" s="250"/>
      <c r="Q1388" s="250"/>
      <c r="R1388" s="250"/>
      <c r="S1388" s="250"/>
      <c r="T1388" s="250"/>
      <c r="U1388" s="250"/>
      <c r="V1388" s="250"/>
      <c r="W1388" s="250"/>
      <c r="X1388" s="250"/>
      <c r="Y1388" s="250"/>
      <c r="Z1388" s="250"/>
      <c r="AA1388" s="250"/>
      <c r="AB1388" s="250"/>
      <c r="AC1388" s="250"/>
      <c r="AD1388" s="250"/>
      <c r="AE1388" s="250"/>
      <c r="AF1388" s="250"/>
      <c r="AG1388" s="250"/>
      <c r="AH1388" s="250"/>
      <c r="AI1388" s="250"/>
      <c r="AJ1388" s="250"/>
      <c r="AK1388" s="250"/>
      <c r="AL1388" s="250"/>
      <c r="AM1388" s="250"/>
      <c r="AN1388" s="250"/>
      <c r="AO1388" s="250"/>
      <c r="AP1388" s="250"/>
      <c r="AQ1388" s="250"/>
      <c r="AR1388" s="250"/>
      <c r="AS1388" s="250"/>
      <c r="AT1388" s="250"/>
      <c r="AU1388" s="250"/>
      <c r="AV1388" s="250"/>
      <c r="AW1388" s="250"/>
      <c r="AX1388" s="250"/>
      <c r="AY1388" s="250"/>
      <c r="AZ1388" s="250"/>
      <c r="BA1388" s="250"/>
      <c r="BB1388" s="250"/>
      <c r="BC1388" s="250"/>
      <c r="BD1388" s="250"/>
      <c r="BE1388" s="250"/>
      <c r="BF1388" s="250"/>
      <c r="BG1388" s="250"/>
      <c r="BH1388" s="250"/>
    </row>
    <row r="1389" spans="1:60" outlineLevel="1" x14ac:dyDescent="0.2">
      <c r="A1389" s="294"/>
      <c r="B1389" s="320" t="s">
        <v>1739</v>
      </c>
      <c r="C1389" s="333"/>
      <c r="D1389" s="338"/>
      <c r="E1389" s="339"/>
      <c r="F1389" s="340"/>
      <c r="G1389" s="331"/>
      <c r="H1389" s="277"/>
      <c r="I1389" s="296"/>
      <c r="J1389" s="250"/>
      <c r="K1389" s="250"/>
      <c r="L1389" s="250"/>
      <c r="M1389" s="250"/>
      <c r="N1389" s="250"/>
      <c r="O1389" s="250"/>
      <c r="P1389" s="250"/>
      <c r="Q1389" s="250"/>
      <c r="R1389" s="250"/>
      <c r="S1389" s="250"/>
      <c r="T1389" s="250"/>
      <c r="U1389" s="250"/>
      <c r="V1389" s="250"/>
      <c r="W1389" s="250"/>
      <c r="X1389" s="250"/>
      <c r="Y1389" s="250"/>
      <c r="Z1389" s="250"/>
      <c r="AA1389" s="250"/>
      <c r="AB1389" s="250"/>
      <c r="AC1389" s="250">
        <v>0</v>
      </c>
      <c r="AD1389" s="250"/>
      <c r="AE1389" s="250"/>
      <c r="AF1389" s="250"/>
      <c r="AG1389" s="250"/>
      <c r="AH1389" s="250"/>
      <c r="AI1389" s="250"/>
      <c r="AJ1389" s="250"/>
      <c r="AK1389" s="250"/>
      <c r="AL1389" s="250"/>
      <c r="AM1389" s="250"/>
      <c r="AN1389" s="250"/>
      <c r="AO1389" s="250"/>
      <c r="AP1389" s="250"/>
      <c r="AQ1389" s="250"/>
      <c r="AR1389" s="250"/>
      <c r="AS1389" s="250"/>
      <c r="AT1389" s="250"/>
      <c r="AU1389" s="250"/>
      <c r="AV1389" s="250"/>
      <c r="AW1389" s="250"/>
      <c r="AX1389" s="250"/>
      <c r="AY1389" s="250"/>
      <c r="AZ1389" s="250"/>
      <c r="BA1389" s="250"/>
      <c r="BB1389" s="250"/>
      <c r="BC1389" s="250"/>
      <c r="BD1389" s="250"/>
      <c r="BE1389" s="250"/>
      <c r="BF1389" s="250"/>
      <c r="BG1389" s="250"/>
      <c r="BH1389" s="250"/>
    </row>
    <row r="1390" spans="1:60" outlineLevel="1" x14ac:dyDescent="0.2">
      <c r="A1390" s="294"/>
      <c r="B1390" s="320" t="s">
        <v>1751</v>
      </c>
      <c r="C1390" s="333"/>
      <c r="D1390" s="338"/>
      <c r="E1390" s="339"/>
      <c r="F1390" s="340"/>
      <c r="G1390" s="331"/>
      <c r="H1390" s="277"/>
      <c r="I1390" s="296"/>
      <c r="J1390" s="250"/>
      <c r="K1390" s="250"/>
      <c r="L1390" s="250"/>
      <c r="M1390" s="250"/>
      <c r="N1390" s="250"/>
      <c r="O1390" s="250"/>
      <c r="P1390" s="250"/>
      <c r="Q1390" s="250"/>
      <c r="R1390" s="250"/>
      <c r="S1390" s="250"/>
      <c r="T1390" s="250"/>
      <c r="U1390" s="250"/>
      <c r="V1390" s="250"/>
      <c r="W1390" s="250"/>
      <c r="X1390" s="250"/>
      <c r="Y1390" s="250"/>
      <c r="Z1390" s="250"/>
      <c r="AA1390" s="250"/>
      <c r="AB1390" s="250"/>
      <c r="AC1390" s="250">
        <v>1</v>
      </c>
      <c r="AD1390" s="250"/>
      <c r="AE1390" s="250"/>
      <c r="AF1390" s="250"/>
      <c r="AG1390" s="250"/>
      <c r="AH1390" s="250"/>
      <c r="AI1390" s="250"/>
      <c r="AJ1390" s="250"/>
      <c r="AK1390" s="250"/>
      <c r="AL1390" s="250"/>
      <c r="AM1390" s="250"/>
      <c r="AN1390" s="250"/>
      <c r="AO1390" s="250"/>
      <c r="AP1390" s="250"/>
      <c r="AQ1390" s="250"/>
      <c r="AR1390" s="250"/>
      <c r="AS1390" s="250"/>
      <c r="AT1390" s="250"/>
      <c r="AU1390" s="250"/>
      <c r="AV1390" s="250"/>
      <c r="AW1390" s="250"/>
      <c r="AX1390" s="250"/>
      <c r="AY1390" s="250"/>
      <c r="AZ1390" s="250"/>
      <c r="BA1390" s="250"/>
      <c r="BB1390" s="250"/>
      <c r="BC1390" s="250"/>
      <c r="BD1390" s="250"/>
      <c r="BE1390" s="250"/>
      <c r="BF1390" s="250"/>
      <c r="BG1390" s="250"/>
      <c r="BH1390" s="250"/>
    </row>
    <row r="1391" spans="1:60" ht="22.5" outlineLevel="1" x14ac:dyDescent="0.2">
      <c r="A1391" s="293">
        <v>265</v>
      </c>
      <c r="B1391" s="264" t="s">
        <v>1752</v>
      </c>
      <c r="C1391" s="284" t="s">
        <v>1753</v>
      </c>
      <c r="D1391" s="267" t="s">
        <v>669</v>
      </c>
      <c r="E1391" s="270">
        <v>3</v>
      </c>
      <c r="F1391" s="275"/>
      <c r="G1391" s="276">
        <f>ROUND(E1391*F1391,2)</f>
        <v>0</v>
      </c>
      <c r="H1391" s="277" t="s">
        <v>1718</v>
      </c>
      <c r="I1391" s="296" t="s">
        <v>298</v>
      </c>
      <c r="J1391" s="250"/>
      <c r="K1391" s="250"/>
      <c r="L1391" s="250"/>
      <c r="M1391" s="250"/>
      <c r="N1391" s="250"/>
      <c r="O1391" s="250"/>
      <c r="P1391" s="250"/>
      <c r="Q1391" s="250"/>
      <c r="R1391" s="250"/>
      <c r="S1391" s="250"/>
      <c r="T1391" s="250"/>
      <c r="U1391" s="250"/>
      <c r="V1391" s="250"/>
      <c r="W1391" s="250"/>
      <c r="X1391" s="250"/>
      <c r="Y1391" s="250"/>
      <c r="Z1391" s="250"/>
      <c r="AA1391" s="250"/>
      <c r="AB1391" s="250"/>
      <c r="AC1391" s="250"/>
      <c r="AD1391" s="250"/>
      <c r="AE1391" s="250" t="s">
        <v>369</v>
      </c>
      <c r="AF1391" s="250"/>
      <c r="AG1391" s="250"/>
      <c r="AH1391" s="250"/>
      <c r="AI1391" s="250"/>
      <c r="AJ1391" s="250"/>
      <c r="AK1391" s="250"/>
      <c r="AL1391" s="250"/>
      <c r="AM1391" s="250">
        <v>21</v>
      </c>
      <c r="AN1391" s="250"/>
      <c r="AO1391" s="250"/>
      <c r="AP1391" s="250"/>
      <c r="AQ1391" s="250"/>
      <c r="AR1391" s="250"/>
      <c r="AS1391" s="250"/>
      <c r="AT1391" s="250"/>
      <c r="AU1391" s="250"/>
      <c r="AV1391" s="250"/>
      <c r="AW1391" s="250"/>
      <c r="AX1391" s="250"/>
      <c r="AY1391" s="250"/>
      <c r="AZ1391" s="250"/>
      <c r="BA1391" s="250"/>
      <c r="BB1391" s="250"/>
      <c r="BC1391" s="250"/>
      <c r="BD1391" s="250"/>
      <c r="BE1391" s="250"/>
      <c r="BF1391" s="250"/>
      <c r="BG1391" s="250"/>
      <c r="BH1391" s="250"/>
    </row>
    <row r="1392" spans="1:60" outlineLevel="1" x14ac:dyDescent="0.2">
      <c r="A1392" s="294"/>
      <c r="B1392" s="265"/>
      <c r="C1392" s="334" t="s">
        <v>1754</v>
      </c>
      <c r="D1392" s="322"/>
      <c r="E1392" s="326">
        <v>2</v>
      </c>
      <c r="F1392" s="276"/>
      <c r="G1392" s="276"/>
      <c r="H1392" s="277"/>
      <c r="I1392" s="296"/>
      <c r="J1392" s="250"/>
      <c r="K1392" s="250"/>
      <c r="L1392" s="250"/>
      <c r="M1392" s="250"/>
      <c r="N1392" s="250"/>
      <c r="O1392" s="250"/>
      <c r="P1392" s="250"/>
      <c r="Q1392" s="250"/>
      <c r="R1392" s="250"/>
      <c r="S1392" s="250"/>
      <c r="T1392" s="250"/>
      <c r="U1392" s="250"/>
      <c r="V1392" s="250"/>
      <c r="W1392" s="250"/>
      <c r="X1392" s="250"/>
      <c r="Y1392" s="250"/>
      <c r="Z1392" s="250"/>
      <c r="AA1392" s="250"/>
      <c r="AB1392" s="250"/>
      <c r="AC1392" s="250"/>
      <c r="AD1392" s="250"/>
      <c r="AE1392" s="250"/>
      <c r="AF1392" s="250"/>
      <c r="AG1392" s="250"/>
      <c r="AH1392" s="250"/>
      <c r="AI1392" s="250"/>
      <c r="AJ1392" s="250"/>
      <c r="AK1392" s="250"/>
      <c r="AL1392" s="250"/>
      <c r="AM1392" s="250"/>
      <c r="AN1392" s="250"/>
      <c r="AO1392" s="250"/>
      <c r="AP1392" s="250"/>
      <c r="AQ1392" s="250"/>
      <c r="AR1392" s="250"/>
      <c r="AS1392" s="250"/>
      <c r="AT1392" s="250"/>
      <c r="AU1392" s="250"/>
      <c r="AV1392" s="250"/>
      <c r="AW1392" s="250"/>
      <c r="AX1392" s="250"/>
      <c r="AY1392" s="250"/>
      <c r="AZ1392" s="250"/>
      <c r="BA1392" s="250"/>
      <c r="BB1392" s="250"/>
      <c r="BC1392" s="250"/>
      <c r="BD1392" s="250"/>
      <c r="BE1392" s="250"/>
      <c r="BF1392" s="250"/>
      <c r="BG1392" s="250"/>
      <c r="BH1392" s="250"/>
    </row>
    <row r="1393" spans="1:60" outlineLevel="1" x14ac:dyDescent="0.2">
      <c r="A1393" s="294"/>
      <c r="B1393" s="265"/>
      <c r="C1393" s="334" t="s">
        <v>1755</v>
      </c>
      <c r="D1393" s="322"/>
      <c r="E1393" s="326">
        <v>1</v>
      </c>
      <c r="F1393" s="276"/>
      <c r="G1393" s="276"/>
      <c r="H1393" s="277"/>
      <c r="I1393" s="296"/>
      <c r="J1393" s="250"/>
      <c r="K1393" s="250"/>
      <c r="L1393" s="250"/>
      <c r="M1393" s="250"/>
      <c r="N1393" s="250"/>
      <c r="O1393" s="250"/>
      <c r="P1393" s="250"/>
      <c r="Q1393" s="250"/>
      <c r="R1393" s="250"/>
      <c r="S1393" s="250"/>
      <c r="T1393" s="250"/>
      <c r="U1393" s="250"/>
      <c r="V1393" s="250"/>
      <c r="W1393" s="250"/>
      <c r="X1393" s="250"/>
      <c r="Y1393" s="250"/>
      <c r="Z1393" s="250"/>
      <c r="AA1393" s="250"/>
      <c r="AB1393" s="250"/>
      <c r="AC1393" s="250"/>
      <c r="AD1393" s="250"/>
      <c r="AE1393" s="250"/>
      <c r="AF1393" s="250"/>
      <c r="AG1393" s="250"/>
      <c r="AH1393" s="250"/>
      <c r="AI1393" s="250"/>
      <c r="AJ1393" s="250"/>
      <c r="AK1393" s="250"/>
      <c r="AL1393" s="250"/>
      <c r="AM1393" s="250"/>
      <c r="AN1393" s="250"/>
      <c r="AO1393" s="250"/>
      <c r="AP1393" s="250"/>
      <c r="AQ1393" s="250"/>
      <c r="AR1393" s="250"/>
      <c r="AS1393" s="250"/>
      <c r="AT1393" s="250"/>
      <c r="AU1393" s="250"/>
      <c r="AV1393" s="250"/>
      <c r="AW1393" s="250"/>
      <c r="AX1393" s="250"/>
      <c r="AY1393" s="250"/>
      <c r="AZ1393" s="250"/>
      <c r="BA1393" s="250"/>
      <c r="BB1393" s="250"/>
      <c r="BC1393" s="250"/>
      <c r="BD1393" s="250"/>
      <c r="BE1393" s="250"/>
      <c r="BF1393" s="250"/>
      <c r="BG1393" s="250"/>
      <c r="BH1393" s="250"/>
    </row>
    <row r="1394" spans="1:60" outlineLevel="1" x14ac:dyDescent="0.2">
      <c r="A1394" s="294"/>
      <c r="B1394" s="320" t="s">
        <v>1739</v>
      </c>
      <c r="C1394" s="333"/>
      <c r="D1394" s="338"/>
      <c r="E1394" s="339"/>
      <c r="F1394" s="340"/>
      <c r="G1394" s="331"/>
      <c r="H1394" s="277"/>
      <c r="I1394" s="296"/>
      <c r="J1394" s="250"/>
      <c r="K1394" s="250"/>
      <c r="L1394" s="250"/>
      <c r="M1394" s="250"/>
      <c r="N1394" s="250"/>
      <c r="O1394" s="250"/>
      <c r="P1394" s="250"/>
      <c r="Q1394" s="250"/>
      <c r="R1394" s="250"/>
      <c r="S1394" s="250"/>
      <c r="T1394" s="250"/>
      <c r="U1394" s="250"/>
      <c r="V1394" s="250"/>
      <c r="W1394" s="250"/>
      <c r="X1394" s="250"/>
      <c r="Y1394" s="250"/>
      <c r="Z1394" s="250"/>
      <c r="AA1394" s="250"/>
      <c r="AB1394" s="250"/>
      <c r="AC1394" s="250">
        <v>0</v>
      </c>
      <c r="AD1394" s="250"/>
      <c r="AE1394" s="250"/>
      <c r="AF1394" s="250"/>
      <c r="AG1394" s="250"/>
      <c r="AH1394" s="250"/>
      <c r="AI1394" s="250"/>
      <c r="AJ1394" s="250"/>
      <c r="AK1394" s="250"/>
      <c r="AL1394" s="250"/>
      <c r="AM1394" s="250"/>
      <c r="AN1394" s="250"/>
      <c r="AO1394" s="250"/>
      <c r="AP1394" s="250"/>
      <c r="AQ1394" s="250"/>
      <c r="AR1394" s="250"/>
      <c r="AS1394" s="250"/>
      <c r="AT1394" s="250"/>
      <c r="AU1394" s="250"/>
      <c r="AV1394" s="250"/>
      <c r="AW1394" s="250"/>
      <c r="AX1394" s="250"/>
      <c r="AY1394" s="250"/>
      <c r="AZ1394" s="250"/>
      <c r="BA1394" s="250"/>
      <c r="BB1394" s="250"/>
      <c r="BC1394" s="250"/>
      <c r="BD1394" s="250"/>
      <c r="BE1394" s="250"/>
      <c r="BF1394" s="250"/>
      <c r="BG1394" s="250"/>
      <c r="BH1394" s="250"/>
    </row>
    <row r="1395" spans="1:60" outlineLevel="1" x14ac:dyDescent="0.2">
      <c r="A1395" s="294"/>
      <c r="B1395" s="320" t="s">
        <v>1751</v>
      </c>
      <c r="C1395" s="333"/>
      <c r="D1395" s="338"/>
      <c r="E1395" s="339"/>
      <c r="F1395" s="340"/>
      <c r="G1395" s="331"/>
      <c r="H1395" s="277"/>
      <c r="I1395" s="296"/>
      <c r="J1395" s="250"/>
      <c r="K1395" s="250"/>
      <c r="L1395" s="250"/>
      <c r="M1395" s="250"/>
      <c r="N1395" s="250"/>
      <c r="O1395" s="250"/>
      <c r="P1395" s="250"/>
      <c r="Q1395" s="250"/>
      <c r="R1395" s="250"/>
      <c r="S1395" s="250"/>
      <c r="T1395" s="250"/>
      <c r="U1395" s="250"/>
      <c r="V1395" s="250"/>
      <c r="W1395" s="250"/>
      <c r="X1395" s="250"/>
      <c r="Y1395" s="250"/>
      <c r="Z1395" s="250"/>
      <c r="AA1395" s="250"/>
      <c r="AB1395" s="250"/>
      <c r="AC1395" s="250">
        <v>1</v>
      </c>
      <c r="AD1395" s="250"/>
      <c r="AE1395" s="250"/>
      <c r="AF1395" s="250"/>
      <c r="AG1395" s="250"/>
      <c r="AH1395" s="250"/>
      <c r="AI1395" s="250"/>
      <c r="AJ1395" s="250"/>
      <c r="AK1395" s="250"/>
      <c r="AL1395" s="250"/>
      <c r="AM1395" s="250"/>
      <c r="AN1395" s="250"/>
      <c r="AO1395" s="250"/>
      <c r="AP1395" s="250"/>
      <c r="AQ1395" s="250"/>
      <c r="AR1395" s="250"/>
      <c r="AS1395" s="250"/>
      <c r="AT1395" s="250"/>
      <c r="AU1395" s="250"/>
      <c r="AV1395" s="250"/>
      <c r="AW1395" s="250"/>
      <c r="AX1395" s="250"/>
      <c r="AY1395" s="250"/>
      <c r="AZ1395" s="250"/>
      <c r="BA1395" s="250"/>
      <c r="BB1395" s="250"/>
      <c r="BC1395" s="250"/>
      <c r="BD1395" s="250"/>
      <c r="BE1395" s="250"/>
      <c r="BF1395" s="250"/>
      <c r="BG1395" s="250"/>
      <c r="BH1395" s="250"/>
    </row>
    <row r="1396" spans="1:60" ht="22.5" outlineLevel="1" x14ac:dyDescent="0.2">
      <c r="A1396" s="293">
        <v>266</v>
      </c>
      <c r="B1396" s="264" t="s">
        <v>1756</v>
      </c>
      <c r="C1396" s="284" t="s">
        <v>1757</v>
      </c>
      <c r="D1396" s="267" t="s">
        <v>669</v>
      </c>
      <c r="E1396" s="270">
        <v>2</v>
      </c>
      <c r="F1396" s="275"/>
      <c r="G1396" s="276">
        <f>ROUND(E1396*F1396,2)</f>
        <v>0</v>
      </c>
      <c r="H1396" s="277" t="s">
        <v>1718</v>
      </c>
      <c r="I1396" s="296" t="s">
        <v>298</v>
      </c>
      <c r="J1396" s="250"/>
      <c r="K1396" s="250"/>
      <c r="L1396" s="250"/>
      <c r="M1396" s="250"/>
      <c r="N1396" s="250"/>
      <c r="O1396" s="250"/>
      <c r="P1396" s="250"/>
      <c r="Q1396" s="250"/>
      <c r="R1396" s="250"/>
      <c r="S1396" s="250"/>
      <c r="T1396" s="250"/>
      <c r="U1396" s="250"/>
      <c r="V1396" s="250"/>
      <c r="W1396" s="250"/>
      <c r="X1396" s="250"/>
      <c r="Y1396" s="250"/>
      <c r="Z1396" s="250"/>
      <c r="AA1396" s="250"/>
      <c r="AB1396" s="250"/>
      <c r="AC1396" s="250"/>
      <c r="AD1396" s="250"/>
      <c r="AE1396" s="250" t="s">
        <v>369</v>
      </c>
      <c r="AF1396" s="250"/>
      <c r="AG1396" s="250"/>
      <c r="AH1396" s="250"/>
      <c r="AI1396" s="250"/>
      <c r="AJ1396" s="250"/>
      <c r="AK1396" s="250"/>
      <c r="AL1396" s="250"/>
      <c r="AM1396" s="250">
        <v>21</v>
      </c>
      <c r="AN1396" s="250"/>
      <c r="AO1396" s="250"/>
      <c r="AP1396" s="250"/>
      <c r="AQ1396" s="250"/>
      <c r="AR1396" s="250"/>
      <c r="AS1396" s="250"/>
      <c r="AT1396" s="250"/>
      <c r="AU1396" s="250"/>
      <c r="AV1396" s="250"/>
      <c r="AW1396" s="250"/>
      <c r="AX1396" s="250"/>
      <c r="AY1396" s="250"/>
      <c r="AZ1396" s="250"/>
      <c r="BA1396" s="250"/>
      <c r="BB1396" s="250"/>
      <c r="BC1396" s="250"/>
      <c r="BD1396" s="250"/>
      <c r="BE1396" s="250"/>
      <c r="BF1396" s="250"/>
      <c r="BG1396" s="250"/>
      <c r="BH1396" s="250"/>
    </row>
    <row r="1397" spans="1:60" outlineLevel="1" x14ac:dyDescent="0.2">
      <c r="A1397" s="294"/>
      <c r="B1397" s="265"/>
      <c r="C1397" s="334" t="s">
        <v>1758</v>
      </c>
      <c r="D1397" s="322"/>
      <c r="E1397" s="326">
        <v>1</v>
      </c>
      <c r="F1397" s="276"/>
      <c r="G1397" s="276"/>
      <c r="H1397" s="277"/>
      <c r="I1397" s="296"/>
      <c r="J1397" s="250"/>
      <c r="K1397" s="250"/>
      <c r="L1397" s="250"/>
      <c r="M1397" s="250"/>
      <c r="N1397" s="250"/>
      <c r="O1397" s="250"/>
      <c r="P1397" s="250"/>
      <c r="Q1397" s="250"/>
      <c r="R1397" s="250"/>
      <c r="S1397" s="250"/>
      <c r="T1397" s="250"/>
      <c r="U1397" s="250"/>
      <c r="V1397" s="250"/>
      <c r="W1397" s="250"/>
      <c r="X1397" s="250"/>
      <c r="Y1397" s="250"/>
      <c r="Z1397" s="250"/>
      <c r="AA1397" s="250"/>
      <c r="AB1397" s="250"/>
      <c r="AC1397" s="250"/>
      <c r="AD1397" s="250"/>
      <c r="AE1397" s="250"/>
      <c r="AF1397" s="250"/>
      <c r="AG1397" s="250"/>
      <c r="AH1397" s="250"/>
      <c r="AI1397" s="250"/>
      <c r="AJ1397" s="250"/>
      <c r="AK1397" s="250"/>
      <c r="AL1397" s="250"/>
      <c r="AM1397" s="250"/>
      <c r="AN1397" s="250"/>
      <c r="AO1397" s="250"/>
      <c r="AP1397" s="250"/>
      <c r="AQ1397" s="250"/>
      <c r="AR1397" s="250"/>
      <c r="AS1397" s="250"/>
      <c r="AT1397" s="250"/>
      <c r="AU1397" s="250"/>
      <c r="AV1397" s="250"/>
      <c r="AW1397" s="250"/>
      <c r="AX1397" s="250"/>
      <c r="AY1397" s="250"/>
      <c r="AZ1397" s="250"/>
      <c r="BA1397" s="250"/>
      <c r="BB1397" s="250"/>
      <c r="BC1397" s="250"/>
      <c r="BD1397" s="250"/>
      <c r="BE1397" s="250"/>
      <c r="BF1397" s="250"/>
      <c r="BG1397" s="250"/>
      <c r="BH1397" s="250"/>
    </row>
    <row r="1398" spans="1:60" outlineLevel="1" x14ac:dyDescent="0.2">
      <c r="A1398" s="294"/>
      <c r="B1398" s="265"/>
      <c r="C1398" s="334" t="s">
        <v>1759</v>
      </c>
      <c r="D1398" s="322"/>
      <c r="E1398" s="326">
        <v>1</v>
      </c>
      <c r="F1398" s="276"/>
      <c r="G1398" s="276"/>
      <c r="H1398" s="277"/>
      <c r="I1398" s="296"/>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c r="AN1398" s="250"/>
      <c r="AO1398" s="250"/>
      <c r="AP1398" s="250"/>
      <c r="AQ1398" s="250"/>
      <c r="AR1398" s="250"/>
      <c r="AS1398" s="250"/>
      <c r="AT1398" s="250"/>
      <c r="AU1398" s="250"/>
      <c r="AV1398" s="250"/>
      <c r="AW1398" s="250"/>
      <c r="AX1398" s="250"/>
      <c r="AY1398" s="250"/>
      <c r="AZ1398" s="250"/>
      <c r="BA1398" s="250"/>
      <c r="BB1398" s="250"/>
      <c r="BC1398" s="250"/>
      <c r="BD1398" s="250"/>
      <c r="BE1398" s="250"/>
      <c r="BF1398" s="250"/>
      <c r="BG1398" s="250"/>
      <c r="BH1398" s="250"/>
    </row>
    <row r="1399" spans="1:60" outlineLevel="1" x14ac:dyDescent="0.2">
      <c r="A1399" s="294"/>
      <c r="B1399" s="320" t="s">
        <v>1739</v>
      </c>
      <c r="C1399" s="333"/>
      <c r="D1399" s="338"/>
      <c r="E1399" s="339"/>
      <c r="F1399" s="340"/>
      <c r="G1399" s="331"/>
      <c r="H1399" s="277"/>
      <c r="I1399" s="296"/>
      <c r="J1399" s="250"/>
      <c r="K1399" s="250"/>
      <c r="L1399" s="250"/>
      <c r="M1399" s="250"/>
      <c r="N1399" s="250"/>
      <c r="O1399" s="250"/>
      <c r="P1399" s="250"/>
      <c r="Q1399" s="250"/>
      <c r="R1399" s="250"/>
      <c r="S1399" s="250"/>
      <c r="T1399" s="250"/>
      <c r="U1399" s="250"/>
      <c r="V1399" s="250"/>
      <c r="W1399" s="250"/>
      <c r="X1399" s="250"/>
      <c r="Y1399" s="250"/>
      <c r="Z1399" s="250"/>
      <c r="AA1399" s="250"/>
      <c r="AB1399" s="250"/>
      <c r="AC1399" s="250">
        <v>0</v>
      </c>
      <c r="AD1399" s="250"/>
      <c r="AE1399" s="250"/>
      <c r="AF1399" s="250"/>
      <c r="AG1399" s="250"/>
      <c r="AH1399" s="250"/>
      <c r="AI1399" s="250"/>
      <c r="AJ1399" s="250"/>
      <c r="AK1399" s="250"/>
      <c r="AL1399" s="250"/>
      <c r="AM1399" s="250"/>
      <c r="AN1399" s="250"/>
      <c r="AO1399" s="250"/>
      <c r="AP1399" s="250"/>
      <c r="AQ1399" s="250"/>
      <c r="AR1399" s="250"/>
      <c r="AS1399" s="250"/>
      <c r="AT1399" s="250"/>
      <c r="AU1399" s="250"/>
      <c r="AV1399" s="250"/>
      <c r="AW1399" s="250"/>
      <c r="AX1399" s="250"/>
      <c r="AY1399" s="250"/>
      <c r="AZ1399" s="250"/>
      <c r="BA1399" s="250"/>
      <c r="BB1399" s="250"/>
      <c r="BC1399" s="250"/>
      <c r="BD1399" s="250"/>
      <c r="BE1399" s="250"/>
      <c r="BF1399" s="250"/>
      <c r="BG1399" s="250"/>
      <c r="BH1399" s="250"/>
    </row>
    <row r="1400" spans="1:60" outlineLevel="1" x14ac:dyDescent="0.2">
      <c r="A1400" s="294"/>
      <c r="B1400" s="320" t="s">
        <v>1751</v>
      </c>
      <c r="C1400" s="333"/>
      <c r="D1400" s="338"/>
      <c r="E1400" s="339"/>
      <c r="F1400" s="340"/>
      <c r="G1400" s="331"/>
      <c r="H1400" s="277"/>
      <c r="I1400" s="296"/>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v>1</v>
      </c>
      <c r="AD1400" s="250"/>
      <c r="AE1400" s="250"/>
      <c r="AF1400" s="250"/>
      <c r="AG1400" s="250"/>
      <c r="AH1400" s="250"/>
      <c r="AI1400" s="250"/>
      <c r="AJ1400" s="250"/>
      <c r="AK1400" s="250"/>
      <c r="AL1400" s="250"/>
      <c r="AM1400" s="250"/>
      <c r="AN1400" s="250"/>
      <c r="AO1400" s="250"/>
      <c r="AP1400" s="250"/>
      <c r="AQ1400" s="250"/>
      <c r="AR1400" s="250"/>
      <c r="AS1400" s="250"/>
      <c r="AT1400" s="250"/>
      <c r="AU1400" s="250"/>
      <c r="AV1400" s="250"/>
      <c r="AW1400" s="250"/>
      <c r="AX1400" s="250"/>
      <c r="AY1400" s="250"/>
      <c r="AZ1400" s="250"/>
      <c r="BA1400" s="250"/>
      <c r="BB1400" s="250"/>
      <c r="BC1400" s="250"/>
      <c r="BD1400" s="250"/>
      <c r="BE1400" s="250"/>
      <c r="BF1400" s="250"/>
      <c r="BG1400" s="250"/>
      <c r="BH1400" s="250"/>
    </row>
    <row r="1401" spans="1:60" ht="22.5" outlineLevel="1" x14ac:dyDescent="0.2">
      <c r="A1401" s="293">
        <v>267</v>
      </c>
      <c r="B1401" s="264" t="s">
        <v>1760</v>
      </c>
      <c r="C1401" s="284" t="s">
        <v>1761</v>
      </c>
      <c r="D1401" s="267" t="s">
        <v>390</v>
      </c>
      <c r="E1401" s="270">
        <v>19.05</v>
      </c>
      <c r="F1401" s="275"/>
      <c r="G1401" s="276">
        <f>ROUND(E1401*F1401,2)</f>
        <v>0</v>
      </c>
      <c r="H1401" s="277" t="s">
        <v>1718</v>
      </c>
      <c r="I1401" s="296" t="s">
        <v>298</v>
      </c>
      <c r="J1401" s="250"/>
      <c r="K1401" s="250"/>
      <c r="L1401" s="250"/>
      <c r="M1401" s="250"/>
      <c r="N1401" s="250"/>
      <c r="O1401" s="250"/>
      <c r="P1401" s="250"/>
      <c r="Q1401" s="250"/>
      <c r="R1401" s="250"/>
      <c r="S1401" s="250"/>
      <c r="T1401" s="250"/>
      <c r="U1401" s="250"/>
      <c r="V1401" s="250"/>
      <c r="W1401" s="250"/>
      <c r="X1401" s="250"/>
      <c r="Y1401" s="250"/>
      <c r="Z1401" s="250"/>
      <c r="AA1401" s="250"/>
      <c r="AB1401" s="250"/>
      <c r="AC1401" s="250"/>
      <c r="AD1401" s="250"/>
      <c r="AE1401" s="250" t="s">
        <v>369</v>
      </c>
      <c r="AF1401" s="250"/>
      <c r="AG1401" s="250"/>
      <c r="AH1401" s="250"/>
      <c r="AI1401" s="250"/>
      <c r="AJ1401" s="250"/>
      <c r="AK1401" s="250"/>
      <c r="AL1401" s="250"/>
      <c r="AM1401" s="250">
        <v>21</v>
      </c>
      <c r="AN1401" s="250"/>
      <c r="AO1401" s="250"/>
      <c r="AP1401" s="250"/>
      <c r="AQ1401" s="250"/>
      <c r="AR1401" s="250"/>
      <c r="AS1401" s="250"/>
      <c r="AT1401" s="250"/>
      <c r="AU1401" s="250"/>
      <c r="AV1401" s="250"/>
      <c r="AW1401" s="250"/>
      <c r="AX1401" s="250"/>
      <c r="AY1401" s="250"/>
      <c r="AZ1401" s="250"/>
      <c r="BA1401" s="250"/>
      <c r="BB1401" s="250"/>
      <c r="BC1401" s="250"/>
      <c r="BD1401" s="250"/>
      <c r="BE1401" s="250"/>
      <c r="BF1401" s="250"/>
      <c r="BG1401" s="250"/>
      <c r="BH1401" s="250"/>
    </row>
    <row r="1402" spans="1:60" outlineLevel="1" x14ac:dyDescent="0.2">
      <c r="A1402" s="294"/>
      <c r="B1402" s="265"/>
      <c r="C1402" s="285" t="s">
        <v>1762</v>
      </c>
      <c r="D1402" s="268"/>
      <c r="E1402" s="271"/>
      <c r="F1402" s="278"/>
      <c r="G1402" s="279"/>
      <c r="H1402" s="277"/>
      <c r="I1402" s="296"/>
      <c r="J1402" s="250"/>
      <c r="K1402" s="250"/>
      <c r="L1402" s="250"/>
      <c r="M1402" s="250"/>
      <c r="N1402" s="250"/>
      <c r="O1402" s="250"/>
      <c r="P1402" s="250"/>
      <c r="Q1402" s="250"/>
      <c r="R1402" s="250"/>
      <c r="S1402" s="250"/>
      <c r="T1402" s="250"/>
      <c r="U1402" s="250"/>
      <c r="V1402" s="250"/>
      <c r="W1402" s="250"/>
      <c r="X1402" s="250"/>
      <c r="Y1402" s="250"/>
      <c r="Z1402" s="250"/>
      <c r="AA1402" s="250"/>
      <c r="AB1402" s="250"/>
      <c r="AC1402" s="250"/>
      <c r="AD1402" s="250"/>
      <c r="AE1402" s="250"/>
      <c r="AF1402" s="250"/>
      <c r="AG1402" s="250"/>
      <c r="AH1402" s="250"/>
      <c r="AI1402" s="250"/>
      <c r="AJ1402" s="250"/>
      <c r="AK1402" s="250"/>
      <c r="AL1402" s="250"/>
      <c r="AM1402" s="250"/>
      <c r="AN1402" s="250"/>
      <c r="AO1402" s="250"/>
      <c r="AP1402" s="250"/>
      <c r="AQ1402" s="250"/>
      <c r="AR1402" s="250"/>
      <c r="AS1402" s="250"/>
      <c r="AT1402" s="250"/>
      <c r="AU1402" s="250"/>
      <c r="AV1402" s="250"/>
      <c r="AW1402" s="250"/>
      <c r="AX1402" s="250"/>
      <c r="AY1402" s="250"/>
      <c r="AZ1402" s="250"/>
      <c r="BA1402" s="255" t="str">
        <f>C1402</f>
        <v>včetně háku, čela a spojky.</v>
      </c>
      <c r="BB1402" s="250"/>
      <c r="BC1402" s="250"/>
      <c r="BD1402" s="250"/>
      <c r="BE1402" s="250"/>
      <c r="BF1402" s="250"/>
      <c r="BG1402" s="250"/>
      <c r="BH1402" s="250"/>
    </row>
    <row r="1403" spans="1:60" outlineLevel="1" x14ac:dyDescent="0.2">
      <c r="A1403" s="294"/>
      <c r="B1403" s="265"/>
      <c r="C1403" s="334" t="s">
        <v>1763</v>
      </c>
      <c r="D1403" s="322"/>
      <c r="E1403" s="326">
        <v>19.05</v>
      </c>
      <c r="F1403" s="276"/>
      <c r="G1403" s="276"/>
      <c r="H1403" s="277"/>
      <c r="I1403" s="296"/>
      <c r="J1403" s="250"/>
      <c r="K1403" s="250"/>
      <c r="L1403" s="250"/>
      <c r="M1403" s="250"/>
      <c r="N1403" s="250"/>
      <c r="O1403" s="250"/>
      <c r="P1403" s="250"/>
      <c r="Q1403" s="250"/>
      <c r="R1403" s="250"/>
      <c r="S1403" s="250"/>
      <c r="T1403" s="250"/>
      <c r="U1403" s="250"/>
      <c r="V1403" s="250"/>
      <c r="W1403" s="250"/>
      <c r="X1403" s="250"/>
      <c r="Y1403" s="250"/>
      <c r="Z1403" s="250"/>
      <c r="AA1403" s="250"/>
      <c r="AB1403" s="250"/>
      <c r="AC1403" s="250"/>
      <c r="AD1403" s="250"/>
      <c r="AE1403" s="250"/>
      <c r="AF1403" s="250"/>
      <c r="AG1403" s="250"/>
      <c r="AH1403" s="250"/>
      <c r="AI1403" s="250"/>
      <c r="AJ1403" s="250"/>
      <c r="AK1403" s="250"/>
      <c r="AL1403" s="250"/>
      <c r="AM1403" s="250"/>
      <c r="AN1403" s="250"/>
      <c r="AO1403" s="250"/>
      <c r="AP1403" s="250"/>
      <c r="AQ1403" s="250"/>
      <c r="AR1403" s="250"/>
      <c r="AS1403" s="250"/>
      <c r="AT1403" s="250"/>
      <c r="AU1403" s="250"/>
      <c r="AV1403" s="250"/>
      <c r="AW1403" s="250"/>
      <c r="AX1403" s="250"/>
      <c r="AY1403" s="250"/>
      <c r="AZ1403" s="250"/>
      <c r="BA1403" s="250"/>
      <c r="BB1403" s="250"/>
      <c r="BC1403" s="250"/>
      <c r="BD1403" s="250"/>
      <c r="BE1403" s="250"/>
      <c r="BF1403" s="250"/>
      <c r="BG1403" s="250"/>
      <c r="BH1403" s="250"/>
    </row>
    <row r="1404" spans="1:60" outlineLevel="1" x14ac:dyDescent="0.2">
      <c r="A1404" s="294"/>
      <c r="B1404" s="320" t="s">
        <v>1739</v>
      </c>
      <c r="C1404" s="333"/>
      <c r="D1404" s="338"/>
      <c r="E1404" s="339"/>
      <c r="F1404" s="340"/>
      <c r="G1404" s="331"/>
      <c r="H1404" s="277"/>
      <c r="I1404" s="296"/>
      <c r="J1404" s="250"/>
      <c r="K1404" s="250"/>
      <c r="L1404" s="250"/>
      <c r="M1404" s="250"/>
      <c r="N1404" s="250"/>
      <c r="O1404" s="250"/>
      <c r="P1404" s="250"/>
      <c r="Q1404" s="250"/>
      <c r="R1404" s="250"/>
      <c r="S1404" s="250"/>
      <c r="T1404" s="250"/>
      <c r="U1404" s="250"/>
      <c r="V1404" s="250"/>
      <c r="W1404" s="250"/>
      <c r="X1404" s="250"/>
      <c r="Y1404" s="250"/>
      <c r="Z1404" s="250"/>
      <c r="AA1404" s="250"/>
      <c r="AB1404" s="250"/>
      <c r="AC1404" s="250">
        <v>0</v>
      </c>
      <c r="AD1404" s="250"/>
      <c r="AE1404" s="250"/>
      <c r="AF1404" s="250"/>
      <c r="AG1404" s="250"/>
      <c r="AH1404" s="250"/>
      <c r="AI1404" s="250"/>
      <c r="AJ1404" s="250"/>
      <c r="AK1404" s="250"/>
      <c r="AL1404" s="250"/>
      <c r="AM1404" s="250"/>
      <c r="AN1404" s="250"/>
      <c r="AO1404" s="250"/>
      <c r="AP1404" s="250"/>
      <c r="AQ1404" s="250"/>
      <c r="AR1404" s="250"/>
      <c r="AS1404" s="250"/>
      <c r="AT1404" s="250"/>
      <c r="AU1404" s="250"/>
      <c r="AV1404" s="250"/>
      <c r="AW1404" s="250"/>
      <c r="AX1404" s="250"/>
      <c r="AY1404" s="250"/>
      <c r="AZ1404" s="250"/>
      <c r="BA1404" s="250"/>
      <c r="BB1404" s="250"/>
      <c r="BC1404" s="250"/>
      <c r="BD1404" s="250"/>
      <c r="BE1404" s="250"/>
      <c r="BF1404" s="250"/>
      <c r="BG1404" s="250"/>
      <c r="BH1404" s="250"/>
    </row>
    <row r="1405" spans="1:60" outlineLevel="1" x14ac:dyDescent="0.2">
      <c r="A1405" s="294"/>
      <c r="B1405" s="320" t="s">
        <v>1751</v>
      </c>
      <c r="C1405" s="333"/>
      <c r="D1405" s="338"/>
      <c r="E1405" s="339"/>
      <c r="F1405" s="340"/>
      <c r="G1405" s="331"/>
      <c r="H1405" s="277"/>
      <c r="I1405" s="296"/>
      <c r="J1405" s="250"/>
      <c r="K1405" s="250"/>
      <c r="L1405" s="250"/>
      <c r="M1405" s="250"/>
      <c r="N1405" s="250"/>
      <c r="O1405" s="250"/>
      <c r="P1405" s="250"/>
      <c r="Q1405" s="250"/>
      <c r="R1405" s="250"/>
      <c r="S1405" s="250"/>
      <c r="T1405" s="250"/>
      <c r="U1405" s="250"/>
      <c r="V1405" s="250"/>
      <c r="W1405" s="250"/>
      <c r="X1405" s="250"/>
      <c r="Y1405" s="250"/>
      <c r="Z1405" s="250"/>
      <c r="AA1405" s="250"/>
      <c r="AB1405" s="250"/>
      <c r="AC1405" s="250">
        <v>1</v>
      </c>
      <c r="AD1405" s="250"/>
      <c r="AE1405" s="250"/>
      <c r="AF1405" s="250"/>
      <c r="AG1405" s="250"/>
      <c r="AH1405" s="250"/>
      <c r="AI1405" s="250"/>
      <c r="AJ1405" s="250"/>
      <c r="AK1405" s="250"/>
      <c r="AL1405" s="250"/>
      <c r="AM1405" s="250"/>
      <c r="AN1405" s="250"/>
      <c r="AO1405" s="250"/>
      <c r="AP1405" s="250"/>
      <c r="AQ1405" s="250"/>
      <c r="AR1405" s="250"/>
      <c r="AS1405" s="250"/>
      <c r="AT1405" s="250"/>
      <c r="AU1405" s="250"/>
      <c r="AV1405" s="250"/>
      <c r="AW1405" s="250"/>
      <c r="AX1405" s="250"/>
      <c r="AY1405" s="250"/>
      <c r="AZ1405" s="250"/>
      <c r="BA1405" s="250"/>
      <c r="BB1405" s="250"/>
      <c r="BC1405" s="250"/>
      <c r="BD1405" s="250"/>
      <c r="BE1405" s="250"/>
      <c r="BF1405" s="250"/>
      <c r="BG1405" s="250"/>
      <c r="BH1405" s="250"/>
    </row>
    <row r="1406" spans="1:60" ht="22.5" outlineLevel="1" x14ac:dyDescent="0.2">
      <c r="A1406" s="293">
        <v>268</v>
      </c>
      <c r="B1406" s="264" t="s">
        <v>1764</v>
      </c>
      <c r="C1406" s="284" t="s">
        <v>1765</v>
      </c>
      <c r="D1406" s="267" t="s">
        <v>390</v>
      </c>
      <c r="E1406" s="270">
        <v>11.5</v>
      </c>
      <c r="F1406" s="275"/>
      <c r="G1406" s="276">
        <f>ROUND(E1406*F1406,2)</f>
        <v>0</v>
      </c>
      <c r="H1406" s="277" t="s">
        <v>1718</v>
      </c>
      <c r="I1406" s="296" t="s">
        <v>298</v>
      </c>
      <c r="J1406" s="250"/>
      <c r="K1406" s="250"/>
      <c r="L1406" s="250"/>
      <c r="M1406" s="250"/>
      <c r="N1406" s="250"/>
      <c r="O1406" s="250"/>
      <c r="P1406" s="250"/>
      <c r="Q1406" s="250"/>
      <c r="R1406" s="250"/>
      <c r="S1406" s="250"/>
      <c r="T1406" s="250"/>
      <c r="U1406" s="250"/>
      <c r="V1406" s="250"/>
      <c r="W1406" s="250"/>
      <c r="X1406" s="250"/>
      <c r="Y1406" s="250"/>
      <c r="Z1406" s="250"/>
      <c r="AA1406" s="250"/>
      <c r="AB1406" s="250"/>
      <c r="AC1406" s="250"/>
      <c r="AD1406" s="250"/>
      <c r="AE1406" s="250" t="s">
        <v>369</v>
      </c>
      <c r="AF1406" s="250"/>
      <c r="AG1406" s="250"/>
      <c r="AH1406" s="250"/>
      <c r="AI1406" s="250"/>
      <c r="AJ1406" s="250"/>
      <c r="AK1406" s="250"/>
      <c r="AL1406" s="250"/>
      <c r="AM1406" s="250">
        <v>21</v>
      </c>
      <c r="AN1406" s="250"/>
      <c r="AO1406" s="250"/>
      <c r="AP1406" s="250"/>
      <c r="AQ1406" s="250"/>
      <c r="AR1406" s="250"/>
      <c r="AS1406" s="250"/>
      <c r="AT1406" s="250"/>
      <c r="AU1406" s="250"/>
      <c r="AV1406" s="250"/>
      <c r="AW1406" s="250"/>
      <c r="AX1406" s="250"/>
      <c r="AY1406" s="250"/>
      <c r="AZ1406" s="250"/>
      <c r="BA1406" s="250"/>
      <c r="BB1406" s="250"/>
      <c r="BC1406" s="250"/>
      <c r="BD1406" s="250"/>
      <c r="BE1406" s="250"/>
      <c r="BF1406" s="250"/>
      <c r="BG1406" s="250"/>
      <c r="BH1406" s="250"/>
    </row>
    <row r="1407" spans="1:60" outlineLevel="1" x14ac:dyDescent="0.2">
      <c r="A1407" s="294"/>
      <c r="B1407" s="265"/>
      <c r="C1407" s="285" t="s">
        <v>1762</v>
      </c>
      <c r="D1407" s="268"/>
      <c r="E1407" s="271"/>
      <c r="F1407" s="278"/>
      <c r="G1407" s="279"/>
      <c r="H1407" s="277"/>
      <c r="I1407" s="296"/>
      <c r="J1407" s="250"/>
      <c r="K1407" s="250"/>
      <c r="L1407" s="250"/>
      <c r="M1407" s="250"/>
      <c r="N1407" s="250"/>
      <c r="O1407" s="250"/>
      <c r="P1407" s="250"/>
      <c r="Q1407" s="250"/>
      <c r="R1407" s="250"/>
      <c r="S1407" s="250"/>
      <c r="T1407" s="250"/>
      <c r="U1407" s="250"/>
      <c r="V1407" s="250"/>
      <c r="W1407" s="250"/>
      <c r="X1407" s="250"/>
      <c r="Y1407" s="250"/>
      <c r="Z1407" s="250"/>
      <c r="AA1407" s="250"/>
      <c r="AB1407" s="250"/>
      <c r="AC1407" s="250"/>
      <c r="AD1407" s="250"/>
      <c r="AE1407" s="250"/>
      <c r="AF1407" s="250"/>
      <c r="AG1407" s="250"/>
      <c r="AH1407" s="250"/>
      <c r="AI1407" s="250"/>
      <c r="AJ1407" s="250"/>
      <c r="AK1407" s="250"/>
      <c r="AL1407" s="250"/>
      <c r="AM1407" s="250"/>
      <c r="AN1407" s="250"/>
      <c r="AO1407" s="250"/>
      <c r="AP1407" s="250"/>
      <c r="AQ1407" s="250"/>
      <c r="AR1407" s="250"/>
      <c r="AS1407" s="250"/>
      <c r="AT1407" s="250"/>
      <c r="AU1407" s="250"/>
      <c r="AV1407" s="250"/>
      <c r="AW1407" s="250"/>
      <c r="AX1407" s="250"/>
      <c r="AY1407" s="250"/>
      <c r="AZ1407" s="250"/>
      <c r="BA1407" s="255" t="str">
        <f>C1407</f>
        <v>včetně háku, čela a spojky.</v>
      </c>
      <c r="BB1407" s="250"/>
      <c r="BC1407" s="250"/>
      <c r="BD1407" s="250"/>
      <c r="BE1407" s="250"/>
      <c r="BF1407" s="250"/>
      <c r="BG1407" s="250"/>
      <c r="BH1407" s="250"/>
    </row>
    <row r="1408" spans="1:60" outlineLevel="1" x14ac:dyDescent="0.2">
      <c r="A1408" s="294"/>
      <c r="B1408" s="265"/>
      <c r="C1408" s="334" t="s">
        <v>1766</v>
      </c>
      <c r="D1408" s="322"/>
      <c r="E1408" s="326">
        <v>11.5</v>
      </c>
      <c r="F1408" s="276"/>
      <c r="G1408" s="276"/>
      <c r="H1408" s="277"/>
      <c r="I1408" s="296"/>
      <c r="J1408" s="250"/>
      <c r="K1408" s="250"/>
      <c r="L1408" s="250"/>
      <c r="M1408" s="250"/>
      <c r="N1408" s="250"/>
      <c r="O1408" s="250"/>
      <c r="P1408" s="250"/>
      <c r="Q1408" s="250"/>
      <c r="R1408" s="250"/>
      <c r="S1408" s="250"/>
      <c r="T1408" s="250"/>
      <c r="U1408" s="250"/>
      <c r="V1408" s="250"/>
      <c r="W1408" s="250"/>
      <c r="X1408" s="250"/>
      <c r="Y1408" s="250"/>
      <c r="Z1408" s="250"/>
      <c r="AA1408" s="250"/>
      <c r="AB1408" s="250"/>
      <c r="AC1408" s="250"/>
      <c r="AD1408" s="250"/>
      <c r="AE1408" s="250"/>
      <c r="AF1408" s="250"/>
      <c r="AG1408" s="250"/>
      <c r="AH1408" s="250"/>
      <c r="AI1408" s="250"/>
      <c r="AJ1408" s="250"/>
      <c r="AK1408" s="250"/>
      <c r="AL1408" s="250"/>
      <c r="AM1408" s="250"/>
      <c r="AN1408" s="250"/>
      <c r="AO1408" s="250"/>
      <c r="AP1408" s="250"/>
      <c r="AQ1408" s="250"/>
      <c r="AR1408" s="250"/>
      <c r="AS1408" s="250"/>
      <c r="AT1408" s="250"/>
      <c r="AU1408" s="250"/>
      <c r="AV1408" s="250"/>
      <c r="AW1408" s="250"/>
      <c r="AX1408" s="250"/>
      <c r="AY1408" s="250"/>
      <c r="AZ1408" s="250"/>
      <c r="BA1408" s="250"/>
      <c r="BB1408" s="250"/>
      <c r="BC1408" s="250"/>
      <c r="BD1408" s="250"/>
      <c r="BE1408" s="250"/>
      <c r="BF1408" s="250"/>
      <c r="BG1408" s="250"/>
      <c r="BH1408" s="250"/>
    </row>
    <row r="1409" spans="1:60" outlineLevel="1" x14ac:dyDescent="0.2">
      <c r="A1409" s="294"/>
      <c r="B1409" s="320" t="s">
        <v>1739</v>
      </c>
      <c r="C1409" s="333"/>
      <c r="D1409" s="338"/>
      <c r="E1409" s="339"/>
      <c r="F1409" s="340"/>
      <c r="G1409" s="331"/>
      <c r="H1409" s="277"/>
      <c r="I1409" s="296"/>
      <c r="J1409" s="250"/>
      <c r="K1409" s="250"/>
      <c r="L1409" s="250"/>
      <c r="M1409" s="250"/>
      <c r="N1409" s="250"/>
      <c r="O1409" s="250"/>
      <c r="P1409" s="250"/>
      <c r="Q1409" s="250"/>
      <c r="R1409" s="250"/>
      <c r="S1409" s="250"/>
      <c r="T1409" s="250"/>
      <c r="U1409" s="250"/>
      <c r="V1409" s="250"/>
      <c r="W1409" s="250"/>
      <c r="X1409" s="250"/>
      <c r="Y1409" s="250"/>
      <c r="Z1409" s="250"/>
      <c r="AA1409" s="250"/>
      <c r="AB1409" s="250"/>
      <c r="AC1409" s="250">
        <v>0</v>
      </c>
      <c r="AD1409" s="250"/>
      <c r="AE1409" s="250"/>
      <c r="AF1409" s="250"/>
      <c r="AG1409" s="250"/>
      <c r="AH1409" s="250"/>
      <c r="AI1409" s="250"/>
      <c r="AJ1409" s="250"/>
      <c r="AK1409" s="250"/>
      <c r="AL1409" s="250"/>
      <c r="AM1409" s="250"/>
      <c r="AN1409" s="250"/>
      <c r="AO1409" s="250"/>
      <c r="AP1409" s="250"/>
      <c r="AQ1409" s="250"/>
      <c r="AR1409" s="250"/>
      <c r="AS1409" s="250"/>
      <c r="AT1409" s="250"/>
      <c r="AU1409" s="250"/>
      <c r="AV1409" s="250"/>
      <c r="AW1409" s="250"/>
      <c r="AX1409" s="250"/>
      <c r="AY1409" s="250"/>
      <c r="AZ1409" s="250"/>
      <c r="BA1409" s="250"/>
      <c r="BB1409" s="250"/>
      <c r="BC1409" s="250"/>
      <c r="BD1409" s="250"/>
      <c r="BE1409" s="250"/>
      <c r="BF1409" s="250"/>
      <c r="BG1409" s="250"/>
      <c r="BH1409" s="250"/>
    </row>
    <row r="1410" spans="1:60" outlineLevel="1" x14ac:dyDescent="0.2">
      <c r="A1410" s="294"/>
      <c r="B1410" s="320" t="s">
        <v>1751</v>
      </c>
      <c r="C1410" s="333"/>
      <c r="D1410" s="338"/>
      <c r="E1410" s="339"/>
      <c r="F1410" s="340"/>
      <c r="G1410" s="331"/>
      <c r="H1410" s="277"/>
      <c r="I1410" s="296"/>
      <c r="J1410" s="250"/>
      <c r="K1410" s="250"/>
      <c r="L1410" s="250"/>
      <c r="M1410" s="250"/>
      <c r="N1410" s="250"/>
      <c r="O1410" s="250"/>
      <c r="P1410" s="250"/>
      <c r="Q1410" s="250"/>
      <c r="R1410" s="250"/>
      <c r="S1410" s="250"/>
      <c r="T1410" s="250"/>
      <c r="U1410" s="250"/>
      <c r="V1410" s="250"/>
      <c r="W1410" s="250"/>
      <c r="X1410" s="250"/>
      <c r="Y1410" s="250"/>
      <c r="Z1410" s="250"/>
      <c r="AA1410" s="250"/>
      <c r="AB1410" s="250"/>
      <c r="AC1410" s="250">
        <v>1</v>
      </c>
      <c r="AD1410" s="250"/>
      <c r="AE1410" s="250"/>
      <c r="AF1410" s="250"/>
      <c r="AG1410" s="250"/>
      <c r="AH1410" s="250"/>
      <c r="AI1410" s="250"/>
      <c r="AJ1410" s="250"/>
      <c r="AK1410" s="250"/>
      <c r="AL1410" s="250"/>
      <c r="AM1410" s="250"/>
      <c r="AN1410" s="250"/>
      <c r="AO1410" s="250"/>
      <c r="AP1410" s="250"/>
      <c r="AQ1410" s="250"/>
      <c r="AR1410" s="250"/>
      <c r="AS1410" s="250"/>
      <c r="AT1410" s="250"/>
      <c r="AU1410" s="250"/>
      <c r="AV1410" s="250"/>
      <c r="AW1410" s="250"/>
      <c r="AX1410" s="250"/>
      <c r="AY1410" s="250"/>
      <c r="AZ1410" s="250"/>
      <c r="BA1410" s="250"/>
      <c r="BB1410" s="250"/>
      <c r="BC1410" s="250"/>
      <c r="BD1410" s="250"/>
      <c r="BE1410" s="250"/>
      <c r="BF1410" s="250"/>
      <c r="BG1410" s="250"/>
      <c r="BH1410" s="250"/>
    </row>
    <row r="1411" spans="1:60" ht="22.5" outlineLevel="1" x14ac:dyDescent="0.2">
      <c r="A1411" s="293">
        <v>269</v>
      </c>
      <c r="B1411" s="264" t="s">
        <v>1767</v>
      </c>
      <c r="C1411" s="284" t="s">
        <v>1768</v>
      </c>
      <c r="D1411" s="267" t="s">
        <v>390</v>
      </c>
      <c r="E1411" s="270">
        <v>3.4</v>
      </c>
      <c r="F1411" s="275"/>
      <c r="G1411" s="276">
        <f>ROUND(E1411*F1411,2)</f>
        <v>0</v>
      </c>
      <c r="H1411" s="277" t="s">
        <v>1718</v>
      </c>
      <c r="I1411" s="296" t="s">
        <v>298</v>
      </c>
      <c r="J1411" s="250"/>
      <c r="K1411" s="250"/>
      <c r="L1411" s="250"/>
      <c r="M1411" s="250"/>
      <c r="N1411" s="250"/>
      <c r="O1411" s="250"/>
      <c r="P1411" s="250"/>
      <c r="Q1411" s="250"/>
      <c r="R1411" s="250"/>
      <c r="S1411" s="250"/>
      <c r="T1411" s="250"/>
      <c r="U1411" s="250"/>
      <c r="V1411" s="250"/>
      <c r="W1411" s="250"/>
      <c r="X1411" s="250"/>
      <c r="Y1411" s="250"/>
      <c r="Z1411" s="250"/>
      <c r="AA1411" s="250"/>
      <c r="AB1411" s="250"/>
      <c r="AC1411" s="250"/>
      <c r="AD1411" s="250"/>
      <c r="AE1411" s="250" t="s">
        <v>369</v>
      </c>
      <c r="AF1411" s="250"/>
      <c r="AG1411" s="250"/>
      <c r="AH1411" s="250"/>
      <c r="AI1411" s="250"/>
      <c r="AJ1411" s="250"/>
      <c r="AK1411" s="250"/>
      <c r="AL1411" s="250"/>
      <c r="AM1411" s="250">
        <v>21</v>
      </c>
      <c r="AN1411" s="250"/>
      <c r="AO1411" s="250"/>
      <c r="AP1411" s="250"/>
      <c r="AQ1411" s="250"/>
      <c r="AR1411" s="250"/>
      <c r="AS1411" s="250"/>
      <c r="AT1411" s="250"/>
      <c r="AU1411" s="250"/>
      <c r="AV1411" s="250"/>
      <c r="AW1411" s="250"/>
      <c r="AX1411" s="250"/>
      <c r="AY1411" s="250"/>
      <c r="AZ1411" s="250"/>
      <c r="BA1411" s="250"/>
      <c r="BB1411" s="250"/>
      <c r="BC1411" s="250"/>
      <c r="BD1411" s="250"/>
      <c r="BE1411" s="250"/>
      <c r="BF1411" s="250"/>
      <c r="BG1411" s="250"/>
      <c r="BH1411" s="250"/>
    </row>
    <row r="1412" spans="1:60" outlineLevel="1" x14ac:dyDescent="0.2">
      <c r="A1412" s="294"/>
      <c r="B1412" s="265"/>
      <c r="C1412" s="285" t="s">
        <v>1769</v>
      </c>
      <c r="D1412" s="268"/>
      <c r="E1412" s="271"/>
      <c r="F1412" s="278"/>
      <c r="G1412" s="279"/>
      <c r="H1412" s="277"/>
      <c r="I1412" s="296"/>
      <c r="J1412" s="250"/>
      <c r="K1412" s="250"/>
      <c r="L1412" s="250"/>
      <c r="M1412" s="250"/>
      <c r="N1412" s="250"/>
      <c r="O1412" s="250"/>
      <c r="P1412" s="250"/>
      <c r="Q1412" s="250"/>
      <c r="R1412" s="250"/>
      <c r="S1412" s="250"/>
      <c r="T1412" s="250"/>
      <c r="U1412" s="250"/>
      <c r="V1412" s="250"/>
      <c r="W1412" s="250"/>
      <c r="X1412" s="250"/>
      <c r="Y1412" s="250"/>
      <c r="Z1412" s="250"/>
      <c r="AA1412" s="250"/>
      <c r="AB1412" s="250"/>
      <c r="AC1412" s="250"/>
      <c r="AD1412" s="250"/>
      <c r="AE1412" s="250"/>
      <c r="AF1412" s="250"/>
      <c r="AG1412" s="250"/>
      <c r="AH1412" s="250"/>
      <c r="AI1412" s="250"/>
      <c r="AJ1412" s="250"/>
      <c r="AK1412" s="250"/>
      <c r="AL1412" s="250"/>
      <c r="AM1412" s="250"/>
      <c r="AN1412" s="250"/>
      <c r="AO1412" s="250"/>
      <c r="AP1412" s="250"/>
      <c r="AQ1412" s="250"/>
      <c r="AR1412" s="250"/>
      <c r="AS1412" s="250"/>
      <c r="AT1412" s="250"/>
      <c r="AU1412" s="250"/>
      <c r="AV1412" s="250"/>
      <c r="AW1412" s="250"/>
      <c r="AX1412" s="250"/>
      <c r="AY1412" s="250"/>
      <c r="AZ1412" s="250"/>
      <c r="BA1412" s="255" t="str">
        <f>C1412</f>
        <v>včetně kolena, objímky, mezikusu, spojovacího materiálu a zednické výpomoci.</v>
      </c>
      <c r="BB1412" s="250"/>
      <c r="BC1412" s="250"/>
      <c r="BD1412" s="250"/>
      <c r="BE1412" s="250"/>
      <c r="BF1412" s="250"/>
      <c r="BG1412" s="250"/>
      <c r="BH1412" s="250"/>
    </row>
    <row r="1413" spans="1:60" outlineLevel="1" x14ac:dyDescent="0.2">
      <c r="A1413" s="294"/>
      <c r="B1413" s="265"/>
      <c r="C1413" s="334" t="s">
        <v>1770</v>
      </c>
      <c r="D1413" s="322"/>
      <c r="E1413" s="326">
        <v>3.4</v>
      </c>
      <c r="F1413" s="276"/>
      <c r="G1413" s="276"/>
      <c r="H1413" s="277"/>
      <c r="I1413" s="296"/>
      <c r="J1413" s="250"/>
      <c r="K1413" s="250"/>
      <c r="L1413" s="250"/>
      <c r="M1413" s="250"/>
      <c r="N1413" s="250"/>
      <c r="O1413" s="250"/>
      <c r="P1413" s="250"/>
      <c r="Q1413" s="250"/>
      <c r="R1413" s="250"/>
      <c r="S1413" s="250"/>
      <c r="T1413" s="250"/>
      <c r="U1413" s="250"/>
      <c r="V1413" s="250"/>
      <c r="W1413" s="250"/>
      <c r="X1413" s="250"/>
      <c r="Y1413" s="250"/>
      <c r="Z1413" s="250"/>
      <c r="AA1413" s="250"/>
      <c r="AB1413" s="250"/>
      <c r="AC1413" s="250"/>
      <c r="AD1413" s="250"/>
      <c r="AE1413" s="250"/>
      <c r="AF1413" s="250"/>
      <c r="AG1413" s="250"/>
      <c r="AH1413" s="250"/>
      <c r="AI1413" s="250"/>
      <c r="AJ1413" s="250"/>
      <c r="AK1413" s="250"/>
      <c r="AL1413" s="250"/>
      <c r="AM1413" s="250"/>
      <c r="AN1413" s="250"/>
      <c r="AO1413" s="250"/>
      <c r="AP1413" s="250"/>
      <c r="AQ1413" s="250"/>
      <c r="AR1413" s="250"/>
      <c r="AS1413" s="250"/>
      <c r="AT1413" s="250"/>
      <c r="AU1413" s="250"/>
      <c r="AV1413" s="250"/>
      <c r="AW1413" s="250"/>
      <c r="AX1413" s="250"/>
      <c r="AY1413" s="250"/>
      <c r="AZ1413" s="250"/>
      <c r="BA1413" s="250"/>
      <c r="BB1413" s="250"/>
      <c r="BC1413" s="250"/>
      <c r="BD1413" s="250"/>
      <c r="BE1413" s="250"/>
      <c r="BF1413" s="250"/>
      <c r="BG1413" s="250"/>
      <c r="BH1413" s="250"/>
    </row>
    <row r="1414" spans="1:60" outlineLevel="1" x14ac:dyDescent="0.2">
      <c r="A1414" s="294"/>
      <c r="B1414" s="320" t="s">
        <v>1739</v>
      </c>
      <c r="C1414" s="333"/>
      <c r="D1414" s="338"/>
      <c r="E1414" s="339"/>
      <c r="F1414" s="340"/>
      <c r="G1414" s="331"/>
      <c r="H1414" s="277"/>
      <c r="I1414" s="296"/>
      <c r="J1414" s="250"/>
      <c r="K1414" s="250"/>
      <c r="L1414" s="250"/>
      <c r="M1414" s="250"/>
      <c r="N1414" s="250"/>
      <c r="O1414" s="250"/>
      <c r="P1414" s="250"/>
      <c r="Q1414" s="250"/>
      <c r="R1414" s="250"/>
      <c r="S1414" s="250"/>
      <c r="T1414" s="250"/>
      <c r="U1414" s="250"/>
      <c r="V1414" s="250"/>
      <c r="W1414" s="250"/>
      <c r="X1414" s="250"/>
      <c r="Y1414" s="250"/>
      <c r="Z1414" s="250"/>
      <c r="AA1414" s="250"/>
      <c r="AB1414" s="250"/>
      <c r="AC1414" s="250">
        <v>0</v>
      </c>
      <c r="AD1414" s="250"/>
      <c r="AE1414" s="250"/>
      <c r="AF1414" s="250"/>
      <c r="AG1414" s="250"/>
      <c r="AH1414" s="250"/>
      <c r="AI1414" s="250"/>
      <c r="AJ1414" s="250"/>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row>
    <row r="1415" spans="1:60" outlineLevel="1" x14ac:dyDescent="0.2">
      <c r="A1415" s="294"/>
      <c r="B1415" s="320" t="s">
        <v>1751</v>
      </c>
      <c r="C1415" s="333"/>
      <c r="D1415" s="338"/>
      <c r="E1415" s="339"/>
      <c r="F1415" s="340"/>
      <c r="G1415" s="331"/>
      <c r="H1415" s="277"/>
      <c r="I1415" s="296"/>
      <c r="J1415" s="250"/>
      <c r="K1415" s="250"/>
      <c r="L1415" s="250"/>
      <c r="M1415" s="250"/>
      <c r="N1415" s="250"/>
      <c r="O1415" s="250"/>
      <c r="P1415" s="250"/>
      <c r="Q1415" s="250"/>
      <c r="R1415" s="250"/>
      <c r="S1415" s="250"/>
      <c r="T1415" s="250"/>
      <c r="U1415" s="250"/>
      <c r="V1415" s="250"/>
      <c r="W1415" s="250"/>
      <c r="X1415" s="250"/>
      <c r="Y1415" s="250"/>
      <c r="Z1415" s="250"/>
      <c r="AA1415" s="250"/>
      <c r="AB1415" s="250"/>
      <c r="AC1415" s="250">
        <v>1</v>
      </c>
      <c r="AD1415" s="250"/>
      <c r="AE1415" s="250"/>
      <c r="AF1415" s="250"/>
      <c r="AG1415" s="250"/>
      <c r="AH1415" s="250"/>
      <c r="AI1415" s="250"/>
      <c r="AJ1415" s="250"/>
      <c r="AK1415" s="250"/>
      <c r="AL1415" s="250"/>
      <c r="AM1415" s="250"/>
      <c r="AN1415" s="250"/>
      <c r="AO1415" s="250"/>
      <c r="AP1415" s="250"/>
      <c r="AQ1415" s="250"/>
      <c r="AR1415" s="250"/>
      <c r="AS1415" s="250"/>
      <c r="AT1415" s="250"/>
      <c r="AU1415" s="250"/>
      <c r="AV1415" s="250"/>
      <c r="AW1415" s="250"/>
      <c r="AX1415" s="250"/>
      <c r="AY1415" s="250"/>
      <c r="AZ1415" s="250"/>
      <c r="BA1415" s="250"/>
      <c r="BB1415" s="250"/>
      <c r="BC1415" s="250"/>
      <c r="BD1415" s="250"/>
      <c r="BE1415" s="250"/>
      <c r="BF1415" s="250"/>
      <c r="BG1415" s="250"/>
      <c r="BH1415" s="250"/>
    </row>
    <row r="1416" spans="1:60" ht="22.5" outlineLevel="1" x14ac:dyDescent="0.2">
      <c r="A1416" s="293">
        <v>270</v>
      </c>
      <c r="B1416" s="264" t="s">
        <v>1771</v>
      </c>
      <c r="C1416" s="284" t="s">
        <v>1772</v>
      </c>
      <c r="D1416" s="267" t="s">
        <v>390</v>
      </c>
      <c r="E1416" s="270">
        <v>10.3</v>
      </c>
      <c r="F1416" s="275"/>
      <c r="G1416" s="276">
        <f>ROUND(E1416*F1416,2)</f>
        <v>0</v>
      </c>
      <c r="H1416" s="277" t="s">
        <v>1718</v>
      </c>
      <c r="I1416" s="296" t="s">
        <v>298</v>
      </c>
      <c r="J1416" s="250"/>
      <c r="K1416" s="250"/>
      <c r="L1416" s="250"/>
      <c r="M1416" s="250"/>
      <c r="N1416" s="250"/>
      <c r="O1416" s="250"/>
      <c r="P1416" s="250"/>
      <c r="Q1416" s="250"/>
      <c r="R1416" s="250"/>
      <c r="S1416" s="250"/>
      <c r="T1416" s="250"/>
      <c r="U1416" s="250"/>
      <c r="V1416" s="250"/>
      <c r="W1416" s="250"/>
      <c r="X1416" s="250"/>
      <c r="Y1416" s="250"/>
      <c r="Z1416" s="250"/>
      <c r="AA1416" s="250"/>
      <c r="AB1416" s="250"/>
      <c r="AC1416" s="250"/>
      <c r="AD1416" s="250"/>
      <c r="AE1416" s="250" t="s">
        <v>369</v>
      </c>
      <c r="AF1416" s="250"/>
      <c r="AG1416" s="250"/>
      <c r="AH1416" s="250"/>
      <c r="AI1416" s="250"/>
      <c r="AJ1416" s="250"/>
      <c r="AK1416" s="250"/>
      <c r="AL1416" s="250"/>
      <c r="AM1416" s="250">
        <v>21</v>
      </c>
      <c r="AN1416" s="250"/>
      <c r="AO1416" s="250"/>
      <c r="AP1416" s="250"/>
      <c r="AQ1416" s="250"/>
      <c r="AR1416" s="250"/>
      <c r="AS1416" s="250"/>
      <c r="AT1416" s="250"/>
      <c r="AU1416" s="250"/>
      <c r="AV1416" s="250"/>
      <c r="AW1416" s="250"/>
      <c r="AX1416" s="250"/>
      <c r="AY1416" s="250"/>
      <c r="AZ1416" s="250"/>
      <c r="BA1416" s="250"/>
      <c r="BB1416" s="250"/>
      <c r="BC1416" s="250"/>
      <c r="BD1416" s="250"/>
      <c r="BE1416" s="250"/>
      <c r="BF1416" s="250"/>
      <c r="BG1416" s="250"/>
      <c r="BH1416" s="250"/>
    </row>
    <row r="1417" spans="1:60" outlineLevel="1" x14ac:dyDescent="0.2">
      <c r="A1417" s="294"/>
      <c r="B1417" s="265"/>
      <c r="C1417" s="285" t="s">
        <v>1769</v>
      </c>
      <c r="D1417" s="268"/>
      <c r="E1417" s="271"/>
      <c r="F1417" s="278"/>
      <c r="G1417" s="279"/>
      <c r="H1417" s="277"/>
      <c r="I1417" s="296"/>
      <c r="J1417" s="250"/>
      <c r="K1417" s="250"/>
      <c r="L1417" s="250"/>
      <c r="M1417" s="250"/>
      <c r="N1417" s="250"/>
      <c r="O1417" s="250"/>
      <c r="P1417" s="250"/>
      <c r="Q1417" s="250"/>
      <c r="R1417" s="250"/>
      <c r="S1417" s="250"/>
      <c r="T1417" s="250"/>
      <c r="U1417" s="250"/>
      <c r="V1417" s="250"/>
      <c r="W1417" s="250"/>
      <c r="X1417" s="250"/>
      <c r="Y1417" s="250"/>
      <c r="Z1417" s="250"/>
      <c r="AA1417" s="250"/>
      <c r="AB1417" s="250"/>
      <c r="AC1417" s="250"/>
      <c r="AD1417" s="250"/>
      <c r="AE1417" s="250"/>
      <c r="AF1417" s="250"/>
      <c r="AG1417" s="250"/>
      <c r="AH1417" s="250"/>
      <c r="AI1417" s="250"/>
      <c r="AJ1417" s="250"/>
      <c r="AK1417" s="250"/>
      <c r="AL1417" s="250"/>
      <c r="AM1417" s="250"/>
      <c r="AN1417" s="250"/>
      <c r="AO1417" s="250"/>
      <c r="AP1417" s="250"/>
      <c r="AQ1417" s="250"/>
      <c r="AR1417" s="250"/>
      <c r="AS1417" s="250"/>
      <c r="AT1417" s="250"/>
      <c r="AU1417" s="250"/>
      <c r="AV1417" s="250"/>
      <c r="AW1417" s="250"/>
      <c r="AX1417" s="250"/>
      <c r="AY1417" s="250"/>
      <c r="AZ1417" s="250"/>
      <c r="BA1417" s="255" t="str">
        <f>C1417</f>
        <v>včetně kolena, objímky, mezikusu, spojovacího materiálu a zednické výpomoci.</v>
      </c>
      <c r="BB1417" s="250"/>
      <c r="BC1417" s="250"/>
      <c r="BD1417" s="250"/>
      <c r="BE1417" s="250"/>
      <c r="BF1417" s="250"/>
      <c r="BG1417" s="250"/>
      <c r="BH1417" s="250"/>
    </row>
    <row r="1418" spans="1:60" outlineLevel="1" x14ac:dyDescent="0.2">
      <c r="A1418" s="294"/>
      <c r="B1418" s="265"/>
      <c r="C1418" s="334" t="s">
        <v>1773</v>
      </c>
      <c r="D1418" s="322"/>
      <c r="E1418" s="326">
        <v>10.3</v>
      </c>
      <c r="F1418" s="276"/>
      <c r="G1418" s="276"/>
      <c r="H1418" s="277"/>
      <c r="I1418" s="296"/>
      <c r="J1418" s="250"/>
      <c r="K1418" s="250"/>
      <c r="L1418" s="250"/>
      <c r="M1418" s="250"/>
      <c r="N1418" s="250"/>
      <c r="O1418" s="250"/>
      <c r="P1418" s="250"/>
      <c r="Q1418" s="250"/>
      <c r="R1418" s="250"/>
      <c r="S1418" s="250"/>
      <c r="T1418" s="250"/>
      <c r="U1418" s="250"/>
      <c r="V1418" s="250"/>
      <c r="W1418" s="250"/>
      <c r="X1418" s="250"/>
      <c r="Y1418" s="250"/>
      <c r="Z1418" s="250"/>
      <c r="AA1418" s="250"/>
      <c r="AB1418" s="250"/>
      <c r="AC1418" s="250"/>
      <c r="AD1418" s="250"/>
      <c r="AE1418" s="250"/>
      <c r="AF1418" s="250"/>
      <c r="AG1418" s="250"/>
      <c r="AH1418" s="250"/>
      <c r="AI1418" s="250"/>
      <c r="AJ1418" s="250"/>
      <c r="AK1418" s="250"/>
      <c r="AL1418" s="250"/>
      <c r="AM1418" s="250"/>
      <c r="AN1418" s="250"/>
      <c r="AO1418" s="250"/>
      <c r="AP1418" s="250"/>
      <c r="AQ1418" s="250"/>
      <c r="AR1418" s="250"/>
      <c r="AS1418" s="250"/>
      <c r="AT1418" s="250"/>
      <c r="AU1418" s="250"/>
      <c r="AV1418" s="250"/>
      <c r="AW1418" s="250"/>
      <c r="AX1418" s="250"/>
      <c r="AY1418" s="250"/>
      <c r="AZ1418" s="250"/>
      <c r="BA1418" s="250"/>
      <c r="BB1418" s="250"/>
      <c r="BC1418" s="250"/>
      <c r="BD1418" s="250"/>
      <c r="BE1418" s="250"/>
      <c r="BF1418" s="250"/>
      <c r="BG1418" s="250"/>
      <c r="BH1418" s="250"/>
    </row>
    <row r="1419" spans="1:60" outlineLevel="1" x14ac:dyDescent="0.2">
      <c r="A1419" s="294"/>
      <c r="B1419" s="320" t="s">
        <v>1739</v>
      </c>
      <c r="C1419" s="333"/>
      <c r="D1419" s="338"/>
      <c r="E1419" s="339"/>
      <c r="F1419" s="340"/>
      <c r="G1419" s="331"/>
      <c r="H1419" s="277"/>
      <c r="I1419" s="296"/>
      <c r="J1419" s="250"/>
      <c r="K1419" s="250"/>
      <c r="L1419" s="250"/>
      <c r="M1419" s="250"/>
      <c r="N1419" s="250"/>
      <c r="O1419" s="250"/>
      <c r="P1419" s="250"/>
      <c r="Q1419" s="250"/>
      <c r="R1419" s="250"/>
      <c r="S1419" s="250"/>
      <c r="T1419" s="250"/>
      <c r="U1419" s="250"/>
      <c r="V1419" s="250"/>
      <c r="W1419" s="250"/>
      <c r="X1419" s="250"/>
      <c r="Y1419" s="250"/>
      <c r="Z1419" s="250"/>
      <c r="AA1419" s="250"/>
      <c r="AB1419" s="250"/>
      <c r="AC1419" s="250">
        <v>0</v>
      </c>
      <c r="AD1419" s="250"/>
      <c r="AE1419" s="250"/>
      <c r="AF1419" s="250"/>
      <c r="AG1419" s="250"/>
      <c r="AH1419" s="250"/>
      <c r="AI1419" s="250"/>
      <c r="AJ1419" s="250"/>
      <c r="AK1419" s="250"/>
      <c r="AL1419" s="250"/>
      <c r="AM1419" s="250"/>
      <c r="AN1419" s="250"/>
      <c r="AO1419" s="250"/>
      <c r="AP1419" s="250"/>
      <c r="AQ1419" s="250"/>
      <c r="AR1419" s="250"/>
      <c r="AS1419" s="250"/>
      <c r="AT1419" s="250"/>
      <c r="AU1419" s="250"/>
      <c r="AV1419" s="250"/>
      <c r="AW1419" s="250"/>
      <c r="AX1419" s="250"/>
      <c r="AY1419" s="250"/>
      <c r="AZ1419" s="250"/>
      <c r="BA1419" s="250"/>
      <c r="BB1419" s="250"/>
      <c r="BC1419" s="250"/>
      <c r="BD1419" s="250"/>
      <c r="BE1419" s="250"/>
      <c r="BF1419" s="250"/>
      <c r="BG1419" s="250"/>
      <c r="BH1419" s="250"/>
    </row>
    <row r="1420" spans="1:60" outlineLevel="1" x14ac:dyDescent="0.2">
      <c r="A1420" s="294"/>
      <c r="B1420" s="320" t="s">
        <v>1774</v>
      </c>
      <c r="C1420" s="333"/>
      <c r="D1420" s="338"/>
      <c r="E1420" s="339"/>
      <c r="F1420" s="340"/>
      <c r="G1420" s="331"/>
      <c r="H1420" s="277"/>
      <c r="I1420" s="296"/>
      <c r="J1420" s="250"/>
      <c r="K1420" s="250"/>
      <c r="L1420" s="250"/>
      <c r="M1420" s="250"/>
      <c r="N1420" s="250"/>
      <c r="O1420" s="250"/>
      <c r="P1420" s="250"/>
      <c r="Q1420" s="250"/>
      <c r="R1420" s="250"/>
      <c r="S1420" s="250"/>
      <c r="T1420" s="250"/>
      <c r="U1420" s="250"/>
      <c r="V1420" s="250"/>
      <c r="W1420" s="250"/>
      <c r="X1420" s="250"/>
      <c r="Y1420" s="250"/>
      <c r="Z1420" s="250"/>
      <c r="AA1420" s="250"/>
      <c r="AB1420" s="250"/>
      <c r="AC1420" s="250">
        <v>1</v>
      </c>
      <c r="AD1420" s="250"/>
      <c r="AE1420" s="250"/>
      <c r="AF1420" s="250"/>
      <c r="AG1420" s="250"/>
      <c r="AH1420" s="250"/>
      <c r="AI1420" s="250"/>
      <c r="AJ1420" s="250"/>
      <c r="AK1420" s="250"/>
      <c r="AL1420" s="250"/>
      <c r="AM1420" s="250"/>
      <c r="AN1420" s="250"/>
      <c r="AO1420" s="250"/>
      <c r="AP1420" s="250"/>
      <c r="AQ1420" s="250"/>
      <c r="AR1420" s="250"/>
      <c r="AS1420" s="250"/>
      <c r="AT1420" s="250"/>
      <c r="AU1420" s="250"/>
      <c r="AV1420" s="250"/>
      <c r="AW1420" s="250"/>
      <c r="AX1420" s="250"/>
      <c r="AY1420" s="250"/>
      <c r="AZ1420" s="250"/>
      <c r="BA1420" s="250"/>
      <c r="BB1420" s="250"/>
      <c r="BC1420" s="250"/>
      <c r="BD1420" s="250"/>
      <c r="BE1420" s="250"/>
      <c r="BF1420" s="250"/>
      <c r="BG1420" s="250"/>
      <c r="BH1420" s="250"/>
    </row>
    <row r="1421" spans="1:60" outlineLevel="1" x14ac:dyDescent="0.2">
      <c r="A1421" s="293">
        <v>271</v>
      </c>
      <c r="B1421" s="264" t="s">
        <v>1775</v>
      </c>
      <c r="C1421" s="284" t="s">
        <v>1776</v>
      </c>
      <c r="D1421" s="267" t="s">
        <v>367</v>
      </c>
      <c r="E1421" s="270">
        <v>44.85745</v>
      </c>
      <c r="F1421" s="275"/>
      <c r="G1421" s="276">
        <f>ROUND(E1421*F1421,2)</f>
        <v>0</v>
      </c>
      <c r="H1421" s="277" t="s">
        <v>1718</v>
      </c>
      <c r="I1421" s="296" t="s">
        <v>298</v>
      </c>
      <c r="J1421" s="250"/>
      <c r="K1421" s="250"/>
      <c r="L1421" s="250"/>
      <c r="M1421" s="250"/>
      <c r="N1421" s="250"/>
      <c r="O1421" s="250"/>
      <c r="P1421" s="250"/>
      <c r="Q1421" s="250"/>
      <c r="R1421" s="250"/>
      <c r="S1421" s="250"/>
      <c r="T1421" s="250"/>
      <c r="U1421" s="250"/>
      <c r="V1421" s="250"/>
      <c r="W1421" s="250"/>
      <c r="X1421" s="250"/>
      <c r="Y1421" s="250"/>
      <c r="Z1421" s="250"/>
      <c r="AA1421" s="250"/>
      <c r="AB1421" s="250"/>
      <c r="AC1421" s="250"/>
      <c r="AD1421" s="250"/>
      <c r="AE1421" s="250" t="s">
        <v>369</v>
      </c>
      <c r="AF1421" s="250"/>
      <c r="AG1421" s="250"/>
      <c r="AH1421" s="250"/>
      <c r="AI1421" s="250"/>
      <c r="AJ1421" s="250"/>
      <c r="AK1421" s="250"/>
      <c r="AL1421" s="250"/>
      <c r="AM1421" s="250">
        <v>21</v>
      </c>
      <c r="AN1421" s="250"/>
      <c r="AO1421" s="250"/>
      <c r="AP1421" s="250"/>
      <c r="AQ1421" s="250"/>
      <c r="AR1421" s="250"/>
      <c r="AS1421" s="250"/>
      <c r="AT1421" s="250"/>
      <c r="AU1421" s="250"/>
      <c r="AV1421" s="250"/>
      <c r="AW1421" s="250"/>
      <c r="AX1421" s="250"/>
      <c r="AY1421" s="250"/>
      <c r="AZ1421" s="250"/>
      <c r="BA1421" s="250"/>
      <c r="BB1421" s="250"/>
      <c r="BC1421" s="250"/>
      <c r="BD1421" s="250"/>
      <c r="BE1421" s="250"/>
      <c r="BF1421" s="250"/>
      <c r="BG1421" s="250"/>
      <c r="BH1421" s="250"/>
    </row>
    <row r="1422" spans="1:60" outlineLevel="1" x14ac:dyDescent="0.2">
      <c r="A1422" s="294"/>
      <c r="B1422" s="265"/>
      <c r="C1422" s="334" t="s">
        <v>1708</v>
      </c>
      <c r="D1422" s="322"/>
      <c r="E1422" s="326">
        <v>44.85745</v>
      </c>
      <c r="F1422" s="276"/>
      <c r="G1422" s="276"/>
      <c r="H1422" s="277"/>
      <c r="I1422" s="296"/>
      <c r="J1422" s="250"/>
      <c r="K1422" s="250"/>
      <c r="L1422" s="250"/>
      <c r="M1422" s="250"/>
      <c r="N1422" s="250"/>
      <c r="O1422" s="250"/>
      <c r="P1422" s="250"/>
      <c r="Q1422" s="250"/>
      <c r="R1422" s="250"/>
      <c r="S1422" s="250"/>
      <c r="T1422" s="250"/>
      <c r="U1422" s="250"/>
      <c r="V1422" s="250"/>
      <c r="W1422" s="250"/>
      <c r="X1422" s="250"/>
      <c r="Y1422" s="250"/>
      <c r="Z1422" s="250"/>
      <c r="AA1422" s="250"/>
      <c r="AB1422" s="250"/>
      <c r="AC1422" s="250"/>
      <c r="AD1422" s="250"/>
      <c r="AE1422" s="250"/>
      <c r="AF1422" s="250"/>
      <c r="AG1422" s="250"/>
      <c r="AH1422" s="250"/>
      <c r="AI1422" s="250"/>
      <c r="AJ1422" s="250"/>
      <c r="AK1422" s="250"/>
      <c r="AL1422" s="250"/>
      <c r="AM1422" s="250"/>
      <c r="AN1422" s="250"/>
      <c r="AO1422" s="250"/>
      <c r="AP1422" s="250"/>
      <c r="AQ1422" s="250"/>
      <c r="AR1422" s="250"/>
      <c r="AS1422" s="250"/>
      <c r="AT1422" s="250"/>
      <c r="AU1422" s="250"/>
      <c r="AV1422" s="250"/>
      <c r="AW1422" s="250"/>
      <c r="AX1422" s="250"/>
      <c r="AY1422" s="250"/>
      <c r="AZ1422" s="250"/>
      <c r="BA1422" s="250"/>
      <c r="BB1422" s="250"/>
      <c r="BC1422" s="250"/>
      <c r="BD1422" s="250"/>
      <c r="BE1422" s="250"/>
      <c r="BF1422" s="250"/>
      <c r="BG1422" s="250"/>
      <c r="BH1422" s="250"/>
    </row>
    <row r="1423" spans="1:60" outlineLevel="1" x14ac:dyDescent="0.2">
      <c r="A1423" s="294"/>
      <c r="B1423" s="320" t="s">
        <v>1777</v>
      </c>
      <c r="C1423" s="333"/>
      <c r="D1423" s="338"/>
      <c r="E1423" s="339"/>
      <c r="F1423" s="340"/>
      <c r="G1423" s="331"/>
      <c r="H1423" s="277"/>
      <c r="I1423" s="296"/>
      <c r="J1423" s="250"/>
      <c r="K1423" s="250"/>
      <c r="L1423" s="250"/>
      <c r="M1423" s="250"/>
      <c r="N1423" s="250"/>
      <c r="O1423" s="250"/>
      <c r="P1423" s="250"/>
      <c r="Q1423" s="250"/>
      <c r="R1423" s="250"/>
      <c r="S1423" s="250"/>
      <c r="T1423" s="250"/>
      <c r="U1423" s="250"/>
      <c r="V1423" s="250"/>
      <c r="W1423" s="250"/>
      <c r="X1423" s="250"/>
      <c r="Y1423" s="250"/>
      <c r="Z1423" s="250"/>
      <c r="AA1423" s="250"/>
      <c r="AB1423" s="250"/>
      <c r="AC1423" s="250">
        <v>0</v>
      </c>
      <c r="AD1423" s="250"/>
      <c r="AE1423" s="250"/>
      <c r="AF1423" s="250"/>
      <c r="AG1423" s="250"/>
      <c r="AH1423" s="250"/>
      <c r="AI1423" s="250"/>
      <c r="AJ1423" s="250"/>
      <c r="AK1423" s="250"/>
      <c r="AL1423" s="250"/>
      <c r="AM1423" s="250"/>
      <c r="AN1423" s="250"/>
      <c r="AO1423" s="250"/>
      <c r="AP1423" s="250"/>
      <c r="AQ1423" s="250"/>
      <c r="AR1423" s="250"/>
      <c r="AS1423" s="250"/>
      <c r="AT1423" s="250"/>
      <c r="AU1423" s="250"/>
      <c r="AV1423" s="250"/>
      <c r="AW1423" s="250"/>
      <c r="AX1423" s="250"/>
      <c r="AY1423" s="250"/>
      <c r="AZ1423" s="250"/>
      <c r="BA1423" s="250"/>
      <c r="BB1423" s="250"/>
      <c r="BC1423" s="250"/>
      <c r="BD1423" s="250"/>
      <c r="BE1423" s="250"/>
      <c r="BF1423" s="250"/>
      <c r="BG1423" s="250"/>
      <c r="BH1423" s="250"/>
    </row>
    <row r="1424" spans="1:60" outlineLevel="1" x14ac:dyDescent="0.2">
      <c r="A1424" s="294"/>
      <c r="B1424" s="320" t="s">
        <v>1582</v>
      </c>
      <c r="C1424" s="333"/>
      <c r="D1424" s="338"/>
      <c r="E1424" s="339"/>
      <c r="F1424" s="340"/>
      <c r="G1424" s="331"/>
      <c r="H1424" s="277"/>
      <c r="I1424" s="296"/>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250" t="s">
        <v>363</v>
      </c>
      <c r="AF1424" s="250"/>
      <c r="AG1424" s="250"/>
      <c r="AH1424" s="250"/>
      <c r="AI1424" s="250"/>
      <c r="AJ1424" s="250"/>
      <c r="AK1424" s="250"/>
      <c r="AL1424" s="250"/>
      <c r="AM1424" s="250"/>
      <c r="AN1424" s="250"/>
      <c r="AO1424" s="250"/>
      <c r="AP1424" s="250"/>
      <c r="AQ1424" s="250"/>
      <c r="AR1424" s="250"/>
      <c r="AS1424" s="250"/>
      <c r="AT1424" s="250"/>
      <c r="AU1424" s="250"/>
      <c r="AV1424" s="250"/>
      <c r="AW1424" s="250"/>
      <c r="AX1424" s="250"/>
      <c r="AY1424" s="250"/>
      <c r="AZ1424" s="250"/>
      <c r="BA1424" s="250"/>
      <c r="BB1424" s="250"/>
      <c r="BC1424" s="250"/>
      <c r="BD1424" s="250"/>
      <c r="BE1424" s="250"/>
      <c r="BF1424" s="250"/>
      <c r="BG1424" s="250"/>
      <c r="BH1424" s="250"/>
    </row>
    <row r="1425" spans="1:60" outlineLevel="1" x14ac:dyDescent="0.2">
      <c r="A1425" s="293">
        <v>272</v>
      </c>
      <c r="B1425" s="264" t="s">
        <v>1778</v>
      </c>
      <c r="C1425" s="284" t="s">
        <v>1685</v>
      </c>
      <c r="D1425" s="267" t="s">
        <v>628</v>
      </c>
      <c r="E1425" s="270">
        <v>0.42341000000000001</v>
      </c>
      <c r="F1425" s="275"/>
      <c r="G1425" s="276">
        <f>ROUND(E1425*F1425,2)</f>
        <v>0</v>
      </c>
      <c r="H1425" s="277" t="s">
        <v>1718</v>
      </c>
      <c r="I1425" s="296" t="s">
        <v>298</v>
      </c>
      <c r="J1425" s="250"/>
      <c r="K1425" s="250"/>
      <c r="L1425" s="250"/>
      <c r="M1425" s="250"/>
      <c r="N1425" s="250"/>
      <c r="O1425" s="250"/>
      <c r="P1425" s="250"/>
      <c r="Q1425" s="250"/>
      <c r="R1425" s="250"/>
      <c r="S1425" s="250"/>
      <c r="T1425" s="250"/>
      <c r="U1425" s="250"/>
      <c r="V1425" s="250"/>
      <c r="W1425" s="250"/>
      <c r="X1425" s="250"/>
      <c r="Y1425" s="250"/>
      <c r="Z1425" s="250"/>
      <c r="AA1425" s="250"/>
      <c r="AB1425" s="250"/>
      <c r="AC1425" s="250"/>
      <c r="AD1425" s="250"/>
      <c r="AE1425" s="250" t="s">
        <v>369</v>
      </c>
      <c r="AF1425" s="250"/>
      <c r="AG1425" s="250"/>
      <c r="AH1425" s="250"/>
      <c r="AI1425" s="250"/>
      <c r="AJ1425" s="250"/>
      <c r="AK1425" s="250"/>
      <c r="AL1425" s="250"/>
      <c r="AM1425" s="250">
        <v>21</v>
      </c>
      <c r="AN1425" s="250"/>
      <c r="AO1425" s="250"/>
      <c r="AP1425" s="250"/>
      <c r="AQ1425" s="250"/>
      <c r="AR1425" s="250"/>
      <c r="AS1425" s="250"/>
      <c r="AT1425" s="250"/>
      <c r="AU1425" s="250"/>
      <c r="AV1425" s="250"/>
      <c r="AW1425" s="250"/>
      <c r="AX1425" s="250"/>
      <c r="AY1425" s="250"/>
      <c r="AZ1425" s="250"/>
      <c r="BA1425" s="250"/>
      <c r="BB1425" s="250"/>
      <c r="BC1425" s="250"/>
      <c r="BD1425" s="250"/>
      <c r="BE1425" s="250"/>
      <c r="BF1425" s="250"/>
      <c r="BG1425" s="250"/>
      <c r="BH1425" s="250"/>
    </row>
    <row r="1426" spans="1:60" x14ac:dyDescent="0.2">
      <c r="A1426" s="292" t="s">
        <v>293</v>
      </c>
      <c r="B1426" s="263" t="s">
        <v>228</v>
      </c>
      <c r="C1426" s="283" t="s">
        <v>229</v>
      </c>
      <c r="D1426" s="266"/>
      <c r="E1426" s="269"/>
      <c r="F1426" s="280">
        <f>SUM(G1427:G1465)</f>
        <v>0</v>
      </c>
      <c r="G1426" s="281"/>
      <c r="H1426" s="274"/>
      <c r="I1426" s="295"/>
      <c r="AE1426" t="s">
        <v>294</v>
      </c>
    </row>
    <row r="1427" spans="1:60" ht="22.5" outlineLevel="1" x14ac:dyDescent="0.2">
      <c r="A1427" s="293">
        <v>273</v>
      </c>
      <c r="B1427" s="264" t="s">
        <v>1779</v>
      </c>
      <c r="C1427" s="284" t="s">
        <v>1780</v>
      </c>
      <c r="D1427" s="267" t="s">
        <v>669</v>
      </c>
      <c r="E1427" s="270">
        <v>1</v>
      </c>
      <c r="F1427" s="275"/>
      <c r="G1427" s="276">
        <f>ROUND(E1427*F1427,2)</f>
        <v>0</v>
      </c>
      <c r="H1427" s="277"/>
      <c r="I1427" s="296" t="s">
        <v>852</v>
      </c>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t="s">
        <v>299</v>
      </c>
      <c r="AF1427" s="250"/>
      <c r="AG1427" s="250"/>
      <c r="AH1427" s="250"/>
      <c r="AI1427" s="250"/>
      <c r="AJ1427" s="250"/>
      <c r="AK1427" s="250"/>
      <c r="AL1427" s="250"/>
      <c r="AM1427" s="250">
        <v>21</v>
      </c>
      <c r="AN1427" s="250"/>
      <c r="AO1427" s="250"/>
      <c r="AP1427" s="250"/>
      <c r="AQ1427" s="250"/>
      <c r="AR1427" s="250"/>
      <c r="AS1427" s="250"/>
      <c r="AT1427" s="250"/>
      <c r="AU1427" s="250"/>
      <c r="AV1427" s="250"/>
      <c r="AW1427" s="250"/>
      <c r="AX1427" s="250"/>
      <c r="AY1427" s="250"/>
      <c r="AZ1427" s="250"/>
      <c r="BA1427" s="250"/>
      <c r="BB1427" s="250"/>
      <c r="BC1427" s="250"/>
      <c r="BD1427" s="250"/>
      <c r="BE1427" s="250"/>
      <c r="BF1427" s="250"/>
      <c r="BG1427" s="250"/>
      <c r="BH1427" s="250"/>
    </row>
    <row r="1428" spans="1:60" ht="22.5" outlineLevel="1" x14ac:dyDescent="0.2">
      <c r="A1428" s="293">
        <v>274</v>
      </c>
      <c r="B1428" s="264" t="s">
        <v>1781</v>
      </c>
      <c r="C1428" s="284" t="s">
        <v>1782</v>
      </c>
      <c r="D1428" s="267" t="s">
        <v>669</v>
      </c>
      <c r="E1428" s="270">
        <v>1</v>
      </c>
      <c r="F1428" s="275"/>
      <c r="G1428" s="276">
        <f>ROUND(E1428*F1428,2)</f>
        <v>0</v>
      </c>
      <c r="H1428" s="277"/>
      <c r="I1428" s="296" t="s">
        <v>852</v>
      </c>
      <c r="J1428" s="250"/>
      <c r="K1428" s="250"/>
      <c r="L1428" s="250"/>
      <c r="M1428" s="250"/>
      <c r="N1428" s="250"/>
      <c r="O1428" s="250"/>
      <c r="P1428" s="250"/>
      <c r="Q1428" s="250"/>
      <c r="R1428" s="250"/>
      <c r="S1428" s="250"/>
      <c r="T1428" s="250"/>
      <c r="U1428" s="250"/>
      <c r="V1428" s="250"/>
      <c r="W1428" s="250"/>
      <c r="X1428" s="250"/>
      <c r="Y1428" s="250"/>
      <c r="Z1428" s="250"/>
      <c r="AA1428" s="250"/>
      <c r="AB1428" s="250"/>
      <c r="AC1428" s="250"/>
      <c r="AD1428" s="250"/>
      <c r="AE1428" s="250" t="s">
        <v>299</v>
      </c>
      <c r="AF1428" s="250"/>
      <c r="AG1428" s="250"/>
      <c r="AH1428" s="250"/>
      <c r="AI1428" s="250"/>
      <c r="AJ1428" s="250"/>
      <c r="AK1428" s="250"/>
      <c r="AL1428" s="250"/>
      <c r="AM1428" s="250">
        <v>21</v>
      </c>
      <c r="AN1428" s="250"/>
      <c r="AO1428" s="250"/>
      <c r="AP1428" s="250"/>
      <c r="AQ1428" s="250"/>
      <c r="AR1428" s="250"/>
      <c r="AS1428" s="250"/>
      <c r="AT1428" s="250"/>
      <c r="AU1428" s="250"/>
      <c r="AV1428" s="250"/>
      <c r="AW1428" s="250"/>
      <c r="AX1428" s="250"/>
      <c r="AY1428" s="250"/>
      <c r="AZ1428" s="250"/>
      <c r="BA1428" s="250"/>
      <c r="BB1428" s="250"/>
      <c r="BC1428" s="250"/>
      <c r="BD1428" s="250"/>
      <c r="BE1428" s="250"/>
      <c r="BF1428" s="250"/>
      <c r="BG1428" s="250"/>
      <c r="BH1428" s="250"/>
    </row>
    <row r="1429" spans="1:60" ht="22.5" outlineLevel="1" x14ac:dyDescent="0.2">
      <c r="A1429" s="293">
        <v>275</v>
      </c>
      <c r="B1429" s="264" t="s">
        <v>1783</v>
      </c>
      <c r="C1429" s="284" t="s">
        <v>1784</v>
      </c>
      <c r="D1429" s="267" t="s">
        <v>669</v>
      </c>
      <c r="E1429" s="270">
        <v>1</v>
      </c>
      <c r="F1429" s="275"/>
      <c r="G1429" s="276">
        <f>ROUND(E1429*F1429,2)</f>
        <v>0</v>
      </c>
      <c r="H1429" s="277"/>
      <c r="I1429" s="296" t="s">
        <v>852</v>
      </c>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t="s">
        <v>299</v>
      </c>
      <c r="AF1429" s="250"/>
      <c r="AG1429" s="250"/>
      <c r="AH1429" s="250"/>
      <c r="AI1429" s="250"/>
      <c r="AJ1429" s="250"/>
      <c r="AK1429" s="250"/>
      <c r="AL1429" s="250"/>
      <c r="AM1429" s="250">
        <v>21</v>
      </c>
      <c r="AN1429" s="250"/>
      <c r="AO1429" s="250"/>
      <c r="AP1429" s="250"/>
      <c r="AQ1429" s="250"/>
      <c r="AR1429" s="250"/>
      <c r="AS1429" s="250"/>
      <c r="AT1429" s="250"/>
      <c r="AU1429" s="250"/>
      <c r="AV1429" s="250"/>
      <c r="AW1429" s="250"/>
      <c r="AX1429" s="250"/>
      <c r="AY1429" s="250"/>
      <c r="AZ1429" s="250"/>
      <c r="BA1429" s="250"/>
      <c r="BB1429" s="250"/>
      <c r="BC1429" s="250"/>
      <c r="BD1429" s="250"/>
      <c r="BE1429" s="250"/>
      <c r="BF1429" s="250"/>
      <c r="BG1429" s="250"/>
      <c r="BH1429" s="250"/>
    </row>
    <row r="1430" spans="1:60" ht="22.5" outlineLevel="1" x14ac:dyDescent="0.2">
      <c r="A1430" s="293">
        <v>276</v>
      </c>
      <c r="B1430" s="264" t="s">
        <v>1785</v>
      </c>
      <c r="C1430" s="284" t="s">
        <v>1786</v>
      </c>
      <c r="D1430" s="267" t="s">
        <v>669</v>
      </c>
      <c r="E1430" s="270">
        <v>2</v>
      </c>
      <c r="F1430" s="275"/>
      <c r="G1430" s="276">
        <f>ROUND(E1430*F1430,2)</f>
        <v>0</v>
      </c>
      <c r="H1430" s="277"/>
      <c r="I1430" s="296" t="s">
        <v>852</v>
      </c>
      <c r="J1430" s="250"/>
      <c r="K1430" s="250"/>
      <c r="L1430" s="250"/>
      <c r="M1430" s="250"/>
      <c r="N1430" s="250"/>
      <c r="O1430" s="250"/>
      <c r="P1430" s="250"/>
      <c r="Q1430" s="250"/>
      <c r="R1430" s="250"/>
      <c r="S1430" s="250"/>
      <c r="T1430" s="250"/>
      <c r="U1430" s="250"/>
      <c r="V1430" s="250"/>
      <c r="W1430" s="250"/>
      <c r="X1430" s="250"/>
      <c r="Y1430" s="250"/>
      <c r="Z1430" s="250"/>
      <c r="AA1430" s="250"/>
      <c r="AB1430" s="250"/>
      <c r="AC1430" s="250"/>
      <c r="AD1430" s="250"/>
      <c r="AE1430" s="250" t="s">
        <v>299</v>
      </c>
      <c r="AF1430" s="250"/>
      <c r="AG1430" s="250"/>
      <c r="AH1430" s="250"/>
      <c r="AI1430" s="250"/>
      <c r="AJ1430" s="250"/>
      <c r="AK1430" s="250"/>
      <c r="AL1430" s="250"/>
      <c r="AM1430" s="250">
        <v>21</v>
      </c>
      <c r="AN1430" s="250"/>
      <c r="AO1430" s="250"/>
      <c r="AP1430" s="250"/>
      <c r="AQ1430" s="250"/>
      <c r="AR1430" s="250"/>
      <c r="AS1430" s="250"/>
      <c r="AT1430" s="250"/>
      <c r="AU1430" s="250"/>
      <c r="AV1430" s="250"/>
      <c r="AW1430" s="250"/>
      <c r="AX1430" s="250"/>
      <c r="AY1430" s="250"/>
      <c r="AZ1430" s="250"/>
      <c r="BA1430" s="250"/>
      <c r="BB1430" s="250"/>
      <c r="BC1430" s="250"/>
      <c r="BD1430" s="250"/>
      <c r="BE1430" s="250"/>
      <c r="BF1430" s="250"/>
      <c r="BG1430" s="250"/>
      <c r="BH1430" s="250"/>
    </row>
    <row r="1431" spans="1:60" outlineLevel="1" x14ac:dyDescent="0.2">
      <c r="A1431" s="294"/>
      <c r="B1431" s="265"/>
      <c r="C1431" s="334" t="s">
        <v>1787</v>
      </c>
      <c r="D1431" s="322"/>
      <c r="E1431" s="326">
        <v>2</v>
      </c>
      <c r="F1431" s="276"/>
      <c r="G1431" s="276"/>
      <c r="H1431" s="277"/>
      <c r="I1431" s="296"/>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250"/>
      <c r="AF1431" s="250"/>
      <c r="AG1431" s="250"/>
      <c r="AH1431" s="250"/>
      <c r="AI1431" s="250"/>
      <c r="AJ1431" s="250"/>
      <c r="AK1431" s="250"/>
      <c r="AL1431" s="250"/>
      <c r="AM1431" s="250"/>
      <c r="AN1431" s="250"/>
      <c r="AO1431" s="250"/>
      <c r="AP1431" s="250"/>
      <c r="AQ1431" s="250"/>
      <c r="AR1431" s="250"/>
      <c r="AS1431" s="250"/>
      <c r="AT1431" s="250"/>
      <c r="AU1431" s="250"/>
      <c r="AV1431" s="250"/>
      <c r="AW1431" s="250"/>
      <c r="AX1431" s="250"/>
      <c r="AY1431" s="250"/>
      <c r="AZ1431" s="250"/>
      <c r="BA1431" s="250"/>
      <c r="BB1431" s="250"/>
      <c r="BC1431" s="250"/>
      <c r="BD1431" s="250"/>
      <c r="BE1431" s="250"/>
      <c r="BF1431" s="250"/>
      <c r="BG1431" s="250"/>
      <c r="BH1431" s="250"/>
    </row>
    <row r="1432" spans="1:60" ht="22.5" outlineLevel="1" x14ac:dyDescent="0.2">
      <c r="A1432" s="293">
        <v>277</v>
      </c>
      <c r="B1432" s="264" t="s">
        <v>1788</v>
      </c>
      <c r="C1432" s="284" t="s">
        <v>1789</v>
      </c>
      <c r="D1432" s="267" t="s">
        <v>669</v>
      </c>
      <c r="E1432" s="270">
        <v>1</v>
      </c>
      <c r="F1432" s="275"/>
      <c r="G1432" s="276">
        <f>ROUND(E1432*F1432,2)</f>
        <v>0</v>
      </c>
      <c r="H1432" s="277"/>
      <c r="I1432" s="296" t="s">
        <v>852</v>
      </c>
      <c r="J1432" s="250"/>
      <c r="K1432" s="250"/>
      <c r="L1432" s="250"/>
      <c r="M1432" s="250"/>
      <c r="N1432" s="250"/>
      <c r="O1432" s="250"/>
      <c r="P1432" s="250"/>
      <c r="Q1432" s="250"/>
      <c r="R1432" s="250"/>
      <c r="S1432" s="250"/>
      <c r="T1432" s="250"/>
      <c r="U1432" s="250"/>
      <c r="V1432" s="250"/>
      <c r="W1432" s="250"/>
      <c r="X1432" s="250"/>
      <c r="Y1432" s="250"/>
      <c r="Z1432" s="250"/>
      <c r="AA1432" s="250"/>
      <c r="AB1432" s="250"/>
      <c r="AC1432" s="250"/>
      <c r="AD1432" s="250"/>
      <c r="AE1432" s="250" t="s">
        <v>299</v>
      </c>
      <c r="AF1432" s="250"/>
      <c r="AG1432" s="250"/>
      <c r="AH1432" s="250"/>
      <c r="AI1432" s="250"/>
      <c r="AJ1432" s="250"/>
      <c r="AK1432" s="250"/>
      <c r="AL1432" s="250"/>
      <c r="AM1432" s="250">
        <v>21</v>
      </c>
      <c r="AN1432" s="250"/>
      <c r="AO1432" s="250"/>
      <c r="AP1432" s="250"/>
      <c r="AQ1432" s="250"/>
      <c r="AR1432" s="250"/>
      <c r="AS1432" s="250"/>
      <c r="AT1432" s="250"/>
      <c r="AU1432" s="250"/>
      <c r="AV1432" s="250"/>
      <c r="AW1432" s="250"/>
      <c r="AX1432" s="250"/>
      <c r="AY1432" s="250"/>
      <c r="AZ1432" s="250"/>
      <c r="BA1432" s="250"/>
      <c r="BB1432" s="250"/>
      <c r="BC1432" s="250"/>
      <c r="BD1432" s="250"/>
      <c r="BE1432" s="250"/>
      <c r="BF1432" s="250"/>
      <c r="BG1432" s="250"/>
      <c r="BH1432" s="250"/>
    </row>
    <row r="1433" spans="1:60" ht="22.5" outlineLevel="1" x14ac:dyDescent="0.2">
      <c r="A1433" s="293">
        <v>278</v>
      </c>
      <c r="B1433" s="264" t="s">
        <v>1790</v>
      </c>
      <c r="C1433" s="284" t="s">
        <v>1791</v>
      </c>
      <c r="D1433" s="267" t="s">
        <v>669</v>
      </c>
      <c r="E1433" s="270">
        <v>6</v>
      </c>
      <c r="F1433" s="275"/>
      <c r="G1433" s="276">
        <f>ROUND(E1433*F1433,2)</f>
        <v>0</v>
      </c>
      <c r="H1433" s="277"/>
      <c r="I1433" s="296" t="s">
        <v>852</v>
      </c>
      <c r="J1433" s="250"/>
      <c r="K1433" s="250"/>
      <c r="L1433" s="250"/>
      <c r="M1433" s="250"/>
      <c r="N1433" s="250"/>
      <c r="O1433" s="250"/>
      <c r="P1433" s="250"/>
      <c r="Q1433" s="250"/>
      <c r="R1433" s="250"/>
      <c r="S1433" s="250"/>
      <c r="T1433" s="250"/>
      <c r="U1433" s="250"/>
      <c r="V1433" s="250"/>
      <c r="W1433" s="250"/>
      <c r="X1433" s="250"/>
      <c r="Y1433" s="250"/>
      <c r="Z1433" s="250"/>
      <c r="AA1433" s="250"/>
      <c r="AB1433" s="250"/>
      <c r="AC1433" s="250"/>
      <c r="AD1433" s="250"/>
      <c r="AE1433" s="250" t="s">
        <v>299</v>
      </c>
      <c r="AF1433" s="250"/>
      <c r="AG1433" s="250"/>
      <c r="AH1433" s="250"/>
      <c r="AI1433" s="250"/>
      <c r="AJ1433" s="250"/>
      <c r="AK1433" s="250"/>
      <c r="AL1433" s="250"/>
      <c r="AM1433" s="250">
        <v>21</v>
      </c>
      <c r="AN1433" s="250"/>
      <c r="AO1433" s="250"/>
      <c r="AP1433" s="250"/>
      <c r="AQ1433" s="250"/>
      <c r="AR1433" s="250"/>
      <c r="AS1433" s="250"/>
      <c r="AT1433" s="250"/>
      <c r="AU1433" s="250"/>
      <c r="AV1433" s="250"/>
      <c r="AW1433" s="250"/>
      <c r="AX1433" s="250"/>
      <c r="AY1433" s="250"/>
      <c r="AZ1433" s="250"/>
      <c r="BA1433" s="250"/>
      <c r="BB1433" s="250"/>
      <c r="BC1433" s="250"/>
      <c r="BD1433" s="250"/>
      <c r="BE1433" s="250"/>
      <c r="BF1433" s="250"/>
      <c r="BG1433" s="250"/>
      <c r="BH1433" s="250"/>
    </row>
    <row r="1434" spans="1:60" ht="22.5" outlineLevel="1" x14ac:dyDescent="0.2">
      <c r="A1434" s="293">
        <v>279</v>
      </c>
      <c r="B1434" s="264" t="s">
        <v>1792</v>
      </c>
      <c r="C1434" s="284" t="s">
        <v>1793</v>
      </c>
      <c r="D1434" s="267" t="s">
        <v>669</v>
      </c>
      <c r="E1434" s="270">
        <v>1</v>
      </c>
      <c r="F1434" s="275"/>
      <c r="G1434" s="276">
        <f>ROUND(E1434*F1434,2)</f>
        <v>0</v>
      </c>
      <c r="H1434" s="277"/>
      <c r="I1434" s="296" t="s">
        <v>852</v>
      </c>
      <c r="J1434" s="250"/>
      <c r="K1434" s="250"/>
      <c r="L1434" s="250"/>
      <c r="M1434" s="250"/>
      <c r="N1434" s="250"/>
      <c r="O1434" s="250"/>
      <c r="P1434" s="250"/>
      <c r="Q1434" s="250"/>
      <c r="R1434" s="250"/>
      <c r="S1434" s="250"/>
      <c r="T1434" s="250"/>
      <c r="U1434" s="250"/>
      <c r="V1434" s="250"/>
      <c r="W1434" s="250"/>
      <c r="X1434" s="250"/>
      <c r="Y1434" s="250"/>
      <c r="Z1434" s="250"/>
      <c r="AA1434" s="250"/>
      <c r="AB1434" s="250"/>
      <c r="AC1434" s="250"/>
      <c r="AD1434" s="250"/>
      <c r="AE1434" s="250" t="s">
        <v>299</v>
      </c>
      <c r="AF1434" s="250"/>
      <c r="AG1434" s="250"/>
      <c r="AH1434" s="250"/>
      <c r="AI1434" s="250"/>
      <c r="AJ1434" s="250"/>
      <c r="AK1434" s="250"/>
      <c r="AL1434" s="250"/>
      <c r="AM1434" s="250">
        <v>21</v>
      </c>
      <c r="AN1434" s="250"/>
      <c r="AO1434" s="250"/>
      <c r="AP1434" s="250"/>
      <c r="AQ1434" s="250"/>
      <c r="AR1434" s="250"/>
      <c r="AS1434" s="250"/>
      <c r="AT1434" s="250"/>
      <c r="AU1434" s="250"/>
      <c r="AV1434" s="250"/>
      <c r="AW1434" s="250"/>
      <c r="AX1434" s="250"/>
      <c r="AY1434" s="250"/>
      <c r="AZ1434" s="250"/>
      <c r="BA1434" s="250"/>
      <c r="BB1434" s="250"/>
      <c r="BC1434" s="250"/>
      <c r="BD1434" s="250"/>
      <c r="BE1434" s="250"/>
      <c r="BF1434" s="250"/>
      <c r="BG1434" s="250"/>
      <c r="BH1434" s="250"/>
    </row>
    <row r="1435" spans="1:60" ht="22.5" outlineLevel="1" x14ac:dyDescent="0.2">
      <c r="A1435" s="293">
        <v>280</v>
      </c>
      <c r="B1435" s="264" t="s">
        <v>1794</v>
      </c>
      <c r="C1435" s="284" t="s">
        <v>1795</v>
      </c>
      <c r="D1435" s="267" t="s">
        <v>669</v>
      </c>
      <c r="E1435" s="270">
        <v>1</v>
      </c>
      <c r="F1435" s="275"/>
      <c r="G1435" s="276">
        <f>ROUND(E1435*F1435,2)</f>
        <v>0</v>
      </c>
      <c r="H1435" s="277"/>
      <c r="I1435" s="296" t="s">
        <v>852</v>
      </c>
      <c r="J1435" s="250"/>
      <c r="K1435" s="250"/>
      <c r="L1435" s="250"/>
      <c r="M1435" s="250"/>
      <c r="N1435" s="250"/>
      <c r="O1435" s="250"/>
      <c r="P1435" s="250"/>
      <c r="Q1435" s="250"/>
      <c r="R1435" s="250"/>
      <c r="S1435" s="250"/>
      <c r="T1435" s="250"/>
      <c r="U1435" s="250"/>
      <c r="V1435" s="250"/>
      <c r="W1435" s="250"/>
      <c r="X1435" s="250"/>
      <c r="Y1435" s="250"/>
      <c r="Z1435" s="250"/>
      <c r="AA1435" s="250"/>
      <c r="AB1435" s="250"/>
      <c r="AC1435" s="250"/>
      <c r="AD1435" s="250"/>
      <c r="AE1435" s="250" t="s">
        <v>299</v>
      </c>
      <c r="AF1435" s="250"/>
      <c r="AG1435" s="250"/>
      <c r="AH1435" s="250"/>
      <c r="AI1435" s="250"/>
      <c r="AJ1435" s="250"/>
      <c r="AK1435" s="250"/>
      <c r="AL1435" s="250"/>
      <c r="AM1435" s="250">
        <v>21</v>
      </c>
      <c r="AN1435" s="250"/>
      <c r="AO1435" s="250"/>
      <c r="AP1435" s="250"/>
      <c r="AQ1435" s="250"/>
      <c r="AR1435" s="250"/>
      <c r="AS1435" s="250"/>
      <c r="AT1435" s="250"/>
      <c r="AU1435" s="250"/>
      <c r="AV1435" s="250"/>
      <c r="AW1435" s="250"/>
      <c r="AX1435" s="250"/>
      <c r="AY1435" s="250"/>
      <c r="AZ1435" s="250"/>
      <c r="BA1435" s="250"/>
      <c r="BB1435" s="250"/>
      <c r="BC1435" s="250"/>
      <c r="BD1435" s="250"/>
      <c r="BE1435" s="250"/>
      <c r="BF1435" s="250"/>
      <c r="BG1435" s="250"/>
      <c r="BH1435" s="250"/>
    </row>
    <row r="1436" spans="1:60" ht="22.5" outlineLevel="1" x14ac:dyDescent="0.2">
      <c r="A1436" s="293">
        <v>281</v>
      </c>
      <c r="B1436" s="264" t="s">
        <v>1796</v>
      </c>
      <c r="C1436" s="284" t="s">
        <v>1797</v>
      </c>
      <c r="D1436" s="267" t="s">
        <v>669</v>
      </c>
      <c r="E1436" s="270">
        <v>1</v>
      </c>
      <c r="F1436" s="275"/>
      <c r="G1436" s="276">
        <f>ROUND(E1436*F1436,2)</f>
        <v>0</v>
      </c>
      <c r="H1436" s="277"/>
      <c r="I1436" s="296" t="s">
        <v>852</v>
      </c>
      <c r="J1436" s="250"/>
      <c r="K1436" s="250"/>
      <c r="L1436" s="250"/>
      <c r="M1436" s="250"/>
      <c r="N1436" s="250"/>
      <c r="O1436" s="250"/>
      <c r="P1436" s="250"/>
      <c r="Q1436" s="250"/>
      <c r="R1436" s="250"/>
      <c r="S1436" s="250"/>
      <c r="T1436" s="250"/>
      <c r="U1436" s="250"/>
      <c r="V1436" s="250"/>
      <c r="W1436" s="250"/>
      <c r="X1436" s="250"/>
      <c r="Y1436" s="250"/>
      <c r="Z1436" s="250"/>
      <c r="AA1436" s="250"/>
      <c r="AB1436" s="250"/>
      <c r="AC1436" s="250"/>
      <c r="AD1436" s="250"/>
      <c r="AE1436" s="250" t="s">
        <v>299</v>
      </c>
      <c r="AF1436" s="250"/>
      <c r="AG1436" s="250"/>
      <c r="AH1436" s="250"/>
      <c r="AI1436" s="250"/>
      <c r="AJ1436" s="250"/>
      <c r="AK1436" s="250"/>
      <c r="AL1436" s="250"/>
      <c r="AM1436" s="250">
        <v>21</v>
      </c>
      <c r="AN1436" s="250"/>
      <c r="AO1436" s="250"/>
      <c r="AP1436" s="250"/>
      <c r="AQ1436" s="250"/>
      <c r="AR1436" s="250"/>
      <c r="AS1436" s="250"/>
      <c r="AT1436" s="250"/>
      <c r="AU1436" s="250"/>
      <c r="AV1436" s="250"/>
      <c r="AW1436" s="250"/>
      <c r="AX1436" s="250"/>
      <c r="AY1436" s="250"/>
      <c r="AZ1436" s="250"/>
      <c r="BA1436" s="250"/>
      <c r="BB1436" s="250"/>
      <c r="BC1436" s="250"/>
      <c r="BD1436" s="250"/>
      <c r="BE1436" s="250"/>
      <c r="BF1436" s="250"/>
      <c r="BG1436" s="250"/>
      <c r="BH1436" s="250"/>
    </row>
    <row r="1437" spans="1:60" ht="22.5" outlineLevel="1" x14ac:dyDescent="0.2">
      <c r="A1437" s="293">
        <v>282</v>
      </c>
      <c r="B1437" s="264" t="s">
        <v>1798</v>
      </c>
      <c r="C1437" s="284" t="s">
        <v>1799</v>
      </c>
      <c r="D1437" s="267" t="s">
        <v>669</v>
      </c>
      <c r="E1437" s="270">
        <v>1</v>
      </c>
      <c r="F1437" s="275"/>
      <c r="G1437" s="276">
        <f>ROUND(E1437*F1437,2)</f>
        <v>0</v>
      </c>
      <c r="H1437" s="277"/>
      <c r="I1437" s="296" t="s">
        <v>852</v>
      </c>
      <c r="J1437" s="250"/>
      <c r="K1437" s="250"/>
      <c r="L1437" s="250"/>
      <c r="M1437" s="250"/>
      <c r="N1437" s="250"/>
      <c r="O1437" s="250"/>
      <c r="P1437" s="250"/>
      <c r="Q1437" s="250"/>
      <c r="R1437" s="250"/>
      <c r="S1437" s="250"/>
      <c r="T1437" s="250"/>
      <c r="U1437" s="250"/>
      <c r="V1437" s="250"/>
      <c r="W1437" s="250"/>
      <c r="X1437" s="250"/>
      <c r="Y1437" s="250"/>
      <c r="Z1437" s="250"/>
      <c r="AA1437" s="250"/>
      <c r="AB1437" s="250"/>
      <c r="AC1437" s="250"/>
      <c r="AD1437" s="250"/>
      <c r="AE1437" s="250" t="s">
        <v>299</v>
      </c>
      <c r="AF1437" s="250"/>
      <c r="AG1437" s="250"/>
      <c r="AH1437" s="250"/>
      <c r="AI1437" s="250"/>
      <c r="AJ1437" s="250"/>
      <c r="AK1437" s="250"/>
      <c r="AL1437" s="250"/>
      <c r="AM1437" s="250">
        <v>21</v>
      </c>
      <c r="AN1437" s="250"/>
      <c r="AO1437" s="250"/>
      <c r="AP1437" s="250"/>
      <c r="AQ1437" s="250"/>
      <c r="AR1437" s="250"/>
      <c r="AS1437" s="250"/>
      <c r="AT1437" s="250"/>
      <c r="AU1437" s="250"/>
      <c r="AV1437" s="250"/>
      <c r="AW1437" s="250"/>
      <c r="AX1437" s="250"/>
      <c r="AY1437" s="250"/>
      <c r="AZ1437" s="250"/>
      <c r="BA1437" s="250"/>
      <c r="BB1437" s="250"/>
      <c r="BC1437" s="250"/>
      <c r="BD1437" s="250"/>
      <c r="BE1437" s="250"/>
      <c r="BF1437" s="250"/>
      <c r="BG1437" s="250"/>
      <c r="BH1437" s="250"/>
    </row>
    <row r="1438" spans="1:60" ht="22.5" outlineLevel="1" x14ac:dyDescent="0.2">
      <c r="A1438" s="293">
        <v>283</v>
      </c>
      <c r="B1438" s="264" t="s">
        <v>1800</v>
      </c>
      <c r="C1438" s="284" t="s">
        <v>1801</v>
      </c>
      <c r="D1438" s="267" t="s">
        <v>669</v>
      </c>
      <c r="E1438" s="270">
        <v>1</v>
      </c>
      <c r="F1438" s="275"/>
      <c r="G1438" s="276">
        <f>ROUND(E1438*F1438,2)</f>
        <v>0</v>
      </c>
      <c r="H1438" s="277"/>
      <c r="I1438" s="296" t="s">
        <v>852</v>
      </c>
      <c r="J1438" s="250"/>
      <c r="K1438" s="250"/>
      <c r="L1438" s="250"/>
      <c r="M1438" s="250"/>
      <c r="N1438" s="250"/>
      <c r="O1438" s="250"/>
      <c r="P1438" s="250"/>
      <c r="Q1438" s="250"/>
      <c r="R1438" s="250"/>
      <c r="S1438" s="250"/>
      <c r="T1438" s="250"/>
      <c r="U1438" s="250"/>
      <c r="V1438" s="250"/>
      <c r="W1438" s="250"/>
      <c r="X1438" s="250"/>
      <c r="Y1438" s="250"/>
      <c r="Z1438" s="250"/>
      <c r="AA1438" s="250"/>
      <c r="AB1438" s="250"/>
      <c r="AC1438" s="250"/>
      <c r="AD1438" s="250"/>
      <c r="AE1438" s="250" t="s">
        <v>299</v>
      </c>
      <c r="AF1438" s="250"/>
      <c r="AG1438" s="250"/>
      <c r="AH1438" s="250"/>
      <c r="AI1438" s="250"/>
      <c r="AJ1438" s="250"/>
      <c r="AK1438" s="250"/>
      <c r="AL1438" s="250"/>
      <c r="AM1438" s="250">
        <v>21</v>
      </c>
      <c r="AN1438" s="250"/>
      <c r="AO1438" s="250"/>
      <c r="AP1438" s="250"/>
      <c r="AQ1438" s="250"/>
      <c r="AR1438" s="250"/>
      <c r="AS1438" s="250"/>
      <c r="AT1438" s="250"/>
      <c r="AU1438" s="250"/>
      <c r="AV1438" s="250"/>
      <c r="AW1438" s="250"/>
      <c r="AX1438" s="250"/>
      <c r="AY1438" s="250"/>
      <c r="AZ1438" s="250"/>
      <c r="BA1438" s="250"/>
      <c r="BB1438" s="250"/>
      <c r="BC1438" s="250"/>
      <c r="BD1438" s="250"/>
      <c r="BE1438" s="250"/>
      <c r="BF1438" s="250"/>
      <c r="BG1438" s="250"/>
      <c r="BH1438" s="250"/>
    </row>
    <row r="1439" spans="1:60" ht="33.75" outlineLevel="1" x14ac:dyDescent="0.2">
      <c r="A1439" s="293">
        <v>284</v>
      </c>
      <c r="B1439" s="264" t="s">
        <v>1802</v>
      </c>
      <c r="C1439" s="284" t="s">
        <v>1803</v>
      </c>
      <c r="D1439" s="267" t="s">
        <v>669</v>
      </c>
      <c r="E1439" s="270">
        <v>1</v>
      </c>
      <c r="F1439" s="275"/>
      <c r="G1439" s="276">
        <f>ROUND(E1439*F1439,2)</f>
        <v>0</v>
      </c>
      <c r="H1439" s="277"/>
      <c r="I1439" s="296" t="s">
        <v>852</v>
      </c>
      <c r="J1439" s="250"/>
      <c r="K1439" s="250"/>
      <c r="L1439" s="250"/>
      <c r="M1439" s="250"/>
      <c r="N1439" s="250"/>
      <c r="O1439" s="250"/>
      <c r="P1439" s="250"/>
      <c r="Q1439" s="250"/>
      <c r="R1439" s="250"/>
      <c r="S1439" s="250"/>
      <c r="T1439" s="250"/>
      <c r="U1439" s="250"/>
      <c r="V1439" s="250"/>
      <c r="W1439" s="250"/>
      <c r="X1439" s="250"/>
      <c r="Y1439" s="250"/>
      <c r="Z1439" s="250"/>
      <c r="AA1439" s="250"/>
      <c r="AB1439" s="250"/>
      <c r="AC1439" s="250"/>
      <c r="AD1439" s="250"/>
      <c r="AE1439" s="250" t="s">
        <v>299</v>
      </c>
      <c r="AF1439" s="250"/>
      <c r="AG1439" s="250"/>
      <c r="AH1439" s="250"/>
      <c r="AI1439" s="250"/>
      <c r="AJ1439" s="250"/>
      <c r="AK1439" s="250"/>
      <c r="AL1439" s="250"/>
      <c r="AM1439" s="250">
        <v>21</v>
      </c>
      <c r="AN1439" s="250"/>
      <c r="AO1439" s="250"/>
      <c r="AP1439" s="250"/>
      <c r="AQ1439" s="250"/>
      <c r="AR1439" s="250"/>
      <c r="AS1439" s="250"/>
      <c r="AT1439" s="250"/>
      <c r="AU1439" s="250"/>
      <c r="AV1439" s="250"/>
      <c r="AW1439" s="250"/>
      <c r="AX1439" s="250"/>
      <c r="AY1439" s="250"/>
      <c r="AZ1439" s="250"/>
      <c r="BA1439" s="250"/>
      <c r="BB1439" s="250"/>
      <c r="BC1439" s="250"/>
      <c r="BD1439" s="250"/>
      <c r="BE1439" s="250"/>
      <c r="BF1439" s="250"/>
      <c r="BG1439" s="250"/>
      <c r="BH1439" s="250"/>
    </row>
    <row r="1440" spans="1:60" ht="22.5" outlineLevel="1" x14ac:dyDescent="0.2">
      <c r="A1440" s="293">
        <v>285</v>
      </c>
      <c r="B1440" s="264" t="s">
        <v>1804</v>
      </c>
      <c r="C1440" s="284" t="s">
        <v>1805</v>
      </c>
      <c r="D1440" s="267" t="s">
        <v>669</v>
      </c>
      <c r="E1440" s="270">
        <v>1</v>
      </c>
      <c r="F1440" s="275"/>
      <c r="G1440" s="276">
        <f>ROUND(E1440*F1440,2)</f>
        <v>0</v>
      </c>
      <c r="H1440" s="277"/>
      <c r="I1440" s="296" t="s">
        <v>852</v>
      </c>
      <c r="J1440" s="250"/>
      <c r="K1440" s="250"/>
      <c r="L1440" s="250"/>
      <c r="M1440" s="250"/>
      <c r="N1440" s="250"/>
      <c r="O1440" s="250"/>
      <c r="P1440" s="250"/>
      <c r="Q1440" s="250"/>
      <c r="R1440" s="250"/>
      <c r="S1440" s="250"/>
      <c r="T1440" s="250"/>
      <c r="U1440" s="250"/>
      <c r="V1440" s="250"/>
      <c r="W1440" s="250"/>
      <c r="X1440" s="250"/>
      <c r="Y1440" s="250"/>
      <c r="Z1440" s="250"/>
      <c r="AA1440" s="250"/>
      <c r="AB1440" s="250"/>
      <c r="AC1440" s="250"/>
      <c r="AD1440" s="250"/>
      <c r="AE1440" s="250" t="s">
        <v>299</v>
      </c>
      <c r="AF1440" s="250"/>
      <c r="AG1440" s="250"/>
      <c r="AH1440" s="250"/>
      <c r="AI1440" s="250"/>
      <c r="AJ1440" s="250"/>
      <c r="AK1440" s="250"/>
      <c r="AL1440" s="250"/>
      <c r="AM1440" s="250">
        <v>21</v>
      </c>
      <c r="AN1440" s="250"/>
      <c r="AO1440" s="250"/>
      <c r="AP1440" s="250"/>
      <c r="AQ1440" s="250"/>
      <c r="AR1440" s="250"/>
      <c r="AS1440" s="250"/>
      <c r="AT1440" s="250"/>
      <c r="AU1440" s="250"/>
      <c r="AV1440" s="250"/>
      <c r="AW1440" s="250"/>
      <c r="AX1440" s="250"/>
      <c r="AY1440" s="250"/>
      <c r="AZ1440" s="250"/>
      <c r="BA1440" s="250"/>
      <c r="BB1440" s="250"/>
      <c r="BC1440" s="250"/>
      <c r="BD1440" s="250"/>
      <c r="BE1440" s="250"/>
      <c r="BF1440" s="250"/>
      <c r="BG1440" s="250"/>
      <c r="BH1440" s="250"/>
    </row>
    <row r="1441" spans="1:60" ht="22.5" outlineLevel="1" x14ac:dyDescent="0.2">
      <c r="A1441" s="293">
        <v>286</v>
      </c>
      <c r="B1441" s="264" t="s">
        <v>1806</v>
      </c>
      <c r="C1441" s="284" t="s">
        <v>1807</v>
      </c>
      <c r="D1441" s="267" t="s">
        <v>669</v>
      </c>
      <c r="E1441" s="270">
        <v>2</v>
      </c>
      <c r="F1441" s="275"/>
      <c r="G1441" s="276">
        <f>ROUND(E1441*F1441,2)</f>
        <v>0</v>
      </c>
      <c r="H1441" s="277"/>
      <c r="I1441" s="296" t="s">
        <v>852</v>
      </c>
      <c r="J1441" s="250"/>
      <c r="K1441" s="250"/>
      <c r="L1441" s="250"/>
      <c r="M1441" s="250"/>
      <c r="N1441" s="250"/>
      <c r="O1441" s="250"/>
      <c r="P1441" s="250"/>
      <c r="Q1441" s="250"/>
      <c r="R1441" s="250"/>
      <c r="S1441" s="250"/>
      <c r="T1441" s="250"/>
      <c r="U1441" s="250"/>
      <c r="V1441" s="250"/>
      <c r="W1441" s="250"/>
      <c r="X1441" s="250"/>
      <c r="Y1441" s="250"/>
      <c r="Z1441" s="250"/>
      <c r="AA1441" s="250"/>
      <c r="AB1441" s="250"/>
      <c r="AC1441" s="250"/>
      <c r="AD1441" s="250"/>
      <c r="AE1441" s="250" t="s">
        <v>299</v>
      </c>
      <c r="AF1441" s="250"/>
      <c r="AG1441" s="250"/>
      <c r="AH1441" s="250"/>
      <c r="AI1441" s="250"/>
      <c r="AJ1441" s="250"/>
      <c r="AK1441" s="250"/>
      <c r="AL1441" s="250"/>
      <c r="AM1441" s="250">
        <v>21</v>
      </c>
      <c r="AN1441" s="250"/>
      <c r="AO1441" s="250"/>
      <c r="AP1441" s="250"/>
      <c r="AQ1441" s="250"/>
      <c r="AR1441" s="250"/>
      <c r="AS1441" s="250"/>
      <c r="AT1441" s="250"/>
      <c r="AU1441" s="250"/>
      <c r="AV1441" s="250"/>
      <c r="AW1441" s="250"/>
      <c r="AX1441" s="250"/>
      <c r="AY1441" s="250"/>
      <c r="AZ1441" s="250"/>
      <c r="BA1441" s="250"/>
      <c r="BB1441" s="250"/>
      <c r="BC1441" s="250"/>
      <c r="BD1441" s="250"/>
      <c r="BE1441" s="250"/>
      <c r="BF1441" s="250"/>
      <c r="BG1441" s="250"/>
      <c r="BH1441" s="250"/>
    </row>
    <row r="1442" spans="1:60" ht="22.5" outlineLevel="1" x14ac:dyDescent="0.2">
      <c r="A1442" s="293">
        <v>287</v>
      </c>
      <c r="B1442" s="264" t="s">
        <v>1808</v>
      </c>
      <c r="C1442" s="284" t="s">
        <v>1809</v>
      </c>
      <c r="D1442" s="267" t="s">
        <v>669</v>
      </c>
      <c r="E1442" s="270">
        <v>1</v>
      </c>
      <c r="F1442" s="275"/>
      <c r="G1442" s="276">
        <f>ROUND(E1442*F1442,2)</f>
        <v>0</v>
      </c>
      <c r="H1442" s="277"/>
      <c r="I1442" s="296" t="s">
        <v>852</v>
      </c>
      <c r="J1442" s="250"/>
      <c r="K1442" s="250"/>
      <c r="L1442" s="250"/>
      <c r="M1442" s="250"/>
      <c r="N1442" s="250"/>
      <c r="O1442" s="250"/>
      <c r="P1442" s="250"/>
      <c r="Q1442" s="250"/>
      <c r="R1442" s="250"/>
      <c r="S1442" s="250"/>
      <c r="T1442" s="250"/>
      <c r="U1442" s="250"/>
      <c r="V1442" s="250"/>
      <c r="W1442" s="250"/>
      <c r="X1442" s="250"/>
      <c r="Y1442" s="250"/>
      <c r="Z1442" s="250"/>
      <c r="AA1442" s="250"/>
      <c r="AB1442" s="250"/>
      <c r="AC1442" s="250"/>
      <c r="AD1442" s="250"/>
      <c r="AE1442" s="250" t="s">
        <v>299</v>
      </c>
      <c r="AF1442" s="250"/>
      <c r="AG1442" s="250"/>
      <c r="AH1442" s="250"/>
      <c r="AI1442" s="250"/>
      <c r="AJ1442" s="250"/>
      <c r="AK1442" s="250"/>
      <c r="AL1442" s="250"/>
      <c r="AM1442" s="250">
        <v>21</v>
      </c>
      <c r="AN1442" s="250"/>
      <c r="AO1442" s="250"/>
      <c r="AP1442" s="250"/>
      <c r="AQ1442" s="250"/>
      <c r="AR1442" s="250"/>
      <c r="AS1442" s="250"/>
      <c r="AT1442" s="250"/>
      <c r="AU1442" s="250"/>
      <c r="AV1442" s="250"/>
      <c r="AW1442" s="250"/>
      <c r="AX1442" s="250"/>
      <c r="AY1442" s="250"/>
      <c r="AZ1442" s="250"/>
      <c r="BA1442" s="250"/>
      <c r="BB1442" s="250"/>
      <c r="BC1442" s="250"/>
      <c r="BD1442" s="250"/>
      <c r="BE1442" s="250"/>
      <c r="BF1442" s="250"/>
      <c r="BG1442" s="250"/>
      <c r="BH1442" s="250"/>
    </row>
    <row r="1443" spans="1:60" ht="22.5" outlineLevel="1" x14ac:dyDescent="0.2">
      <c r="A1443" s="293">
        <v>288</v>
      </c>
      <c r="B1443" s="264" t="s">
        <v>1810</v>
      </c>
      <c r="C1443" s="284" t="s">
        <v>1811</v>
      </c>
      <c r="D1443" s="267" t="s">
        <v>669</v>
      </c>
      <c r="E1443" s="270">
        <v>1</v>
      </c>
      <c r="F1443" s="275"/>
      <c r="G1443" s="276">
        <f>ROUND(E1443*F1443,2)</f>
        <v>0</v>
      </c>
      <c r="H1443" s="277"/>
      <c r="I1443" s="296" t="s">
        <v>852</v>
      </c>
      <c r="J1443" s="250"/>
      <c r="K1443" s="250"/>
      <c r="L1443" s="250"/>
      <c r="M1443" s="250"/>
      <c r="N1443" s="250"/>
      <c r="O1443" s="250"/>
      <c r="P1443" s="250"/>
      <c r="Q1443" s="250"/>
      <c r="R1443" s="250"/>
      <c r="S1443" s="250"/>
      <c r="T1443" s="250"/>
      <c r="U1443" s="250"/>
      <c r="V1443" s="250"/>
      <c r="W1443" s="250"/>
      <c r="X1443" s="250"/>
      <c r="Y1443" s="250"/>
      <c r="Z1443" s="250"/>
      <c r="AA1443" s="250"/>
      <c r="AB1443" s="250"/>
      <c r="AC1443" s="250"/>
      <c r="AD1443" s="250"/>
      <c r="AE1443" s="250" t="s">
        <v>299</v>
      </c>
      <c r="AF1443" s="250"/>
      <c r="AG1443" s="250"/>
      <c r="AH1443" s="250"/>
      <c r="AI1443" s="250"/>
      <c r="AJ1443" s="250"/>
      <c r="AK1443" s="250"/>
      <c r="AL1443" s="250"/>
      <c r="AM1443" s="250">
        <v>21</v>
      </c>
      <c r="AN1443" s="250"/>
      <c r="AO1443" s="250"/>
      <c r="AP1443" s="250"/>
      <c r="AQ1443" s="250"/>
      <c r="AR1443" s="250"/>
      <c r="AS1443" s="250"/>
      <c r="AT1443" s="250"/>
      <c r="AU1443" s="250"/>
      <c r="AV1443" s="250"/>
      <c r="AW1443" s="250"/>
      <c r="AX1443" s="250"/>
      <c r="AY1443" s="250"/>
      <c r="AZ1443" s="250"/>
      <c r="BA1443" s="250"/>
      <c r="BB1443" s="250"/>
      <c r="BC1443" s="250"/>
      <c r="BD1443" s="250"/>
      <c r="BE1443" s="250"/>
      <c r="BF1443" s="250"/>
      <c r="BG1443" s="250"/>
      <c r="BH1443" s="250"/>
    </row>
    <row r="1444" spans="1:60" ht="33.75" outlineLevel="1" x14ac:dyDescent="0.2">
      <c r="A1444" s="293">
        <v>289</v>
      </c>
      <c r="B1444" s="264" t="s">
        <v>1812</v>
      </c>
      <c r="C1444" s="284" t="s">
        <v>1813</v>
      </c>
      <c r="D1444" s="267" t="s">
        <v>669</v>
      </c>
      <c r="E1444" s="270">
        <v>7</v>
      </c>
      <c r="F1444" s="275"/>
      <c r="G1444" s="276">
        <f>ROUND(E1444*F1444,2)</f>
        <v>0</v>
      </c>
      <c r="H1444" s="277"/>
      <c r="I1444" s="296" t="s">
        <v>852</v>
      </c>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250" t="s">
        <v>299</v>
      </c>
      <c r="AF1444" s="250"/>
      <c r="AG1444" s="250"/>
      <c r="AH1444" s="250"/>
      <c r="AI1444" s="250"/>
      <c r="AJ1444" s="250"/>
      <c r="AK1444" s="250"/>
      <c r="AL1444" s="250"/>
      <c r="AM1444" s="250">
        <v>21</v>
      </c>
      <c r="AN1444" s="250"/>
      <c r="AO1444" s="250"/>
      <c r="AP1444" s="250"/>
      <c r="AQ1444" s="250"/>
      <c r="AR1444" s="250"/>
      <c r="AS1444" s="250"/>
      <c r="AT1444" s="250"/>
      <c r="AU1444" s="250"/>
      <c r="AV1444" s="250"/>
      <c r="AW1444" s="250"/>
      <c r="AX1444" s="250"/>
      <c r="AY1444" s="250"/>
      <c r="AZ1444" s="250"/>
      <c r="BA1444" s="250"/>
      <c r="BB1444" s="250"/>
      <c r="BC1444" s="250"/>
      <c r="BD1444" s="250"/>
      <c r="BE1444" s="250"/>
      <c r="BF1444" s="250"/>
      <c r="BG1444" s="250"/>
      <c r="BH1444" s="250"/>
    </row>
    <row r="1445" spans="1:60" outlineLevel="1" x14ac:dyDescent="0.2">
      <c r="A1445" s="294"/>
      <c r="B1445" s="265"/>
      <c r="C1445" s="285" t="s">
        <v>1814</v>
      </c>
      <c r="D1445" s="268"/>
      <c r="E1445" s="271"/>
      <c r="F1445" s="278"/>
      <c r="G1445" s="279"/>
      <c r="H1445" s="277"/>
      <c r="I1445" s="296"/>
      <c r="J1445" s="250"/>
      <c r="K1445" s="250"/>
      <c r="L1445" s="250"/>
      <c r="M1445" s="250"/>
      <c r="N1445" s="250"/>
      <c r="O1445" s="250"/>
      <c r="P1445" s="250"/>
      <c r="Q1445" s="250"/>
      <c r="R1445" s="250"/>
      <c r="S1445" s="250"/>
      <c r="T1445" s="250"/>
      <c r="U1445" s="250"/>
      <c r="V1445" s="250"/>
      <c r="W1445" s="250"/>
      <c r="X1445" s="250"/>
      <c r="Y1445" s="250"/>
      <c r="Z1445" s="250"/>
      <c r="AA1445" s="250"/>
      <c r="AB1445" s="250"/>
      <c r="AC1445" s="250"/>
      <c r="AD1445" s="250"/>
      <c r="AE1445" s="250"/>
      <c r="AF1445" s="250"/>
      <c r="AG1445" s="250"/>
      <c r="AH1445" s="250"/>
      <c r="AI1445" s="250"/>
      <c r="AJ1445" s="250"/>
      <c r="AK1445" s="250"/>
      <c r="AL1445" s="250"/>
      <c r="AM1445" s="250"/>
      <c r="AN1445" s="250"/>
      <c r="AO1445" s="250"/>
      <c r="AP1445" s="250"/>
      <c r="AQ1445" s="250"/>
      <c r="AR1445" s="250"/>
      <c r="AS1445" s="250"/>
      <c r="AT1445" s="250"/>
      <c r="AU1445" s="250"/>
      <c r="AV1445" s="250"/>
      <c r="AW1445" s="250"/>
      <c r="AX1445" s="250"/>
      <c r="AY1445" s="250"/>
      <c r="AZ1445" s="250"/>
      <c r="BA1445" s="255" t="str">
        <f>C1445</f>
        <v>přístupy pomocí systému s čipovými kartami</v>
      </c>
      <c r="BB1445" s="250"/>
      <c r="BC1445" s="250"/>
      <c r="BD1445" s="250"/>
      <c r="BE1445" s="250"/>
      <c r="BF1445" s="250"/>
      <c r="BG1445" s="250"/>
      <c r="BH1445" s="250"/>
    </row>
    <row r="1446" spans="1:60" ht="22.5" outlineLevel="1" x14ac:dyDescent="0.2">
      <c r="A1446" s="293">
        <v>290</v>
      </c>
      <c r="B1446" s="264" t="s">
        <v>1815</v>
      </c>
      <c r="C1446" s="284" t="s">
        <v>1816</v>
      </c>
      <c r="D1446" s="267" t="s">
        <v>669</v>
      </c>
      <c r="E1446" s="270">
        <v>4</v>
      </c>
      <c r="F1446" s="275"/>
      <c r="G1446" s="276">
        <f>ROUND(E1446*F1446,2)</f>
        <v>0</v>
      </c>
      <c r="H1446" s="277"/>
      <c r="I1446" s="296" t="s">
        <v>852</v>
      </c>
      <c r="J1446" s="250"/>
      <c r="K1446" s="250"/>
      <c r="L1446" s="250"/>
      <c r="M1446" s="250"/>
      <c r="N1446" s="250"/>
      <c r="O1446" s="250"/>
      <c r="P1446" s="250"/>
      <c r="Q1446" s="250"/>
      <c r="R1446" s="250"/>
      <c r="S1446" s="250"/>
      <c r="T1446" s="250"/>
      <c r="U1446" s="250"/>
      <c r="V1446" s="250"/>
      <c r="W1446" s="250"/>
      <c r="X1446" s="250"/>
      <c r="Y1446" s="250"/>
      <c r="Z1446" s="250"/>
      <c r="AA1446" s="250"/>
      <c r="AB1446" s="250"/>
      <c r="AC1446" s="250"/>
      <c r="AD1446" s="250"/>
      <c r="AE1446" s="250" t="s">
        <v>299</v>
      </c>
      <c r="AF1446" s="250"/>
      <c r="AG1446" s="250"/>
      <c r="AH1446" s="250"/>
      <c r="AI1446" s="250"/>
      <c r="AJ1446" s="250"/>
      <c r="AK1446" s="250"/>
      <c r="AL1446" s="250"/>
      <c r="AM1446" s="250">
        <v>21</v>
      </c>
      <c r="AN1446" s="250"/>
      <c r="AO1446" s="250"/>
      <c r="AP1446" s="250"/>
      <c r="AQ1446" s="250"/>
      <c r="AR1446" s="250"/>
      <c r="AS1446" s="250"/>
      <c r="AT1446" s="250"/>
      <c r="AU1446" s="250"/>
      <c r="AV1446" s="250"/>
      <c r="AW1446" s="250"/>
      <c r="AX1446" s="250"/>
      <c r="AY1446" s="250"/>
      <c r="AZ1446" s="250"/>
      <c r="BA1446" s="250"/>
      <c r="BB1446" s="250"/>
      <c r="BC1446" s="250"/>
      <c r="BD1446" s="250"/>
      <c r="BE1446" s="250"/>
      <c r="BF1446" s="250"/>
      <c r="BG1446" s="250"/>
      <c r="BH1446" s="250"/>
    </row>
    <row r="1447" spans="1:60" ht="33.75" outlineLevel="1" x14ac:dyDescent="0.2">
      <c r="A1447" s="293">
        <v>291</v>
      </c>
      <c r="B1447" s="264" t="s">
        <v>1817</v>
      </c>
      <c r="C1447" s="284" t="s">
        <v>1818</v>
      </c>
      <c r="D1447" s="267" t="s">
        <v>669</v>
      </c>
      <c r="E1447" s="270">
        <v>1</v>
      </c>
      <c r="F1447" s="275"/>
      <c r="G1447" s="276">
        <f>ROUND(E1447*F1447,2)</f>
        <v>0</v>
      </c>
      <c r="H1447" s="277"/>
      <c r="I1447" s="296" t="s">
        <v>852</v>
      </c>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250" t="s">
        <v>299</v>
      </c>
      <c r="AF1447" s="250"/>
      <c r="AG1447" s="250"/>
      <c r="AH1447" s="250"/>
      <c r="AI1447" s="250"/>
      <c r="AJ1447" s="250"/>
      <c r="AK1447" s="250"/>
      <c r="AL1447" s="250"/>
      <c r="AM1447" s="250">
        <v>21</v>
      </c>
      <c r="AN1447" s="250"/>
      <c r="AO1447" s="250"/>
      <c r="AP1447" s="250"/>
      <c r="AQ1447" s="250"/>
      <c r="AR1447" s="250"/>
      <c r="AS1447" s="250"/>
      <c r="AT1447" s="250"/>
      <c r="AU1447" s="250"/>
      <c r="AV1447" s="250"/>
      <c r="AW1447" s="250"/>
      <c r="AX1447" s="250"/>
      <c r="AY1447" s="250"/>
      <c r="AZ1447" s="250"/>
      <c r="BA1447" s="250"/>
      <c r="BB1447" s="250"/>
      <c r="BC1447" s="250"/>
      <c r="BD1447" s="250"/>
      <c r="BE1447" s="250"/>
      <c r="BF1447" s="250"/>
      <c r="BG1447" s="250"/>
      <c r="BH1447" s="250"/>
    </row>
    <row r="1448" spans="1:60" ht="33.75" outlineLevel="1" x14ac:dyDescent="0.2">
      <c r="A1448" s="293">
        <v>292</v>
      </c>
      <c r="B1448" s="264" t="s">
        <v>1819</v>
      </c>
      <c r="C1448" s="284" t="s">
        <v>1820</v>
      </c>
      <c r="D1448" s="267" t="s">
        <v>669</v>
      </c>
      <c r="E1448" s="270">
        <v>2</v>
      </c>
      <c r="F1448" s="275"/>
      <c r="G1448" s="276">
        <f>ROUND(E1448*F1448,2)</f>
        <v>0</v>
      </c>
      <c r="H1448" s="277"/>
      <c r="I1448" s="296" t="s">
        <v>852</v>
      </c>
      <c r="J1448" s="250"/>
      <c r="K1448" s="250"/>
      <c r="L1448" s="250"/>
      <c r="M1448" s="250"/>
      <c r="N1448" s="250"/>
      <c r="O1448" s="250"/>
      <c r="P1448" s="250"/>
      <c r="Q1448" s="250"/>
      <c r="R1448" s="250"/>
      <c r="S1448" s="250"/>
      <c r="T1448" s="250"/>
      <c r="U1448" s="250"/>
      <c r="V1448" s="250"/>
      <c r="W1448" s="250"/>
      <c r="X1448" s="250"/>
      <c r="Y1448" s="250"/>
      <c r="Z1448" s="250"/>
      <c r="AA1448" s="250"/>
      <c r="AB1448" s="250"/>
      <c r="AC1448" s="250"/>
      <c r="AD1448" s="250"/>
      <c r="AE1448" s="250" t="s">
        <v>299</v>
      </c>
      <c r="AF1448" s="250"/>
      <c r="AG1448" s="250"/>
      <c r="AH1448" s="250"/>
      <c r="AI1448" s="250"/>
      <c r="AJ1448" s="250"/>
      <c r="AK1448" s="250"/>
      <c r="AL1448" s="250"/>
      <c r="AM1448" s="250">
        <v>21</v>
      </c>
      <c r="AN1448" s="250"/>
      <c r="AO1448" s="250"/>
      <c r="AP1448" s="250"/>
      <c r="AQ1448" s="250"/>
      <c r="AR1448" s="250"/>
      <c r="AS1448" s="250"/>
      <c r="AT1448" s="250"/>
      <c r="AU1448" s="250"/>
      <c r="AV1448" s="250"/>
      <c r="AW1448" s="250"/>
      <c r="AX1448" s="250"/>
      <c r="AY1448" s="250"/>
      <c r="AZ1448" s="250"/>
      <c r="BA1448" s="250"/>
      <c r="BB1448" s="250"/>
      <c r="BC1448" s="250"/>
      <c r="BD1448" s="250"/>
      <c r="BE1448" s="250"/>
      <c r="BF1448" s="250"/>
      <c r="BG1448" s="250"/>
      <c r="BH1448" s="250"/>
    </row>
    <row r="1449" spans="1:60" ht="33.75" outlineLevel="1" x14ac:dyDescent="0.2">
      <c r="A1449" s="293">
        <v>293</v>
      </c>
      <c r="B1449" s="264" t="s">
        <v>1821</v>
      </c>
      <c r="C1449" s="284" t="s">
        <v>1822</v>
      </c>
      <c r="D1449" s="267" t="s">
        <v>669</v>
      </c>
      <c r="E1449" s="270">
        <v>2</v>
      </c>
      <c r="F1449" s="275"/>
      <c r="G1449" s="276">
        <f>ROUND(E1449*F1449,2)</f>
        <v>0</v>
      </c>
      <c r="H1449" s="277"/>
      <c r="I1449" s="296" t="s">
        <v>852</v>
      </c>
      <c r="J1449" s="250"/>
      <c r="K1449" s="250"/>
      <c r="L1449" s="250"/>
      <c r="M1449" s="250"/>
      <c r="N1449" s="250"/>
      <c r="O1449" s="250"/>
      <c r="P1449" s="250"/>
      <c r="Q1449" s="250"/>
      <c r="R1449" s="250"/>
      <c r="S1449" s="250"/>
      <c r="T1449" s="250"/>
      <c r="U1449" s="250"/>
      <c r="V1449" s="250"/>
      <c r="W1449" s="250"/>
      <c r="X1449" s="250"/>
      <c r="Y1449" s="250"/>
      <c r="Z1449" s="250"/>
      <c r="AA1449" s="250"/>
      <c r="AB1449" s="250"/>
      <c r="AC1449" s="250"/>
      <c r="AD1449" s="250"/>
      <c r="AE1449" s="250" t="s">
        <v>299</v>
      </c>
      <c r="AF1449" s="250"/>
      <c r="AG1449" s="250"/>
      <c r="AH1449" s="250"/>
      <c r="AI1449" s="250"/>
      <c r="AJ1449" s="250"/>
      <c r="AK1449" s="250"/>
      <c r="AL1449" s="250"/>
      <c r="AM1449" s="250">
        <v>21</v>
      </c>
      <c r="AN1449" s="250"/>
      <c r="AO1449" s="250"/>
      <c r="AP1449" s="250"/>
      <c r="AQ1449" s="250"/>
      <c r="AR1449" s="250"/>
      <c r="AS1449" s="250"/>
      <c r="AT1449" s="250"/>
      <c r="AU1449" s="250"/>
      <c r="AV1449" s="250"/>
      <c r="AW1449" s="250"/>
      <c r="AX1449" s="250"/>
      <c r="AY1449" s="250"/>
      <c r="AZ1449" s="250"/>
      <c r="BA1449" s="250"/>
      <c r="BB1449" s="250"/>
      <c r="BC1449" s="250"/>
      <c r="BD1449" s="250"/>
      <c r="BE1449" s="250"/>
      <c r="BF1449" s="250"/>
      <c r="BG1449" s="250"/>
      <c r="BH1449" s="250"/>
    </row>
    <row r="1450" spans="1:60" ht="33.75" outlineLevel="1" x14ac:dyDescent="0.2">
      <c r="A1450" s="293">
        <v>294</v>
      </c>
      <c r="B1450" s="264" t="s">
        <v>1823</v>
      </c>
      <c r="C1450" s="284" t="s">
        <v>1824</v>
      </c>
      <c r="D1450" s="267" t="s">
        <v>669</v>
      </c>
      <c r="E1450" s="270">
        <v>3</v>
      </c>
      <c r="F1450" s="275"/>
      <c r="G1450" s="276">
        <f>ROUND(E1450*F1450,2)</f>
        <v>0</v>
      </c>
      <c r="H1450" s="277"/>
      <c r="I1450" s="296" t="s">
        <v>852</v>
      </c>
      <c r="J1450" s="250"/>
      <c r="K1450" s="250"/>
      <c r="L1450" s="250"/>
      <c r="M1450" s="250"/>
      <c r="N1450" s="250"/>
      <c r="O1450" s="250"/>
      <c r="P1450" s="250"/>
      <c r="Q1450" s="250"/>
      <c r="R1450" s="250"/>
      <c r="S1450" s="250"/>
      <c r="T1450" s="250"/>
      <c r="U1450" s="250"/>
      <c r="V1450" s="250"/>
      <c r="W1450" s="250"/>
      <c r="X1450" s="250"/>
      <c r="Y1450" s="250"/>
      <c r="Z1450" s="250"/>
      <c r="AA1450" s="250"/>
      <c r="AB1450" s="250"/>
      <c r="AC1450" s="250"/>
      <c r="AD1450" s="250"/>
      <c r="AE1450" s="250" t="s">
        <v>299</v>
      </c>
      <c r="AF1450" s="250"/>
      <c r="AG1450" s="250"/>
      <c r="AH1450" s="250"/>
      <c r="AI1450" s="250"/>
      <c r="AJ1450" s="250"/>
      <c r="AK1450" s="250"/>
      <c r="AL1450" s="250"/>
      <c r="AM1450" s="250">
        <v>21</v>
      </c>
      <c r="AN1450" s="250"/>
      <c r="AO1450" s="250"/>
      <c r="AP1450" s="250"/>
      <c r="AQ1450" s="250"/>
      <c r="AR1450" s="250"/>
      <c r="AS1450" s="250"/>
      <c r="AT1450" s="250"/>
      <c r="AU1450" s="250"/>
      <c r="AV1450" s="250"/>
      <c r="AW1450" s="250"/>
      <c r="AX1450" s="250"/>
      <c r="AY1450" s="250"/>
      <c r="AZ1450" s="250"/>
      <c r="BA1450" s="250"/>
      <c r="BB1450" s="250"/>
      <c r="BC1450" s="250"/>
      <c r="BD1450" s="250"/>
      <c r="BE1450" s="250"/>
      <c r="BF1450" s="250"/>
      <c r="BG1450" s="250"/>
      <c r="BH1450" s="250"/>
    </row>
    <row r="1451" spans="1:60" ht="33.75" outlineLevel="1" x14ac:dyDescent="0.2">
      <c r="A1451" s="293">
        <v>295</v>
      </c>
      <c r="B1451" s="264" t="s">
        <v>1825</v>
      </c>
      <c r="C1451" s="284" t="s">
        <v>1826</v>
      </c>
      <c r="D1451" s="267" t="s">
        <v>669</v>
      </c>
      <c r="E1451" s="270">
        <v>4</v>
      </c>
      <c r="F1451" s="275"/>
      <c r="G1451" s="276">
        <f>ROUND(E1451*F1451,2)</f>
        <v>0</v>
      </c>
      <c r="H1451" s="277"/>
      <c r="I1451" s="296" t="s">
        <v>852</v>
      </c>
      <c r="J1451" s="250"/>
      <c r="K1451" s="250"/>
      <c r="L1451" s="250"/>
      <c r="M1451" s="250"/>
      <c r="N1451" s="250"/>
      <c r="O1451" s="250"/>
      <c r="P1451" s="250"/>
      <c r="Q1451" s="250"/>
      <c r="R1451" s="250"/>
      <c r="S1451" s="250"/>
      <c r="T1451" s="250"/>
      <c r="U1451" s="250"/>
      <c r="V1451" s="250"/>
      <c r="W1451" s="250"/>
      <c r="X1451" s="250"/>
      <c r="Y1451" s="250"/>
      <c r="Z1451" s="250"/>
      <c r="AA1451" s="250"/>
      <c r="AB1451" s="250"/>
      <c r="AC1451" s="250"/>
      <c r="AD1451" s="250"/>
      <c r="AE1451" s="250" t="s">
        <v>299</v>
      </c>
      <c r="AF1451" s="250"/>
      <c r="AG1451" s="250"/>
      <c r="AH1451" s="250"/>
      <c r="AI1451" s="250"/>
      <c r="AJ1451" s="250"/>
      <c r="AK1451" s="250"/>
      <c r="AL1451" s="250"/>
      <c r="AM1451" s="250">
        <v>21</v>
      </c>
      <c r="AN1451" s="250"/>
      <c r="AO1451" s="250"/>
      <c r="AP1451" s="250"/>
      <c r="AQ1451" s="250"/>
      <c r="AR1451" s="250"/>
      <c r="AS1451" s="250"/>
      <c r="AT1451" s="250"/>
      <c r="AU1451" s="250"/>
      <c r="AV1451" s="250"/>
      <c r="AW1451" s="250"/>
      <c r="AX1451" s="250"/>
      <c r="AY1451" s="250"/>
      <c r="AZ1451" s="250"/>
      <c r="BA1451" s="250"/>
      <c r="BB1451" s="250"/>
      <c r="BC1451" s="250"/>
      <c r="BD1451" s="250"/>
      <c r="BE1451" s="250"/>
      <c r="BF1451" s="250"/>
      <c r="BG1451" s="250"/>
      <c r="BH1451" s="250"/>
    </row>
    <row r="1452" spans="1:60" outlineLevel="1" x14ac:dyDescent="0.2">
      <c r="A1452" s="294"/>
      <c r="B1452" s="265"/>
      <c r="C1452" s="285" t="s">
        <v>1827</v>
      </c>
      <c r="D1452" s="268"/>
      <c r="E1452" s="271"/>
      <c r="F1452" s="278"/>
      <c r="G1452" s="279"/>
      <c r="H1452" s="277"/>
      <c r="I1452" s="296"/>
      <c r="J1452" s="250"/>
      <c r="K1452" s="250"/>
      <c r="L1452" s="250"/>
      <c r="M1452" s="250"/>
      <c r="N1452" s="250"/>
      <c r="O1452" s="250"/>
      <c r="P1452" s="250"/>
      <c r="Q1452" s="250"/>
      <c r="R1452" s="250"/>
      <c r="S1452" s="250"/>
      <c r="T1452" s="250"/>
      <c r="U1452" s="250"/>
      <c r="V1452" s="250"/>
      <c r="W1452" s="250"/>
      <c r="X1452" s="250"/>
      <c r="Y1452" s="250"/>
      <c r="Z1452" s="250"/>
      <c r="AA1452" s="250"/>
      <c r="AB1452" s="250"/>
      <c r="AC1452" s="250"/>
      <c r="AD1452" s="250"/>
      <c r="AE1452" s="250"/>
      <c r="AF1452" s="250"/>
      <c r="AG1452" s="250"/>
      <c r="AH1452" s="250"/>
      <c r="AI1452" s="250"/>
      <c r="AJ1452" s="250"/>
      <c r="AK1452" s="250"/>
      <c r="AL1452" s="250"/>
      <c r="AM1452" s="250"/>
      <c r="AN1452" s="250"/>
      <c r="AO1452" s="250"/>
      <c r="AP1452" s="250"/>
      <c r="AQ1452" s="250"/>
      <c r="AR1452" s="250"/>
      <c r="AS1452" s="250"/>
      <c r="AT1452" s="250"/>
      <c r="AU1452" s="250"/>
      <c r="AV1452" s="250"/>
      <c r="AW1452" s="250"/>
      <c r="AX1452" s="250"/>
      <c r="AY1452" s="250"/>
      <c r="AZ1452" s="250"/>
      <c r="BA1452" s="255" t="str">
        <f>C1452</f>
        <v>přístupy pomocí systému s čipovými kartami, samozavírač</v>
      </c>
      <c r="BB1452" s="250"/>
      <c r="BC1452" s="250"/>
      <c r="BD1452" s="250"/>
      <c r="BE1452" s="250"/>
      <c r="BF1452" s="250"/>
      <c r="BG1452" s="250"/>
      <c r="BH1452" s="250"/>
    </row>
    <row r="1453" spans="1:60" ht="33.75" outlineLevel="1" x14ac:dyDescent="0.2">
      <c r="A1453" s="293">
        <v>296</v>
      </c>
      <c r="B1453" s="264" t="s">
        <v>1828</v>
      </c>
      <c r="C1453" s="284" t="s">
        <v>1829</v>
      </c>
      <c r="D1453" s="267" t="s">
        <v>669</v>
      </c>
      <c r="E1453" s="270">
        <v>1</v>
      </c>
      <c r="F1453" s="275"/>
      <c r="G1453" s="276">
        <f>ROUND(E1453*F1453,2)</f>
        <v>0</v>
      </c>
      <c r="H1453" s="277"/>
      <c r="I1453" s="296" t="s">
        <v>852</v>
      </c>
      <c r="J1453" s="250"/>
      <c r="K1453" s="250"/>
      <c r="L1453" s="250"/>
      <c r="M1453" s="250"/>
      <c r="N1453" s="250"/>
      <c r="O1453" s="250"/>
      <c r="P1453" s="250"/>
      <c r="Q1453" s="250"/>
      <c r="R1453" s="250"/>
      <c r="S1453" s="250"/>
      <c r="T1453" s="250"/>
      <c r="U1453" s="250"/>
      <c r="V1453" s="250"/>
      <c r="W1453" s="250"/>
      <c r="X1453" s="250"/>
      <c r="Y1453" s="250"/>
      <c r="Z1453" s="250"/>
      <c r="AA1453" s="250"/>
      <c r="AB1453" s="250"/>
      <c r="AC1453" s="250"/>
      <c r="AD1453" s="250"/>
      <c r="AE1453" s="250" t="s">
        <v>299</v>
      </c>
      <c r="AF1453" s="250"/>
      <c r="AG1453" s="250"/>
      <c r="AH1453" s="250"/>
      <c r="AI1453" s="250"/>
      <c r="AJ1453" s="250"/>
      <c r="AK1453" s="250"/>
      <c r="AL1453" s="250"/>
      <c r="AM1453" s="250">
        <v>21</v>
      </c>
      <c r="AN1453" s="250"/>
      <c r="AO1453" s="250"/>
      <c r="AP1453" s="250"/>
      <c r="AQ1453" s="250"/>
      <c r="AR1453" s="250"/>
      <c r="AS1453" s="250"/>
      <c r="AT1453" s="250"/>
      <c r="AU1453" s="250"/>
      <c r="AV1453" s="250"/>
      <c r="AW1453" s="250"/>
      <c r="AX1453" s="250"/>
      <c r="AY1453" s="250"/>
      <c r="AZ1453" s="250"/>
      <c r="BA1453" s="250"/>
      <c r="BB1453" s="250"/>
      <c r="BC1453" s="250"/>
      <c r="BD1453" s="250"/>
      <c r="BE1453" s="250"/>
      <c r="BF1453" s="250"/>
      <c r="BG1453" s="250"/>
      <c r="BH1453" s="250"/>
    </row>
    <row r="1454" spans="1:60" ht="33.75" outlineLevel="1" x14ac:dyDescent="0.2">
      <c r="A1454" s="293">
        <v>297</v>
      </c>
      <c r="B1454" s="264" t="s">
        <v>1830</v>
      </c>
      <c r="C1454" s="284" t="s">
        <v>1831</v>
      </c>
      <c r="D1454" s="267" t="s">
        <v>669</v>
      </c>
      <c r="E1454" s="270">
        <v>1</v>
      </c>
      <c r="F1454" s="275"/>
      <c r="G1454" s="276">
        <f>ROUND(E1454*F1454,2)</f>
        <v>0</v>
      </c>
      <c r="H1454" s="277"/>
      <c r="I1454" s="296" t="s">
        <v>852</v>
      </c>
      <c r="J1454" s="250"/>
      <c r="K1454" s="250"/>
      <c r="L1454" s="250"/>
      <c r="M1454" s="250"/>
      <c r="N1454" s="250"/>
      <c r="O1454" s="250"/>
      <c r="P1454" s="250"/>
      <c r="Q1454" s="250"/>
      <c r="R1454" s="250"/>
      <c r="S1454" s="250"/>
      <c r="T1454" s="250"/>
      <c r="U1454" s="250"/>
      <c r="V1454" s="250"/>
      <c r="W1454" s="250"/>
      <c r="X1454" s="250"/>
      <c r="Y1454" s="250"/>
      <c r="Z1454" s="250"/>
      <c r="AA1454" s="250"/>
      <c r="AB1454" s="250"/>
      <c r="AC1454" s="250"/>
      <c r="AD1454" s="250"/>
      <c r="AE1454" s="250" t="s">
        <v>299</v>
      </c>
      <c r="AF1454" s="250"/>
      <c r="AG1454" s="250"/>
      <c r="AH1454" s="250"/>
      <c r="AI1454" s="250"/>
      <c r="AJ1454" s="250"/>
      <c r="AK1454" s="250"/>
      <c r="AL1454" s="250"/>
      <c r="AM1454" s="250">
        <v>21</v>
      </c>
      <c r="AN1454" s="250"/>
      <c r="AO1454" s="250"/>
      <c r="AP1454" s="250"/>
      <c r="AQ1454" s="250"/>
      <c r="AR1454" s="250"/>
      <c r="AS1454" s="250"/>
      <c r="AT1454" s="250"/>
      <c r="AU1454" s="250"/>
      <c r="AV1454" s="250"/>
      <c r="AW1454" s="250"/>
      <c r="AX1454" s="250"/>
      <c r="AY1454" s="250"/>
      <c r="AZ1454" s="250"/>
      <c r="BA1454" s="250"/>
      <c r="BB1454" s="250"/>
      <c r="BC1454" s="250"/>
      <c r="BD1454" s="250"/>
      <c r="BE1454" s="250"/>
      <c r="BF1454" s="250"/>
      <c r="BG1454" s="250"/>
      <c r="BH1454" s="250"/>
    </row>
    <row r="1455" spans="1:60" outlineLevel="1" x14ac:dyDescent="0.2">
      <c r="A1455" s="294"/>
      <c r="B1455" s="265"/>
      <c r="C1455" s="285" t="s">
        <v>1814</v>
      </c>
      <c r="D1455" s="268"/>
      <c r="E1455" s="271"/>
      <c r="F1455" s="278"/>
      <c r="G1455" s="279"/>
      <c r="H1455" s="277"/>
      <c r="I1455" s="296"/>
      <c r="J1455" s="250"/>
      <c r="K1455" s="250"/>
      <c r="L1455" s="250"/>
      <c r="M1455" s="250"/>
      <c r="N1455" s="250"/>
      <c r="O1455" s="250"/>
      <c r="P1455" s="250"/>
      <c r="Q1455" s="250"/>
      <c r="R1455" s="250"/>
      <c r="S1455" s="250"/>
      <c r="T1455" s="250"/>
      <c r="U1455" s="250"/>
      <c r="V1455" s="250"/>
      <c r="W1455" s="250"/>
      <c r="X1455" s="250"/>
      <c r="Y1455" s="250"/>
      <c r="Z1455" s="250"/>
      <c r="AA1455" s="250"/>
      <c r="AB1455" s="250"/>
      <c r="AC1455" s="250"/>
      <c r="AD1455" s="250"/>
      <c r="AE1455" s="250"/>
      <c r="AF1455" s="250"/>
      <c r="AG1455" s="250"/>
      <c r="AH1455" s="250"/>
      <c r="AI1455" s="250"/>
      <c r="AJ1455" s="250"/>
      <c r="AK1455" s="250"/>
      <c r="AL1455" s="250"/>
      <c r="AM1455" s="250"/>
      <c r="AN1455" s="250"/>
      <c r="AO1455" s="250"/>
      <c r="AP1455" s="250"/>
      <c r="AQ1455" s="250"/>
      <c r="AR1455" s="250"/>
      <c r="AS1455" s="250"/>
      <c r="AT1455" s="250"/>
      <c r="AU1455" s="250"/>
      <c r="AV1455" s="250"/>
      <c r="AW1455" s="250"/>
      <c r="AX1455" s="250"/>
      <c r="AY1455" s="250"/>
      <c r="AZ1455" s="250"/>
      <c r="BA1455" s="255" t="str">
        <f>C1455</f>
        <v>přístupy pomocí systému s čipovými kartami</v>
      </c>
      <c r="BB1455" s="250"/>
      <c r="BC1455" s="250"/>
      <c r="BD1455" s="250"/>
      <c r="BE1455" s="250"/>
      <c r="BF1455" s="250"/>
      <c r="BG1455" s="250"/>
      <c r="BH1455" s="250"/>
    </row>
    <row r="1456" spans="1:60" ht="33.75" outlineLevel="1" x14ac:dyDescent="0.2">
      <c r="A1456" s="293">
        <v>298</v>
      </c>
      <c r="B1456" s="264" t="s">
        <v>1832</v>
      </c>
      <c r="C1456" s="284" t="s">
        <v>1833</v>
      </c>
      <c r="D1456" s="267" t="s">
        <v>669</v>
      </c>
      <c r="E1456" s="270">
        <v>1</v>
      </c>
      <c r="F1456" s="275"/>
      <c r="G1456" s="276">
        <f>ROUND(E1456*F1456,2)</f>
        <v>0</v>
      </c>
      <c r="H1456" s="277"/>
      <c r="I1456" s="296" t="s">
        <v>852</v>
      </c>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t="s">
        <v>299</v>
      </c>
      <c r="AF1456" s="250"/>
      <c r="AG1456" s="250"/>
      <c r="AH1456" s="250"/>
      <c r="AI1456" s="250"/>
      <c r="AJ1456" s="250"/>
      <c r="AK1456" s="250"/>
      <c r="AL1456" s="250"/>
      <c r="AM1456" s="250">
        <v>21</v>
      </c>
      <c r="AN1456" s="250"/>
      <c r="AO1456" s="250"/>
      <c r="AP1456" s="250"/>
      <c r="AQ1456" s="250"/>
      <c r="AR1456" s="250"/>
      <c r="AS1456" s="250"/>
      <c r="AT1456" s="250"/>
      <c r="AU1456" s="250"/>
      <c r="AV1456" s="250"/>
      <c r="AW1456" s="250"/>
      <c r="AX1456" s="250"/>
      <c r="AY1456" s="250"/>
      <c r="AZ1456" s="250"/>
      <c r="BA1456" s="250"/>
      <c r="BB1456" s="250"/>
      <c r="BC1456" s="250"/>
      <c r="BD1456" s="250"/>
      <c r="BE1456" s="250"/>
      <c r="BF1456" s="250"/>
      <c r="BG1456" s="250"/>
      <c r="BH1456" s="250"/>
    </row>
    <row r="1457" spans="1:60" outlineLevel="1" x14ac:dyDescent="0.2">
      <c r="A1457" s="294"/>
      <c r="B1457" s="265"/>
      <c r="C1457" s="285" t="s">
        <v>1834</v>
      </c>
      <c r="D1457" s="268"/>
      <c r="E1457" s="271"/>
      <c r="F1457" s="278"/>
      <c r="G1457" s="279"/>
      <c r="H1457" s="277"/>
      <c r="I1457" s="296"/>
      <c r="J1457" s="250"/>
      <c r="K1457" s="250"/>
      <c r="L1457" s="250"/>
      <c r="M1457" s="250"/>
      <c r="N1457" s="250"/>
      <c r="O1457" s="250"/>
      <c r="P1457" s="250"/>
      <c r="Q1457" s="250"/>
      <c r="R1457" s="250"/>
      <c r="S1457" s="250"/>
      <c r="T1457" s="250"/>
      <c r="U1457" s="250"/>
      <c r="V1457" s="250"/>
      <c r="W1457" s="250"/>
      <c r="X1457" s="250"/>
      <c r="Y1457" s="250"/>
      <c r="Z1457" s="250"/>
      <c r="AA1457" s="250"/>
      <c r="AB1457" s="250"/>
      <c r="AC1457" s="250"/>
      <c r="AD1457" s="250"/>
      <c r="AE1457" s="250"/>
      <c r="AF1457" s="250"/>
      <c r="AG1457" s="250"/>
      <c r="AH1457" s="250"/>
      <c r="AI1457" s="250"/>
      <c r="AJ1457" s="250"/>
      <c r="AK1457" s="250"/>
      <c r="AL1457" s="250"/>
      <c r="AM1457" s="250"/>
      <c r="AN1457" s="250"/>
      <c r="AO1457" s="250"/>
      <c r="AP1457" s="250"/>
      <c r="AQ1457" s="250"/>
      <c r="AR1457" s="250"/>
      <c r="AS1457" s="250"/>
      <c r="AT1457" s="250"/>
      <c r="AU1457" s="250"/>
      <c r="AV1457" s="250"/>
      <c r="AW1457" s="250"/>
      <c r="AX1457" s="250"/>
      <c r="AY1457" s="250"/>
      <c r="AZ1457" s="250"/>
      <c r="BA1457" s="255" t="str">
        <f>C1457</f>
        <v>samozavírač, možnost otevření křídel 180°</v>
      </c>
      <c r="BB1457" s="250"/>
      <c r="BC1457" s="250"/>
      <c r="BD1457" s="250"/>
      <c r="BE1457" s="250"/>
      <c r="BF1457" s="250"/>
      <c r="BG1457" s="250"/>
      <c r="BH1457" s="250"/>
    </row>
    <row r="1458" spans="1:60" ht="33.75" outlineLevel="1" x14ac:dyDescent="0.2">
      <c r="A1458" s="293">
        <v>299</v>
      </c>
      <c r="B1458" s="264" t="s">
        <v>1835</v>
      </c>
      <c r="C1458" s="284" t="s">
        <v>1836</v>
      </c>
      <c r="D1458" s="267" t="s">
        <v>669</v>
      </c>
      <c r="E1458" s="270">
        <v>1</v>
      </c>
      <c r="F1458" s="275"/>
      <c r="G1458" s="276">
        <f>ROUND(E1458*F1458,2)</f>
        <v>0</v>
      </c>
      <c r="H1458" s="277"/>
      <c r="I1458" s="296" t="s">
        <v>852</v>
      </c>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t="s">
        <v>299</v>
      </c>
      <c r="AF1458" s="250"/>
      <c r="AG1458" s="250"/>
      <c r="AH1458" s="250"/>
      <c r="AI1458" s="250"/>
      <c r="AJ1458" s="250"/>
      <c r="AK1458" s="250"/>
      <c r="AL1458" s="250"/>
      <c r="AM1458" s="250">
        <v>21</v>
      </c>
      <c r="AN1458" s="250"/>
      <c r="AO1458" s="250"/>
      <c r="AP1458" s="250"/>
      <c r="AQ1458" s="250"/>
      <c r="AR1458" s="250"/>
      <c r="AS1458" s="250"/>
      <c r="AT1458" s="250"/>
      <c r="AU1458" s="250"/>
      <c r="AV1458" s="250"/>
      <c r="AW1458" s="250"/>
      <c r="AX1458" s="250"/>
      <c r="AY1458" s="250"/>
      <c r="AZ1458" s="250"/>
      <c r="BA1458" s="250"/>
      <c r="BB1458" s="250"/>
      <c r="BC1458" s="250"/>
      <c r="BD1458" s="250"/>
      <c r="BE1458" s="250"/>
      <c r="BF1458" s="250"/>
      <c r="BG1458" s="250"/>
      <c r="BH1458" s="250"/>
    </row>
    <row r="1459" spans="1:60" ht="33.75" outlineLevel="1" x14ac:dyDescent="0.2">
      <c r="A1459" s="293">
        <v>300</v>
      </c>
      <c r="B1459" s="264" t="s">
        <v>1837</v>
      </c>
      <c r="C1459" s="284" t="s">
        <v>1838</v>
      </c>
      <c r="D1459" s="267" t="s">
        <v>669</v>
      </c>
      <c r="E1459" s="270">
        <v>1</v>
      </c>
      <c r="F1459" s="275"/>
      <c r="G1459" s="276">
        <f>ROUND(E1459*F1459,2)</f>
        <v>0</v>
      </c>
      <c r="H1459" s="277"/>
      <c r="I1459" s="296" t="s">
        <v>852</v>
      </c>
      <c r="J1459" s="250"/>
      <c r="K1459" s="250"/>
      <c r="L1459" s="250"/>
      <c r="M1459" s="250"/>
      <c r="N1459" s="250"/>
      <c r="O1459" s="250"/>
      <c r="P1459" s="250"/>
      <c r="Q1459" s="250"/>
      <c r="R1459" s="250"/>
      <c r="S1459" s="250"/>
      <c r="T1459" s="250"/>
      <c r="U1459" s="250"/>
      <c r="V1459" s="250"/>
      <c r="W1459" s="250"/>
      <c r="X1459" s="250"/>
      <c r="Y1459" s="250"/>
      <c r="Z1459" s="250"/>
      <c r="AA1459" s="250"/>
      <c r="AB1459" s="250"/>
      <c r="AC1459" s="250"/>
      <c r="AD1459" s="250"/>
      <c r="AE1459" s="250" t="s">
        <v>299</v>
      </c>
      <c r="AF1459" s="250"/>
      <c r="AG1459" s="250"/>
      <c r="AH1459" s="250"/>
      <c r="AI1459" s="250"/>
      <c r="AJ1459" s="250"/>
      <c r="AK1459" s="250"/>
      <c r="AL1459" s="250"/>
      <c r="AM1459" s="250">
        <v>21</v>
      </c>
      <c r="AN1459" s="250"/>
      <c r="AO1459" s="250"/>
      <c r="AP1459" s="250"/>
      <c r="AQ1459" s="250"/>
      <c r="AR1459" s="250"/>
      <c r="AS1459" s="250"/>
      <c r="AT1459" s="250"/>
      <c r="AU1459" s="250"/>
      <c r="AV1459" s="250"/>
      <c r="AW1459" s="250"/>
      <c r="AX1459" s="250"/>
      <c r="AY1459" s="250"/>
      <c r="AZ1459" s="250"/>
      <c r="BA1459" s="250"/>
      <c r="BB1459" s="250"/>
      <c r="BC1459" s="250"/>
      <c r="BD1459" s="250"/>
      <c r="BE1459" s="250"/>
      <c r="BF1459" s="250"/>
      <c r="BG1459" s="250"/>
      <c r="BH1459" s="250"/>
    </row>
    <row r="1460" spans="1:60" outlineLevel="1" x14ac:dyDescent="0.2">
      <c r="A1460" s="294"/>
      <c r="B1460" s="265"/>
      <c r="C1460" s="285" t="s">
        <v>1839</v>
      </c>
      <c r="D1460" s="268"/>
      <c r="E1460" s="271"/>
      <c r="F1460" s="278"/>
      <c r="G1460" s="279"/>
      <c r="H1460" s="277"/>
      <c r="I1460" s="296"/>
      <c r="J1460" s="250"/>
      <c r="K1460" s="250"/>
      <c r="L1460" s="250"/>
      <c r="M1460" s="250"/>
      <c r="N1460" s="250"/>
      <c r="O1460" s="250"/>
      <c r="P1460" s="250"/>
      <c r="Q1460" s="250"/>
      <c r="R1460" s="250"/>
      <c r="S1460" s="250"/>
      <c r="T1460" s="250"/>
      <c r="U1460" s="250"/>
      <c r="V1460" s="250"/>
      <c r="W1460" s="250"/>
      <c r="X1460" s="250"/>
      <c r="Y1460" s="250"/>
      <c r="Z1460" s="250"/>
      <c r="AA1460" s="250"/>
      <c r="AB1460" s="250"/>
      <c r="AC1460" s="250"/>
      <c r="AD1460" s="250"/>
      <c r="AE1460" s="250"/>
      <c r="AF1460" s="250"/>
      <c r="AG1460" s="250"/>
      <c r="AH1460" s="250"/>
      <c r="AI1460" s="250"/>
      <c r="AJ1460" s="250"/>
      <c r="AK1460" s="250"/>
      <c r="AL1460" s="250"/>
      <c r="AM1460" s="250"/>
      <c r="AN1460" s="250"/>
      <c r="AO1460" s="250"/>
      <c r="AP1460" s="250"/>
      <c r="AQ1460" s="250"/>
      <c r="AR1460" s="250"/>
      <c r="AS1460" s="250"/>
      <c r="AT1460" s="250"/>
      <c r="AU1460" s="250"/>
      <c r="AV1460" s="250"/>
      <c r="AW1460" s="250"/>
      <c r="AX1460" s="250"/>
      <c r="AY1460" s="250"/>
      <c r="AZ1460" s="250"/>
      <c r="BA1460" s="255" t="str">
        <f>C1460</f>
        <v>protihlukové</v>
      </c>
      <c r="BB1460" s="250"/>
      <c r="BC1460" s="250"/>
      <c r="BD1460" s="250"/>
      <c r="BE1460" s="250"/>
      <c r="BF1460" s="250"/>
      <c r="BG1460" s="250"/>
      <c r="BH1460" s="250"/>
    </row>
    <row r="1461" spans="1:60" outlineLevel="1" x14ac:dyDescent="0.2">
      <c r="A1461" s="293">
        <v>301</v>
      </c>
      <c r="B1461" s="264" t="s">
        <v>1840</v>
      </c>
      <c r="C1461" s="284" t="s">
        <v>1841</v>
      </c>
      <c r="D1461" s="267" t="s">
        <v>669</v>
      </c>
      <c r="E1461" s="270">
        <v>1</v>
      </c>
      <c r="F1461" s="275"/>
      <c r="G1461" s="276">
        <f>ROUND(E1461*F1461,2)</f>
        <v>0</v>
      </c>
      <c r="H1461" s="277"/>
      <c r="I1461" s="296" t="s">
        <v>852</v>
      </c>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250" t="s">
        <v>299</v>
      </c>
      <c r="AF1461" s="250"/>
      <c r="AG1461" s="250"/>
      <c r="AH1461" s="250"/>
      <c r="AI1461" s="250"/>
      <c r="AJ1461" s="250"/>
      <c r="AK1461" s="250"/>
      <c r="AL1461" s="250"/>
      <c r="AM1461" s="250">
        <v>21</v>
      </c>
      <c r="AN1461" s="250"/>
      <c r="AO1461" s="250"/>
      <c r="AP1461" s="250"/>
      <c r="AQ1461" s="250"/>
      <c r="AR1461" s="250"/>
      <c r="AS1461" s="250"/>
      <c r="AT1461" s="250"/>
      <c r="AU1461" s="250"/>
      <c r="AV1461" s="250"/>
      <c r="AW1461" s="250"/>
      <c r="AX1461" s="250"/>
      <c r="AY1461" s="250"/>
      <c r="AZ1461" s="250"/>
      <c r="BA1461" s="250"/>
      <c r="BB1461" s="250"/>
      <c r="BC1461" s="250"/>
      <c r="BD1461" s="250"/>
      <c r="BE1461" s="250"/>
      <c r="BF1461" s="250"/>
      <c r="BG1461" s="250"/>
      <c r="BH1461" s="250"/>
    </row>
    <row r="1462" spans="1:60" outlineLevel="1" x14ac:dyDescent="0.2">
      <c r="A1462" s="293">
        <v>302</v>
      </c>
      <c r="B1462" s="264" t="s">
        <v>1842</v>
      </c>
      <c r="C1462" s="284" t="s">
        <v>1843</v>
      </c>
      <c r="D1462" s="267" t="s">
        <v>669</v>
      </c>
      <c r="E1462" s="270">
        <v>1</v>
      </c>
      <c r="F1462" s="275"/>
      <c r="G1462" s="276">
        <f>ROUND(E1462*F1462,2)</f>
        <v>0</v>
      </c>
      <c r="H1462" s="277"/>
      <c r="I1462" s="296" t="s">
        <v>852</v>
      </c>
      <c r="J1462" s="250"/>
      <c r="K1462" s="250"/>
      <c r="L1462" s="250"/>
      <c r="M1462" s="250"/>
      <c r="N1462" s="250"/>
      <c r="O1462" s="250"/>
      <c r="P1462" s="250"/>
      <c r="Q1462" s="250"/>
      <c r="R1462" s="250"/>
      <c r="S1462" s="250"/>
      <c r="T1462" s="250"/>
      <c r="U1462" s="250"/>
      <c r="V1462" s="250"/>
      <c r="W1462" s="250"/>
      <c r="X1462" s="250"/>
      <c r="Y1462" s="250"/>
      <c r="Z1462" s="250"/>
      <c r="AA1462" s="250"/>
      <c r="AB1462" s="250"/>
      <c r="AC1462" s="250"/>
      <c r="AD1462" s="250"/>
      <c r="AE1462" s="250" t="s">
        <v>299</v>
      </c>
      <c r="AF1462" s="250"/>
      <c r="AG1462" s="250"/>
      <c r="AH1462" s="250"/>
      <c r="AI1462" s="250"/>
      <c r="AJ1462" s="250"/>
      <c r="AK1462" s="250"/>
      <c r="AL1462" s="250"/>
      <c r="AM1462" s="250">
        <v>21</v>
      </c>
      <c r="AN1462" s="250"/>
      <c r="AO1462" s="250"/>
      <c r="AP1462" s="250"/>
      <c r="AQ1462" s="250"/>
      <c r="AR1462" s="250"/>
      <c r="AS1462" s="250"/>
      <c r="AT1462" s="250"/>
      <c r="AU1462" s="250"/>
      <c r="AV1462" s="250"/>
      <c r="AW1462" s="250"/>
      <c r="AX1462" s="250"/>
      <c r="AY1462" s="250"/>
      <c r="AZ1462" s="250"/>
      <c r="BA1462" s="250"/>
      <c r="BB1462" s="250"/>
      <c r="BC1462" s="250"/>
      <c r="BD1462" s="250"/>
      <c r="BE1462" s="250"/>
      <c r="BF1462" s="250"/>
      <c r="BG1462" s="250"/>
      <c r="BH1462" s="250"/>
    </row>
    <row r="1463" spans="1:60" outlineLevel="1" x14ac:dyDescent="0.2">
      <c r="A1463" s="294"/>
      <c r="B1463" s="265"/>
      <c r="C1463" s="285" t="s">
        <v>1844</v>
      </c>
      <c r="D1463" s="268"/>
      <c r="E1463" s="271"/>
      <c r="F1463" s="278"/>
      <c r="G1463" s="279"/>
      <c r="H1463" s="277"/>
      <c r="I1463" s="296"/>
      <c r="J1463" s="250"/>
      <c r="K1463" s="250"/>
      <c r="L1463" s="250"/>
      <c r="M1463" s="250"/>
      <c r="N1463" s="250"/>
      <c r="O1463" s="250"/>
      <c r="P1463" s="250"/>
      <c r="Q1463" s="250"/>
      <c r="R1463" s="250"/>
      <c r="S1463" s="250"/>
      <c r="T1463" s="250"/>
      <c r="U1463" s="250"/>
      <c r="V1463" s="250"/>
      <c r="W1463" s="250"/>
      <c r="X1463" s="250"/>
      <c r="Y1463" s="250"/>
      <c r="Z1463" s="250"/>
      <c r="AA1463" s="250"/>
      <c r="AB1463" s="250"/>
      <c r="AC1463" s="250"/>
      <c r="AD1463" s="250"/>
      <c r="AE1463" s="250"/>
      <c r="AF1463" s="250"/>
      <c r="AG1463" s="250"/>
      <c r="AH1463" s="250"/>
      <c r="AI1463" s="250"/>
      <c r="AJ1463" s="250"/>
      <c r="AK1463" s="250"/>
      <c r="AL1463" s="250"/>
      <c r="AM1463" s="250"/>
      <c r="AN1463" s="250"/>
      <c r="AO1463" s="250"/>
      <c r="AP1463" s="250"/>
      <c r="AQ1463" s="250"/>
      <c r="AR1463" s="250"/>
      <c r="AS1463" s="250"/>
      <c r="AT1463" s="250"/>
      <c r="AU1463" s="250"/>
      <c r="AV1463" s="250"/>
      <c r="AW1463" s="250"/>
      <c r="AX1463" s="250"/>
      <c r="AY1463" s="250"/>
      <c r="AZ1463" s="250"/>
      <c r="BA1463" s="255" t="str">
        <f>C1463</f>
        <v>VČETNĚ HORNÍCH  SKŘÍNĚK Š. 400 mm,</v>
      </c>
      <c r="BB1463" s="250"/>
      <c r="BC1463" s="250"/>
      <c r="BD1463" s="250"/>
      <c r="BE1463" s="250"/>
      <c r="BF1463" s="250"/>
      <c r="BG1463" s="250"/>
      <c r="BH1463" s="250"/>
    </row>
    <row r="1464" spans="1:60" ht="22.5" outlineLevel="1" x14ac:dyDescent="0.2">
      <c r="A1464" s="294"/>
      <c r="B1464" s="265"/>
      <c r="C1464" s="285" t="s">
        <v>1845</v>
      </c>
      <c r="D1464" s="268"/>
      <c r="E1464" s="271"/>
      <c r="F1464" s="278"/>
      <c r="G1464" s="279"/>
      <c r="H1464" s="277"/>
      <c r="I1464" s="296"/>
      <c r="J1464" s="250"/>
      <c r="K1464" s="250"/>
      <c r="L1464" s="250"/>
      <c r="M1464" s="250"/>
      <c r="N1464" s="250"/>
      <c r="O1464" s="250"/>
      <c r="P1464" s="250"/>
      <c r="Q1464" s="250"/>
      <c r="R1464" s="250"/>
      <c r="S1464" s="250"/>
      <c r="T1464" s="250"/>
      <c r="U1464" s="250"/>
      <c r="V1464" s="250"/>
      <c r="W1464" s="250"/>
      <c r="X1464" s="250"/>
      <c r="Y1464" s="250"/>
      <c r="Z1464" s="250"/>
      <c r="AA1464" s="250"/>
      <c r="AB1464" s="250"/>
      <c r="AC1464" s="250"/>
      <c r="AD1464" s="250"/>
      <c r="AE1464" s="250"/>
      <c r="AF1464" s="250"/>
      <c r="AG1464" s="250"/>
      <c r="AH1464" s="250"/>
      <c r="AI1464" s="250"/>
      <c r="AJ1464" s="250"/>
      <c r="AK1464" s="250"/>
      <c r="AL1464" s="250"/>
      <c r="AM1464" s="250"/>
      <c r="AN1464" s="250"/>
      <c r="AO1464" s="250"/>
      <c r="AP1464" s="250"/>
      <c r="AQ1464" s="250"/>
      <c r="AR1464" s="250"/>
      <c r="AS1464" s="250"/>
      <c r="AT1464" s="250"/>
      <c r="AU1464" s="250"/>
      <c r="AV1464" s="250"/>
      <c r="AW1464" s="250"/>
      <c r="AX1464" s="250"/>
      <c r="AY1464" s="250"/>
      <c r="AZ1464" s="250"/>
      <c r="BA1464" s="255" t="str">
        <f>C1464</f>
        <v>SPODNÍ SKŘÍNKY HL. 600 mm, KUCHYŇSKÁ DESKA,DŘEZ, VESTAVĚNÁ CHLADNIČKA, DALŠÍ VYBAVENÍ A POVRCHOVÁ ÚPRAVA BUDOU UPŘESNĚNY</v>
      </c>
      <c r="BB1464" s="250"/>
      <c r="BC1464" s="250"/>
      <c r="BD1464" s="250"/>
      <c r="BE1464" s="250"/>
      <c r="BF1464" s="250"/>
      <c r="BG1464" s="250"/>
      <c r="BH1464" s="250"/>
    </row>
    <row r="1465" spans="1:60" outlineLevel="1" x14ac:dyDescent="0.2">
      <c r="A1465" s="294"/>
      <c r="B1465" s="265"/>
      <c r="C1465" s="334" t="s">
        <v>1846</v>
      </c>
      <c r="D1465" s="322"/>
      <c r="E1465" s="326">
        <v>1</v>
      </c>
      <c r="F1465" s="276"/>
      <c r="G1465" s="276"/>
      <c r="H1465" s="277"/>
      <c r="I1465" s="296"/>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250"/>
      <c r="AF1465" s="250"/>
      <c r="AG1465" s="250"/>
      <c r="AH1465" s="250"/>
      <c r="AI1465" s="250"/>
      <c r="AJ1465" s="250"/>
      <c r="AK1465" s="250"/>
      <c r="AL1465" s="250"/>
      <c r="AM1465" s="250"/>
      <c r="AN1465" s="250"/>
      <c r="AO1465" s="250"/>
      <c r="AP1465" s="250"/>
      <c r="AQ1465" s="250"/>
      <c r="AR1465" s="250"/>
      <c r="AS1465" s="250"/>
      <c r="AT1465" s="250"/>
      <c r="AU1465" s="250"/>
      <c r="AV1465" s="250"/>
      <c r="AW1465" s="250"/>
      <c r="AX1465" s="250"/>
      <c r="AY1465" s="250"/>
      <c r="AZ1465" s="250"/>
      <c r="BA1465" s="250"/>
      <c r="BB1465" s="250"/>
      <c r="BC1465" s="250"/>
      <c r="BD1465" s="250"/>
      <c r="BE1465" s="250"/>
      <c r="BF1465" s="250"/>
      <c r="BG1465" s="250"/>
      <c r="BH1465" s="250"/>
    </row>
    <row r="1466" spans="1:60" x14ac:dyDescent="0.2">
      <c r="A1466" s="292" t="s">
        <v>293</v>
      </c>
      <c r="B1466" s="263" t="s">
        <v>230</v>
      </c>
      <c r="C1466" s="283" t="s">
        <v>231</v>
      </c>
      <c r="D1466" s="266"/>
      <c r="E1466" s="269"/>
      <c r="F1466" s="280">
        <f>SUM(G1467:G1506)</f>
        <v>0</v>
      </c>
      <c r="G1466" s="281"/>
      <c r="H1466" s="274"/>
      <c r="I1466" s="295"/>
      <c r="AE1466" t="s">
        <v>294</v>
      </c>
    </row>
    <row r="1467" spans="1:60" outlineLevel="1" x14ac:dyDescent="0.2">
      <c r="A1467" s="294"/>
      <c r="B1467" s="319" t="s">
        <v>1847</v>
      </c>
      <c r="C1467" s="332"/>
      <c r="D1467" s="321"/>
      <c r="E1467" s="325"/>
      <c r="F1467" s="329"/>
      <c r="G1467" s="330"/>
      <c r="H1467" s="277"/>
      <c r="I1467" s="296"/>
      <c r="J1467" s="250"/>
      <c r="K1467" s="250"/>
      <c r="L1467" s="250"/>
      <c r="M1467" s="250"/>
      <c r="N1467" s="250"/>
      <c r="O1467" s="250"/>
      <c r="P1467" s="250"/>
      <c r="Q1467" s="250"/>
      <c r="R1467" s="250"/>
      <c r="S1467" s="250"/>
      <c r="T1467" s="250"/>
      <c r="U1467" s="250"/>
      <c r="V1467" s="250"/>
      <c r="W1467" s="250"/>
      <c r="X1467" s="250"/>
      <c r="Y1467" s="250"/>
      <c r="Z1467" s="250"/>
      <c r="AA1467" s="250"/>
      <c r="AB1467" s="250"/>
      <c r="AC1467" s="250">
        <v>0</v>
      </c>
      <c r="AD1467" s="250"/>
      <c r="AE1467" s="250"/>
      <c r="AF1467" s="250"/>
      <c r="AG1467" s="250"/>
      <c r="AH1467" s="250"/>
      <c r="AI1467" s="250"/>
      <c r="AJ1467" s="250"/>
      <c r="AK1467" s="250"/>
      <c r="AL1467" s="250"/>
      <c r="AM1467" s="250"/>
      <c r="AN1467" s="250"/>
      <c r="AO1467" s="250"/>
      <c r="AP1467" s="250"/>
      <c r="AQ1467" s="250"/>
      <c r="AR1467" s="250"/>
      <c r="AS1467" s="250"/>
      <c r="AT1467" s="250"/>
      <c r="AU1467" s="250"/>
      <c r="AV1467" s="250"/>
      <c r="AW1467" s="250"/>
      <c r="AX1467" s="250"/>
      <c r="AY1467" s="250"/>
      <c r="AZ1467" s="250"/>
      <c r="BA1467" s="250"/>
      <c r="BB1467" s="250"/>
      <c r="BC1467" s="250"/>
      <c r="BD1467" s="250"/>
      <c r="BE1467" s="250"/>
      <c r="BF1467" s="250"/>
      <c r="BG1467" s="250"/>
      <c r="BH1467" s="250"/>
    </row>
    <row r="1468" spans="1:60" outlineLevel="1" x14ac:dyDescent="0.2">
      <c r="A1468" s="294"/>
      <c r="B1468" s="320" t="s">
        <v>1848</v>
      </c>
      <c r="C1468" s="333"/>
      <c r="D1468" s="338"/>
      <c r="E1468" s="339"/>
      <c r="F1468" s="340"/>
      <c r="G1468" s="331"/>
      <c r="H1468" s="277"/>
      <c r="I1468" s="296"/>
      <c r="J1468" s="250"/>
      <c r="K1468" s="250"/>
      <c r="L1468" s="250"/>
      <c r="M1468" s="250"/>
      <c r="N1468" s="250"/>
      <c r="O1468" s="250"/>
      <c r="P1468" s="250"/>
      <c r="Q1468" s="250"/>
      <c r="R1468" s="250"/>
      <c r="S1468" s="250"/>
      <c r="T1468" s="250"/>
      <c r="U1468" s="250"/>
      <c r="V1468" s="250"/>
      <c r="W1468" s="250"/>
      <c r="X1468" s="250"/>
      <c r="Y1468" s="250"/>
      <c r="Z1468" s="250"/>
      <c r="AA1468" s="250"/>
      <c r="AB1468" s="250"/>
      <c r="AC1468" s="250"/>
      <c r="AD1468" s="250"/>
      <c r="AE1468" s="250" t="s">
        <v>363</v>
      </c>
      <c r="AF1468" s="250"/>
      <c r="AG1468" s="250"/>
      <c r="AH1468" s="250"/>
      <c r="AI1468" s="250"/>
      <c r="AJ1468" s="250"/>
      <c r="AK1468" s="250"/>
      <c r="AL1468" s="250"/>
      <c r="AM1468" s="250"/>
      <c r="AN1468" s="250"/>
      <c r="AO1468" s="250"/>
      <c r="AP1468" s="250"/>
      <c r="AQ1468" s="250"/>
      <c r="AR1468" s="250"/>
      <c r="AS1468" s="250"/>
      <c r="AT1468" s="250"/>
      <c r="AU1468" s="250"/>
      <c r="AV1468" s="250"/>
      <c r="AW1468" s="250"/>
      <c r="AX1468" s="250"/>
      <c r="AY1468" s="250"/>
      <c r="AZ1468" s="250"/>
      <c r="BA1468" s="250"/>
      <c r="BB1468" s="250"/>
      <c r="BC1468" s="250"/>
      <c r="BD1468" s="250"/>
      <c r="BE1468" s="250"/>
      <c r="BF1468" s="250"/>
      <c r="BG1468" s="250"/>
      <c r="BH1468" s="250"/>
    </row>
    <row r="1469" spans="1:60" outlineLevel="1" x14ac:dyDescent="0.2">
      <c r="A1469" s="293">
        <v>303</v>
      </c>
      <c r="B1469" s="264" t="s">
        <v>1849</v>
      </c>
      <c r="C1469" s="284" t="s">
        <v>1850</v>
      </c>
      <c r="D1469" s="267" t="s">
        <v>367</v>
      </c>
      <c r="E1469" s="270">
        <v>74.900000000000006</v>
      </c>
      <c r="F1469" s="275"/>
      <c r="G1469" s="276">
        <f>ROUND(E1469*F1469,2)</f>
        <v>0</v>
      </c>
      <c r="H1469" s="277" t="s">
        <v>1851</v>
      </c>
      <c r="I1469" s="296" t="s">
        <v>298</v>
      </c>
      <c r="J1469" s="250"/>
      <c r="K1469" s="250"/>
      <c r="L1469" s="250"/>
      <c r="M1469" s="250"/>
      <c r="N1469" s="250"/>
      <c r="O1469" s="250"/>
      <c r="P1469" s="250"/>
      <c r="Q1469" s="250"/>
      <c r="R1469" s="250"/>
      <c r="S1469" s="250"/>
      <c r="T1469" s="250"/>
      <c r="U1469" s="250"/>
      <c r="V1469" s="250"/>
      <c r="W1469" s="250"/>
      <c r="X1469" s="250"/>
      <c r="Y1469" s="250"/>
      <c r="Z1469" s="250"/>
      <c r="AA1469" s="250"/>
      <c r="AB1469" s="250"/>
      <c r="AC1469" s="250"/>
      <c r="AD1469" s="250"/>
      <c r="AE1469" s="250" t="s">
        <v>369</v>
      </c>
      <c r="AF1469" s="250"/>
      <c r="AG1469" s="250"/>
      <c r="AH1469" s="250"/>
      <c r="AI1469" s="250"/>
      <c r="AJ1469" s="250"/>
      <c r="AK1469" s="250"/>
      <c r="AL1469" s="250"/>
      <c r="AM1469" s="250">
        <v>21</v>
      </c>
      <c r="AN1469" s="250"/>
      <c r="AO1469" s="250"/>
      <c r="AP1469" s="250"/>
      <c r="AQ1469" s="250"/>
      <c r="AR1469" s="250"/>
      <c r="AS1469" s="250"/>
      <c r="AT1469" s="250"/>
      <c r="AU1469" s="250"/>
      <c r="AV1469" s="250"/>
      <c r="AW1469" s="250"/>
      <c r="AX1469" s="250"/>
      <c r="AY1469" s="250"/>
      <c r="AZ1469" s="250"/>
      <c r="BA1469" s="250"/>
      <c r="BB1469" s="250"/>
      <c r="BC1469" s="250"/>
      <c r="BD1469" s="250"/>
      <c r="BE1469" s="250"/>
      <c r="BF1469" s="250"/>
      <c r="BG1469" s="250"/>
      <c r="BH1469" s="250"/>
    </row>
    <row r="1470" spans="1:60" outlineLevel="1" x14ac:dyDescent="0.2">
      <c r="A1470" s="294"/>
      <c r="B1470" s="265"/>
      <c r="C1470" s="334" t="s">
        <v>1852</v>
      </c>
      <c r="D1470" s="322"/>
      <c r="E1470" s="326">
        <v>59.2</v>
      </c>
      <c r="F1470" s="276"/>
      <c r="G1470" s="276"/>
      <c r="H1470" s="277"/>
      <c r="I1470" s="296"/>
      <c r="J1470" s="250"/>
      <c r="K1470" s="250"/>
      <c r="L1470" s="250"/>
      <c r="M1470" s="250"/>
      <c r="N1470" s="250"/>
      <c r="O1470" s="250"/>
      <c r="P1470" s="250"/>
      <c r="Q1470" s="250"/>
      <c r="R1470" s="250"/>
      <c r="S1470" s="250"/>
      <c r="T1470" s="250"/>
      <c r="U1470" s="250"/>
      <c r="V1470" s="250"/>
      <c r="W1470" s="250"/>
      <c r="X1470" s="250"/>
      <c r="Y1470" s="250"/>
      <c r="Z1470" s="250"/>
      <c r="AA1470" s="250"/>
      <c r="AB1470" s="250"/>
      <c r="AC1470" s="250"/>
      <c r="AD1470" s="250"/>
      <c r="AE1470" s="250"/>
      <c r="AF1470" s="250"/>
      <c r="AG1470" s="250"/>
      <c r="AH1470" s="250"/>
      <c r="AI1470" s="250"/>
      <c r="AJ1470" s="250"/>
      <c r="AK1470" s="250"/>
      <c r="AL1470" s="250"/>
      <c r="AM1470" s="250"/>
      <c r="AN1470" s="250"/>
      <c r="AO1470" s="250"/>
      <c r="AP1470" s="250"/>
      <c r="AQ1470" s="250"/>
      <c r="AR1470" s="250"/>
      <c r="AS1470" s="250"/>
      <c r="AT1470" s="250"/>
      <c r="AU1470" s="250"/>
      <c r="AV1470" s="250"/>
      <c r="AW1470" s="250"/>
      <c r="AX1470" s="250"/>
      <c r="AY1470" s="250"/>
      <c r="AZ1470" s="250"/>
      <c r="BA1470" s="250"/>
      <c r="BB1470" s="250"/>
      <c r="BC1470" s="250"/>
      <c r="BD1470" s="250"/>
      <c r="BE1470" s="250"/>
      <c r="BF1470" s="250"/>
      <c r="BG1470" s="250"/>
      <c r="BH1470" s="250"/>
    </row>
    <row r="1471" spans="1:60" outlineLevel="1" x14ac:dyDescent="0.2">
      <c r="A1471" s="294"/>
      <c r="B1471" s="265"/>
      <c r="C1471" s="334" t="s">
        <v>1853</v>
      </c>
      <c r="D1471" s="322"/>
      <c r="E1471" s="326">
        <v>15.7</v>
      </c>
      <c r="F1471" s="276"/>
      <c r="G1471" s="276"/>
      <c r="H1471" s="277"/>
      <c r="I1471" s="296"/>
      <c r="J1471" s="250"/>
      <c r="K1471" s="250"/>
      <c r="L1471" s="250"/>
      <c r="M1471" s="250"/>
      <c r="N1471" s="250"/>
      <c r="O1471" s="250"/>
      <c r="P1471" s="250"/>
      <c r="Q1471" s="250"/>
      <c r="R1471" s="250"/>
      <c r="S1471" s="250"/>
      <c r="T1471" s="250"/>
      <c r="U1471" s="250"/>
      <c r="V1471" s="250"/>
      <c r="W1471" s="250"/>
      <c r="X1471" s="250"/>
      <c r="Y1471" s="250"/>
      <c r="Z1471" s="250"/>
      <c r="AA1471" s="250"/>
      <c r="AB1471" s="250"/>
      <c r="AC1471" s="250"/>
      <c r="AD1471" s="250"/>
      <c r="AE1471" s="250"/>
      <c r="AF1471" s="250"/>
      <c r="AG1471" s="250"/>
      <c r="AH1471" s="250"/>
      <c r="AI1471" s="250"/>
      <c r="AJ1471" s="250"/>
      <c r="AK1471" s="250"/>
      <c r="AL1471" s="250"/>
      <c r="AM1471" s="250"/>
      <c r="AN1471" s="250"/>
      <c r="AO1471" s="250"/>
      <c r="AP1471" s="250"/>
      <c r="AQ1471" s="250"/>
      <c r="AR1471" s="250"/>
      <c r="AS1471" s="250"/>
      <c r="AT1471" s="250"/>
      <c r="AU1471" s="250"/>
      <c r="AV1471" s="250"/>
      <c r="AW1471" s="250"/>
      <c r="AX1471" s="250"/>
      <c r="AY1471" s="250"/>
      <c r="AZ1471" s="250"/>
      <c r="BA1471" s="250"/>
      <c r="BB1471" s="250"/>
      <c r="BC1471" s="250"/>
      <c r="BD1471" s="250"/>
      <c r="BE1471" s="250"/>
      <c r="BF1471" s="250"/>
      <c r="BG1471" s="250"/>
      <c r="BH1471" s="250"/>
    </row>
    <row r="1472" spans="1:60" outlineLevel="1" x14ac:dyDescent="0.2">
      <c r="A1472" s="294"/>
      <c r="B1472" s="320" t="s">
        <v>1854</v>
      </c>
      <c r="C1472" s="333"/>
      <c r="D1472" s="338"/>
      <c r="E1472" s="339"/>
      <c r="F1472" s="340"/>
      <c r="G1472" s="331"/>
      <c r="H1472" s="277"/>
      <c r="I1472" s="296"/>
      <c r="J1472" s="250"/>
      <c r="K1472" s="250"/>
      <c r="L1472" s="250"/>
      <c r="M1472" s="250"/>
      <c r="N1472" s="250"/>
      <c r="O1472" s="250"/>
      <c r="P1472" s="250"/>
      <c r="Q1472" s="250"/>
      <c r="R1472" s="250"/>
      <c r="S1472" s="250"/>
      <c r="T1472" s="250"/>
      <c r="U1472" s="250"/>
      <c r="V1472" s="250"/>
      <c r="W1472" s="250"/>
      <c r="X1472" s="250"/>
      <c r="Y1472" s="250"/>
      <c r="Z1472" s="250"/>
      <c r="AA1472" s="250"/>
      <c r="AB1472" s="250"/>
      <c r="AC1472" s="250">
        <v>0</v>
      </c>
      <c r="AD1472" s="250"/>
      <c r="AE1472" s="250"/>
      <c r="AF1472" s="250"/>
      <c r="AG1472" s="250"/>
      <c r="AH1472" s="250"/>
      <c r="AI1472" s="250"/>
      <c r="AJ1472" s="250"/>
      <c r="AK1472" s="250"/>
      <c r="AL1472" s="250"/>
      <c r="AM1472" s="250"/>
      <c r="AN1472" s="250"/>
      <c r="AO1472" s="250"/>
      <c r="AP1472" s="250"/>
      <c r="AQ1472" s="250"/>
      <c r="AR1472" s="250"/>
      <c r="AS1472" s="250"/>
      <c r="AT1472" s="250"/>
      <c r="AU1472" s="250"/>
      <c r="AV1472" s="250"/>
      <c r="AW1472" s="250"/>
      <c r="AX1472" s="250"/>
      <c r="AY1472" s="250"/>
      <c r="AZ1472" s="250"/>
      <c r="BA1472" s="250"/>
      <c r="BB1472" s="250"/>
      <c r="BC1472" s="250"/>
      <c r="BD1472" s="250"/>
      <c r="BE1472" s="250"/>
      <c r="BF1472" s="250"/>
      <c r="BG1472" s="250"/>
      <c r="BH1472" s="250"/>
    </row>
    <row r="1473" spans="1:60" outlineLevel="1" x14ac:dyDescent="0.2">
      <c r="A1473" s="293">
        <v>304</v>
      </c>
      <c r="B1473" s="264" t="s">
        <v>1855</v>
      </c>
      <c r="C1473" s="284" t="s">
        <v>1856</v>
      </c>
      <c r="D1473" s="267" t="s">
        <v>669</v>
      </c>
      <c r="E1473" s="270">
        <v>1</v>
      </c>
      <c r="F1473" s="275"/>
      <c r="G1473" s="276">
        <f>ROUND(E1473*F1473,2)</f>
        <v>0</v>
      </c>
      <c r="H1473" s="277" t="s">
        <v>1851</v>
      </c>
      <c r="I1473" s="296" t="s">
        <v>298</v>
      </c>
      <c r="J1473" s="250"/>
      <c r="K1473" s="250"/>
      <c r="L1473" s="250"/>
      <c r="M1473" s="250"/>
      <c r="N1473" s="250"/>
      <c r="O1473" s="250"/>
      <c r="P1473" s="250"/>
      <c r="Q1473" s="250"/>
      <c r="R1473" s="250"/>
      <c r="S1473" s="250"/>
      <c r="T1473" s="250"/>
      <c r="U1473" s="250"/>
      <c r="V1473" s="250"/>
      <c r="W1473" s="250"/>
      <c r="X1473" s="250"/>
      <c r="Y1473" s="250"/>
      <c r="Z1473" s="250"/>
      <c r="AA1473" s="250"/>
      <c r="AB1473" s="250"/>
      <c r="AC1473" s="250"/>
      <c r="AD1473" s="250"/>
      <c r="AE1473" s="250" t="s">
        <v>369</v>
      </c>
      <c r="AF1473" s="250"/>
      <c r="AG1473" s="250"/>
      <c r="AH1473" s="250"/>
      <c r="AI1473" s="250"/>
      <c r="AJ1473" s="250"/>
      <c r="AK1473" s="250"/>
      <c r="AL1473" s="250"/>
      <c r="AM1473" s="250">
        <v>21</v>
      </c>
      <c r="AN1473" s="250"/>
      <c r="AO1473" s="250"/>
      <c r="AP1473" s="250"/>
      <c r="AQ1473" s="250"/>
      <c r="AR1473" s="250"/>
      <c r="AS1473" s="250"/>
      <c r="AT1473" s="250"/>
      <c r="AU1473" s="250"/>
      <c r="AV1473" s="250"/>
      <c r="AW1473" s="250"/>
      <c r="AX1473" s="250"/>
      <c r="AY1473" s="250"/>
      <c r="AZ1473" s="250"/>
      <c r="BA1473" s="250"/>
      <c r="BB1473" s="250"/>
      <c r="BC1473" s="250"/>
      <c r="BD1473" s="250"/>
      <c r="BE1473" s="250"/>
      <c r="BF1473" s="250"/>
      <c r="BG1473" s="250"/>
      <c r="BH1473" s="250"/>
    </row>
    <row r="1474" spans="1:60" outlineLevel="1" x14ac:dyDescent="0.2">
      <c r="A1474" s="294"/>
      <c r="B1474" s="265"/>
      <c r="C1474" s="334" t="s">
        <v>1857</v>
      </c>
      <c r="D1474" s="322"/>
      <c r="E1474" s="326">
        <v>1</v>
      </c>
      <c r="F1474" s="276"/>
      <c r="G1474" s="276"/>
      <c r="H1474" s="277"/>
      <c r="I1474" s="296"/>
      <c r="J1474" s="250"/>
      <c r="K1474" s="250"/>
      <c r="L1474" s="250"/>
      <c r="M1474" s="250"/>
      <c r="N1474" s="250"/>
      <c r="O1474" s="250"/>
      <c r="P1474" s="250"/>
      <c r="Q1474" s="250"/>
      <c r="R1474" s="250"/>
      <c r="S1474" s="250"/>
      <c r="T1474" s="250"/>
      <c r="U1474" s="250"/>
      <c r="V1474" s="250"/>
      <c r="W1474" s="250"/>
      <c r="X1474" s="250"/>
      <c r="Y1474" s="250"/>
      <c r="Z1474" s="250"/>
      <c r="AA1474" s="250"/>
      <c r="AB1474" s="250"/>
      <c r="AC1474" s="250"/>
      <c r="AD1474" s="250"/>
      <c r="AE1474" s="250"/>
      <c r="AF1474" s="250"/>
      <c r="AG1474" s="250"/>
      <c r="AH1474" s="250"/>
      <c r="AI1474" s="250"/>
      <c r="AJ1474" s="250"/>
      <c r="AK1474" s="250"/>
      <c r="AL1474" s="250"/>
      <c r="AM1474" s="250"/>
      <c r="AN1474" s="250"/>
      <c r="AO1474" s="250"/>
      <c r="AP1474" s="250"/>
      <c r="AQ1474" s="250"/>
      <c r="AR1474" s="250"/>
      <c r="AS1474" s="250"/>
      <c r="AT1474" s="250"/>
      <c r="AU1474" s="250"/>
      <c r="AV1474" s="250"/>
      <c r="AW1474" s="250"/>
      <c r="AX1474" s="250"/>
      <c r="AY1474" s="250"/>
      <c r="AZ1474" s="250"/>
      <c r="BA1474" s="250"/>
      <c r="BB1474" s="250"/>
      <c r="BC1474" s="250"/>
      <c r="BD1474" s="250"/>
      <c r="BE1474" s="250"/>
      <c r="BF1474" s="250"/>
      <c r="BG1474" s="250"/>
      <c r="BH1474" s="250"/>
    </row>
    <row r="1475" spans="1:60" outlineLevel="1" x14ac:dyDescent="0.2">
      <c r="A1475" s="293">
        <v>305</v>
      </c>
      <c r="B1475" s="264" t="s">
        <v>1858</v>
      </c>
      <c r="C1475" s="284" t="s">
        <v>1859</v>
      </c>
      <c r="D1475" s="267" t="s">
        <v>669</v>
      </c>
      <c r="E1475" s="270">
        <v>1</v>
      </c>
      <c r="F1475" s="275"/>
      <c r="G1475" s="276">
        <f>ROUND(E1475*F1475,2)</f>
        <v>0</v>
      </c>
      <c r="H1475" s="277" t="s">
        <v>1851</v>
      </c>
      <c r="I1475" s="296" t="s">
        <v>298</v>
      </c>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250" t="s">
        <v>369</v>
      </c>
      <c r="AF1475" s="250"/>
      <c r="AG1475" s="250"/>
      <c r="AH1475" s="250"/>
      <c r="AI1475" s="250"/>
      <c r="AJ1475" s="250"/>
      <c r="AK1475" s="250"/>
      <c r="AL1475" s="250"/>
      <c r="AM1475" s="250">
        <v>21</v>
      </c>
      <c r="AN1475" s="250"/>
      <c r="AO1475" s="250"/>
      <c r="AP1475" s="250"/>
      <c r="AQ1475" s="250"/>
      <c r="AR1475" s="250"/>
      <c r="AS1475" s="250"/>
      <c r="AT1475" s="250"/>
      <c r="AU1475" s="250"/>
      <c r="AV1475" s="250"/>
      <c r="AW1475" s="250"/>
      <c r="AX1475" s="250"/>
      <c r="AY1475" s="250"/>
      <c r="AZ1475" s="250"/>
      <c r="BA1475" s="250"/>
      <c r="BB1475" s="250"/>
      <c r="BC1475" s="250"/>
      <c r="BD1475" s="250"/>
      <c r="BE1475" s="250"/>
      <c r="BF1475" s="250"/>
      <c r="BG1475" s="250"/>
      <c r="BH1475" s="250"/>
    </row>
    <row r="1476" spans="1:60" outlineLevel="1" x14ac:dyDescent="0.2">
      <c r="A1476" s="294"/>
      <c r="B1476" s="265"/>
      <c r="C1476" s="334" t="s">
        <v>1857</v>
      </c>
      <c r="D1476" s="322"/>
      <c r="E1476" s="326">
        <v>1</v>
      </c>
      <c r="F1476" s="276"/>
      <c r="G1476" s="276"/>
      <c r="H1476" s="277"/>
      <c r="I1476" s="296"/>
      <c r="J1476" s="250"/>
      <c r="K1476" s="250"/>
      <c r="L1476" s="250"/>
      <c r="M1476" s="250"/>
      <c r="N1476" s="250"/>
      <c r="O1476" s="250"/>
      <c r="P1476" s="250"/>
      <c r="Q1476" s="250"/>
      <c r="R1476" s="250"/>
      <c r="S1476" s="250"/>
      <c r="T1476" s="250"/>
      <c r="U1476" s="250"/>
      <c r="V1476" s="250"/>
      <c r="W1476" s="250"/>
      <c r="X1476" s="250"/>
      <c r="Y1476" s="250"/>
      <c r="Z1476" s="250"/>
      <c r="AA1476" s="250"/>
      <c r="AB1476" s="250"/>
      <c r="AC1476" s="250"/>
      <c r="AD1476" s="250"/>
      <c r="AE1476" s="250"/>
      <c r="AF1476" s="250"/>
      <c r="AG1476" s="250"/>
      <c r="AH1476" s="250"/>
      <c r="AI1476" s="250"/>
      <c r="AJ1476" s="250"/>
      <c r="AK1476" s="250"/>
      <c r="AL1476" s="250"/>
      <c r="AM1476" s="250"/>
      <c r="AN1476" s="250"/>
      <c r="AO1476" s="250"/>
      <c r="AP1476" s="250"/>
      <c r="AQ1476" s="250"/>
      <c r="AR1476" s="250"/>
      <c r="AS1476" s="250"/>
      <c r="AT1476" s="250"/>
      <c r="AU1476" s="250"/>
      <c r="AV1476" s="250"/>
      <c r="AW1476" s="250"/>
      <c r="AX1476" s="250"/>
      <c r="AY1476" s="250"/>
      <c r="AZ1476" s="250"/>
      <c r="BA1476" s="250"/>
      <c r="BB1476" s="250"/>
      <c r="BC1476" s="250"/>
      <c r="BD1476" s="250"/>
      <c r="BE1476" s="250"/>
      <c r="BF1476" s="250"/>
      <c r="BG1476" s="250"/>
      <c r="BH1476" s="250"/>
    </row>
    <row r="1477" spans="1:60" outlineLevel="1" x14ac:dyDescent="0.2">
      <c r="A1477" s="293">
        <v>306</v>
      </c>
      <c r="B1477" s="264" t="s">
        <v>1860</v>
      </c>
      <c r="C1477" s="284" t="s">
        <v>1861</v>
      </c>
      <c r="D1477" s="267" t="s">
        <v>669</v>
      </c>
      <c r="E1477" s="270">
        <v>9</v>
      </c>
      <c r="F1477" s="275"/>
      <c r="G1477" s="276">
        <f>ROUND(E1477*F1477,2)</f>
        <v>0</v>
      </c>
      <c r="H1477" s="277"/>
      <c r="I1477" s="296" t="s">
        <v>852</v>
      </c>
      <c r="J1477" s="250"/>
      <c r="K1477" s="250"/>
      <c r="L1477" s="250"/>
      <c r="M1477" s="250"/>
      <c r="N1477" s="250"/>
      <c r="O1477" s="250"/>
      <c r="P1477" s="250"/>
      <c r="Q1477" s="250"/>
      <c r="R1477" s="250"/>
      <c r="S1477" s="250"/>
      <c r="T1477" s="250"/>
      <c r="U1477" s="250"/>
      <c r="V1477" s="250"/>
      <c r="W1477" s="250"/>
      <c r="X1477" s="250"/>
      <c r="Y1477" s="250"/>
      <c r="Z1477" s="250"/>
      <c r="AA1477" s="250"/>
      <c r="AB1477" s="250"/>
      <c r="AC1477" s="250"/>
      <c r="AD1477" s="250"/>
      <c r="AE1477" s="250" t="s">
        <v>299</v>
      </c>
      <c r="AF1477" s="250"/>
      <c r="AG1477" s="250"/>
      <c r="AH1477" s="250"/>
      <c r="AI1477" s="250"/>
      <c r="AJ1477" s="250"/>
      <c r="AK1477" s="250"/>
      <c r="AL1477" s="250"/>
      <c r="AM1477" s="250">
        <v>21</v>
      </c>
      <c r="AN1477" s="250"/>
      <c r="AO1477" s="250"/>
      <c r="AP1477" s="250"/>
      <c r="AQ1477" s="250"/>
      <c r="AR1477" s="250"/>
      <c r="AS1477" s="250"/>
      <c r="AT1477" s="250"/>
      <c r="AU1477" s="250"/>
      <c r="AV1477" s="250"/>
      <c r="AW1477" s="250"/>
      <c r="AX1477" s="250"/>
      <c r="AY1477" s="250"/>
      <c r="AZ1477" s="250"/>
      <c r="BA1477" s="250"/>
      <c r="BB1477" s="250"/>
      <c r="BC1477" s="250"/>
      <c r="BD1477" s="250"/>
      <c r="BE1477" s="250"/>
      <c r="BF1477" s="250"/>
      <c r="BG1477" s="250"/>
      <c r="BH1477" s="250"/>
    </row>
    <row r="1478" spans="1:60" outlineLevel="1" x14ac:dyDescent="0.2">
      <c r="A1478" s="293">
        <v>307</v>
      </c>
      <c r="B1478" s="264" t="s">
        <v>1862</v>
      </c>
      <c r="C1478" s="284" t="s">
        <v>1863</v>
      </c>
      <c r="D1478" s="267" t="s">
        <v>669</v>
      </c>
      <c r="E1478" s="270">
        <v>1</v>
      </c>
      <c r="F1478" s="275"/>
      <c r="G1478" s="276">
        <f>ROUND(E1478*F1478,2)</f>
        <v>0</v>
      </c>
      <c r="H1478" s="277"/>
      <c r="I1478" s="296" t="s">
        <v>852</v>
      </c>
      <c r="J1478" s="250"/>
      <c r="K1478" s="250"/>
      <c r="L1478" s="250"/>
      <c r="M1478" s="250"/>
      <c r="N1478" s="250"/>
      <c r="O1478" s="250"/>
      <c r="P1478" s="250"/>
      <c r="Q1478" s="250"/>
      <c r="R1478" s="250"/>
      <c r="S1478" s="250"/>
      <c r="T1478" s="250"/>
      <c r="U1478" s="250"/>
      <c r="V1478" s="250"/>
      <c r="W1478" s="250"/>
      <c r="X1478" s="250"/>
      <c r="Y1478" s="250"/>
      <c r="Z1478" s="250"/>
      <c r="AA1478" s="250"/>
      <c r="AB1478" s="250"/>
      <c r="AC1478" s="250"/>
      <c r="AD1478" s="250"/>
      <c r="AE1478" s="250" t="s">
        <v>299</v>
      </c>
      <c r="AF1478" s="250"/>
      <c r="AG1478" s="250"/>
      <c r="AH1478" s="250"/>
      <c r="AI1478" s="250"/>
      <c r="AJ1478" s="250"/>
      <c r="AK1478" s="250"/>
      <c r="AL1478" s="250"/>
      <c r="AM1478" s="250">
        <v>21</v>
      </c>
      <c r="AN1478" s="250"/>
      <c r="AO1478" s="250"/>
      <c r="AP1478" s="250"/>
      <c r="AQ1478" s="250"/>
      <c r="AR1478" s="250"/>
      <c r="AS1478" s="250"/>
      <c r="AT1478" s="250"/>
      <c r="AU1478" s="250"/>
      <c r="AV1478" s="250"/>
      <c r="AW1478" s="250"/>
      <c r="AX1478" s="250"/>
      <c r="AY1478" s="250"/>
      <c r="AZ1478" s="250"/>
      <c r="BA1478" s="250"/>
      <c r="BB1478" s="250"/>
      <c r="BC1478" s="250"/>
      <c r="BD1478" s="250"/>
      <c r="BE1478" s="250"/>
      <c r="BF1478" s="250"/>
      <c r="BG1478" s="250"/>
      <c r="BH1478" s="250"/>
    </row>
    <row r="1479" spans="1:60" ht="22.5" outlineLevel="1" x14ac:dyDescent="0.2">
      <c r="A1479" s="293">
        <v>308</v>
      </c>
      <c r="B1479" s="264" t="s">
        <v>1864</v>
      </c>
      <c r="C1479" s="284" t="s">
        <v>1865</v>
      </c>
      <c r="D1479" s="267" t="s">
        <v>367</v>
      </c>
      <c r="E1479" s="270">
        <v>35.299999999999997</v>
      </c>
      <c r="F1479" s="275"/>
      <c r="G1479" s="276">
        <f>ROUND(E1479*F1479,2)</f>
        <v>0</v>
      </c>
      <c r="H1479" s="277"/>
      <c r="I1479" s="296" t="s">
        <v>852</v>
      </c>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250" t="s">
        <v>299</v>
      </c>
      <c r="AF1479" s="250"/>
      <c r="AG1479" s="250"/>
      <c r="AH1479" s="250"/>
      <c r="AI1479" s="250"/>
      <c r="AJ1479" s="250"/>
      <c r="AK1479" s="250"/>
      <c r="AL1479" s="250"/>
      <c r="AM1479" s="250">
        <v>21</v>
      </c>
      <c r="AN1479" s="250"/>
      <c r="AO1479" s="250"/>
      <c r="AP1479" s="250"/>
      <c r="AQ1479" s="250"/>
      <c r="AR1479" s="250"/>
      <c r="AS1479" s="250"/>
      <c r="AT1479" s="250"/>
      <c r="AU1479" s="250"/>
      <c r="AV1479" s="250"/>
      <c r="AW1479" s="250"/>
      <c r="AX1479" s="250"/>
      <c r="AY1479" s="250"/>
      <c r="AZ1479" s="250"/>
      <c r="BA1479" s="250"/>
      <c r="BB1479" s="250"/>
      <c r="BC1479" s="250"/>
      <c r="BD1479" s="250"/>
      <c r="BE1479" s="250"/>
      <c r="BF1479" s="250"/>
      <c r="BG1479" s="250"/>
      <c r="BH1479" s="250"/>
    </row>
    <row r="1480" spans="1:60" ht="33.75" outlineLevel="1" x14ac:dyDescent="0.2">
      <c r="A1480" s="294"/>
      <c r="B1480" s="265"/>
      <c r="C1480" s="285" t="s">
        <v>1866</v>
      </c>
      <c r="D1480" s="268"/>
      <c r="E1480" s="271"/>
      <c r="F1480" s="278"/>
      <c r="G1480" s="279"/>
      <c r="H1480" s="277"/>
      <c r="I1480" s="296"/>
      <c r="J1480" s="250"/>
      <c r="K1480" s="250"/>
      <c r="L1480" s="250"/>
      <c r="M1480" s="250"/>
      <c r="N1480" s="250"/>
      <c r="O1480" s="250"/>
      <c r="P1480" s="250"/>
      <c r="Q1480" s="250"/>
      <c r="R1480" s="250"/>
      <c r="S1480" s="250"/>
      <c r="T1480" s="250"/>
      <c r="U1480" s="250"/>
      <c r="V1480" s="250"/>
      <c r="W1480" s="250"/>
      <c r="X1480" s="250"/>
      <c r="Y1480" s="250"/>
      <c r="Z1480" s="250"/>
      <c r="AA1480" s="250"/>
      <c r="AB1480" s="250"/>
      <c r="AC1480" s="250"/>
      <c r="AD1480" s="250"/>
      <c r="AE1480" s="250"/>
      <c r="AF1480" s="250"/>
      <c r="AG1480" s="250"/>
      <c r="AH1480" s="250"/>
      <c r="AI1480" s="250"/>
      <c r="AJ1480" s="250"/>
      <c r="AK1480" s="250"/>
      <c r="AL1480" s="250"/>
      <c r="AM1480" s="250"/>
      <c r="AN1480" s="250"/>
      <c r="AO1480" s="250"/>
      <c r="AP1480" s="250"/>
      <c r="AQ1480" s="250"/>
      <c r="AR1480" s="250"/>
      <c r="AS1480" s="250"/>
      <c r="AT1480" s="250"/>
      <c r="AU1480" s="250"/>
      <c r="AV1480" s="250"/>
      <c r="AW1480" s="250"/>
      <c r="AX1480" s="250"/>
      <c r="AY1480" s="250"/>
      <c r="AZ1480" s="250"/>
      <c r="BA1480" s="255" t="str">
        <f>C1480</f>
        <v>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v>
      </c>
      <c r="BB1480" s="250"/>
      <c r="BC1480" s="250"/>
      <c r="BD1480" s="250"/>
      <c r="BE1480" s="250"/>
      <c r="BF1480" s="250"/>
      <c r="BG1480" s="250"/>
      <c r="BH1480" s="250"/>
    </row>
    <row r="1481" spans="1:60" outlineLevel="1" x14ac:dyDescent="0.2">
      <c r="A1481" s="294"/>
      <c r="B1481" s="265"/>
      <c r="C1481" s="334" t="s">
        <v>1867</v>
      </c>
      <c r="D1481" s="322"/>
      <c r="E1481" s="326">
        <v>35.299999999999997</v>
      </c>
      <c r="F1481" s="276"/>
      <c r="G1481" s="276"/>
      <c r="H1481" s="277"/>
      <c r="I1481" s="296"/>
      <c r="J1481" s="250"/>
      <c r="K1481" s="250"/>
      <c r="L1481" s="250"/>
      <c r="M1481" s="250"/>
      <c r="N1481" s="250"/>
      <c r="O1481" s="250"/>
      <c r="P1481" s="250"/>
      <c r="Q1481" s="250"/>
      <c r="R1481" s="250"/>
      <c r="S1481" s="250"/>
      <c r="T1481" s="250"/>
      <c r="U1481" s="250"/>
      <c r="V1481" s="250"/>
      <c r="W1481" s="250"/>
      <c r="X1481" s="250"/>
      <c r="Y1481" s="250"/>
      <c r="Z1481" s="250"/>
      <c r="AA1481" s="250"/>
      <c r="AB1481" s="250"/>
      <c r="AC1481" s="250"/>
      <c r="AD1481" s="250"/>
      <c r="AE1481" s="250"/>
      <c r="AF1481" s="250"/>
      <c r="AG1481" s="250"/>
      <c r="AH1481" s="250"/>
      <c r="AI1481" s="250"/>
      <c r="AJ1481" s="250"/>
      <c r="AK1481" s="250"/>
      <c r="AL1481" s="250"/>
      <c r="AM1481" s="250"/>
      <c r="AN1481" s="250"/>
      <c r="AO1481" s="250"/>
      <c r="AP1481" s="250"/>
      <c r="AQ1481" s="250"/>
      <c r="AR1481" s="250"/>
      <c r="AS1481" s="250"/>
      <c r="AT1481" s="250"/>
      <c r="AU1481" s="250"/>
      <c r="AV1481" s="250"/>
      <c r="AW1481" s="250"/>
      <c r="AX1481" s="250"/>
      <c r="AY1481" s="250"/>
      <c r="AZ1481" s="250"/>
      <c r="BA1481" s="250"/>
      <c r="BB1481" s="250"/>
      <c r="BC1481" s="250"/>
      <c r="BD1481" s="250"/>
      <c r="BE1481" s="250"/>
      <c r="BF1481" s="250"/>
      <c r="BG1481" s="250"/>
      <c r="BH1481" s="250"/>
    </row>
    <row r="1482" spans="1:60" ht="33.75" outlineLevel="1" x14ac:dyDescent="0.2">
      <c r="A1482" s="293">
        <v>309</v>
      </c>
      <c r="B1482" s="264" t="s">
        <v>1868</v>
      </c>
      <c r="C1482" s="284" t="s">
        <v>1869</v>
      </c>
      <c r="D1482" s="267" t="s">
        <v>669</v>
      </c>
      <c r="E1482" s="270">
        <v>1</v>
      </c>
      <c r="F1482" s="275"/>
      <c r="G1482" s="276">
        <f>ROUND(E1482*F1482,2)</f>
        <v>0</v>
      </c>
      <c r="H1482" s="277"/>
      <c r="I1482" s="296" t="s">
        <v>852</v>
      </c>
      <c r="J1482" s="250"/>
      <c r="K1482" s="250"/>
      <c r="L1482" s="250"/>
      <c r="M1482" s="250"/>
      <c r="N1482" s="250"/>
      <c r="O1482" s="250"/>
      <c r="P1482" s="250"/>
      <c r="Q1482" s="250"/>
      <c r="R1482" s="250"/>
      <c r="S1482" s="250"/>
      <c r="T1482" s="250"/>
      <c r="U1482" s="250"/>
      <c r="V1482" s="250"/>
      <c r="W1482" s="250"/>
      <c r="X1482" s="250"/>
      <c r="Y1482" s="250"/>
      <c r="Z1482" s="250"/>
      <c r="AA1482" s="250"/>
      <c r="AB1482" s="250"/>
      <c r="AC1482" s="250"/>
      <c r="AD1482" s="250"/>
      <c r="AE1482" s="250" t="s">
        <v>299</v>
      </c>
      <c r="AF1482" s="250"/>
      <c r="AG1482" s="250"/>
      <c r="AH1482" s="250"/>
      <c r="AI1482" s="250"/>
      <c r="AJ1482" s="250"/>
      <c r="AK1482" s="250"/>
      <c r="AL1482" s="250"/>
      <c r="AM1482" s="250">
        <v>21</v>
      </c>
      <c r="AN1482" s="250"/>
      <c r="AO1482" s="250"/>
      <c r="AP1482" s="250"/>
      <c r="AQ1482" s="250"/>
      <c r="AR1482" s="250"/>
      <c r="AS1482" s="250"/>
      <c r="AT1482" s="250"/>
      <c r="AU1482" s="250"/>
      <c r="AV1482" s="250"/>
      <c r="AW1482" s="250"/>
      <c r="AX1482" s="250"/>
      <c r="AY1482" s="250"/>
      <c r="AZ1482" s="250"/>
      <c r="BA1482" s="250"/>
      <c r="BB1482" s="250"/>
      <c r="BC1482" s="250"/>
      <c r="BD1482" s="250"/>
      <c r="BE1482" s="250"/>
      <c r="BF1482" s="250"/>
      <c r="BG1482" s="250"/>
      <c r="BH1482" s="250"/>
    </row>
    <row r="1483" spans="1:60" ht="22.5" outlineLevel="1" x14ac:dyDescent="0.2">
      <c r="A1483" s="293">
        <v>310</v>
      </c>
      <c r="B1483" s="264" t="s">
        <v>1870</v>
      </c>
      <c r="C1483" s="284" t="s">
        <v>1871</v>
      </c>
      <c r="D1483" s="267" t="s">
        <v>669</v>
      </c>
      <c r="E1483" s="270">
        <v>4</v>
      </c>
      <c r="F1483" s="275"/>
      <c r="G1483" s="276">
        <f>ROUND(E1483*F1483,2)</f>
        <v>0</v>
      </c>
      <c r="H1483" s="277"/>
      <c r="I1483" s="296" t="s">
        <v>852</v>
      </c>
      <c r="J1483" s="250"/>
      <c r="K1483" s="250"/>
      <c r="L1483" s="250"/>
      <c r="M1483" s="250"/>
      <c r="N1483" s="250"/>
      <c r="O1483" s="250"/>
      <c r="P1483" s="250"/>
      <c r="Q1483" s="250"/>
      <c r="R1483" s="250"/>
      <c r="S1483" s="250"/>
      <c r="T1483" s="250"/>
      <c r="U1483" s="250"/>
      <c r="V1483" s="250"/>
      <c r="W1483" s="250"/>
      <c r="X1483" s="250"/>
      <c r="Y1483" s="250"/>
      <c r="Z1483" s="250"/>
      <c r="AA1483" s="250"/>
      <c r="AB1483" s="250"/>
      <c r="AC1483" s="250"/>
      <c r="AD1483" s="250"/>
      <c r="AE1483" s="250" t="s">
        <v>299</v>
      </c>
      <c r="AF1483" s="250"/>
      <c r="AG1483" s="250"/>
      <c r="AH1483" s="250"/>
      <c r="AI1483" s="250"/>
      <c r="AJ1483" s="250"/>
      <c r="AK1483" s="250"/>
      <c r="AL1483" s="250"/>
      <c r="AM1483" s="250">
        <v>21</v>
      </c>
      <c r="AN1483" s="250"/>
      <c r="AO1483" s="250"/>
      <c r="AP1483" s="250"/>
      <c r="AQ1483" s="250"/>
      <c r="AR1483" s="250"/>
      <c r="AS1483" s="250"/>
      <c r="AT1483" s="250"/>
      <c r="AU1483" s="250"/>
      <c r="AV1483" s="250"/>
      <c r="AW1483" s="250"/>
      <c r="AX1483" s="250"/>
      <c r="AY1483" s="250"/>
      <c r="AZ1483" s="250"/>
      <c r="BA1483" s="250"/>
      <c r="BB1483" s="250"/>
      <c r="BC1483" s="250"/>
      <c r="BD1483" s="250"/>
      <c r="BE1483" s="250"/>
      <c r="BF1483" s="250"/>
      <c r="BG1483" s="250"/>
      <c r="BH1483" s="250"/>
    </row>
    <row r="1484" spans="1:60" ht="22.5" outlineLevel="1" x14ac:dyDescent="0.2">
      <c r="A1484" s="293">
        <v>311</v>
      </c>
      <c r="B1484" s="264" t="s">
        <v>1872</v>
      </c>
      <c r="C1484" s="284" t="s">
        <v>1873</v>
      </c>
      <c r="D1484" s="267" t="s">
        <v>669</v>
      </c>
      <c r="E1484" s="270">
        <v>1</v>
      </c>
      <c r="F1484" s="275"/>
      <c r="G1484" s="276">
        <f>ROUND(E1484*F1484,2)</f>
        <v>0</v>
      </c>
      <c r="H1484" s="277"/>
      <c r="I1484" s="296" t="s">
        <v>852</v>
      </c>
      <c r="J1484" s="250"/>
      <c r="K1484" s="250"/>
      <c r="L1484" s="250"/>
      <c r="M1484" s="250"/>
      <c r="N1484" s="250"/>
      <c r="O1484" s="250"/>
      <c r="P1484" s="250"/>
      <c r="Q1484" s="250"/>
      <c r="R1484" s="250"/>
      <c r="S1484" s="250"/>
      <c r="T1484" s="250"/>
      <c r="U1484" s="250"/>
      <c r="V1484" s="250"/>
      <c r="W1484" s="250"/>
      <c r="X1484" s="250"/>
      <c r="Y1484" s="250"/>
      <c r="Z1484" s="250"/>
      <c r="AA1484" s="250"/>
      <c r="AB1484" s="250"/>
      <c r="AC1484" s="250"/>
      <c r="AD1484" s="250"/>
      <c r="AE1484" s="250" t="s">
        <v>299</v>
      </c>
      <c r="AF1484" s="250"/>
      <c r="AG1484" s="250"/>
      <c r="AH1484" s="250"/>
      <c r="AI1484" s="250"/>
      <c r="AJ1484" s="250"/>
      <c r="AK1484" s="250"/>
      <c r="AL1484" s="250"/>
      <c r="AM1484" s="250">
        <v>21</v>
      </c>
      <c r="AN1484" s="250"/>
      <c r="AO1484" s="250"/>
      <c r="AP1484" s="250"/>
      <c r="AQ1484" s="250"/>
      <c r="AR1484" s="250"/>
      <c r="AS1484" s="250"/>
      <c r="AT1484" s="250"/>
      <c r="AU1484" s="250"/>
      <c r="AV1484" s="250"/>
      <c r="AW1484" s="250"/>
      <c r="AX1484" s="250"/>
      <c r="AY1484" s="250"/>
      <c r="AZ1484" s="250"/>
      <c r="BA1484" s="250"/>
      <c r="BB1484" s="250"/>
      <c r="BC1484" s="250"/>
      <c r="BD1484" s="250"/>
      <c r="BE1484" s="250"/>
      <c r="BF1484" s="250"/>
      <c r="BG1484" s="250"/>
      <c r="BH1484" s="250"/>
    </row>
    <row r="1485" spans="1:60" ht="22.5" outlineLevel="1" x14ac:dyDescent="0.2">
      <c r="A1485" s="293">
        <v>312</v>
      </c>
      <c r="B1485" s="264" t="s">
        <v>1874</v>
      </c>
      <c r="C1485" s="284" t="s">
        <v>1875</v>
      </c>
      <c r="D1485" s="267" t="s">
        <v>669</v>
      </c>
      <c r="E1485" s="270">
        <v>1</v>
      </c>
      <c r="F1485" s="275"/>
      <c r="G1485" s="276">
        <f>ROUND(E1485*F1485,2)</f>
        <v>0</v>
      </c>
      <c r="H1485" s="277"/>
      <c r="I1485" s="296" t="s">
        <v>852</v>
      </c>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t="s">
        <v>299</v>
      </c>
      <c r="AF1485" s="250"/>
      <c r="AG1485" s="250"/>
      <c r="AH1485" s="250"/>
      <c r="AI1485" s="250"/>
      <c r="AJ1485" s="250"/>
      <c r="AK1485" s="250"/>
      <c r="AL1485" s="250"/>
      <c r="AM1485" s="250">
        <v>21</v>
      </c>
      <c r="AN1485" s="250"/>
      <c r="AO1485" s="250"/>
      <c r="AP1485" s="250"/>
      <c r="AQ1485" s="250"/>
      <c r="AR1485" s="250"/>
      <c r="AS1485" s="250"/>
      <c r="AT1485" s="250"/>
      <c r="AU1485" s="250"/>
      <c r="AV1485" s="250"/>
      <c r="AW1485" s="250"/>
      <c r="AX1485" s="250"/>
      <c r="AY1485" s="250"/>
      <c r="AZ1485" s="250"/>
      <c r="BA1485" s="250"/>
      <c r="BB1485" s="250"/>
      <c r="BC1485" s="250"/>
      <c r="BD1485" s="250"/>
      <c r="BE1485" s="250"/>
      <c r="BF1485" s="250"/>
      <c r="BG1485" s="250"/>
      <c r="BH1485" s="250"/>
    </row>
    <row r="1486" spans="1:60" ht="22.5" outlineLevel="1" x14ac:dyDescent="0.2">
      <c r="A1486" s="293">
        <v>313</v>
      </c>
      <c r="B1486" s="264" t="s">
        <v>1876</v>
      </c>
      <c r="C1486" s="284" t="s">
        <v>1877</v>
      </c>
      <c r="D1486" s="267" t="s">
        <v>669</v>
      </c>
      <c r="E1486" s="270">
        <v>1</v>
      </c>
      <c r="F1486" s="275"/>
      <c r="G1486" s="276">
        <f>ROUND(E1486*F1486,2)</f>
        <v>0</v>
      </c>
      <c r="H1486" s="277"/>
      <c r="I1486" s="296" t="s">
        <v>852</v>
      </c>
      <c r="J1486" s="250"/>
      <c r="K1486" s="250"/>
      <c r="L1486" s="250"/>
      <c r="M1486" s="250"/>
      <c r="N1486" s="250"/>
      <c r="O1486" s="250"/>
      <c r="P1486" s="250"/>
      <c r="Q1486" s="250"/>
      <c r="R1486" s="250"/>
      <c r="S1486" s="250"/>
      <c r="T1486" s="250"/>
      <c r="U1486" s="250"/>
      <c r="V1486" s="250"/>
      <c r="W1486" s="250"/>
      <c r="X1486" s="250"/>
      <c r="Y1486" s="250"/>
      <c r="Z1486" s="250"/>
      <c r="AA1486" s="250"/>
      <c r="AB1486" s="250"/>
      <c r="AC1486" s="250"/>
      <c r="AD1486" s="250"/>
      <c r="AE1486" s="250" t="s">
        <v>299</v>
      </c>
      <c r="AF1486" s="250"/>
      <c r="AG1486" s="250"/>
      <c r="AH1486" s="250"/>
      <c r="AI1486" s="250"/>
      <c r="AJ1486" s="250"/>
      <c r="AK1486" s="250"/>
      <c r="AL1486" s="250"/>
      <c r="AM1486" s="250">
        <v>21</v>
      </c>
      <c r="AN1486" s="250"/>
      <c r="AO1486" s="250"/>
      <c r="AP1486" s="250"/>
      <c r="AQ1486" s="250"/>
      <c r="AR1486" s="250"/>
      <c r="AS1486" s="250"/>
      <c r="AT1486" s="250"/>
      <c r="AU1486" s="250"/>
      <c r="AV1486" s="250"/>
      <c r="AW1486" s="250"/>
      <c r="AX1486" s="250"/>
      <c r="AY1486" s="250"/>
      <c r="AZ1486" s="250"/>
      <c r="BA1486" s="250"/>
      <c r="BB1486" s="250"/>
      <c r="BC1486" s="250"/>
      <c r="BD1486" s="250"/>
      <c r="BE1486" s="250"/>
      <c r="BF1486" s="250"/>
      <c r="BG1486" s="250"/>
      <c r="BH1486" s="250"/>
    </row>
    <row r="1487" spans="1:60" ht="33.75" outlineLevel="1" x14ac:dyDescent="0.2">
      <c r="A1487" s="293">
        <v>314</v>
      </c>
      <c r="B1487" s="264" t="s">
        <v>1878</v>
      </c>
      <c r="C1487" s="284" t="s">
        <v>1879</v>
      </c>
      <c r="D1487" s="267" t="s">
        <v>669</v>
      </c>
      <c r="E1487" s="270">
        <v>1</v>
      </c>
      <c r="F1487" s="275"/>
      <c r="G1487" s="276">
        <f>ROUND(E1487*F1487,2)</f>
        <v>0</v>
      </c>
      <c r="H1487" s="277"/>
      <c r="I1487" s="296" t="s">
        <v>852</v>
      </c>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t="s">
        <v>299</v>
      </c>
      <c r="AF1487" s="250"/>
      <c r="AG1487" s="250"/>
      <c r="AH1487" s="250"/>
      <c r="AI1487" s="250"/>
      <c r="AJ1487" s="250"/>
      <c r="AK1487" s="250"/>
      <c r="AL1487" s="250"/>
      <c r="AM1487" s="250">
        <v>21</v>
      </c>
      <c r="AN1487" s="250"/>
      <c r="AO1487" s="250"/>
      <c r="AP1487" s="250"/>
      <c r="AQ1487" s="250"/>
      <c r="AR1487" s="250"/>
      <c r="AS1487" s="250"/>
      <c r="AT1487" s="250"/>
      <c r="AU1487" s="250"/>
      <c r="AV1487" s="250"/>
      <c r="AW1487" s="250"/>
      <c r="AX1487" s="250"/>
      <c r="AY1487" s="250"/>
      <c r="AZ1487" s="250"/>
      <c r="BA1487" s="250"/>
      <c r="BB1487" s="250"/>
      <c r="BC1487" s="250"/>
      <c r="BD1487" s="250"/>
      <c r="BE1487" s="250"/>
      <c r="BF1487" s="250"/>
      <c r="BG1487" s="250"/>
      <c r="BH1487" s="250"/>
    </row>
    <row r="1488" spans="1:60" ht="33.75" outlineLevel="1" x14ac:dyDescent="0.2">
      <c r="A1488" s="293">
        <v>315</v>
      </c>
      <c r="B1488" s="264" t="s">
        <v>1880</v>
      </c>
      <c r="C1488" s="284" t="s">
        <v>1881</v>
      </c>
      <c r="D1488" s="267" t="s">
        <v>669</v>
      </c>
      <c r="E1488" s="270">
        <v>1</v>
      </c>
      <c r="F1488" s="275"/>
      <c r="G1488" s="276">
        <f>ROUND(E1488*F1488,2)</f>
        <v>0</v>
      </c>
      <c r="H1488" s="277"/>
      <c r="I1488" s="296" t="s">
        <v>852</v>
      </c>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250" t="s">
        <v>299</v>
      </c>
      <c r="AF1488" s="250"/>
      <c r="AG1488" s="250"/>
      <c r="AH1488" s="250"/>
      <c r="AI1488" s="250"/>
      <c r="AJ1488" s="250"/>
      <c r="AK1488" s="250"/>
      <c r="AL1488" s="250"/>
      <c r="AM1488" s="250">
        <v>21</v>
      </c>
      <c r="AN1488" s="250"/>
      <c r="AO1488" s="250"/>
      <c r="AP1488" s="250"/>
      <c r="AQ1488" s="250"/>
      <c r="AR1488" s="250"/>
      <c r="AS1488" s="250"/>
      <c r="AT1488" s="250"/>
      <c r="AU1488" s="250"/>
      <c r="AV1488" s="250"/>
      <c r="AW1488" s="250"/>
      <c r="AX1488" s="250"/>
      <c r="AY1488" s="250"/>
      <c r="AZ1488" s="250"/>
      <c r="BA1488" s="250"/>
      <c r="BB1488" s="250"/>
      <c r="BC1488" s="250"/>
      <c r="BD1488" s="250"/>
      <c r="BE1488" s="250"/>
      <c r="BF1488" s="250"/>
      <c r="BG1488" s="250"/>
      <c r="BH1488" s="250"/>
    </row>
    <row r="1489" spans="1:60" ht="33.75" outlineLevel="1" x14ac:dyDescent="0.2">
      <c r="A1489" s="293">
        <v>316</v>
      </c>
      <c r="B1489" s="264" t="s">
        <v>1882</v>
      </c>
      <c r="C1489" s="284" t="s">
        <v>1883</v>
      </c>
      <c r="D1489" s="267" t="s">
        <v>669</v>
      </c>
      <c r="E1489" s="270">
        <v>1</v>
      </c>
      <c r="F1489" s="275"/>
      <c r="G1489" s="276">
        <f>ROUND(E1489*F1489,2)</f>
        <v>0</v>
      </c>
      <c r="H1489" s="277"/>
      <c r="I1489" s="296" t="s">
        <v>852</v>
      </c>
      <c r="J1489" s="250"/>
      <c r="K1489" s="250"/>
      <c r="L1489" s="250"/>
      <c r="M1489" s="250"/>
      <c r="N1489" s="250"/>
      <c r="O1489" s="250"/>
      <c r="P1489" s="250"/>
      <c r="Q1489" s="250"/>
      <c r="R1489" s="250"/>
      <c r="S1489" s="250"/>
      <c r="T1489" s="250"/>
      <c r="U1489" s="250"/>
      <c r="V1489" s="250"/>
      <c r="W1489" s="250"/>
      <c r="X1489" s="250"/>
      <c r="Y1489" s="250"/>
      <c r="Z1489" s="250"/>
      <c r="AA1489" s="250"/>
      <c r="AB1489" s="250"/>
      <c r="AC1489" s="250"/>
      <c r="AD1489" s="250"/>
      <c r="AE1489" s="250" t="s">
        <v>299</v>
      </c>
      <c r="AF1489" s="250"/>
      <c r="AG1489" s="250"/>
      <c r="AH1489" s="250"/>
      <c r="AI1489" s="250"/>
      <c r="AJ1489" s="250"/>
      <c r="AK1489" s="250"/>
      <c r="AL1489" s="250"/>
      <c r="AM1489" s="250">
        <v>21</v>
      </c>
      <c r="AN1489" s="250"/>
      <c r="AO1489" s="250"/>
      <c r="AP1489" s="250"/>
      <c r="AQ1489" s="250"/>
      <c r="AR1489" s="250"/>
      <c r="AS1489" s="250"/>
      <c r="AT1489" s="250"/>
      <c r="AU1489" s="250"/>
      <c r="AV1489" s="250"/>
      <c r="AW1489" s="250"/>
      <c r="AX1489" s="250"/>
      <c r="AY1489" s="250"/>
      <c r="AZ1489" s="250"/>
      <c r="BA1489" s="250"/>
      <c r="BB1489" s="250"/>
      <c r="BC1489" s="250"/>
      <c r="BD1489" s="250"/>
      <c r="BE1489" s="250"/>
      <c r="BF1489" s="250"/>
      <c r="BG1489" s="250"/>
      <c r="BH1489" s="250"/>
    </row>
    <row r="1490" spans="1:60" ht="22.5" outlineLevel="1" x14ac:dyDescent="0.2">
      <c r="A1490" s="293">
        <v>317</v>
      </c>
      <c r="B1490" s="264" t="s">
        <v>1884</v>
      </c>
      <c r="C1490" s="284" t="s">
        <v>1885</v>
      </c>
      <c r="D1490" s="267" t="s">
        <v>669</v>
      </c>
      <c r="E1490" s="270">
        <v>1</v>
      </c>
      <c r="F1490" s="275"/>
      <c r="G1490" s="276">
        <f>ROUND(E1490*F1490,2)</f>
        <v>0</v>
      </c>
      <c r="H1490" s="277"/>
      <c r="I1490" s="296" t="s">
        <v>852</v>
      </c>
      <c r="J1490" s="250"/>
      <c r="K1490" s="250"/>
      <c r="L1490" s="250"/>
      <c r="M1490" s="250"/>
      <c r="N1490" s="250"/>
      <c r="O1490" s="250"/>
      <c r="P1490" s="250"/>
      <c r="Q1490" s="250"/>
      <c r="R1490" s="250"/>
      <c r="S1490" s="250"/>
      <c r="T1490" s="250"/>
      <c r="U1490" s="250"/>
      <c r="V1490" s="250"/>
      <c r="W1490" s="250"/>
      <c r="X1490" s="250"/>
      <c r="Y1490" s="250"/>
      <c r="Z1490" s="250"/>
      <c r="AA1490" s="250"/>
      <c r="AB1490" s="250"/>
      <c r="AC1490" s="250"/>
      <c r="AD1490" s="250"/>
      <c r="AE1490" s="250" t="s">
        <v>299</v>
      </c>
      <c r="AF1490" s="250"/>
      <c r="AG1490" s="250"/>
      <c r="AH1490" s="250"/>
      <c r="AI1490" s="250"/>
      <c r="AJ1490" s="250"/>
      <c r="AK1490" s="250"/>
      <c r="AL1490" s="250"/>
      <c r="AM1490" s="250">
        <v>21</v>
      </c>
      <c r="AN1490" s="250"/>
      <c r="AO1490" s="250"/>
      <c r="AP1490" s="250"/>
      <c r="AQ1490" s="250"/>
      <c r="AR1490" s="250"/>
      <c r="AS1490" s="250"/>
      <c r="AT1490" s="250"/>
      <c r="AU1490" s="250"/>
      <c r="AV1490" s="250"/>
      <c r="AW1490" s="250"/>
      <c r="AX1490" s="250"/>
      <c r="AY1490" s="250"/>
      <c r="AZ1490" s="250"/>
      <c r="BA1490" s="250"/>
      <c r="BB1490" s="250"/>
      <c r="BC1490" s="250"/>
      <c r="BD1490" s="250"/>
      <c r="BE1490" s="250"/>
      <c r="BF1490" s="250"/>
      <c r="BG1490" s="250"/>
      <c r="BH1490" s="250"/>
    </row>
    <row r="1491" spans="1:60" ht="22.5" outlineLevel="1" x14ac:dyDescent="0.2">
      <c r="A1491" s="293">
        <v>318</v>
      </c>
      <c r="B1491" s="264" t="s">
        <v>1886</v>
      </c>
      <c r="C1491" s="284" t="s">
        <v>1885</v>
      </c>
      <c r="D1491" s="267" t="s">
        <v>669</v>
      </c>
      <c r="E1491" s="270">
        <v>1</v>
      </c>
      <c r="F1491" s="275"/>
      <c r="G1491" s="276">
        <f>ROUND(E1491*F1491,2)</f>
        <v>0</v>
      </c>
      <c r="H1491" s="277"/>
      <c r="I1491" s="296" t="s">
        <v>852</v>
      </c>
      <c r="J1491" s="250"/>
      <c r="K1491" s="250"/>
      <c r="L1491" s="250"/>
      <c r="M1491" s="250"/>
      <c r="N1491" s="250"/>
      <c r="O1491" s="250"/>
      <c r="P1491" s="250"/>
      <c r="Q1491" s="250"/>
      <c r="R1491" s="250"/>
      <c r="S1491" s="250"/>
      <c r="T1491" s="250"/>
      <c r="U1491" s="250"/>
      <c r="V1491" s="250"/>
      <c r="W1491" s="250"/>
      <c r="X1491" s="250"/>
      <c r="Y1491" s="250"/>
      <c r="Z1491" s="250"/>
      <c r="AA1491" s="250"/>
      <c r="AB1491" s="250"/>
      <c r="AC1491" s="250"/>
      <c r="AD1491" s="250"/>
      <c r="AE1491" s="250" t="s">
        <v>299</v>
      </c>
      <c r="AF1491" s="250"/>
      <c r="AG1491" s="250"/>
      <c r="AH1491" s="250"/>
      <c r="AI1491" s="250"/>
      <c r="AJ1491" s="250"/>
      <c r="AK1491" s="250"/>
      <c r="AL1491" s="250"/>
      <c r="AM1491" s="250">
        <v>21</v>
      </c>
      <c r="AN1491" s="250"/>
      <c r="AO1491" s="250"/>
      <c r="AP1491" s="250"/>
      <c r="AQ1491" s="250"/>
      <c r="AR1491" s="250"/>
      <c r="AS1491" s="250"/>
      <c r="AT1491" s="250"/>
      <c r="AU1491" s="250"/>
      <c r="AV1491" s="250"/>
      <c r="AW1491" s="250"/>
      <c r="AX1491" s="250"/>
      <c r="AY1491" s="250"/>
      <c r="AZ1491" s="250"/>
      <c r="BA1491" s="250"/>
      <c r="BB1491" s="250"/>
      <c r="BC1491" s="250"/>
      <c r="BD1491" s="250"/>
      <c r="BE1491" s="250"/>
      <c r="BF1491" s="250"/>
      <c r="BG1491" s="250"/>
      <c r="BH1491" s="250"/>
    </row>
    <row r="1492" spans="1:60" ht="22.5" outlineLevel="1" x14ac:dyDescent="0.2">
      <c r="A1492" s="293">
        <v>319</v>
      </c>
      <c r="B1492" s="264" t="s">
        <v>1887</v>
      </c>
      <c r="C1492" s="284" t="s">
        <v>1888</v>
      </c>
      <c r="D1492" s="267" t="s">
        <v>669</v>
      </c>
      <c r="E1492" s="270">
        <v>1</v>
      </c>
      <c r="F1492" s="275"/>
      <c r="G1492" s="276">
        <f>ROUND(E1492*F1492,2)</f>
        <v>0</v>
      </c>
      <c r="H1492" s="277"/>
      <c r="I1492" s="296" t="s">
        <v>852</v>
      </c>
      <c r="J1492" s="250"/>
      <c r="K1492" s="250"/>
      <c r="L1492" s="250"/>
      <c r="M1492" s="250"/>
      <c r="N1492" s="250"/>
      <c r="O1492" s="250"/>
      <c r="P1492" s="250"/>
      <c r="Q1492" s="250"/>
      <c r="R1492" s="250"/>
      <c r="S1492" s="250"/>
      <c r="T1492" s="250"/>
      <c r="U1492" s="250"/>
      <c r="V1492" s="250"/>
      <c r="W1492" s="250"/>
      <c r="X1492" s="250"/>
      <c r="Y1492" s="250"/>
      <c r="Z1492" s="250"/>
      <c r="AA1492" s="250"/>
      <c r="AB1492" s="250"/>
      <c r="AC1492" s="250"/>
      <c r="AD1492" s="250"/>
      <c r="AE1492" s="250" t="s">
        <v>299</v>
      </c>
      <c r="AF1492" s="250"/>
      <c r="AG1492" s="250"/>
      <c r="AH1492" s="250"/>
      <c r="AI1492" s="250"/>
      <c r="AJ1492" s="250"/>
      <c r="AK1492" s="250"/>
      <c r="AL1492" s="250"/>
      <c r="AM1492" s="250">
        <v>21</v>
      </c>
      <c r="AN1492" s="250"/>
      <c r="AO1492" s="250"/>
      <c r="AP1492" s="250"/>
      <c r="AQ1492" s="250"/>
      <c r="AR1492" s="250"/>
      <c r="AS1492" s="250"/>
      <c r="AT1492" s="250"/>
      <c r="AU1492" s="250"/>
      <c r="AV1492" s="250"/>
      <c r="AW1492" s="250"/>
      <c r="AX1492" s="250"/>
      <c r="AY1492" s="250"/>
      <c r="AZ1492" s="250"/>
      <c r="BA1492" s="250"/>
      <c r="BB1492" s="250"/>
      <c r="BC1492" s="250"/>
      <c r="BD1492" s="250"/>
      <c r="BE1492" s="250"/>
      <c r="BF1492" s="250"/>
      <c r="BG1492" s="250"/>
      <c r="BH1492" s="250"/>
    </row>
    <row r="1493" spans="1:60" ht="22.5" outlineLevel="1" x14ac:dyDescent="0.2">
      <c r="A1493" s="293">
        <v>320</v>
      </c>
      <c r="B1493" s="264" t="s">
        <v>1889</v>
      </c>
      <c r="C1493" s="284" t="s">
        <v>1890</v>
      </c>
      <c r="D1493" s="267" t="s">
        <v>669</v>
      </c>
      <c r="E1493" s="270">
        <v>1</v>
      </c>
      <c r="F1493" s="275"/>
      <c r="G1493" s="276">
        <f>ROUND(E1493*F1493,2)</f>
        <v>0</v>
      </c>
      <c r="H1493" s="277"/>
      <c r="I1493" s="296" t="s">
        <v>852</v>
      </c>
      <c r="J1493" s="250"/>
      <c r="K1493" s="250"/>
      <c r="L1493" s="250"/>
      <c r="M1493" s="250"/>
      <c r="N1493" s="250"/>
      <c r="O1493" s="250"/>
      <c r="P1493" s="250"/>
      <c r="Q1493" s="250"/>
      <c r="R1493" s="250"/>
      <c r="S1493" s="250"/>
      <c r="T1493" s="250"/>
      <c r="U1493" s="250"/>
      <c r="V1493" s="250"/>
      <c r="W1493" s="250"/>
      <c r="X1493" s="250"/>
      <c r="Y1493" s="250"/>
      <c r="Z1493" s="250"/>
      <c r="AA1493" s="250"/>
      <c r="AB1493" s="250"/>
      <c r="AC1493" s="250"/>
      <c r="AD1493" s="250"/>
      <c r="AE1493" s="250" t="s">
        <v>299</v>
      </c>
      <c r="AF1493" s="250"/>
      <c r="AG1493" s="250"/>
      <c r="AH1493" s="250"/>
      <c r="AI1493" s="250"/>
      <c r="AJ1493" s="250"/>
      <c r="AK1493" s="250"/>
      <c r="AL1493" s="250"/>
      <c r="AM1493" s="250">
        <v>21</v>
      </c>
      <c r="AN1493" s="250"/>
      <c r="AO1493" s="250"/>
      <c r="AP1493" s="250"/>
      <c r="AQ1493" s="250"/>
      <c r="AR1493" s="250"/>
      <c r="AS1493" s="250"/>
      <c r="AT1493" s="250"/>
      <c r="AU1493" s="250"/>
      <c r="AV1493" s="250"/>
      <c r="AW1493" s="250"/>
      <c r="AX1493" s="250"/>
      <c r="AY1493" s="250"/>
      <c r="AZ1493" s="250"/>
      <c r="BA1493" s="250"/>
      <c r="BB1493" s="250"/>
      <c r="BC1493" s="250"/>
      <c r="BD1493" s="250"/>
      <c r="BE1493" s="250"/>
      <c r="BF1493" s="250"/>
      <c r="BG1493" s="250"/>
      <c r="BH1493" s="250"/>
    </row>
    <row r="1494" spans="1:60" ht="22.5" outlineLevel="1" x14ac:dyDescent="0.2">
      <c r="A1494" s="293">
        <v>321</v>
      </c>
      <c r="B1494" s="264" t="s">
        <v>1891</v>
      </c>
      <c r="C1494" s="284" t="s">
        <v>1892</v>
      </c>
      <c r="D1494" s="267" t="s">
        <v>669</v>
      </c>
      <c r="E1494" s="270">
        <v>11</v>
      </c>
      <c r="F1494" s="275"/>
      <c r="G1494" s="276">
        <f>ROUND(E1494*F1494,2)</f>
        <v>0</v>
      </c>
      <c r="H1494" s="277"/>
      <c r="I1494" s="296" t="s">
        <v>852</v>
      </c>
      <c r="J1494" s="250"/>
      <c r="K1494" s="250"/>
      <c r="L1494" s="250"/>
      <c r="M1494" s="250"/>
      <c r="N1494" s="250"/>
      <c r="O1494" s="250"/>
      <c r="P1494" s="250"/>
      <c r="Q1494" s="250"/>
      <c r="R1494" s="250"/>
      <c r="S1494" s="250"/>
      <c r="T1494" s="250"/>
      <c r="U1494" s="250"/>
      <c r="V1494" s="250"/>
      <c r="W1494" s="250"/>
      <c r="X1494" s="250"/>
      <c r="Y1494" s="250"/>
      <c r="Z1494" s="250"/>
      <c r="AA1494" s="250"/>
      <c r="AB1494" s="250"/>
      <c r="AC1494" s="250"/>
      <c r="AD1494" s="250"/>
      <c r="AE1494" s="250" t="s">
        <v>299</v>
      </c>
      <c r="AF1494" s="250"/>
      <c r="AG1494" s="250"/>
      <c r="AH1494" s="250"/>
      <c r="AI1494" s="250"/>
      <c r="AJ1494" s="250"/>
      <c r="AK1494" s="250"/>
      <c r="AL1494" s="250"/>
      <c r="AM1494" s="250">
        <v>21</v>
      </c>
      <c r="AN1494" s="250"/>
      <c r="AO1494" s="250"/>
      <c r="AP1494" s="250"/>
      <c r="AQ1494" s="250"/>
      <c r="AR1494" s="250"/>
      <c r="AS1494" s="250"/>
      <c r="AT1494" s="250"/>
      <c r="AU1494" s="250"/>
      <c r="AV1494" s="250"/>
      <c r="AW1494" s="250"/>
      <c r="AX1494" s="250"/>
      <c r="AY1494" s="250"/>
      <c r="AZ1494" s="250"/>
      <c r="BA1494" s="250"/>
      <c r="BB1494" s="250"/>
      <c r="BC1494" s="250"/>
      <c r="BD1494" s="250"/>
      <c r="BE1494" s="250"/>
      <c r="BF1494" s="250"/>
      <c r="BG1494" s="250"/>
      <c r="BH1494" s="250"/>
    </row>
    <row r="1495" spans="1:60" ht="22.5" outlineLevel="1" x14ac:dyDescent="0.2">
      <c r="A1495" s="293">
        <v>322</v>
      </c>
      <c r="B1495" s="264" t="s">
        <v>1893</v>
      </c>
      <c r="C1495" s="284" t="s">
        <v>1894</v>
      </c>
      <c r="D1495" s="267" t="s">
        <v>669</v>
      </c>
      <c r="E1495" s="270">
        <v>1</v>
      </c>
      <c r="F1495" s="275"/>
      <c r="G1495" s="276">
        <f>ROUND(E1495*F1495,2)</f>
        <v>0</v>
      </c>
      <c r="H1495" s="277"/>
      <c r="I1495" s="296" t="s">
        <v>852</v>
      </c>
      <c r="J1495" s="250"/>
      <c r="K1495" s="250"/>
      <c r="L1495" s="250"/>
      <c r="M1495" s="250"/>
      <c r="N1495" s="250"/>
      <c r="O1495" s="250"/>
      <c r="P1495" s="250"/>
      <c r="Q1495" s="250"/>
      <c r="R1495" s="250"/>
      <c r="S1495" s="250"/>
      <c r="T1495" s="250"/>
      <c r="U1495" s="250"/>
      <c r="V1495" s="250"/>
      <c r="W1495" s="250"/>
      <c r="X1495" s="250"/>
      <c r="Y1495" s="250"/>
      <c r="Z1495" s="250"/>
      <c r="AA1495" s="250"/>
      <c r="AB1495" s="250"/>
      <c r="AC1495" s="250"/>
      <c r="AD1495" s="250"/>
      <c r="AE1495" s="250" t="s">
        <v>299</v>
      </c>
      <c r="AF1495" s="250"/>
      <c r="AG1495" s="250"/>
      <c r="AH1495" s="250"/>
      <c r="AI1495" s="250"/>
      <c r="AJ1495" s="250"/>
      <c r="AK1495" s="250"/>
      <c r="AL1495" s="250"/>
      <c r="AM1495" s="250">
        <v>21</v>
      </c>
      <c r="AN1495" s="250"/>
      <c r="AO1495" s="250"/>
      <c r="AP1495" s="250"/>
      <c r="AQ1495" s="250"/>
      <c r="AR1495" s="250"/>
      <c r="AS1495" s="250"/>
      <c r="AT1495" s="250"/>
      <c r="AU1495" s="250"/>
      <c r="AV1495" s="250"/>
      <c r="AW1495" s="250"/>
      <c r="AX1495" s="250"/>
      <c r="AY1495" s="250"/>
      <c r="AZ1495" s="250"/>
      <c r="BA1495" s="250"/>
      <c r="BB1495" s="250"/>
      <c r="BC1495" s="250"/>
      <c r="BD1495" s="250"/>
      <c r="BE1495" s="250"/>
      <c r="BF1495" s="250"/>
      <c r="BG1495" s="250"/>
      <c r="BH1495" s="250"/>
    </row>
    <row r="1496" spans="1:60" outlineLevel="1" x14ac:dyDescent="0.2">
      <c r="A1496" s="294"/>
      <c r="B1496" s="265"/>
      <c r="C1496" s="334" t="s">
        <v>1895</v>
      </c>
      <c r="D1496" s="322"/>
      <c r="E1496" s="326">
        <v>1</v>
      </c>
      <c r="F1496" s="276"/>
      <c r="G1496" s="276"/>
      <c r="H1496" s="277"/>
      <c r="I1496" s="296"/>
      <c r="J1496" s="250"/>
      <c r="K1496" s="250"/>
      <c r="L1496" s="250"/>
      <c r="M1496" s="250"/>
      <c r="N1496" s="250"/>
      <c r="O1496" s="250"/>
      <c r="P1496" s="250"/>
      <c r="Q1496" s="250"/>
      <c r="R1496" s="250"/>
      <c r="S1496" s="250"/>
      <c r="T1496" s="250"/>
      <c r="U1496" s="250"/>
      <c r="V1496" s="250"/>
      <c r="W1496" s="250"/>
      <c r="X1496" s="250"/>
      <c r="Y1496" s="250"/>
      <c r="Z1496" s="250"/>
      <c r="AA1496" s="250"/>
      <c r="AB1496" s="250"/>
      <c r="AC1496" s="250"/>
      <c r="AD1496" s="250"/>
      <c r="AE1496" s="250"/>
      <c r="AF1496" s="250"/>
      <c r="AG1496" s="250"/>
      <c r="AH1496" s="250"/>
      <c r="AI1496" s="250"/>
      <c r="AJ1496" s="250"/>
      <c r="AK1496" s="250"/>
      <c r="AL1496" s="250"/>
      <c r="AM1496" s="250"/>
      <c r="AN1496" s="250"/>
      <c r="AO1496" s="250"/>
      <c r="AP1496" s="250"/>
      <c r="AQ1496" s="250"/>
      <c r="AR1496" s="250"/>
      <c r="AS1496" s="250"/>
      <c r="AT1496" s="250"/>
      <c r="AU1496" s="250"/>
      <c r="AV1496" s="250"/>
      <c r="AW1496" s="250"/>
      <c r="AX1496" s="250"/>
      <c r="AY1496" s="250"/>
      <c r="AZ1496" s="250"/>
      <c r="BA1496" s="250"/>
      <c r="BB1496" s="250"/>
      <c r="BC1496" s="250"/>
      <c r="BD1496" s="250"/>
      <c r="BE1496" s="250"/>
      <c r="BF1496" s="250"/>
      <c r="BG1496" s="250"/>
      <c r="BH1496" s="250"/>
    </row>
    <row r="1497" spans="1:60" ht="33.75" outlineLevel="1" x14ac:dyDescent="0.2">
      <c r="A1497" s="293">
        <v>323</v>
      </c>
      <c r="B1497" s="264" t="s">
        <v>1896</v>
      </c>
      <c r="C1497" s="284" t="s">
        <v>1897</v>
      </c>
      <c r="D1497" s="267" t="s">
        <v>669</v>
      </c>
      <c r="E1497" s="270">
        <v>1</v>
      </c>
      <c r="F1497" s="275"/>
      <c r="G1497" s="276">
        <f>ROUND(E1497*F1497,2)</f>
        <v>0</v>
      </c>
      <c r="H1497" s="277"/>
      <c r="I1497" s="296" t="s">
        <v>852</v>
      </c>
      <c r="J1497" s="250"/>
      <c r="K1497" s="250"/>
      <c r="L1497" s="250"/>
      <c r="M1497" s="250"/>
      <c r="N1497" s="250"/>
      <c r="O1497" s="250"/>
      <c r="P1497" s="250"/>
      <c r="Q1497" s="250"/>
      <c r="R1497" s="250"/>
      <c r="S1497" s="250"/>
      <c r="T1497" s="250"/>
      <c r="U1497" s="250"/>
      <c r="V1497" s="250"/>
      <c r="W1497" s="250"/>
      <c r="X1497" s="250"/>
      <c r="Y1497" s="250"/>
      <c r="Z1497" s="250"/>
      <c r="AA1497" s="250"/>
      <c r="AB1497" s="250"/>
      <c r="AC1497" s="250"/>
      <c r="AD1497" s="250"/>
      <c r="AE1497" s="250" t="s">
        <v>299</v>
      </c>
      <c r="AF1497" s="250"/>
      <c r="AG1497" s="250"/>
      <c r="AH1497" s="250"/>
      <c r="AI1497" s="250"/>
      <c r="AJ1497" s="250"/>
      <c r="AK1497" s="250"/>
      <c r="AL1497" s="250"/>
      <c r="AM1497" s="250">
        <v>21</v>
      </c>
      <c r="AN1497" s="250"/>
      <c r="AO1497" s="250"/>
      <c r="AP1497" s="250"/>
      <c r="AQ1497" s="250"/>
      <c r="AR1497" s="250"/>
      <c r="AS1497" s="250"/>
      <c r="AT1497" s="250"/>
      <c r="AU1497" s="250"/>
      <c r="AV1497" s="250"/>
      <c r="AW1497" s="250"/>
      <c r="AX1497" s="250"/>
      <c r="AY1497" s="250"/>
      <c r="AZ1497" s="250"/>
      <c r="BA1497" s="250"/>
      <c r="BB1497" s="250"/>
      <c r="BC1497" s="250"/>
      <c r="BD1497" s="250"/>
      <c r="BE1497" s="250"/>
      <c r="BF1497" s="250"/>
      <c r="BG1497" s="250"/>
      <c r="BH1497" s="250"/>
    </row>
    <row r="1498" spans="1:60" outlineLevel="1" x14ac:dyDescent="0.2">
      <c r="A1498" s="293">
        <v>324</v>
      </c>
      <c r="B1498" s="264" t="s">
        <v>1898</v>
      </c>
      <c r="C1498" s="284" t="s">
        <v>1899</v>
      </c>
      <c r="D1498" s="267" t="s">
        <v>390</v>
      </c>
      <c r="E1498" s="270">
        <v>63.8</v>
      </c>
      <c r="F1498" s="275"/>
      <c r="G1498" s="276">
        <f>ROUND(E1498*F1498,2)</f>
        <v>0</v>
      </c>
      <c r="H1498" s="277"/>
      <c r="I1498" s="296" t="s">
        <v>852</v>
      </c>
      <c r="J1498" s="250"/>
      <c r="K1498" s="250"/>
      <c r="L1498" s="250"/>
      <c r="M1498" s="250"/>
      <c r="N1498" s="250"/>
      <c r="O1498" s="250"/>
      <c r="P1498" s="250"/>
      <c r="Q1498" s="250"/>
      <c r="R1498" s="250"/>
      <c r="S1498" s="250"/>
      <c r="T1498" s="250"/>
      <c r="U1498" s="250"/>
      <c r="V1498" s="250"/>
      <c r="W1498" s="250"/>
      <c r="X1498" s="250"/>
      <c r="Y1498" s="250"/>
      <c r="Z1498" s="250"/>
      <c r="AA1498" s="250"/>
      <c r="AB1498" s="250"/>
      <c r="AC1498" s="250"/>
      <c r="AD1498" s="250"/>
      <c r="AE1498" s="250" t="s">
        <v>299</v>
      </c>
      <c r="AF1498" s="250"/>
      <c r="AG1498" s="250"/>
      <c r="AH1498" s="250"/>
      <c r="AI1498" s="250"/>
      <c r="AJ1498" s="250"/>
      <c r="AK1498" s="250"/>
      <c r="AL1498" s="250"/>
      <c r="AM1498" s="250">
        <v>21</v>
      </c>
      <c r="AN1498" s="250"/>
      <c r="AO1498" s="250"/>
      <c r="AP1498" s="250"/>
      <c r="AQ1498" s="250"/>
      <c r="AR1498" s="250"/>
      <c r="AS1498" s="250"/>
      <c r="AT1498" s="250"/>
      <c r="AU1498" s="250"/>
      <c r="AV1498" s="250"/>
      <c r="AW1498" s="250"/>
      <c r="AX1498" s="250"/>
      <c r="AY1498" s="250"/>
      <c r="AZ1498" s="250"/>
      <c r="BA1498" s="250"/>
      <c r="BB1498" s="250"/>
      <c r="BC1498" s="250"/>
      <c r="BD1498" s="250"/>
      <c r="BE1498" s="250"/>
      <c r="BF1498" s="250"/>
      <c r="BG1498" s="250"/>
      <c r="BH1498" s="250"/>
    </row>
    <row r="1499" spans="1:60" outlineLevel="1" x14ac:dyDescent="0.2">
      <c r="A1499" s="293">
        <v>325</v>
      </c>
      <c r="B1499" s="264" t="s">
        <v>1900</v>
      </c>
      <c r="C1499" s="284" t="s">
        <v>1901</v>
      </c>
      <c r="D1499" s="267" t="s">
        <v>390</v>
      </c>
      <c r="E1499" s="270">
        <v>63.8</v>
      </c>
      <c r="F1499" s="275"/>
      <c r="G1499" s="276">
        <f>ROUND(E1499*F1499,2)</f>
        <v>0</v>
      </c>
      <c r="H1499" s="277"/>
      <c r="I1499" s="296" t="s">
        <v>852</v>
      </c>
      <c r="J1499" s="250"/>
      <c r="K1499" s="250"/>
      <c r="L1499" s="250"/>
      <c r="M1499" s="250"/>
      <c r="N1499" s="250"/>
      <c r="O1499" s="250"/>
      <c r="P1499" s="250"/>
      <c r="Q1499" s="250"/>
      <c r="R1499" s="250"/>
      <c r="S1499" s="250"/>
      <c r="T1499" s="250"/>
      <c r="U1499" s="250"/>
      <c r="V1499" s="250"/>
      <c r="W1499" s="250"/>
      <c r="X1499" s="250"/>
      <c r="Y1499" s="250"/>
      <c r="Z1499" s="250"/>
      <c r="AA1499" s="250"/>
      <c r="AB1499" s="250"/>
      <c r="AC1499" s="250"/>
      <c r="AD1499" s="250"/>
      <c r="AE1499" s="250" t="s">
        <v>299</v>
      </c>
      <c r="AF1499" s="250"/>
      <c r="AG1499" s="250"/>
      <c r="AH1499" s="250"/>
      <c r="AI1499" s="250"/>
      <c r="AJ1499" s="250"/>
      <c r="AK1499" s="250"/>
      <c r="AL1499" s="250"/>
      <c r="AM1499" s="250">
        <v>21</v>
      </c>
      <c r="AN1499" s="250"/>
      <c r="AO1499" s="250"/>
      <c r="AP1499" s="250"/>
      <c r="AQ1499" s="250"/>
      <c r="AR1499" s="250"/>
      <c r="AS1499" s="250"/>
      <c r="AT1499" s="250"/>
      <c r="AU1499" s="250"/>
      <c r="AV1499" s="250"/>
      <c r="AW1499" s="250"/>
      <c r="AX1499" s="250"/>
      <c r="AY1499" s="250"/>
      <c r="AZ1499" s="250"/>
      <c r="BA1499" s="250"/>
      <c r="BB1499" s="250"/>
      <c r="BC1499" s="250"/>
      <c r="BD1499" s="250"/>
      <c r="BE1499" s="250"/>
      <c r="BF1499" s="250"/>
      <c r="BG1499" s="250"/>
      <c r="BH1499" s="250"/>
    </row>
    <row r="1500" spans="1:60" ht="22.5" outlineLevel="1" x14ac:dyDescent="0.2">
      <c r="A1500" s="293">
        <v>326</v>
      </c>
      <c r="B1500" s="264" t="s">
        <v>1902</v>
      </c>
      <c r="C1500" s="284" t="s">
        <v>1903</v>
      </c>
      <c r="D1500" s="267" t="s">
        <v>390</v>
      </c>
      <c r="E1500" s="270">
        <v>63.8</v>
      </c>
      <c r="F1500" s="275"/>
      <c r="G1500" s="276">
        <f>ROUND(E1500*F1500,2)</f>
        <v>0</v>
      </c>
      <c r="H1500" s="277"/>
      <c r="I1500" s="296" t="s">
        <v>852</v>
      </c>
      <c r="J1500" s="250"/>
      <c r="K1500" s="250"/>
      <c r="L1500" s="250"/>
      <c r="M1500" s="250"/>
      <c r="N1500" s="250"/>
      <c r="O1500" s="250"/>
      <c r="P1500" s="250"/>
      <c r="Q1500" s="250"/>
      <c r="R1500" s="250"/>
      <c r="S1500" s="250"/>
      <c r="T1500" s="250"/>
      <c r="U1500" s="250"/>
      <c r="V1500" s="250"/>
      <c r="W1500" s="250"/>
      <c r="X1500" s="250"/>
      <c r="Y1500" s="250"/>
      <c r="Z1500" s="250"/>
      <c r="AA1500" s="250"/>
      <c r="AB1500" s="250"/>
      <c r="AC1500" s="250"/>
      <c r="AD1500" s="250"/>
      <c r="AE1500" s="250" t="s">
        <v>299</v>
      </c>
      <c r="AF1500" s="250"/>
      <c r="AG1500" s="250"/>
      <c r="AH1500" s="250"/>
      <c r="AI1500" s="250"/>
      <c r="AJ1500" s="250"/>
      <c r="AK1500" s="250"/>
      <c r="AL1500" s="250"/>
      <c r="AM1500" s="250">
        <v>21</v>
      </c>
      <c r="AN1500" s="250"/>
      <c r="AO1500" s="250"/>
      <c r="AP1500" s="250"/>
      <c r="AQ1500" s="250"/>
      <c r="AR1500" s="250"/>
      <c r="AS1500" s="250"/>
      <c r="AT1500" s="250"/>
      <c r="AU1500" s="250"/>
      <c r="AV1500" s="250"/>
      <c r="AW1500" s="250"/>
      <c r="AX1500" s="250"/>
      <c r="AY1500" s="250"/>
      <c r="AZ1500" s="250"/>
      <c r="BA1500" s="250"/>
      <c r="BB1500" s="250"/>
      <c r="BC1500" s="250"/>
      <c r="BD1500" s="250"/>
      <c r="BE1500" s="250"/>
      <c r="BF1500" s="250"/>
      <c r="BG1500" s="250"/>
      <c r="BH1500" s="250"/>
    </row>
    <row r="1501" spans="1:60" ht="22.5" outlineLevel="1" x14ac:dyDescent="0.2">
      <c r="A1501" s="293">
        <v>327</v>
      </c>
      <c r="B1501" s="264" t="s">
        <v>1904</v>
      </c>
      <c r="C1501" s="284" t="s">
        <v>1905</v>
      </c>
      <c r="D1501" s="267" t="s">
        <v>1906</v>
      </c>
      <c r="E1501" s="270">
        <v>19</v>
      </c>
      <c r="F1501" s="275"/>
      <c r="G1501" s="276">
        <f>ROUND(E1501*F1501,2)</f>
        <v>0</v>
      </c>
      <c r="H1501" s="277"/>
      <c r="I1501" s="296" t="s">
        <v>852</v>
      </c>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250" t="s">
        <v>299</v>
      </c>
      <c r="AF1501" s="250"/>
      <c r="AG1501" s="250"/>
      <c r="AH1501" s="250"/>
      <c r="AI1501" s="250"/>
      <c r="AJ1501" s="250"/>
      <c r="AK1501" s="250"/>
      <c r="AL1501" s="250"/>
      <c r="AM1501" s="250">
        <v>21</v>
      </c>
      <c r="AN1501" s="250"/>
      <c r="AO1501" s="250"/>
      <c r="AP1501" s="250"/>
      <c r="AQ1501" s="250"/>
      <c r="AR1501" s="250"/>
      <c r="AS1501" s="250"/>
      <c r="AT1501" s="250"/>
      <c r="AU1501" s="250"/>
      <c r="AV1501" s="250"/>
      <c r="AW1501" s="250"/>
      <c r="AX1501" s="250"/>
      <c r="AY1501" s="250"/>
      <c r="AZ1501" s="250"/>
      <c r="BA1501" s="250"/>
      <c r="BB1501" s="250"/>
      <c r="BC1501" s="250"/>
      <c r="BD1501" s="250"/>
      <c r="BE1501" s="250"/>
      <c r="BF1501" s="250"/>
      <c r="BG1501" s="250"/>
      <c r="BH1501" s="250"/>
    </row>
    <row r="1502" spans="1:60" ht="22.5" outlineLevel="1" x14ac:dyDescent="0.2">
      <c r="A1502" s="293">
        <v>328</v>
      </c>
      <c r="B1502" s="264" t="s">
        <v>1907</v>
      </c>
      <c r="C1502" s="284" t="s">
        <v>1908</v>
      </c>
      <c r="D1502" s="267" t="s">
        <v>669</v>
      </c>
      <c r="E1502" s="270">
        <v>1</v>
      </c>
      <c r="F1502" s="275"/>
      <c r="G1502" s="276">
        <f>ROUND(E1502*F1502,2)</f>
        <v>0</v>
      </c>
      <c r="H1502" s="277"/>
      <c r="I1502" s="296" t="s">
        <v>852</v>
      </c>
      <c r="J1502" s="250"/>
      <c r="K1502" s="250"/>
      <c r="L1502" s="250"/>
      <c r="M1502" s="250"/>
      <c r="N1502" s="250"/>
      <c r="O1502" s="250"/>
      <c r="P1502" s="250"/>
      <c r="Q1502" s="250"/>
      <c r="R1502" s="250"/>
      <c r="S1502" s="250"/>
      <c r="T1502" s="250"/>
      <c r="U1502" s="250"/>
      <c r="V1502" s="250"/>
      <c r="W1502" s="250"/>
      <c r="X1502" s="250"/>
      <c r="Y1502" s="250"/>
      <c r="Z1502" s="250"/>
      <c r="AA1502" s="250"/>
      <c r="AB1502" s="250"/>
      <c r="AC1502" s="250"/>
      <c r="AD1502" s="250"/>
      <c r="AE1502" s="250" t="s">
        <v>299</v>
      </c>
      <c r="AF1502" s="250"/>
      <c r="AG1502" s="250"/>
      <c r="AH1502" s="250"/>
      <c r="AI1502" s="250"/>
      <c r="AJ1502" s="250"/>
      <c r="AK1502" s="250"/>
      <c r="AL1502" s="250"/>
      <c r="AM1502" s="250">
        <v>21</v>
      </c>
      <c r="AN1502" s="250"/>
      <c r="AO1502" s="250"/>
      <c r="AP1502" s="250"/>
      <c r="AQ1502" s="250"/>
      <c r="AR1502" s="250"/>
      <c r="AS1502" s="250"/>
      <c r="AT1502" s="250"/>
      <c r="AU1502" s="250"/>
      <c r="AV1502" s="250"/>
      <c r="AW1502" s="250"/>
      <c r="AX1502" s="250"/>
      <c r="AY1502" s="250"/>
      <c r="AZ1502" s="250"/>
      <c r="BA1502" s="250"/>
      <c r="BB1502" s="250"/>
      <c r="BC1502" s="250"/>
      <c r="BD1502" s="250"/>
      <c r="BE1502" s="250"/>
      <c r="BF1502" s="250"/>
      <c r="BG1502" s="250"/>
      <c r="BH1502" s="250"/>
    </row>
    <row r="1503" spans="1:60" ht="22.5" outlineLevel="1" x14ac:dyDescent="0.2">
      <c r="A1503" s="293">
        <v>329</v>
      </c>
      <c r="B1503" s="264" t="s">
        <v>1909</v>
      </c>
      <c r="C1503" s="284" t="s">
        <v>1910</v>
      </c>
      <c r="D1503" s="267" t="s">
        <v>669</v>
      </c>
      <c r="E1503" s="270">
        <v>1</v>
      </c>
      <c r="F1503" s="275"/>
      <c r="G1503" s="276">
        <f>ROUND(E1503*F1503,2)</f>
        <v>0</v>
      </c>
      <c r="H1503" s="277"/>
      <c r="I1503" s="296" t="s">
        <v>852</v>
      </c>
      <c r="J1503" s="250"/>
      <c r="K1503" s="250"/>
      <c r="L1503" s="250"/>
      <c r="M1503" s="250"/>
      <c r="N1503" s="250"/>
      <c r="O1503" s="250"/>
      <c r="P1503" s="250"/>
      <c r="Q1503" s="250"/>
      <c r="R1503" s="250"/>
      <c r="S1503" s="250"/>
      <c r="T1503" s="250"/>
      <c r="U1503" s="250"/>
      <c r="V1503" s="250"/>
      <c r="W1503" s="250"/>
      <c r="X1503" s="250"/>
      <c r="Y1503" s="250"/>
      <c r="Z1503" s="250"/>
      <c r="AA1503" s="250"/>
      <c r="AB1503" s="250"/>
      <c r="AC1503" s="250"/>
      <c r="AD1503" s="250"/>
      <c r="AE1503" s="250" t="s">
        <v>299</v>
      </c>
      <c r="AF1503" s="250"/>
      <c r="AG1503" s="250"/>
      <c r="AH1503" s="250"/>
      <c r="AI1503" s="250"/>
      <c r="AJ1503" s="250"/>
      <c r="AK1503" s="250"/>
      <c r="AL1503" s="250"/>
      <c r="AM1503" s="250">
        <v>21</v>
      </c>
      <c r="AN1503" s="250"/>
      <c r="AO1503" s="250"/>
      <c r="AP1503" s="250"/>
      <c r="AQ1503" s="250"/>
      <c r="AR1503" s="250"/>
      <c r="AS1503" s="250"/>
      <c r="AT1503" s="250"/>
      <c r="AU1503" s="250"/>
      <c r="AV1503" s="250"/>
      <c r="AW1503" s="250"/>
      <c r="AX1503" s="250"/>
      <c r="AY1503" s="250"/>
      <c r="AZ1503" s="250"/>
      <c r="BA1503" s="250"/>
      <c r="BB1503" s="250"/>
      <c r="BC1503" s="250"/>
      <c r="BD1503" s="250"/>
      <c r="BE1503" s="250"/>
      <c r="BF1503" s="250"/>
      <c r="BG1503" s="250"/>
      <c r="BH1503" s="250"/>
    </row>
    <row r="1504" spans="1:60" outlineLevel="1" x14ac:dyDescent="0.2">
      <c r="A1504" s="294"/>
      <c r="B1504" s="320" t="s">
        <v>1911</v>
      </c>
      <c r="C1504" s="333"/>
      <c r="D1504" s="338"/>
      <c r="E1504" s="339"/>
      <c r="F1504" s="340"/>
      <c r="G1504" s="331"/>
      <c r="H1504" s="277"/>
      <c r="I1504" s="296"/>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v>0</v>
      </c>
      <c r="AD1504" s="250"/>
      <c r="AE1504" s="250"/>
      <c r="AF1504" s="250"/>
      <c r="AG1504" s="250"/>
      <c r="AH1504" s="250"/>
      <c r="AI1504" s="250"/>
      <c r="AJ1504" s="250"/>
      <c r="AK1504" s="250"/>
      <c r="AL1504" s="250"/>
      <c r="AM1504" s="250"/>
      <c r="AN1504" s="250"/>
      <c r="AO1504" s="250"/>
      <c r="AP1504" s="250"/>
      <c r="AQ1504" s="250"/>
      <c r="AR1504" s="250"/>
      <c r="AS1504" s="250"/>
      <c r="AT1504" s="250"/>
      <c r="AU1504" s="250"/>
      <c r="AV1504" s="250"/>
      <c r="AW1504" s="250"/>
      <c r="AX1504" s="250"/>
      <c r="AY1504" s="250"/>
      <c r="AZ1504" s="250"/>
      <c r="BA1504" s="250"/>
      <c r="BB1504" s="250"/>
      <c r="BC1504" s="250"/>
      <c r="BD1504" s="250"/>
      <c r="BE1504" s="250"/>
      <c r="BF1504" s="250"/>
      <c r="BG1504" s="250"/>
      <c r="BH1504" s="250"/>
    </row>
    <row r="1505" spans="1:60" outlineLevel="1" x14ac:dyDescent="0.2">
      <c r="A1505" s="294"/>
      <c r="B1505" s="320" t="s">
        <v>1582</v>
      </c>
      <c r="C1505" s="333"/>
      <c r="D1505" s="338"/>
      <c r="E1505" s="339"/>
      <c r="F1505" s="340"/>
      <c r="G1505" s="331"/>
      <c r="H1505" s="277"/>
      <c r="I1505" s="296"/>
      <c r="J1505" s="250"/>
      <c r="K1505" s="250"/>
      <c r="L1505" s="250"/>
      <c r="M1505" s="250"/>
      <c r="N1505" s="250"/>
      <c r="O1505" s="250"/>
      <c r="P1505" s="250"/>
      <c r="Q1505" s="250"/>
      <c r="R1505" s="250"/>
      <c r="S1505" s="250"/>
      <c r="T1505" s="250"/>
      <c r="U1505" s="250"/>
      <c r="V1505" s="250"/>
      <c r="W1505" s="250"/>
      <c r="X1505" s="250"/>
      <c r="Y1505" s="250"/>
      <c r="Z1505" s="250"/>
      <c r="AA1505" s="250"/>
      <c r="AB1505" s="250"/>
      <c r="AC1505" s="250"/>
      <c r="AD1505" s="250"/>
      <c r="AE1505" s="250" t="s">
        <v>363</v>
      </c>
      <c r="AF1505" s="250"/>
      <c r="AG1505" s="250"/>
      <c r="AH1505" s="250"/>
      <c r="AI1505" s="250"/>
      <c r="AJ1505" s="250"/>
      <c r="AK1505" s="250"/>
      <c r="AL1505" s="250"/>
      <c r="AM1505" s="250"/>
      <c r="AN1505" s="250"/>
      <c r="AO1505" s="250"/>
      <c r="AP1505" s="250"/>
      <c r="AQ1505" s="250"/>
      <c r="AR1505" s="250"/>
      <c r="AS1505" s="250"/>
      <c r="AT1505" s="250"/>
      <c r="AU1505" s="250"/>
      <c r="AV1505" s="250"/>
      <c r="AW1505" s="250"/>
      <c r="AX1505" s="250"/>
      <c r="AY1505" s="250"/>
      <c r="AZ1505" s="250"/>
      <c r="BA1505" s="250"/>
      <c r="BB1505" s="250"/>
      <c r="BC1505" s="250"/>
      <c r="BD1505" s="250"/>
      <c r="BE1505" s="250"/>
      <c r="BF1505" s="250"/>
      <c r="BG1505" s="250"/>
      <c r="BH1505" s="250"/>
    </row>
    <row r="1506" spans="1:60" outlineLevel="1" x14ac:dyDescent="0.2">
      <c r="A1506" s="293">
        <v>330</v>
      </c>
      <c r="B1506" s="264" t="s">
        <v>1912</v>
      </c>
      <c r="C1506" s="284" t="s">
        <v>1685</v>
      </c>
      <c r="D1506" s="267" t="s">
        <v>628</v>
      </c>
      <c r="E1506" s="270">
        <v>0.71299000000000001</v>
      </c>
      <c r="F1506" s="275"/>
      <c r="G1506" s="276">
        <f>ROUND(E1506*F1506,2)</f>
        <v>0</v>
      </c>
      <c r="H1506" s="277" t="s">
        <v>1851</v>
      </c>
      <c r="I1506" s="296" t="s">
        <v>298</v>
      </c>
      <c r="J1506" s="250"/>
      <c r="K1506" s="250"/>
      <c r="L1506" s="250"/>
      <c r="M1506" s="250"/>
      <c r="N1506" s="250"/>
      <c r="O1506" s="250"/>
      <c r="P1506" s="250"/>
      <c r="Q1506" s="250"/>
      <c r="R1506" s="250"/>
      <c r="S1506" s="250"/>
      <c r="T1506" s="250"/>
      <c r="U1506" s="250"/>
      <c r="V1506" s="250"/>
      <c r="W1506" s="250"/>
      <c r="X1506" s="250"/>
      <c r="Y1506" s="250"/>
      <c r="Z1506" s="250"/>
      <c r="AA1506" s="250"/>
      <c r="AB1506" s="250"/>
      <c r="AC1506" s="250"/>
      <c r="AD1506" s="250"/>
      <c r="AE1506" s="250" t="s">
        <v>369</v>
      </c>
      <c r="AF1506" s="250"/>
      <c r="AG1506" s="250"/>
      <c r="AH1506" s="250"/>
      <c r="AI1506" s="250"/>
      <c r="AJ1506" s="250"/>
      <c r="AK1506" s="250"/>
      <c r="AL1506" s="250"/>
      <c r="AM1506" s="250">
        <v>21</v>
      </c>
      <c r="AN1506" s="250"/>
      <c r="AO1506" s="250"/>
      <c r="AP1506" s="250"/>
      <c r="AQ1506" s="250"/>
      <c r="AR1506" s="250"/>
      <c r="AS1506" s="250"/>
      <c r="AT1506" s="250"/>
      <c r="AU1506" s="250"/>
      <c r="AV1506" s="250"/>
      <c r="AW1506" s="250"/>
      <c r="AX1506" s="250"/>
      <c r="AY1506" s="250"/>
      <c r="AZ1506" s="250"/>
      <c r="BA1506" s="250"/>
      <c r="BB1506" s="250"/>
      <c r="BC1506" s="250"/>
      <c r="BD1506" s="250"/>
      <c r="BE1506" s="250"/>
      <c r="BF1506" s="250"/>
      <c r="BG1506" s="250"/>
      <c r="BH1506" s="250"/>
    </row>
    <row r="1507" spans="1:60" x14ac:dyDescent="0.2">
      <c r="A1507" s="292" t="s">
        <v>293</v>
      </c>
      <c r="B1507" s="263" t="s">
        <v>232</v>
      </c>
      <c r="C1507" s="283" t="s">
        <v>233</v>
      </c>
      <c r="D1507" s="266"/>
      <c r="E1507" s="269"/>
      <c r="F1507" s="280">
        <f>SUM(G1508:G1637)</f>
        <v>0</v>
      </c>
      <c r="G1507" s="281"/>
      <c r="H1507" s="274"/>
      <c r="I1507" s="295"/>
      <c r="AE1507" t="s">
        <v>294</v>
      </c>
    </row>
    <row r="1508" spans="1:60" outlineLevel="1" x14ac:dyDescent="0.2">
      <c r="A1508" s="294"/>
      <c r="B1508" s="319" t="s">
        <v>1913</v>
      </c>
      <c r="C1508" s="332"/>
      <c r="D1508" s="321"/>
      <c r="E1508" s="325"/>
      <c r="F1508" s="329"/>
      <c r="G1508" s="330"/>
      <c r="H1508" s="277"/>
      <c r="I1508" s="296"/>
      <c r="J1508" s="250"/>
      <c r="K1508" s="250"/>
      <c r="L1508" s="250"/>
      <c r="M1508" s="250"/>
      <c r="N1508" s="250"/>
      <c r="O1508" s="250"/>
      <c r="P1508" s="250"/>
      <c r="Q1508" s="250"/>
      <c r="R1508" s="250"/>
      <c r="S1508" s="250"/>
      <c r="T1508" s="250"/>
      <c r="U1508" s="250"/>
      <c r="V1508" s="250"/>
      <c r="W1508" s="250"/>
      <c r="X1508" s="250"/>
      <c r="Y1508" s="250"/>
      <c r="Z1508" s="250"/>
      <c r="AA1508" s="250"/>
      <c r="AB1508" s="250"/>
      <c r="AC1508" s="250">
        <v>0</v>
      </c>
      <c r="AD1508" s="250"/>
      <c r="AE1508" s="250"/>
      <c r="AF1508" s="250"/>
      <c r="AG1508" s="250"/>
      <c r="AH1508" s="250"/>
      <c r="AI1508" s="250"/>
      <c r="AJ1508" s="250"/>
      <c r="AK1508" s="250"/>
      <c r="AL1508" s="250"/>
      <c r="AM1508" s="250"/>
      <c r="AN1508" s="250"/>
      <c r="AO1508" s="250"/>
      <c r="AP1508" s="250"/>
      <c r="AQ1508" s="250"/>
      <c r="AR1508" s="250"/>
      <c r="AS1508" s="250"/>
      <c r="AT1508" s="250"/>
      <c r="AU1508" s="250"/>
      <c r="AV1508" s="250"/>
      <c r="AW1508" s="250"/>
      <c r="AX1508" s="250"/>
      <c r="AY1508" s="250"/>
      <c r="AZ1508" s="250"/>
      <c r="BA1508" s="250"/>
      <c r="BB1508" s="250"/>
      <c r="BC1508" s="250"/>
      <c r="BD1508" s="250"/>
      <c r="BE1508" s="250"/>
      <c r="BF1508" s="250"/>
      <c r="BG1508" s="250"/>
      <c r="BH1508" s="250"/>
    </row>
    <row r="1509" spans="1:60" outlineLevel="1" x14ac:dyDescent="0.2">
      <c r="A1509" s="293">
        <v>331</v>
      </c>
      <c r="B1509" s="264" t="s">
        <v>1914</v>
      </c>
      <c r="C1509" s="284" t="s">
        <v>1915</v>
      </c>
      <c r="D1509" s="267" t="s">
        <v>367</v>
      </c>
      <c r="E1509" s="270">
        <v>6.165</v>
      </c>
      <c r="F1509" s="275"/>
      <c r="G1509" s="276">
        <f>ROUND(E1509*F1509,2)</f>
        <v>0</v>
      </c>
      <c r="H1509" s="277" t="s">
        <v>1916</v>
      </c>
      <c r="I1509" s="296" t="s">
        <v>298</v>
      </c>
      <c r="J1509" s="250"/>
      <c r="K1509" s="250"/>
      <c r="L1509" s="250"/>
      <c r="M1509" s="250"/>
      <c r="N1509" s="250"/>
      <c r="O1509" s="250"/>
      <c r="P1509" s="250"/>
      <c r="Q1509" s="250"/>
      <c r="R1509" s="250"/>
      <c r="S1509" s="250"/>
      <c r="T1509" s="250"/>
      <c r="U1509" s="250"/>
      <c r="V1509" s="250"/>
      <c r="W1509" s="250"/>
      <c r="X1509" s="250"/>
      <c r="Y1509" s="250"/>
      <c r="Z1509" s="250"/>
      <c r="AA1509" s="250"/>
      <c r="AB1509" s="250"/>
      <c r="AC1509" s="250"/>
      <c r="AD1509" s="250"/>
      <c r="AE1509" s="250" t="s">
        <v>369</v>
      </c>
      <c r="AF1509" s="250"/>
      <c r="AG1509" s="250"/>
      <c r="AH1509" s="250"/>
      <c r="AI1509" s="250"/>
      <c r="AJ1509" s="250"/>
      <c r="AK1509" s="250"/>
      <c r="AL1509" s="250"/>
      <c r="AM1509" s="250">
        <v>21</v>
      </c>
      <c r="AN1509" s="250"/>
      <c r="AO1509" s="250"/>
      <c r="AP1509" s="250"/>
      <c r="AQ1509" s="250"/>
      <c r="AR1509" s="250"/>
      <c r="AS1509" s="250"/>
      <c r="AT1509" s="250"/>
      <c r="AU1509" s="250"/>
      <c r="AV1509" s="250"/>
      <c r="AW1509" s="250"/>
      <c r="AX1509" s="250"/>
      <c r="AY1509" s="250"/>
      <c r="AZ1509" s="250"/>
      <c r="BA1509" s="250"/>
      <c r="BB1509" s="250"/>
      <c r="BC1509" s="250"/>
      <c r="BD1509" s="250"/>
      <c r="BE1509" s="250"/>
      <c r="BF1509" s="250"/>
      <c r="BG1509" s="250"/>
      <c r="BH1509" s="250"/>
    </row>
    <row r="1510" spans="1:60" outlineLevel="1" x14ac:dyDescent="0.2">
      <c r="A1510" s="294"/>
      <c r="B1510" s="265"/>
      <c r="C1510" s="334" t="s">
        <v>1917</v>
      </c>
      <c r="D1510" s="322"/>
      <c r="E1510" s="326">
        <v>1.7</v>
      </c>
      <c r="F1510" s="276"/>
      <c r="G1510" s="276"/>
      <c r="H1510" s="277"/>
      <c r="I1510" s="296"/>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250"/>
      <c r="AF1510" s="250"/>
      <c r="AG1510" s="250"/>
      <c r="AH1510" s="250"/>
      <c r="AI1510" s="250"/>
      <c r="AJ1510" s="250"/>
      <c r="AK1510" s="250"/>
      <c r="AL1510" s="250"/>
      <c r="AM1510" s="250"/>
      <c r="AN1510" s="250"/>
      <c r="AO1510" s="250"/>
      <c r="AP1510" s="250"/>
      <c r="AQ1510" s="250"/>
      <c r="AR1510" s="250"/>
      <c r="AS1510" s="250"/>
      <c r="AT1510" s="250"/>
      <c r="AU1510" s="250"/>
      <c r="AV1510" s="250"/>
      <c r="AW1510" s="250"/>
      <c r="AX1510" s="250"/>
      <c r="AY1510" s="250"/>
      <c r="AZ1510" s="250"/>
      <c r="BA1510" s="250"/>
      <c r="BB1510" s="250"/>
      <c r="BC1510" s="250"/>
      <c r="BD1510" s="250"/>
      <c r="BE1510" s="250"/>
      <c r="BF1510" s="250"/>
      <c r="BG1510" s="250"/>
      <c r="BH1510" s="250"/>
    </row>
    <row r="1511" spans="1:60" outlineLevel="1" x14ac:dyDescent="0.2">
      <c r="A1511" s="294"/>
      <c r="B1511" s="265"/>
      <c r="C1511" s="334" t="s">
        <v>1918</v>
      </c>
      <c r="D1511" s="322"/>
      <c r="E1511" s="326">
        <v>3.6549999999999998</v>
      </c>
      <c r="F1511" s="276"/>
      <c r="G1511" s="276"/>
      <c r="H1511" s="277"/>
      <c r="I1511" s="296"/>
      <c r="J1511" s="250"/>
      <c r="K1511" s="250"/>
      <c r="L1511" s="250"/>
      <c r="M1511" s="250"/>
      <c r="N1511" s="250"/>
      <c r="O1511" s="250"/>
      <c r="P1511" s="250"/>
      <c r="Q1511" s="250"/>
      <c r="R1511" s="250"/>
      <c r="S1511" s="250"/>
      <c r="T1511" s="250"/>
      <c r="U1511" s="250"/>
      <c r="V1511" s="250"/>
      <c r="W1511" s="250"/>
      <c r="X1511" s="250"/>
      <c r="Y1511" s="250"/>
      <c r="Z1511" s="250"/>
      <c r="AA1511" s="250"/>
      <c r="AB1511" s="250"/>
      <c r="AC1511" s="250"/>
      <c r="AD1511" s="250"/>
      <c r="AE1511" s="250"/>
      <c r="AF1511" s="250"/>
      <c r="AG1511" s="250"/>
      <c r="AH1511" s="250"/>
      <c r="AI1511" s="250"/>
      <c r="AJ1511" s="250"/>
      <c r="AK1511" s="250"/>
      <c r="AL1511" s="250"/>
      <c r="AM1511" s="250"/>
      <c r="AN1511" s="250"/>
      <c r="AO1511" s="250"/>
      <c r="AP1511" s="250"/>
      <c r="AQ1511" s="250"/>
      <c r="AR1511" s="250"/>
      <c r="AS1511" s="250"/>
      <c r="AT1511" s="250"/>
      <c r="AU1511" s="250"/>
      <c r="AV1511" s="250"/>
      <c r="AW1511" s="250"/>
      <c r="AX1511" s="250"/>
      <c r="AY1511" s="250"/>
      <c r="AZ1511" s="250"/>
      <c r="BA1511" s="250"/>
      <c r="BB1511" s="250"/>
      <c r="BC1511" s="250"/>
      <c r="BD1511" s="250"/>
      <c r="BE1511" s="250"/>
      <c r="BF1511" s="250"/>
      <c r="BG1511" s="250"/>
      <c r="BH1511" s="250"/>
    </row>
    <row r="1512" spans="1:60" outlineLevel="1" x14ac:dyDescent="0.2">
      <c r="A1512" s="294"/>
      <c r="B1512" s="265"/>
      <c r="C1512" s="334" t="s">
        <v>1919</v>
      </c>
      <c r="D1512" s="322"/>
      <c r="E1512" s="326">
        <v>0.81</v>
      </c>
      <c r="F1512" s="276"/>
      <c r="G1512" s="276"/>
      <c r="H1512" s="277"/>
      <c r="I1512" s="296"/>
      <c r="J1512" s="250"/>
      <c r="K1512" s="250"/>
      <c r="L1512" s="250"/>
      <c r="M1512" s="250"/>
      <c r="N1512" s="250"/>
      <c r="O1512" s="250"/>
      <c r="P1512" s="250"/>
      <c r="Q1512" s="250"/>
      <c r="R1512" s="250"/>
      <c r="S1512" s="250"/>
      <c r="T1512" s="250"/>
      <c r="U1512" s="250"/>
      <c r="V1512" s="250"/>
      <c r="W1512" s="250"/>
      <c r="X1512" s="250"/>
      <c r="Y1512" s="250"/>
      <c r="Z1512" s="250"/>
      <c r="AA1512" s="250"/>
      <c r="AB1512" s="250"/>
      <c r="AC1512" s="250"/>
      <c r="AD1512" s="250"/>
      <c r="AE1512" s="250"/>
      <c r="AF1512" s="250"/>
      <c r="AG1512" s="250"/>
      <c r="AH1512" s="250"/>
      <c r="AI1512" s="250"/>
      <c r="AJ1512" s="250"/>
      <c r="AK1512" s="250"/>
      <c r="AL1512" s="250"/>
      <c r="AM1512" s="250"/>
      <c r="AN1512" s="250"/>
      <c r="AO1512" s="250"/>
      <c r="AP1512" s="250"/>
      <c r="AQ1512" s="250"/>
      <c r="AR1512" s="250"/>
      <c r="AS1512" s="250"/>
      <c r="AT1512" s="250"/>
      <c r="AU1512" s="250"/>
      <c r="AV1512" s="250"/>
      <c r="AW1512" s="250"/>
      <c r="AX1512" s="250"/>
      <c r="AY1512" s="250"/>
      <c r="AZ1512" s="250"/>
      <c r="BA1512" s="250"/>
      <c r="BB1512" s="250"/>
      <c r="BC1512" s="250"/>
      <c r="BD1512" s="250"/>
      <c r="BE1512" s="250"/>
      <c r="BF1512" s="250"/>
      <c r="BG1512" s="250"/>
      <c r="BH1512" s="250"/>
    </row>
    <row r="1513" spans="1:60" outlineLevel="1" x14ac:dyDescent="0.2">
      <c r="A1513" s="294"/>
      <c r="B1513" s="320" t="s">
        <v>1920</v>
      </c>
      <c r="C1513" s="333"/>
      <c r="D1513" s="338"/>
      <c r="E1513" s="339"/>
      <c r="F1513" s="340"/>
      <c r="G1513" s="331"/>
      <c r="H1513" s="277"/>
      <c r="I1513" s="296"/>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v>0</v>
      </c>
      <c r="AD1513" s="250"/>
      <c r="AE1513" s="250"/>
      <c r="AF1513" s="250"/>
      <c r="AG1513" s="250"/>
      <c r="AH1513" s="250"/>
      <c r="AI1513" s="250"/>
      <c r="AJ1513" s="250"/>
      <c r="AK1513" s="250"/>
      <c r="AL1513" s="250"/>
      <c r="AM1513" s="250"/>
      <c r="AN1513" s="250"/>
      <c r="AO1513" s="250"/>
      <c r="AP1513" s="250"/>
      <c r="AQ1513" s="250"/>
      <c r="AR1513" s="250"/>
      <c r="AS1513" s="250"/>
      <c r="AT1513" s="250"/>
      <c r="AU1513" s="250"/>
      <c r="AV1513" s="250"/>
      <c r="AW1513" s="250"/>
      <c r="AX1513" s="250"/>
      <c r="AY1513" s="250"/>
      <c r="AZ1513" s="250"/>
      <c r="BA1513" s="250"/>
      <c r="BB1513" s="250"/>
      <c r="BC1513" s="250"/>
      <c r="BD1513" s="250"/>
      <c r="BE1513" s="250"/>
      <c r="BF1513" s="250"/>
      <c r="BG1513" s="250"/>
      <c r="BH1513" s="250"/>
    </row>
    <row r="1514" spans="1:60" outlineLevel="1" x14ac:dyDescent="0.2">
      <c r="A1514" s="293">
        <v>332</v>
      </c>
      <c r="B1514" s="264" t="s">
        <v>1921</v>
      </c>
      <c r="C1514" s="284" t="s">
        <v>1922</v>
      </c>
      <c r="D1514" s="267" t="s">
        <v>390</v>
      </c>
      <c r="E1514" s="270">
        <v>173.666</v>
      </c>
      <c r="F1514" s="275"/>
      <c r="G1514" s="276">
        <f>ROUND(E1514*F1514,2)</f>
        <v>0</v>
      </c>
      <c r="H1514" s="277" t="s">
        <v>1916</v>
      </c>
      <c r="I1514" s="296" t="s">
        <v>298</v>
      </c>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250" t="s">
        <v>369</v>
      </c>
      <c r="AF1514" s="250"/>
      <c r="AG1514" s="250"/>
      <c r="AH1514" s="250"/>
      <c r="AI1514" s="250"/>
      <c r="AJ1514" s="250"/>
      <c r="AK1514" s="250"/>
      <c r="AL1514" s="250"/>
      <c r="AM1514" s="250">
        <v>21</v>
      </c>
      <c r="AN1514" s="250"/>
      <c r="AO1514" s="250"/>
      <c r="AP1514" s="250"/>
      <c r="AQ1514" s="250"/>
      <c r="AR1514" s="250"/>
      <c r="AS1514" s="250"/>
      <c r="AT1514" s="250"/>
      <c r="AU1514" s="250"/>
      <c r="AV1514" s="250"/>
      <c r="AW1514" s="250"/>
      <c r="AX1514" s="250"/>
      <c r="AY1514" s="250"/>
      <c r="AZ1514" s="250"/>
      <c r="BA1514" s="250"/>
      <c r="BB1514" s="250"/>
      <c r="BC1514" s="250"/>
      <c r="BD1514" s="250"/>
      <c r="BE1514" s="250"/>
      <c r="BF1514" s="250"/>
      <c r="BG1514" s="250"/>
      <c r="BH1514" s="250"/>
    </row>
    <row r="1515" spans="1:60" outlineLevel="1" x14ac:dyDescent="0.2">
      <c r="A1515" s="294"/>
      <c r="B1515" s="265"/>
      <c r="C1515" s="334" t="s">
        <v>1923</v>
      </c>
      <c r="D1515" s="322"/>
      <c r="E1515" s="326">
        <v>19</v>
      </c>
      <c r="F1515" s="276"/>
      <c r="G1515" s="276"/>
      <c r="H1515" s="277"/>
      <c r="I1515" s="296"/>
      <c r="J1515" s="250"/>
      <c r="K1515" s="250"/>
      <c r="L1515" s="250"/>
      <c r="M1515" s="250"/>
      <c r="N1515" s="250"/>
      <c r="O1515" s="250"/>
      <c r="P1515" s="250"/>
      <c r="Q1515" s="250"/>
      <c r="R1515" s="250"/>
      <c r="S1515" s="250"/>
      <c r="T1515" s="250"/>
      <c r="U1515" s="250"/>
      <c r="V1515" s="250"/>
      <c r="W1515" s="250"/>
      <c r="X1515" s="250"/>
      <c r="Y1515" s="250"/>
      <c r="Z1515" s="250"/>
      <c r="AA1515" s="250"/>
      <c r="AB1515" s="250"/>
      <c r="AC1515" s="250"/>
      <c r="AD1515" s="250"/>
      <c r="AE1515" s="250"/>
      <c r="AF1515" s="250"/>
      <c r="AG1515" s="250"/>
      <c r="AH1515" s="250"/>
      <c r="AI1515" s="250"/>
      <c r="AJ1515" s="250"/>
      <c r="AK1515" s="250"/>
      <c r="AL1515" s="250"/>
      <c r="AM1515" s="250"/>
      <c r="AN1515" s="250"/>
      <c r="AO1515" s="250"/>
      <c r="AP1515" s="250"/>
      <c r="AQ1515" s="250"/>
      <c r="AR1515" s="250"/>
      <c r="AS1515" s="250"/>
      <c r="AT1515" s="250"/>
      <c r="AU1515" s="250"/>
      <c r="AV1515" s="250"/>
      <c r="AW1515" s="250"/>
      <c r="AX1515" s="250"/>
      <c r="AY1515" s="250"/>
      <c r="AZ1515" s="250"/>
      <c r="BA1515" s="250"/>
      <c r="BB1515" s="250"/>
      <c r="BC1515" s="250"/>
      <c r="BD1515" s="250"/>
      <c r="BE1515" s="250"/>
      <c r="BF1515" s="250"/>
      <c r="BG1515" s="250"/>
      <c r="BH1515" s="250"/>
    </row>
    <row r="1516" spans="1:60" outlineLevel="1" x14ac:dyDescent="0.2">
      <c r="A1516" s="294"/>
      <c r="B1516" s="265"/>
      <c r="C1516" s="334" t="s">
        <v>1924</v>
      </c>
      <c r="D1516" s="322"/>
      <c r="E1516" s="326">
        <v>8.0399999999999991</v>
      </c>
      <c r="F1516" s="276"/>
      <c r="G1516" s="276"/>
      <c r="H1516" s="277"/>
      <c r="I1516" s="296"/>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c r="AN1516" s="250"/>
      <c r="AO1516" s="250"/>
      <c r="AP1516" s="250"/>
      <c r="AQ1516" s="250"/>
      <c r="AR1516" s="250"/>
      <c r="AS1516" s="250"/>
      <c r="AT1516" s="250"/>
      <c r="AU1516" s="250"/>
      <c r="AV1516" s="250"/>
      <c r="AW1516" s="250"/>
      <c r="AX1516" s="250"/>
      <c r="AY1516" s="250"/>
      <c r="AZ1516" s="250"/>
      <c r="BA1516" s="250"/>
      <c r="BB1516" s="250"/>
      <c r="BC1516" s="250"/>
      <c r="BD1516" s="250"/>
      <c r="BE1516" s="250"/>
      <c r="BF1516" s="250"/>
      <c r="BG1516" s="250"/>
      <c r="BH1516" s="250"/>
    </row>
    <row r="1517" spans="1:60" outlineLevel="1" x14ac:dyDescent="0.2">
      <c r="A1517" s="294"/>
      <c r="B1517" s="265"/>
      <c r="C1517" s="334" t="s">
        <v>1925</v>
      </c>
      <c r="D1517" s="322"/>
      <c r="E1517" s="326">
        <v>45.88</v>
      </c>
      <c r="F1517" s="276"/>
      <c r="G1517" s="276"/>
      <c r="H1517" s="277"/>
      <c r="I1517" s="296"/>
      <c r="J1517" s="250"/>
      <c r="K1517" s="250"/>
      <c r="L1517" s="250"/>
      <c r="M1517" s="250"/>
      <c r="N1517" s="250"/>
      <c r="O1517" s="250"/>
      <c r="P1517" s="250"/>
      <c r="Q1517" s="250"/>
      <c r="R1517" s="250"/>
      <c r="S1517" s="250"/>
      <c r="T1517" s="250"/>
      <c r="U1517" s="250"/>
      <c r="V1517" s="250"/>
      <c r="W1517" s="250"/>
      <c r="X1517" s="250"/>
      <c r="Y1517" s="250"/>
      <c r="Z1517" s="250"/>
      <c r="AA1517" s="250"/>
      <c r="AB1517" s="250"/>
      <c r="AC1517" s="250"/>
      <c r="AD1517" s="250"/>
      <c r="AE1517" s="250"/>
      <c r="AF1517" s="250"/>
      <c r="AG1517" s="250"/>
      <c r="AH1517" s="250"/>
      <c r="AI1517" s="250"/>
      <c r="AJ1517" s="250"/>
      <c r="AK1517" s="250"/>
      <c r="AL1517" s="250"/>
      <c r="AM1517" s="250"/>
      <c r="AN1517" s="250"/>
      <c r="AO1517" s="250"/>
      <c r="AP1517" s="250"/>
      <c r="AQ1517" s="250"/>
      <c r="AR1517" s="250"/>
      <c r="AS1517" s="250"/>
      <c r="AT1517" s="250"/>
      <c r="AU1517" s="250"/>
      <c r="AV1517" s="250"/>
      <c r="AW1517" s="250"/>
      <c r="AX1517" s="250"/>
      <c r="AY1517" s="250"/>
      <c r="AZ1517" s="250"/>
      <c r="BA1517" s="250"/>
      <c r="BB1517" s="250"/>
      <c r="BC1517" s="250"/>
      <c r="BD1517" s="250"/>
      <c r="BE1517" s="250"/>
      <c r="BF1517" s="250"/>
      <c r="BG1517" s="250"/>
      <c r="BH1517" s="250"/>
    </row>
    <row r="1518" spans="1:60" outlineLevel="1" x14ac:dyDescent="0.2">
      <c r="A1518" s="294"/>
      <c r="B1518" s="265"/>
      <c r="C1518" s="334" t="s">
        <v>1926</v>
      </c>
      <c r="D1518" s="322"/>
      <c r="E1518" s="326">
        <v>12.8</v>
      </c>
      <c r="F1518" s="276"/>
      <c r="G1518" s="276"/>
      <c r="H1518" s="277"/>
      <c r="I1518" s="296"/>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c r="AN1518" s="250"/>
      <c r="AO1518" s="250"/>
      <c r="AP1518" s="250"/>
      <c r="AQ1518" s="250"/>
      <c r="AR1518" s="250"/>
      <c r="AS1518" s="250"/>
      <c r="AT1518" s="250"/>
      <c r="AU1518" s="250"/>
      <c r="AV1518" s="250"/>
      <c r="AW1518" s="250"/>
      <c r="AX1518" s="250"/>
      <c r="AY1518" s="250"/>
      <c r="AZ1518" s="250"/>
      <c r="BA1518" s="250"/>
      <c r="BB1518" s="250"/>
      <c r="BC1518" s="250"/>
      <c r="BD1518" s="250"/>
      <c r="BE1518" s="250"/>
      <c r="BF1518" s="250"/>
      <c r="BG1518" s="250"/>
      <c r="BH1518" s="250"/>
    </row>
    <row r="1519" spans="1:60" outlineLevel="1" x14ac:dyDescent="0.2">
      <c r="A1519" s="294"/>
      <c r="B1519" s="265"/>
      <c r="C1519" s="334" t="s">
        <v>1927</v>
      </c>
      <c r="D1519" s="322"/>
      <c r="E1519" s="326">
        <v>10.6</v>
      </c>
      <c r="F1519" s="276"/>
      <c r="G1519" s="276"/>
      <c r="H1519" s="277"/>
      <c r="I1519" s="296"/>
      <c r="J1519" s="250"/>
      <c r="K1519" s="250"/>
      <c r="L1519" s="250"/>
      <c r="M1519" s="250"/>
      <c r="N1519" s="250"/>
      <c r="O1519" s="250"/>
      <c r="P1519" s="250"/>
      <c r="Q1519" s="250"/>
      <c r="R1519" s="250"/>
      <c r="S1519" s="250"/>
      <c r="T1519" s="250"/>
      <c r="U1519" s="250"/>
      <c r="V1519" s="250"/>
      <c r="W1519" s="250"/>
      <c r="X1519" s="250"/>
      <c r="Y1519" s="250"/>
      <c r="Z1519" s="250"/>
      <c r="AA1519" s="250"/>
      <c r="AB1519" s="250"/>
      <c r="AC1519" s="250"/>
      <c r="AD1519" s="250"/>
      <c r="AE1519" s="250"/>
      <c r="AF1519" s="250"/>
      <c r="AG1519" s="250"/>
      <c r="AH1519" s="250"/>
      <c r="AI1519" s="250"/>
      <c r="AJ1519" s="250"/>
      <c r="AK1519" s="250"/>
      <c r="AL1519" s="250"/>
      <c r="AM1519" s="250"/>
      <c r="AN1519" s="250"/>
      <c r="AO1519" s="250"/>
      <c r="AP1519" s="250"/>
      <c r="AQ1519" s="250"/>
      <c r="AR1519" s="250"/>
      <c r="AS1519" s="250"/>
      <c r="AT1519" s="250"/>
      <c r="AU1519" s="250"/>
      <c r="AV1519" s="250"/>
      <c r="AW1519" s="250"/>
      <c r="AX1519" s="250"/>
      <c r="AY1519" s="250"/>
      <c r="AZ1519" s="250"/>
      <c r="BA1519" s="250"/>
      <c r="BB1519" s="250"/>
      <c r="BC1519" s="250"/>
      <c r="BD1519" s="250"/>
      <c r="BE1519" s="250"/>
      <c r="BF1519" s="250"/>
      <c r="BG1519" s="250"/>
      <c r="BH1519" s="250"/>
    </row>
    <row r="1520" spans="1:60" outlineLevel="1" x14ac:dyDescent="0.2">
      <c r="A1520" s="294"/>
      <c r="B1520" s="265"/>
      <c r="C1520" s="334" t="s">
        <v>1928</v>
      </c>
      <c r="D1520" s="322"/>
      <c r="E1520" s="326">
        <v>9.8000000000000007</v>
      </c>
      <c r="F1520" s="276"/>
      <c r="G1520" s="276"/>
      <c r="H1520" s="277"/>
      <c r="I1520" s="296"/>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250"/>
      <c r="AF1520" s="250"/>
      <c r="AG1520" s="250"/>
      <c r="AH1520" s="250"/>
      <c r="AI1520" s="250"/>
      <c r="AJ1520" s="250"/>
      <c r="AK1520" s="250"/>
      <c r="AL1520" s="250"/>
      <c r="AM1520" s="250"/>
      <c r="AN1520" s="250"/>
      <c r="AO1520" s="250"/>
      <c r="AP1520" s="250"/>
      <c r="AQ1520" s="250"/>
      <c r="AR1520" s="250"/>
      <c r="AS1520" s="250"/>
      <c r="AT1520" s="250"/>
      <c r="AU1520" s="250"/>
      <c r="AV1520" s="250"/>
      <c r="AW1520" s="250"/>
      <c r="AX1520" s="250"/>
      <c r="AY1520" s="250"/>
      <c r="AZ1520" s="250"/>
      <c r="BA1520" s="250"/>
      <c r="BB1520" s="250"/>
      <c r="BC1520" s="250"/>
      <c r="BD1520" s="250"/>
      <c r="BE1520" s="250"/>
      <c r="BF1520" s="250"/>
      <c r="BG1520" s="250"/>
      <c r="BH1520" s="250"/>
    </row>
    <row r="1521" spans="1:60" outlineLevel="1" x14ac:dyDescent="0.2">
      <c r="A1521" s="294"/>
      <c r="B1521" s="265"/>
      <c r="C1521" s="334" t="s">
        <v>1929</v>
      </c>
      <c r="D1521" s="322"/>
      <c r="E1521" s="326">
        <v>17.986000000000001</v>
      </c>
      <c r="F1521" s="276"/>
      <c r="G1521" s="276"/>
      <c r="H1521" s="277"/>
      <c r="I1521" s="296"/>
      <c r="J1521" s="250"/>
      <c r="K1521" s="250"/>
      <c r="L1521" s="250"/>
      <c r="M1521" s="250"/>
      <c r="N1521" s="250"/>
      <c r="O1521" s="250"/>
      <c r="P1521" s="250"/>
      <c r="Q1521" s="250"/>
      <c r="R1521" s="250"/>
      <c r="S1521" s="250"/>
      <c r="T1521" s="250"/>
      <c r="U1521" s="250"/>
      <c r="V1521" s="250"/>
      <c r="W1521" s="250"/>
      <c r="X1521" s="250"/>
      <c r="Y1521" s="250"/>
      <c r="Z1521" s="250"/>
      <c r="AA1521" s="250"/>
      <c r="AB1521" s="250"/>
      <c r="AC1521" s="250"/>
      <c r="AD1521" s="250"/>
      <c r="AE1521" s="250"/>
      <c r="AF1521" s="250"/>
      <c r="AG1521" s="250"/>
      <c r="AH1521" s="250"/>
      <c r="AI1521" s="250"/>
      <c r="AJ1521" s="250"/>
      <c r="AK1521" s="250"/>
      <c r="AL1521" s="250"/>
      <c r="AM1521" s="250"/>
      <c r="AN1521" s="250"/>
      <c r="AO1521" s="250"/>
      <c r="AP1521" s="250"/>
      <c r="AQ1521" s="250"/>
      <c r="AR1521" s="250"/>
      <c r="AS1521" s="250"/>
      <c r="AT1521" s="250"/>
      <c r="AU1521" s="250"/>
      <c r="AV1521" s="250"/>
      <c r="AW1521" s="250"/>
      <c r="AX1521" s="250"/>
      <c r="AY1521" s="250"/>
      <c r="AZ1521" s="250"/>
      <c r="BA1521" s="250"/>
      <c r="BB1521" s="250"/>
      <c r="BC1521" s="250"/>
      <c r="BD1521" s="250"/>
      <c r="BE1521" s="250"/>
      <c r="BF1521" s="250"/>
      <c r="BG1521" s="250"/>
      <c r="BH1521" s="250"/>
    </row>
    <row r="1522" spans="1:60" outlineLevel="1" x14ac:dyDescent="0.2">
      <c r="A1522" s="294"/>
      <c r="B1522" s="265"/>
      <c r="C1522" s="334" t="s">
        <v>1930</v>
      </c>
      <c r="D1522" s="322"/>
      <c r="E1522" s="326">
        <v>34.159999999999997</v>
      </c>
      <c r="F1522" s="276"/>
      <c r="G1522" s="276"/>
      <c r="H1522" s="277"/>
      <c r="I1522" s="296"/>
      <c r="J1522" s="250"/>
      <c r="K1522" s="250"/>
      <c r="L1522" s="250"/>
      <c r="M1522" s="250"/>
      <c r="N1522" s="250"/>
      <c r="O1522" s="250"/>
      <c r="P1522" s="250"/>
      <c r="Q1522" s="250"/>
      <c r="R1522" s="250"/>
      <c r="S1522" s="250"/>
      <c r="T1522" s="250"/>
      <c r="U1522" s="250"/>
      <c r="V1522" s="250"/>
      <c r="W1522" s="250"/>
      <c r="X1522" s="250"/>
      <c r="Y1522" s="250"/>
      <c r="Z1522" s="250"/>
      <c r="AA1522" s="250"/>
      <c r="AB1522" s="250"/>
      <c r="AC1522" s="250"/>
      <c r="AD1522" s="250"/>
      <c r="AE1522" s="250"/>
      <c r="AF1522" s="250"/>
      <c r="AG1522" s="250"/>
      <c r="AH1522" s="250"/>
      <c r="AI1522" s="250"/>
      <c r="AJ1522" s="250"/>
      <c r="AK1522" s="250"/>
      <c r="AL1522" s="250"/>
      <c r="AM1522" s="250"/>
      <c r="AN1522" s="250"/>
      <c r="AO1522" s="250"/>
      <c r="AP1522" s="250"/>
      <c r="AQ1522" s="250"/>
      <c r="AR1522" s="250"/>
      <c r="AS1522" s="250"/>
      <c r="AT1522" s="250"/>
      <c r="AU1522" s="250"/>
      <c r="AV1522" s="250"/>
      <c r="AW1522" s="250"/>
      <c r="AX1522" s="250"/>
      <c r="AY1522" s="250"/>
      <c r="AZ1522" s="250"/>
      <c r="BA1522" s="250"/>
      <c r="BB1522" s="250"/>
      <c r="BC1522" s="250"/>
      <c r="BD1522" s="250"/>
      <c r="BE1522" s="250"/>
      <c r="BF1522" s="250"/>
      <c r="BG1522" s="250"/>
      <c r="BH1522" s="250"/>
    </row>
    <row r="1523" spans="1:60" outlineLevel="1" x14ac:dyDescent="0.2">
      <c r="A1523" s="294"/>
      <c r="B1523" s="265"/>
      <c r="C1523" s="334" t="s">
        <v>1931</v>
      </c>
      <c r="D1523" s="322"/>
      <c r="E1523" s="326">
        <v>15.4</v>
      </c>
      <c r="F1523" s="276"/>
      <c r="G1523" s="276"/>
      <c r="H1523" s="277"/>
      <c r="I1523" s="296"/>
      <c r="J1523" s="250"/>
      <c r="K1523" s="250"/>
      <c r="L1523" s="250"/>
      <c r="M1523" s="250"/>
      <c r="N1523" s="250"/>
      <c r="O1523" s="250"/>
      <c r="P1523" s="250"/>
      <c r="Q1523" s="250"/>
      <c r="R1523" s="250"/>
      <c r="S1523" s="250"/>
      <c r="T1523" s="250"/>
      <c r="U1523" s="250"/>
      <c r="V1523" s="250"/>
      <c r="W1523" s="250"/>
      <c r="X1523" s="250"/>
      <c r="Y1523" s="250"/>
      <c r="Z1523" s="250"/>
      <c r="AA1523" s="250"/>
      <c r="AB1523" s="250"/>
      <c r="AC1523" s="250"/>
      <c r="AD1523" s="250"/>
      <c r="AE1523" s="250"/>
      <c r="AF1523" s="250"/>
      <c r="AG1523" s="250"/>
      <c r="AH1523" s="250"/>
      <c r="AI1523" s="250"/>
      <c r="AJ1523" s="250"/>
      <c r="AK1523" s="250"/>
      <c r="AL1523" s="250"/>
      <c r="AM1523" s="250"/>
      <c r="AN1523" s="250"/>
      <c r="AO1523" s="250"/>
      <c r="AP1523" s="250"/>
      <c r="AQ1523" s="250"/>
      <c r="AR1523" s="250"/>
      <c r="AS1523" s="250"/>
      <c r="AT1523" s="250"/>
      <c r="AU1523" s="250"/>
      <c r="AV1523" s="250"/>
      <c r="AW1523" s="250"/>
      <c r="AX1523" s="250"/>
      <c r="AY1523" s="250"/>
      <c r="AZ1523" s="250"/>
      <c r="BA1523" s="250"/>
      <c r="BB1523" s="250"/>
      <c r="BC1523" s="250"/>
      <c r="BD1523" s="250"/>
      <c r="BE1523" s="250"/>
      <c r="BF1523" s="250"/>
      <c r="BG1523" s="250"/>
      <c r="BH1523" s="250"/>
    </row>
    <row r="1524" spans="1:60" outlineLevel="1" x14ac:dyDescent="0.2">
      <c r="A1524" s="293">
        <v>333</v>
      </c>
      <c r="B1524" s="264" t="s">
        <v>1932</v>
      </c>
      <c r="C1524" s="284" t="s">
        <v>1933</v>
      </c>
      <c r="D1524" s="267" t="s">
        <v>390</v>
      </c>
      <c r="E1524" s="270">
        <v>8.6999999999999993</v>
      </c>
      <c r="F1524" s="275"/>
      <c r="G1524" s="276">
        <f>ROUND(E1524*F1524,2)</f>
        <v>0</v>
      </c>
      <c r="H1524" s="277" t="s">
        <v>1916</v>
      </c>
      <c r="I1524" s="296" t="s">
        <v>298</v>
      </c>
      <c r="J1524" s="250"/>
      <c r="K1524" s="250"/>
      <c r="L1524" s="250"/>
      <c r="M1524" s="250"/>
      <c r="N1524" s="250"/>
      <c r="O1524" s="250"/>
      <c r="P1524" s="250"/>
      <c r="Q1524" s="250"/>
      <c r="R1524" s="250"/>
      <c r="S1524" s="250"/>
      <c r="T1524" s="250"/>
      <c r="U1524" s="250"/>
      <c r="V1524" s="250"/>
      <c r="W1524" s="250"/>
      <c r="X1524" s="250"/>
      <c r="Y1524" s="250"/>
      <c r="Z1524" s="250"/>
      <c r="AA1524" s="250"/>
      <c r="AB1524" s="250"/>
      <c r="AC1524" s="250"/>
      <c r="AD1524" s="250"/>
      <c r="AE1524" s="250" t="s">
        <v>369</v>
      </c>
      <c r="AF1524" s="250"/>
      <c r="AG1524" s="250"/>
      <c r="AH1524" s="250"/>
      <c r="AI1524" s="250"/>
      <c r="AJ1524" s="250"/>
      <c r="AK1524" s="250"/>
      <c r="AL1524" s="250"/>
      <c r="AM1524" s="250">
        <v>21</v>
      </c>
      <c r="AN1524" s="250"/>
      <c r="AO1524" s="250"/>
      <c r="AP1524" s="250"/>
      <c r="AQ1524" s="250"/>
      <c r="AR1524" s="250"/>
      <c r="AS1524" s="250"/>
      <c r="AT1524" s="250"/>
      <c r="AU1524" s="250"/>
      <c r="AV1524" s="250"/>
      <c r="AW1524" s="250"/>
      <c r="AX1524" s="250"/>
      <c r="AY1524" s="250"/>
      <c r="AZ1524" s="250"/>
      <c r="BA1524" s="250"/>
      <c r="BB1524" s="250"/>
      <c r="BC1524" s="250"/>
      <c r="BD1524" s="250"/>
      <c r="BE1524" s="250"/>
      <c r="BF1524" s="250"/>
      <c r="BG1524" s="250"/>
      <c r="BH1524" s="250"/>
    </row>
    <row r="1525" spans="1:60" outlineLevel="1" x14ac:dyDescent="0.2">
      <c r="A1525" s="294"/>
      <c r="B1525" s="265"/>
      <c r="C1525" s="334" t="s">
        <v>1934</v>
      </c>
      <c r="D1525" s="322"/>
      <c r="E1525" s="326">
        <v>2.9</v>
      </c>
      <c r="F1525" s="276"/>
      <c r="G1525" s="276"/>
      <c r="H1525" s="277"/>
      <c r="I1525" s="296"/>
      <c r="J1525" s="250"/>
      <c r="K1525" s="250"/>
      <c r="L1525" s="250"/>
      <c r="M1525" s="250"/>
      <c r="N1525" s="250"/>
      <c r="O1525" s="250"/>
      <c r="P1525" s="250"/>
      <c r="Q1525" s="250"/>
      <c r="R1525" s="250"/>
      <c r="S1525" s="250"/>
      <c r="T1525" s="250"/>
      <c r="U1525" s="250"/>
      <c r="V1525" s="250"/>
      <c r="W1525" s="250"/>
      <c r="X1525" s="250"/>
      <c r="Y1525" s="250"/>
      <c r="Z1525" s="250"/>
      <c r="AA1525" s="250"/>
      <c r="AB1525" s="250"/>
      <c r="AC1525" s="250"/>
      <c r="AD1525" s="250"/>
      <c r="AE1525" s="250"/>
      <c r="AF1525" s="250"/>
      <c r="AG1525" s="250"/>
      <c r="AH1525" s="250"/>
      <c r="AI1525" s="250"/>
      <c r="AJ1525" s="250"/>
      <c r="AK1525" s="250"/>
      <c r="AL1525" s="250"/>
      <c r="AM1525" s="250"/>
      <c r="AN1525" s="250"/>
      <c r="AO1525" s="250"/>
      <c r="AP1525" s="250"/>
      <c r="AQ1525" s="250"/>
      <c r="AR1525" s="250"/>
      <c r="AS1525" s="250"/>
      <c r="AT1525" s="250"/>
      <c r="AU1525" s="250"/>
      <c r="AV1525" s="250"/>
      <c r="AW1525" s="250"/>
      <c r="AX1525" s="250"/>
      <c r="AY1525" s="250"/>
      <c r="AZ1525" s="250"/>
      <c r="BA1525" s="250"/>
      <c r="BB1525" s="250"/>
      <c r="BC1525" s="250"/>
      <c r="BD1525" s="250"/>
      <c r="BE1525" s="250"/>
      <c r="BF1525" s="250"/>
      <c r="BG1525" s="250"/>
      <c r="BH1525" s="250"/>
    </row>
    <row r="1526" spans="1:60" outlineLevel="1" x14ac:dyDescent="0.2">
      <c r="A1526" s="294"/>
      <c r="B1526" s="265"/>
      <c r="C1526" s="334" t="s">
        <v>1935</v>
      </c>
      <c r="D1526" s="322"/>
      <c r="E1526" s="326">
        <v>5.8</v>
      </c>
      <c r="F1526" s="276"/>
      <c r="G1526" s="276"/>
      <c r="H1526" s="277"/>
      <c r="I1526" s="296"/>
      <c r="J1526" s="250"/>
      <c r="K1526" s="250"/>
      <c r="L1526" s="250"/>
      <c r="M1526" s="250"/>
      <c r="N1526" s="250"/>
      <c r="O1526" s="250"/>
      <c r="P1526" s="250"/>
      <c r="Q1526" s="250"/>
      <c r="R1526" s="250"/>
      <c r="S1526" s="250"/>
      <c r="T1526" s="250"/>
      <c r="U1526" s="250"/>
      <c r="V1526" s="250"/>
      <c r="W1526" s="250"/>
      <c r="X1526" s="250"/>
      <c r="Y1526" s="250"/>
      <c r="Z1526" s="250"/>
      <c r="AA1526" s="250"/>
      <c r="AB1526" s="250"/>
      <c r="AC1526" s="250"/>
      <c r="AD1526" s="250"/>
      <c r="AE1526" s="250"/>
      <c r="AF1526" s="250"/>
      <c r="AG1526" s="250"/>
      <c r="AH1526" s="250"/>
      <c r="AI1526" s="250"/>
      <c r="AJ1526" s="250"/>
      <c r="AK1526" s="250"/>
      <c r="AL1526" s="250"/>
      <c r="AM1526" s="250"/>
      <c r="AN1526" s="250"/>
      <c r="AO1526" s="250"/>
      <c r="AP1526" s="250"/>
      <c r="AQ1526" s="250"/>
      <c r="AR1526" s="250"/>
      <c r="AS1526" s="250"/>
      <c r="AT1526" s="250"/>
      <c r="AU1526" s="250"/>
      <c r="AV1526" s="250"/>
      <c r="AW1526" s="250"/>
      <c r="AX1526" s="250"/>
      <c r="AY1526" s="250"/>
      <c r="AZ1526" s="250"/>
      <c r="BA1526" s="250"/>
      <c r="BB1526" s="250"/>
      <c r="BC1526" s="250"/>
      <c r="BD1526" s="250"/>
      <c r="BE1526" s="250"/>
      <c r="BF1526" s="250"/>
      <c r="BG1526" s="250"/>
      <c r="BH1526" s="250"/>
    </row>
    <row r="1527" spans="1:60" outlineLevel="1" x14ac:dyDescent="0.2">
      <c r="A1527" s="294"/>
      <c r="B1527" s="320" t="s">
        <v>1936</v>
      </c>
      <c r="C1527" s="333"/>
      <c r="D1527" s="338"/>
      <c r="E1527" s="339"/>
      <c r="F1527" s="340"/>
      <c r="G1527" s="331"/>
      <c r="H1527" s="277"/>
      <c r="I1527" s="296"/>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v>1</v>
      </c>
      <c r="AD1527" s="250"/>
      <c r="AE1527" s="250"/>
      <c r="AF1527" s="250"/>
      <c r="AG1527" s="250"/>
      <c r="AH1527" s="250"/>
      <c r="AI1527" s="250"/>
      <c r="AJ1527" s="250"/>
      <c r="AK1527" s="250"/>
      <c r="AL1527" s="250"/>
      <c r="AM1527" s="250"/>
      <c r="AN1527" s="250"/>
      <c r="AO1527" s="250"/>
      <c r="AP1527" s="250"/>
      <c r="AQ1527" s="250"/>
      <c r="AR1527" s="250"/>
      <c r="AS1527" s="250"/>
      <c r="AT1527" s="250"/>
      <c r="AU1527" s="250"/>
      <c r="AV1527" s="250"/>
      <c r="AW1527" s="250"/>
      <c r="AX1527" s="250"/>
      <c r="AY1527" s="250"/>
      <c r="AZ1527" s="250"/>
      <c r="BA1527" s="250"/>
      <c r="BB1527" s="250"/>
      <c r="BC1527" s="250"/>
      <c r="BD1527" s="250"/>
      <c r="BE1527" s="250"/>
      <c r="BF1527" s="250"/>
      <c r="BG1527" s="250"/>
      <c r="BH1527" s="250"/>
    </row>
    <row r="1528" spans="1:60" outlineLevel="1" x14ac:dyDescent="0.2">
      <c r="A1528" s="293">
        <v>334</v>
      </c>
      <c r="B1528" s="264" t="s">
        <v>1937</v>
      </c>
      <c r="C1528" s="284" t="s">
        <v>1938</v>
      </c>
      <c r="D1528" s="267" t="s">
        <v>390</v>
      </c>
      <c r="E1528" s="270">
        <v>182.36600000000001</v>
      </c>
      <c r="F1528" s="275"/>
      <c r="G1528" s="276">
        <f>ROUND(E1528*F1528,2)</f>
        <v>0</v>
      </c>
      <c r="H1528" s="277" t="s">
        <v>1916</v>
      </c>
      <c r="I1528" s="296" t="s">
        <v>298</v>
      </c>
      <c r="J1528" s="250"/>
      <c r="K1528" s="250"/>
      <c r="L1528" s="250"/>
      <c r="M1528" s="250"/>
      <c r="N1528" s="250"/>
      <c r="O1528" s="250"/>
      <c r="P1528" s="250"/>
      <c r="Q1528" s="250"/>
      <c r="R1528" s="250"/>
      <c r="S1528" s="250"/>
      <c r="T1528" s="250"/>
      <c r="U1528" s="250"/>
      <c r="V1528" s="250"/>
      <c r="W1528" s="250"/>
      <c r="X1528" s="250"/>
      <c r="Y1528" s="250"/>
      <c r="Z1528" s="250"/>
      <c r="AA1528" s="250"/>
      <c r="AB1528" s="250"/>
      <c r="AC1528" s="250"/>
      <c r="AD1528" s="250"/>
      <c r="AE1528" s="250" t="s">
        <v>369</v>
      </c>
      <c r="AF1528" s="250"/>
      <c r="AG1528" s="250"/>
      <c r="AH1528" s="250"/>
      <c r="AI1528" s="250"/>
      <c r="AJ1528" s="250"/>
      <c r="AK1528" s="250"/>
      <c r="AL1528" s="250"/>
      <c r="AM1528" s="250">
        <v>21</v>
      </c>
      <c r="AN1528" s="250"/>
      <c r="AO1528" s="250"/>
      <c r="AP1528" s="250"/>
      <c r="AQ1528" s="250"/>
      <c r="AR1528" s="250"/>
      <c r="AS1528" s="250"/>
      <c r="AT1528" s="250"/>
      <c r="AU1528" s="250"/>
      <c r="AV1528" s="250"/>
      <c r="AW1528" s="250"/>
      <c r="AX1528" s="250"/>
      <c r="AY1528" s="250"/>
      <c r="AZ1528" s="250"/>
      <c r="BA1528" s="250"/>
      <c r="BB1528" s="250"/>
      <c r="BC1528" s="250"/>
      <c r="BD1528" s="250"/>
      <c r="BE1528" s="250"/>
      <c r="BF1528" s="250"/>
      <c r="BG1528" s="250"/>
      <c r="BH1528" s="250"/>
    </row>
    <row r="1529" spans="1:60" outlineLevel="1" x14ac:dyDescent="0.2">
      <c r="A1529" s="294"/>
      <c r="B1529" s="265"/>
      <c r="C1529" s="334" t="s">
        <v>1923</v>
      </c>
      <c r="D1529" s="322"/>
      <c r="E1529" s="326">
        <v>19</v>
      </c>
      <c r="F1529" s="276"/>
      <c r="G1529" s="276"/>
      <c r="H1529" s="277"/>
      <c r="I1529" s="296"/>
      <c r="J1529" s="250"/>
      <c r="K1529" s="250"/>
      <c r="L1529" s="250"/>
      <c r="M1529" s="250"/>
      <c r="N1529" s="250"/>
      <c r="O1529" s="250"/>
      <c r="P1529" s="250"/>
      <c r="Q1529" s="250"/>
      <c r="R1529" s="250"/>
      <c r="S1529" s="250"/>
      <c r="T1529" s="250"/>
      <c r="U1529" s="250"/>
      <c r="V1529" s="250"/>
      <c r="W1529" s="250"/>
      <c r="X1529" s="250"/>
      <c r="Y1529" s="250"/>
      <c r="Z1529" s="250"/>
      <c r="AA1529" s="250"/>
      <c r="AB1529" s="250"/>
      <c r="AC1529" s="250"/>
      <c r="AD1529" s="250"/>
      <c r="AE1529" s="250"/>
      <c r="AF1529" s="250"/>
      <c r="AG1529" s="250"/>
      <c r="AH1529" s="250"/>
      <c r="AI1529" s="250"/>
      <c r="AJ1529" s="250"/>
      <c r="AK1529" s="250"/>
      <c r="AL1529" s="250"/>
      <c r="AM1529" s="250"/>
      <c r="AN1529" s="250"/>
      <c r="AO1529" s="250"/>
      <c r="AP1529" s="250"/>
      <c r="AQ1529" s="250"/>
      <c r="AR1529" s="250"/>
      <c r="AS1529" s="250"/>
      <c r="AT1529" s="250"/>
      <c r="AU1529" s="250"/>
      <c r="AV1529" s="250"/>
      <c r="AW1529" s="250"/>
      <c r="AX1529" s="250"/>
      <c r="AY1529" s="250"/>
      <c r="AZ1529" s="250"/>
      <c r="BA1529" s="250"/>
      <c r="BB1529" s="250"/>
      <c r="BC1529" s="250"/>
      <c r="BD1529" s="250"/>
      <c r="BE1529" s="250"/>
      <c r="BF1529" s="250"/>
      <c r="BG1529" s="250"/>
      <c r="BH1529" s="250"/>
    </row>
    <row r="1530" spans="1:60" outlineLevel="1" x14ac:dyDescent="0.2">
      <c r="A1530" s="294"/>
      <c r="B1530" s="265"/>
      <c r="C1530" s="334" t="s">
        <v>1924</v>
      </c>
      <c r="D1530" s="322"/>
      <c r="E1530" s="326">
        <v>8.0399999999999991</v>
      </c>
      <c r="F1530" s="276"/>
      <c r="G1530" s="276"/>
      <c r="H1530" s="277"/>
      <c r="I1530" s="296"/>
      <c r="J1530" s="250"/>
      <c r="K1530" s="250"/>
      <c r="L1530" s="250"/>
      <c r="M1530" s="250"/>
      <c r="N1530" s="250"/>
      <c r="O1530" s="250"/>
      <c r="P1530" s="250"/>
      <c r="Q1530" s="250"/>
      <c r="R1530" s="250"/>
      <c r="S1530" s="250"/>
      <c r="T1530" s="250"/>
      <c r="U1530" s="250"/>
      <c r="V1530" s="250"/>
      <c r="W1530" s="250"/>
      <c r="X1530" s="250"/>
      <c r="Y1530" s="250"/>
      <c r="Z1530" s="250"/>
      <c r="AA1530" s="250"/>
      <c r="AB1530" s="250"/>
      <c r="AC1530" s="250"/>
      <c r="AD1530" s="250"/>
      <c r="AE1530" s="250"/>
      <c r="AF1530" s="250"/>
      <c r="AG1530" s="250"/>
      <c r="AH1530" s="250"/>
      <c r="AI1530" s="250"/>
      <c r="AJ1530" s="250"/>
      <c r="AK1530" s="250"/>
      <c r="AL1530" s="250"/>
      <c r="AM1530" s="250"/>
      <c r="AN1530" s="250"/>
      <c r="AO1530" s="250"/>
      <c r="AP1530" s="250"/>
      <c r="AQ1530" s="250"/>
      <c r="AR1530" s="250"/>
      <c r="AS1530" s="250"/>
      <c r="AT1530" s="250"/>
      <c r="AU1530" s="250"/>
      <c r="AV1530" s="250"/>
      <c r="AW1530" s="250"/>
      <c r="AX1530" s="250"/>
      <c r="AY1530" s="250"/>
      <c r="AZ1530" s="250"/>
      <c r="BA1530" s="250"/>
      <c r="BB1530" s="250"/>
      <c r="BC1530" s="250"/>
      <c r="BD1530" s="250"/>
      <c r="BE1530" s="250"/>
      <c r="BF1530" s="250"/>
      <c r="BG1530" s="250"/>
      <c r="BH1530" s="250"/>
    </row>
    <row r="1531" spans="1:60" outlineLevel="1" x14ac:dyDescent="0.2">
      <c r="A1531" s="294"/>
      <c r="B1531" s="265"/>
      <c r="C1531" s="334" t="s">
        <v>1925</v>
      </c>
      <c r="D1531" s="322"/>
      <c r="E1531" s="326">
        <v>45.88</v>
      </c>
      <c r="F1531" s="276"/>
      <c r="G1531" s="276"/>
      <c r="H1531" s="277"/>
      <c r="I1531" s="296"/>
      <c r="J1531" s="250"/>
      <c r="K1531" s="250"/>
      <c r="L1531" s="250"/>
      <c r="M1531" s="250"/>
      <c r="N1531" s="250"/>
      <c r="O1531" s="250"/>
      <c r="P1531" s="250"/>
      <c r="Q1531" s="250"/>
      <c r="R1531" s="250"/>
      <c r="S1531" s="250"/>
      <c r="T1531" s="250"/>
      <c r="U1531" s="250"/>
      <c r="V1531" s="250"/>
      <c r="W1531" s="250"/>
      <c r="X1531" s="250"/>
      <c r="Y1531" s="250"/>
      <c r="Z1531" s="250"/>
      <c r="AA1531" s="250"/>
      <c r="AB1531" s="250"/>
      <c r="AC1531" s="250"/>
      <c r="AD1531" s="250"/>
      <c r="AE1531" s="250"/>
      <c r="AF1531" s="250"/>
      <c r="AG1531" s="250"/>
      <c r="AH1531" s="250"/>
      <c r="AI1531" s="250"/>
      <c r="AJ1531" s="250"/>
      <c r="AK1531" s="250"/>
      <c r="AL1531" s="250"/>
      <c r="AM1531" s="250"/>
      <c r="AN1531" s="250"/>
      <c r="AO1531" s="250"/>
      <c r="AP1531" s="250"/>
      <c r="AQ1531" s="250"/>
      <c r="AR1531" s="250"/>
      <c r="AS1531" s="250"/>
      <c r="AT1531" s="250"/>
      <c r="AU1531" s="250"/>
      <c r="AV1531" s="250"/>
      <c r="AW1531" s="250"/>
      <c r="AX1531" s="250"/>
      <c r="AY1531" s="250"/>
      <c r="AZ1531" s="250"/>
      <c r="BA1531" s="250"/>
      <c r="BB1531" s="250"/>
      <c r="BC1531" s="250"/>
      <c r="BD1531" s="250"/>
      <c r="BE1531" s="250"/>
      <c r="BF1531" s="250"/>
      <c r="BG1531" s="250"/>
      <c r="BH1531" s="250"/>
    </row>
    <row r="1532" spans="1:60" outlineLevel="1" x14ac:dyDescent="0.2">
      <c r="A1532" s="294"/>
      <c r="B1532" s="265"/>
      <c r="C1532" s="334" t="s">
        <v>1926</v>
      </c>
      <c r="D1532" s="322"/>
      <c r="E1532" s="326">
        <v>12.8</v>
      </c>
      <c r="F1532" s="276"/>
      <c r="G1532" s="276"/>
      <c r="H1532" s="277"/>
      <c r="I1532" s="296"/>
      <c r="J1532" s="250"/>
      <c r="K1532" s="250"/>
      <c r="L1532" s="250"/>
      <c r="M1532" s="250"/>
      <c r="N1532" s="250"/>
      <c r="O1532" s="250"/>
      <c r="P1532" s="250"/>
      <c r="Q1532" s="250"/>
      <c r="R1532" s="250"/>
      <c r="S1532" s="250"/>
      <c r="T1532" s="250"/>
      <c r="U1532" s="250"/>
      <c r="V1532" s="250"/>
      <c r="W1532" s="250"/>
      <c r="X1532" s="250"/>
      <c r="Y1532" s="250"/>
      <c r="Z1532" s="250"/>
      <c r="AA1532" s="250"/>
      <c r="AB1532" s="250"/>
      <c r="AC1532" s="250"/>
      <c r="AD1532" s="250"/>
      <c r="AE1532" s="250"/>
      <c r="AF1532" s="250"/>
      <c r="AG1532" s="250"/>
      <c r="AH1532" s="250"/>
      <c r="AI1532" s="250"/>
      <c r="AJ1532" s="250"/>
      <c r="AK1532" s="250"/>
      <c r="AL1532" s="250"/>
      <c r="AM1532" s="250"/>
      <c r="AN1532" s="250"/>
      <c r="AO1532" s="250"/>
      <c r="AP1532" s="250"/>
      <c r="AQ1532" s="250"/>
      <c r="AR1532" s="250"/>
      <c r="AS1532" s="250"/>
      <c r="AT1532" s="250"/>
      <c r="AU1532" s="250"/>
      <c r="AV1532" s="250"/>
      <c r="AW1532" s="250"/>
      <c r="AX1532" s="250"/>
      <c r="AY1532" s="250"/>
      <c r="AZ1532" s="250"/>
      <c r="BA1532" s="250"/>
      <c r="BB1532" s="250"/>
      <c r="BC1532" s="250"/>
      <c r="BD1532" s="250"/>
      <c r="BE1532" s="250"/>
      <c r="BF1532" s="250"/>
      <c r="BG1532" s="250"/>
      <c r="BH1532" s="250"/>
    </row>
    <row r="1533" spans="1:60" outlineLevel="1" x14ac:dyDescent="0.2">
      <c r="A1533" s="294"/>
      <c r="B1533" s="265"/>
      <c r="C1533" s="334" t="s">
        <v>1927</v>
      </c>
      <c r="D1533" s="322"/>
      <c r="E1533" s="326">
        <v>10.6</v>
      </c>
      <c r="F1533" s="276"/>
      <c r="G1533" s="276"/>
      <c r="H1533" s="277"/>
      <c r="I1533" s="296"/>
      <c r="J1533" s="250"/>
      <c r="K1533" s="250"/>
      <c r="L1533" s="250"/>
      <c r="M1533" s="250"/>
      <c r="N1533" s="250"/>
      <c r="O1533" s="250"/>
      <c r="P1533" s="250"/>
      <c r="Q1533" s="250"/>
      <c r="R1533" s="250"/>
      <c r="S1533" s="250"/>
      <c r="T1533" s="250"/>
      <c r="U1533" s="250"/>
      <c r="V1533" s="250"/>
      <c r="W1533" s="250"/>
      <c r="X1533" s="250"/>
      <c r="Y1533" s="250"/>
      <c r="Z1533" s="250"/>
      <c r="AA1533" s="250"/>
      <c r="AB1533" s="250"/>
      <c r="AC1533" s="250"/>
      <c r="AD1533" s="250"/>
      <c r="AE1533" s="250"/>
      <c r="AF1533" s="250"/>
      <c r="AG1533" s="250"/>
      <c r="AH1533" s="250"/>
      <c r="AI1533" s="250"/>
      <c r="AJ1533" s="250"/>
      <c r="AK1533" s="250"/>
      <c r="AL1533" s="250"/>
      <c r="AM1533" s="250"/>
      <c r="AN1533" s="250"/>
      <c r="AO1533" s="250"/>
      <c r="AP1533" s="250"/>
      <c r="AQ1533" s="250"/>
      <c r="AR1533" s="250"/>
      <c r="AS1533" s="250"/>
      <c r="AT1533" s="250"/>
      <c r="AU1533" s="250"/>
      <c r="AV1533" s="250"/>
      <c r="AW1533" s="250"/>
      <c r="AX1533" s="250"/>
      <c r="AY1533" s="250"/>
      <c r="AZ1533" s="250"/>
      <c r="BA1533" s="250"/>
      <c r="BB1533" s="250"/>
      <c r="BC1533" s="250"/>
      <c r="BD1533" s="250"/>
      <c r="BE1533" s="250"/>
      <c r="BF1533" s="250"/>
      <c r="BG1533" s="250"/>
      <c r="BH1533" s="250"/>
    </row>
    <row r="1534" spans="1:60" outlineLevel="1" x14ac:dyDescent="0.2">
      <c r="A1534" s="294"/>
      <c r="B1534" s="265"/>
      <c r="C1534" s="334" t="s">
        <v>1928</v>
      </c>
      <c r="D1534" s="322"/>
      <c r="E1534" s="326">
        <v>9.8000000000000007</v>
      </c>
      <c r="F1534" s="276"/>
      <c r="G1534" s="276"/>
      <c r="H1534" s="277"/>
      <c r="I1534" s="296"/>
      <c r="J1534" s="250"/>
      <c r="K1534" s="250"/>
      <c r="L1534" s="250"/>
      <c r="M1534" s="250"/>
      <c r="N1534" s="250"/>
      <c r="O1534" s="250"/>
      <c r="P1534" s="250"/>
      <c r="Q1534" s="250"/>
      <c r="R1534" s="250"/>
      <c r="S1534" s="250"/>
      <c r="T1534" s="250"/>
      <c r="U1534" s="250"/>
      <c r="V1534" s="250"/>
      <c r="W1534" s="250"/>
      <c r="X1534" s="250"/>
      <c r="Y1534" s="250"/>
      <c r="Z1534" s="250"/>
      <c r="AA1534" s="250"/>
      <c r="AB1534" s="250"/>
      <c r="AC1534" s="250"/>
      <c r="AD1534" s="250"/>
      <c r="AE1534" s="250"/>
      <c r="AF1534" s="250"/>
      <c r="AG1534" s="250"/>
      <c r="AH1534" s="250"/>
      <c r="AI1534" s="250"/>
      <c r="AJ1534" s="250"/>
      <c r="AK1534" s="250"/>
      <c r="AL1534" s="250"/>
      <c r="AM1534" s="250"/>
      <c r="AN1534" s="250"/>
      <c r="AO1534" s="250"/>
      <c r="AP1534" s="250"/>
      <c r="AQ1534" s="250"/>
      <c r="AR1534" s="250"/>
      <c r="AS1534" s="250"/>
      <c r="AT1534" s="250"/>
      <c r="AU1534" s="250"/>
      <c r="AV1534" s="250"/>
      <c r="AW1534" s="250"/>
      <c r="AX1534" s="250"/>
      <c r="AY1534" s="250"/>
      <c r="AZ1534" s="250"/>
      <c r="BA1534" s="250"/>
      <c r="BB1534" s="250"/>
      <c r="BC1534" s="250"/>
      <c r="BD1534" s="250"/>
      <c r="BE1534" s="250"/>
      <c r="BF1534" s="250"/>
      <c r="BG1534" s="250"/>
      <c r="BH1534" s="250"/>
    </row>
    <row r="1535" spans="1:60" outlineLevel="1" x14ac:dyDescent="0.2">
      <c r="A1535" s="294"/>
      <c r="B1535" s="265"/>
      <c r="C1535" s="334" t="s">
        <v>1929</v>
      </c>
      <c r="D1535" s="322"/>
      <c r="E1535" s="326">
        <v>17.986000000000001</v>
      </c>
      <c r="F1535" s="276"/>
      <c r="G1535" s="276"/>
      <c r="H1535" s="277"/>
      <c r="I1535" s="296"/>
      <c r="J1535" s="250"/>
      <c r="K1535" s="250"/>
      <c r="L1535" s="250"/>
      <c r="M1535" s="250"/>
      <c r="N1535" s="250"/>
      <c r="O1535" s="250"/>
      <c r="P1535" s="250"/>
      <c r="Q1535" s="250"/>
      <c r="R1535" s="250"/>
      <c r="S1535" s="250"/>
      <c r="T1535" s="250"/>
      <c r="U1535" s="250"/>
      <c r="V1535" s="250"/>
      <c r="W1535" s="250"/>
      <c r="X1535" s="250"/>
      <c r="Y1535" s="250"/>
      <c r="Z1535" s="250"/>
      <c r="AA1535" s="250"/>
      <c r="AB1535" s="250"/>
      <c r="AC1535" s="250"/>
      <c r="AD1535" s="250"/>
      <c r="AE1535" s="250"/>
      <c r="AF1535" s="250"/>
      <c r="AG1535" s="250"/>
      <c r="AH1535" s="250"/>
      <c r="AI1535" s="250"/>
      <c r="AJ1535" s="250"/>
      <c r="AK1535" s="250"/>
      <c r="AL1535" s="250"/>
      <c r="AM1535" s="250"/>
      <c r="AN1535" s="250"/>
      <c r="AO1535" s="250"/>
      <c r="AP1535" s="250"/>
      <c r="AQ1535" s="250"/>
      <c r="AR1535" s="250"/>
      <c r="AS1535" s="250"/>
      <c r="AT1535" s="250"/>
      <c r="AU1535" s="250"/>
      <c r="AV1535" s="250"/>
      <c r="AW1535" s="250"/>
      <c r="AX1535" s="250"/>
      <c r="AY1535" s="250"/>
      <c r="AZ1535" s="250"/>
      <c r="BA1535" s="250"/>
      <c r="BB1535" s="250"/>
      <c r="BC1535" s="250"/>
      <c r="BD1535" s="250"/>
      <c r="BE1535" s="250"/>
      <c r="BF1535" s="250"/>
      <c r="BG1535" s="250"/>
      <c r="BH1535" s="250"/>
    </row>
    <row r="1536" spans="1:60" outlineLevel="1" x14ac:dyDescent="0.2">
      <c r="A1536" s="294"/>
      <c r="B1536" s="265"/>
      <c r="C1536" s="334" t="s">
        <v>1930</v>
      </c>
      <c r="D1536" s="322"/>
      <c r="E1536" s="326">
        <v>34.159999999999997</v>
      </c>
      <c r="F1536" s="276"/>
      <c r="G1536" s="276"/>
      <c r="H1536" s="277"/>
      <c r="I1536" s="296"/>
      <c r="J1536" s="250"/>
      <c r="K1536" s="250"/>
      <c r="L1536" s="250"/>
      <c r="M1536" s="250"/>
      <c r="N1536" s="250"/>
      <c r="O1536" s="250"/>
      <c r="P1536" s="250"/>
      <c r="Q1536" s="250"/>
      <c r="R1536" s="250"/>
      <c r="S1536" s="250"/>
      <c r="T1536" s="250"/>
      <c r="U1536" s="250"/>
      <c r="V1536" s="250"/>
      <c r="W1536" s="250"/>
      <c r="X1536" s="250"/>
      <c r="Y1536" s="250"/>
      <c r="Z1536" s="250"/>
      <c r="AA1536" s="250"/>
      <c r="AB1536" s="250"/>
      <c r="AC1536" s="250"/>
      <c r="AD1536" s="250"/>
      <c r="AE1536" s="250"/>
      <c r="AF1536" s="250"/>
      <c r="AG1536" s="250"/>
      <c r="AH1536" s="250"/>
      <c r="AI1536" s="250"/>
      <c r="AJ1536" s="250"/>
      <c r="AK1536" s="250"/>
      <c r="AL1536" s="250"/>
      <c r="AM1536" s="250"/>
      <c r="AN1536" s="250"/>
      <c r="AO1536" s="250"/>
      <c r="AP1536" s="250"/>
      <c r="AQ1536" s="250"/>
      <c r="AR1536" s="250"/>
      <c r="AS1536" s="250"/>
      <c r="AT1536" s="250"/>
      <c r="AU1536" s="250"/>
      <c r="AV1536" s="250"/>
      <c r="AW1536" s="250"/>
      <c r="AX1536" s="250"/>
      <c r="AY1536" s="250"/>
      <c r="AZ1536" s="250"/>
      <c r="BA1536" s="250"/>
      <c r="BB1536" s="250"/>
      <c r="BC1536" s="250"/>
      <c r="BD1536" s="250"/>
      <c r="BE1536" s="250"/>
      <c r="BF1536" s="250"/>
      <c r="BG1536" s="250"/>
      <c r="BH1536" s="250"/>
    </row>
    <row r="1537" spans="1:60" outlineLevel="1" x14ac:dyDescent="0.2">
      <c r="A1537" s="294"/>
      <c r="B1537" s="265"/>
      <c r="C1537" s="334" t="s">
        <v>1931</v>
      </c>
      <c r="D1537" s="322"/>
      <c r="E1537" s="326">
        <v>15.4</v>
      </c>
      <c r="F1537" s="276"/>
      <c r="G1537" s="276"/>
      <c r="H1537" s="277"/>
      <c r="I1537" s="296"/>
      <c r="J1537" s="250"/>
      <c r="K1537" s="250"/>
      <c r="L1537" s="250"/>
      <c r="M1537" s="250"/>
      <c r="N1537" s="250"/>
      <c r="O1537" s="250"/>
      <c r="P1537" s="250"/>
      <c r="Q1537" s="250"/>
      <c r="R1537" s="250"/>
      <c r="S1537" s="250"/>
      <c r="T1537" s="250"/>
      <c r="U1537" s="250"/>
      <c r="V1537" s="250"/>
      <c r="W1537" s="250"/>
      <c r="X1537" s="250"/>
      <c r="Y1537" s="250"/>
      <c r="Z1537" s="250"/>
      <c r="AA1537" s="250"/>
      <c r="AB1537" s="250"/>
      <c r="AC1537" s="250"/>
      <c r="AD1537" s="250"/>
      <c r="AE1537" s="250"/>
      <c r="AF1537" s="250"/>
      <c r="AG1537" s="250"/>
      <c r="AH1537" s="250"/>
      <c r="AI1537" s="250"/>
      <c r="AJ1537" s="250"/>
      <c r="AK1537" s="250"/>
      <c r="AL1537" s="250"/>
      <c r="AM1537" s="250"/>
      <c r="AN1537" s="250"/>
      <c r="AO1537" s="250"/>
      <c r="AP1537" s="250"/>
      <c r="AQ1537" s="250"/>
      <c r="AR1537" s="250"/>
      <c r="AS1537" s="250"/>
      <c r="AT1537" s="250"/>
      <c r="AU1537" s="250"/>
      <c r="AV1537" s="250"/>
      <c r="AW1537" s="250"/>
      <c r="AX1537" s="250"/>
      <c r="AY1537" s="250"/>
      <c r="AZ1537" s="250"/>
      <c r="BA1537" s="250"/>
      <c r="BB1537" s="250"/>
      <c r="BC1537" s="250"/>
      <c r="BD1537" s="250"/>
      <c r="BE1537" s="250"/>
      <c r="BF1537" s="250"/>
      <c r="BG1537" s="250"/>
      <c r="BH1537" s="250"/>
    </row>
    <row r="1538" spans="1:60" outlineLevel="1" x14ac:dyDescent="0.2">
      <c r="A1538" s="294"/>
      <c r="B1538" s="265"/>
      <c r="C1538" s="334" t="s">
        <v>1934</v>
      </c>
      <c r="D1538" s="322"/>
      <c r="E1538" s="326">
        <v>2.9</v>
      </c>
      <c r="F1538" s="276"/>
      <c r="G1538" s="276"/>
      <c r="H1538" s="277"/>
      <c r="I1538" s="296"/>
      <c r="J1538" s="250"/>
      <c r="K1538" s="250"/>
      <c r="L1538" s="250"/>
      <c r="M1538" s="250"/>
      <c r="N1538" s="250"/>
      <c r="O1538" s="250"/>
      <c r="P1538" s="250"/>
      <c r="Q1538" s="250"/>
      <c r="R1538" s="250"/>
      <c r="S1538" s="250"/>
      <c r="T1538" s="250"/>
      <c r="U1538" s="250"/>
      <c r="V1538" s="250"/>
      <c r="W1538" s="250"/>
      <c r="X1538" s="250"/>
      <c r="Y1538" s="250"/>
      <c r="Z1538" s="250"/>
      <c r="AA1538" s="250"/>
      <c r="AB1538" s="250"/>
      <c r="AC1538" s="250"/>
      <c r="AD1538" s="250"/>
      <c r="AE1538" s="250"/>
      <c r="AF1538" s="250"/>
      <c r="AG1538" s="250"/>
      <c r="AH1538" s="250"/>
      <c r="AI1538" s="250"/>
      <c r="AJ1538" s="250"/>
      <c r="AK1538" s="250"/>
      <c r="AL1538" s="250"/>
      <c r="AM1538" s="250"/>
      <c r="AN1538" s="250"/>
      <c r="AO1538" s="250"/>
      <c r="AP1538" s="250"/>
      <c r="AQ1538" s="250"/>
      <c r="AR1538" s="250"/>
      <c r="AS1538" s="250"/>
      <c r="AT1538" s="250"/>
      <c r="AU1538" s="250"/>
      <c r="AV1538" s="250"/>
      <c r="AW1538" s="250"/>
      <c r="AX1538" s="250"/>
      <c r="AY1538" s="250"/>
      <c r="AZ1538" s="250"/>
      <c r="BA1538" s="250"/>
      <c r="BB1538" s="250"/>
      <c r="BC1538" s="250"/>
      <c r="BD1538" s="250"/>
      <c r="BE1538" s="250"/>
      <c r="BF1538" s="250"/>
      <c r="BG1538" s="250"/>
      <c r="BH1538" s="250"/>
    </row>
    <row r="1539" spans="1:60" outlineLevel="1" x14ac:dyDescent="0.2">
      <c r="A1539" s="294"/>
      <c r="B1539" s="265"/>
      <c r="C1539" s="334" t="s">
        <v>1935</v>
      </c>
      <c r="D1539" s="322"/>
      <c r="E1539" s="326">
        <v>5.8</v>
      </c>
      <c r="F1539" s="276"/>
      <c r="G1539" s="276"/>
      <c r="H1539" s="277"/>
      <c r="I1539" s="296"/>
      <c r="J1539" s="250"/>
      <c r="K1539" s="250"/>
      <c r="L1539" s="250"/>
      <c r="M1539" s="250"/>
      <c r="N1539" s="250"/>
      <c r="O1539" s="250"/>
      <c r="P1539" s="250"/>
      <c r="Q1539" s="250"/>
      <c r="R1539" s="250"/>
      <c r="S1539" s="250"/>
      <c r="T1539" s="250"/>
      <c r="U1539" s="250"/>
      <c r="V1539" s="250"/>
      <c r="W1539" s="250"/>
      <c r="X1539" s="250"/>
      <c r="Y1539" s="250"/>
      <c r="Z1539" s="250"/>
      <c r="AA1539" s="250"/>
      <c r="AB1539" s="250"/>
      <c r="AC1539" s="250"/>
      <c r="AD1539" s="250"/>
      <c r="AE1539" s="250"/>
      <c r="AF1539" s="250"/>
      <c r="AG1539" s="250"/>
      <c r="AH1539" s="250"/>
      <c r="AI1539" s="250"/>
      <c r="AJ1539" s="250"/>
      <c r="AK1539" s="250"/>
      <c r="AL1539" s="250"/>
      <c r="AM1539" s="250"/>
      <c r="AN1539" s="250"/>
      <c r="AO1539" s="250"/>
      <c r="AP1539" s="250"/>
      <c r="AQ1539" s="250"/>
      <c r="AR1539" s="250"/>
      <c r="AS1539" s="250"/>
      <c r="AT1539" s="250"/>
      <c r="AU1539" s="250"/>
      <c r="AV1539" s="250"/>
      <c r="AW1539" s="250"/>
      <c r="AX1539" s="250"/>
      <c r="AY1539" s="250"/>
      <c r="AZ1539" s="250"/>
      <c r="BA1539" s="250"/>
      <c r="BB1539" s="250"/>
      <c r="BC1539" s="250"/>
      <c r="BD1539" s="250"/>
      <c r="BE1539" s="250"/>
      <c r="BF1539" s="250"/>
      <c r="BG1539" s="250"/>
      <c r="BH1539" s="250"/>
    </row>
    <row r="1540" spans="1:60" outlineLevel="1" x14ac:dyDescent="0.2">
      <c r="A1540" s="294"/>
      <c r="B1540" s="320" t="s">
        <v>1939</v>
      </c>
      <c r="C1540" s="333"/>
      <c r="D1540" s="338"/>
      <c r="E1540" s="339"/>
      <c r="F1540" s="340"/>
      <c r="G1540" s="331"/>
      <c r="H1540" s="277"/>
      <c r="I1540" s="296"/>
      <c r="J1540" s="250"/>
      <c r="K1540" s="250"/>
      <c r="L1540" s="250"/>
      <c r="M1540" s="250"/>
      <c r="N1540" s="250"/>
      <c r="O1540" s="250"/>
      <c r="P1540" s="250"/>
      <c r="Q1540" s="250"/>
      <c r="R1540" s="250"/>
      <c r="S1540" s="250"/>
      <c r="T1540" s="250"/>
      <c r="U1540" s="250"/>
      <c r="V1540" s="250"/>
      <c r="W1540" s="250"/>
      <c r="X1540" s="250"/>
      <c r="Y1540" s="250"/>
      <c r="Z1540" s="250"/>
      <c r="AA1540" s="250"/>
      <c r="AB1540" s="250"/>
      <c r="AC1540" s="250">
        <v>0</v>
      </c>
      <c r="AD1540" s="250"/>
      <c r="AE1540" s="250"/>
      <c r="AF1540" s="250"/>
      <c r="AG1540" s="250"/>
      <c r="AH1540" s="250"/>
      <c r="AI1540" s="250"/>
      <c r="AJ1540" s="250"/>
      <c r="AK1540" s="250"/>
      <c r="AL1540" s="250"/>
      <c r="AM1540" s="250"/>
      <c r="AN1540" s="250"/>
      <c r="AO1540" s="250"/>
      <c r="AP1540" s="250"/>
      <c r="AQ1540" s="250"/>
      <c r="AR1540" s="250"/>
      <c r="AS1540" s="250"/>
      <c r="AT1540" s="250"/>
      <c r="AU1540" s="250"/>
      <c r="AV1540" s="250"/>
      <c r="AW1540" s="250"/>
      <c r="AX1540" s="250"/>
      <c r="AY1540" s="250"/>
      <c r="AZ1540" s="250"/>
      <c r="BA1540" s="250"/>
      <c r="BB1540" s="250"/>
      <c r="BC1540" s="250"/>
      <c r="BD1540" s="250"/>
      <c r="BE1540" s="250"/>
      <c r="BF1540" s="250"/>
      <c r="BG1540" s="250"/>
      <c r="BH1540" s="250"/>
    </row>
    <row r="1541" spans="1:60" outlineLevel="1" x14ac:dyDescent="0.2">
      <c r="A1541" s="293">
        <v>335</v>
      </c>
      <c r="B1541" s="264" t="s">
        <v>1940</v>
      </c>
      <c r="C1541" s="284" t="s">
        <v>1941</v>
      </c>
      <c r="D1541" s="267" t="s">
        <v>367</v>
      </c>
      <c r="E1541" s="270">
        <v>80.8</v>
      </c>
      <c r="F1541" s="275"/>
      <c r="G1541" s="276">
        <f>ROUND(E1541*F1541,2)</f>
        <v>0</v>
      </c>
      <c r="H1541" s="277" t="s">
        <v>1916</v>
      </c>
      <c r="I1541" s="296" t="s">
        <v>298</v>
      </c>
      <c r="J1541" s="250"/>
      <c r="K1541" s="250"/>
      <c r="L1541" s="250"/>
      <c r="M1541" s="250"/>
      <c r="N1541" s="250"/>
      <c r="O1541" s="250"/>
      <c r="P1541" s="250"/>
      <c r="Q1541" s="250"/>
      <c r="R1541" s="250"/>
      <c r="S1541" s="250"/>
      <c r="T1541" s="250"/>
      <c r="U1541" s="250"/>
      <c r="V1541" s="250"/>
      <c r="W1541" s="250"/>
      <c r="X1541" s="250"/>
      <c r="Y1541" s="250"/>
      <c r="Z1541" s="250"/>
      <c r="AA1541" s="250"/>
      <c r="AB1541" s="250"/>
      <c r="AC1541" s="250"/>
      <c r="AD1541" s="250"/>
      <c r="AE1541" s="250" t="s">
        <v>369</v>
      </c>
      <c r="AF1541" s="250"/>
      <c r="AG1541" s="250"/>
      <c r="AH1541" s="250"/>
      <c r="AI1541" s="250"/>
      <c r="AJ1541" s="250"/>
      <c r="AK1541" s="250"/>
      <c r="AL1541" s="250"/>
      <c r="AM1541" s="250">
        <v>21</v>
      </c>
      <c r="AN1541" s="250"/>
      <c r="AO1541" s="250"/>
      <c r="AP1541" s="250"/>
      <c r="AQ1541" s="250"/>
      <c r="AR1541" s="250"/>
      <c r="AS1541" s="250"/>
      <c r="AT1541" s="250"/>
      <c r="AU1541" s="250"/>
      <c r="AV1541" s="250"/>
      <c r="AW1541" s="250"/>
      <c r="AX1541" s="250"/>
      <c r="AY1541" s="250"/>
      <c r="AZ1541" s="250"/>
      <c r="BA1541" s="250"/>
      <c r="BB1541" s="250"/>
      <c r="BC1541" s="250"/>
      <c r="BD1541" s="250"/>
      <c r="BE1541" s="250"/>
      <c r="BF1541" s="250"/>
      <c r="BG1541" s="250"/>
      <c r="BH1541" s="250"/>
    </row>
    <row r="1542" spans="1:60" outlineLevel="1" x14ac:dyDescent="0.2">
      <c r="A1542" s="294"/>
      <c r="B1542" s="265"/>
      <c r="C1542" s="334" t="s">
        <v>1595</v>
      </c>
      <c r="D1542" s="322"/>
      <c r="E1542" s="326">
        <v>19.7</v>
      </c>
      <c r="F1542" s="276"/>
      <c r="G1542" s="276"/>
      <c r="H1542" s="277"/>
      <c r="I1542" s="296"/>
      <c r="J1542" s="250"/>
      <c r="K1542" s="250"/>
      <c r="L1542" s="250"/>
      <c r="M1542" s="250"/>
      <c r="N1542" s="250"/>
      <c r="O1542" s="250"/>
      <c r="P1542" s="250"/>
      <c r="Q1542" s="250"/>
      <c r="R1542" s="250"/>
      <c r="S1542" s="250"/>
      <c r="T1542" s="250"/>
      <c r="U1542" s="250"/>
      <c r="V1542" s="250"/>
      <c r="W1542" s="250"/>
      <c r="X1542" s="250"/>
      <c r="Y1542" s="250"/>
      <c r="Z1542" s="250"/>
      <c r="AA1542" s="250"/>
      <c r="AB1542" s="250"/>
      <c r="AC1542" s="250"/>
      <c r="AD1542" s="250"/>
      <c r="AE1542" s="250"/>
      <c r="AF1542" s="250"/>
      <c r="AG1542" s="250"/>
      <c r="AH1542" s="250"/>
      <c r="AI1542" s="250"/>
      <c r="AJ1542" s="250"/>
      <c r="AK1542" s="250"/>
      <c r="AL1542" s="250"/>
      <c r="AM1542" s="250"/>
      <c r="AN1542" s="250"/>
      <c r="AO1542" s="250"/>
      <c r="AP1542" s="250"/>
      <c r="AQ1542" s="250"/>
      <c r="AR1542" s="250"/>
      <c r="AS1542" s="250"/>
      <c r="AT1542" s="250"/>
      <c r="AU1542" s="250"/>
      <c r="AV1542" s="250"/>
      <c r="AW1542" s="250"/>
      <c r="AX1542" s="250"/>
      <c r="AY1542" s="250"/>
      <c r="AZ1542" s="250"/>
      <c r="BA1542" s="250"/>
      <c r="BB1542" s="250"/>
      <c r="BC1542" s="250"/>
      <c r="BD1542" s="250"/>
      <c r="BE1542" s="250"/>
      <c r="BF1542" s="250"/>
      <c r="BG1542" s="250"/>
      <c r="BH1542" s="250"/>
    </row>
    <row r="1543" spans="1:60" outlineLevel="1" x14ac:dyDescent="0.2">
      <c r="A1543" s="294"/>
      <c r="B1543" s="265"/>
      <c r="C1543" s="334" t="s">
        <v>1175</v>
      </c>
      <c r="D1543" s="322"/>
      <c r="E1543" s="326">
        <v>20.3</v>
      </c>
      <c r="F1543" s="276"/>
      <c r="G1543" s="276"/>
      <c r="H1543" s="277"/>
      <c r="I1543" s="296"/>
      <c r="J1543" s="250"/>
      <c r="K1543" s="250"/>
      <c r="L1543" s="250"/>
      <c r="M1543" s="250"/>
      <c r="N1543" s="250"/>
      <c r="O1543" s="250"/>
      <c r="P1543" s="250"/>
      <c r="Q1543" s="250"/>
      <c r="R1543" s="250"/>
      <c r="S1543" s="250"/>
      <c r="T1543" s="250"/>
      <c r="U1543" s="250"/>
      <c r="V1543" s="250"/>
      <c r="W1543" s="250"/>
      <c r="X1543" s="250"/>
      <c r="Y1543" s="250"/>
      <c r="Z1543" s="250"/>
      <c r="AA1543" s="250"/>
      <c r="AB1543" s="250"/>
      <c r="AC1543" s="250"/>
      <c r="AD1543" s="250"/>
      <c r="AE1543" s="250"/>
      <c r="AF1543" s="250"/>
      <c r="AG1543" s="250"/>
      <c r="AH1543" s="250"/>
      <c r="AI1543" s="250"/>
      <c r="AJ1543" s="250"/>
      <c r="AK1543" s="250"/>
      <c r="AL1543" s="250"/>
      <c r="AM1543" s="250"/>
      <c r="AN1543" s="250"/>
      <c r="AO1543" s="250"/>
      <c r="AP1543" s="250"/>
      <c r="AQ1543" s="250"/>
      <c r="AR1543" s="250"/>
      <c r="AS1543" s="250"/>
      <c r="AT1543" s="250"/>
      <c r="AU1543" s="250"/>
      <c r="AV1543" s="250"/>
      <c r="AW1543" s="250"/>
      <c r="AX1543" s="250"/>
      <c r="AY1543" s="250"/>
      <c r="AZ1543" s="250"/>
      <c r="BA1543" s="250"/>
      <c r="BB1543" s="250"/>
      <c r="BC1543" s="250"/>
      <c r="BD1543" s="250"/>
      <c r="BE1543" s="250"/>
      <c r="BF1543" s="250"/>
      <c r="BG1543" s="250"/>
      <c r="BH1543" s="250"/>
    </row>
    <row r="1544" spans="1:60" outlineLevel="1" x14ac:dyDescent="0.2">
      <c r="A1544" s="294"/>
      <c r="B1544" s="265"/>
      <c r="C1544" s="334" t="s">
        <v>1167</v>
      </c>
      <c r="D1544" s="322"/>
      <c r="E1544" s="326">
        <v>20.100000000000001</v>
      </c>
      <c r="F1544" s="276"/>
      <c r="G1544" s="276"/>
      <c r="H1544" s="277"/>
      <c r="I1544" s="296"/>
      <c r="J1544" s="250"/>
      <c r="K1544" s="250"/>
      <c r="L1544" s="250"/>
      <c r="M1544" s="250"/>
      <c r="N1544" s="250"/>
      <c r="O1544" s="250"/>
      <c r="P1544" s="250"/>
      <c r="Q1544" s="250"/>
      <c r="R1544" s="250"/>
      <c r="S1544" s="250"/>
      <c r="T1544" s="250"/>
      <c r="U1544" s="250"/>
      <c r="V1544" s="250"/>
      <c r="W1544" s="250"/>
      <c r="X1544" s="250"/>
      <c r="Y1544" s="250"/>
      <c r="Z1544" s="250"/>
      <c r="AA1544" s="250"/>
      <c r="AB1544" s="250"/>
      <c r="AC1544" s="250"/>
      <c r="AD1544" s="250"/>
      <c r="AE1544" s="250"/>
      <c r="AF1544" s="250"/>
      <c r="AG1544" s="250"/>
      <c r="AH1544" s="250"/>
      <c r="AI1544" s="250"/>
      <c r="AJ1544" s="250"/>
      <c r="AK1544" s="250"/>
      <c r="AL1544" s="250"/>
      <c r="AM1544" s="250"/>
      <c r="AN1544" s="250"/>
      <c r="AO1544" s="250"/>
      <c r="AP1544" s="250"/>
      <c r="AQ1544" s="250"/>
      <c r="AR1544" s="250"/>
      <c r="AS1544" s="250"/>
      <c r="AT1544" s="250"/>
      <c r="AU1544" s="250"/>
      <c r="AV1544" s="250"/>
      <c r="AW1544" s="250"/>
      <c r="AX1544" s="250"/>
      <c r="AY1544" s="250"/>
      <c r="AZ1544" s="250"/>
      <c r="BA1544" s="250"/>
      <c r="BB1544" s="250"/>
      <c r="BC1544" s="250"/>
      <c r="BD1544" s="250"/>
      <c r="BE1544" s="250"/>
      <c r="BF1544" s="250"/>
      <c r="BG1544" s="250"/>
      <c r="BH1544" s="250"/>
    </row>
    <row r="1545" spans="1:60" outlineLevel="1" x14ac:dyDescent="0.2">
      <c r="A1545" s="294"/>
      <c r="B1545" s="265"/>
      <c r="C1545" s="334" t="s">
        <v>1942</v>
      </c>
      <c r="D1545" s="322"/>
      <c r="E1545" s="326">
        <v>10.3</v>
      </c>
      <c r="F1545" s="276"/>
      <c r="G1545" s="276"/>
      <c r="H1545" s="277"/>
      <c r="I1545" s="296"/>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c r="AN1545" s="250"/>
      <c r="AO1545" s="250"/>
      <c r="AP1545" s="250"/>
      <c r="AQ1545" s="250"/>
      <c r="AR1545" s="250"/>
      <c r="AS1545" s="250"/>
      <c r="AT1545" s="250"/>
      <c r="AU1545" s="250"/>
      <c r="AV1545" s="250"/>
      <c r="AW1545" s="250"/>
      <c r="AX1545" s="250"/>
      <c r="AY1545" s="250"/>
      <c r="AZ1545" s="250"/>
      <c r="BA1545" s="250"/>
      <c r="BB1545" s="250"/>
      <c r="BC1545" s="250"/>
      <c r="BD1545" s="250"/>
      <c r="BE1545" s="250"/>
      <c r="BF1545" s="250"/>
      <c r="BG1545" s="250"/>
      <c r="BH1545" s="250"/>
    </row>
    <row r="1546" spans="1:60" outlineLevel="1" x14ac:dyDescent="0.2">
      <c r="A1546" s="294"/>
      <c r="B1546" s="265"/>
      <c r="C1546" s="334" t="s">
        <v>1168</v>
      </c>
      <c r="D1546" s="322"/>
      <c r="E1546" s="326">
        <v>10.4</v>
      </c>
      <c r="F1546" s="276"/>
      <c r="G1546" s="276"/>
      <c r="H1546" s="277"/>
      <c r="I1546" s="296"/>
      <c r="J1546" s="250"/>
      <c r="K1546" s="250"/>
      <c r="L1546" s="250"/>
      <c r="M1546" s="250"/>
      <c r="N1546" s="250"/>
      <c r="O1546" s="250"/>
      <c r="P1546" s="250"/>
      <c r="Q1546" s="250"/>
      <c r="R1546" s="250"/>
      <c r="S1546" s="250"/>
      <c r="T1546" s="250"/>
      <c r="U1546" s="250"/>
      <c r="V1546" s="250"/>
      <c r="W1546" s="250"/>
      <c r="X1546" s="250"/>
      <c r="Y1546" s="250"/>
      <c r="Z1546" s="250"/>
      <c r="AA1546" s="250"/>
      <c r="AB1546" s="250"/>
      <c r="AC1546" s="250"/>
      <c r="AD1546" s="250"/>
      <c r="AE1546" s="250"/>
      <c r="AF1546" s="250"/>
      <c r="AG1546" s="250"/>
      <c r="AH1546" s="250"/>
      <c r="AI1546" s="250"/>
      <c r="AJ1546" s="250"/>
      <c r="AK1546" s="250"/>
      <c r="AL1546" s="250"/>
      <c r="AM1546" s="250"/>
      <c r="AN1546" s="250"/>
      <c r="AO1546" s="250"/>
      <c r="AP1546" s="250"/>
      <c r="AQ1546" s="250"/>
      <c r="AR1546" s="250"/>
      <c r="AS1546" s="250"/>
      <c r="AT1546" s="250"/>
      <c r="AU1546" s="250"/>
      <c r="AV1546" s="250"/>
      <c r="AW1546" s="250"/>
      <c r="AX1546" s="250"/>
      <c r="AY1546" s="250"/>
      <c r="AZ1546" s="250"/>
      <c r="BA1546" s="250"/>
      <c r="BB1546" s="250"/>
      <c r="BC1546" s="250"/>
      <c r="BD1546" s="250"/>
      <c r="BE1546" s="250"/>
      <c r="BF1546" s="250"/>
      <c r="BG1546" s="250"/>
      <c r="BH1546" s="250"/>
    </row>
    <row r="1547" spans="1:60" outlineLevel="1" x14ac:dyDescent="0.2">
      <c r="A1547" s="294"/>
      <c r="B1547" s="320" t="s">
        <v>1943</v>
      </c>
      <c r="C1547" s="333"/>
      <c r="D1547" s="338"/>
      <c r="E1547" s="339"/>
      <c r="F1547" s="340"/>
      <c r="G1547" s="331"/>
      <c r="H1547" s="277"/>
      <c r="I1547" s="296"/>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v>0</v>
      </c>
      <c r="AD1547" s="250"/>
      <c r="AE1547" s="250"/>
      <c r="AF1547" s="250"/>
      <c r="AG1547" s="250"/>
      <c r="AH1547" s="250"/>
      <c r="AI1547" s="250"/>
      <c r="AJ1547" s="250"/>
      <c r="AK1547" s="250"/>
      <c r="AL1547" s="250"/>
      <c r="AM1547" s="250"/>
      <c r="AN1547" s="250"/>
      <c r="AO1547" s="250"/>
      <c r="AP1547" s="250"/>
      <c r="AQ1547" s="250"/>
      <c r="AR1547" s="250"/>
      <c r="AS1547" s="250"/>
      <c r="AT1547" s="250"/>
      <c r="AU1547" s="250"/>
      <c r="AV1547" s="250"/>
      <c r="AW1547" s="250"/>
      <c r="AX1547" s="250"/>
      <c r="AY1547" s="250"/>
      <c r="AZ1547" s="250"/>
      <c r="BA1547" s="250"/>
      <c r="BB1547" s="250"/>
      <c r="BC1547" s="250"/>
      <c r="BD1547" s="250"/>
      <c r="BE1547" s="250"/>
      <c r="BF1547" s="250"/>
      <c r="BG1547" s="250"/>
      <c r="BH1547" s="250"/>
    </row>
    <row r="1548" spans="1:60" outlineLevel="1" x14ac:dyDescent="0.2">
      <c r="A1548" s="294"/>
      <c r="B1548" s="320" t="s">
        <v>1944</v>
      </c>
      <c r="C1548" s="333"/>
      <c r="D1548" s="338"/>
      <c r="E1548" s="339"/>
      <c r="F1548" s="340"/>
      <c r="G1548" s="331"/>
      <c r="H1548" s="277"/>
      <c r="I1548" s="296"/>
      <c r="J1548" s="250"/>
      <c r="K1548" s="250"/>
      <c r="L1548" s="250"/>
      <c r="M1548" s="250"/>
      <c r="N1548" s="250"/>
      <c r="O1548" s="250"/>
      <c r="P1548" s="250"/>
      <c r="Q1548" s="250"/>
      <c r="R1548" s="250"/>
      <c r="S1548" s="250"/>
      <c r="T1548" s="250"/>
      <c r="U1548" s="250"/>
      <c r="V1548" s="250"/>
      <c r="W1548" s="250"/>
      <c r="X1548" s="250"/>
      <c r="Y1548" s="250"/>
      <c r="Z1548" s="250"/>
      <c r="AA1548" s="250"/>
      <c r="AB1548" s="250"/>
      <c r="AC1548" s="250">
        <v>1</v>
      </c>
      <c r="AD1548" s="250"/>
      <c r="AE1548" s="250"/>
      <c r="AF1548" s="250"/>
      <c r="AG1548" s="250"/>
      <c r="AH1548" s="250"/>
      <c r="AI1548" s="250"/>
      <c r="AJ1548" s="250"/>
      <c r="AK1548" s="250"/>
      <c r="AL1548" s="250"/>
      <c r="AM1548" s="250"/>
      <c r="AN1548" s="250"/>
      <c r="AO1548" s="250"/>
      <c r="AP1548" s="250"/>
      <c r="AQ1548" s="250"/>
      <c r="AR1548" s="250"/>
      <c r="AS1548" s="250"/>
      <c r="AT1548" s="250"/>
      <c r="AU1548" s="250"/>
      <c r="AV1548" s="250"/>
      <c r="AW1548" s="250"/>
      <c r="AX1548" s="250"/>
      <c r="AY1548" s="250"/>
      <c r="AZ1548" s="250"/>
      <c r="BA1548" s="250"/>
      <c r="BB1548" s="250"/>
      <c r="BC1548" s="250"/>
      <c r="BD1548" s="250"/>
      <c r="BE1548" s="250"/>
      <c r="BF1548" s="250"/>
      <c r="BG1548" s="250"/>
      <c r="BH1548" s="250"/>
    </row>
    <row r="1549" spans="1:60" ht="22.5" outlineLevel="1" x14ac:dyDescent="0.2">
      <c r="A1549" s="293">
        <v>336</v>
      </c>
      <c r="B1549" s="264" t="s">
        <v>1945</v>
      </c>
      <c r="C1549" s="284" t="s">
        <v>1946</v>
      </c>
      <c r="D1549" s="267" t="s">
        <v>390</v>
      </c>
      <c r="E1549" s="270">
        <v>24.05</v>
      </c>
      <c r="F1549" s="275"/>
      <c r="G1549" s="276">
        <f>ROUND(E1549*F1549,2)</f>
        <v>0</v>
      </c>
      <c r="H1549" s="277" t="s">
        <v>1916</v>
      </c>
      <c r="I1549" s="296" t="s">
        <v>298</v>
      </c>
      <c r="J1549" s="250"/>
      <c r="K1549" s="250"/>
      <c r="L1549" s="250"/>
      <c r="M1549" s="250"/>
      <c r="N1549" s="250"/>
      <c r="O1549" s="250"/>
      <c r="P1549" s="250"/>
      <c r="Q1549" s="250"/>
      <c r="R1549" s="250"/>
      <c r="S1549" s="250"/>
      <c r="T1549" s="250"/>
      <c r="U1549" s="250"/>
      <c r="V1549" s="250"/>
      <c r="W1549" s="250"/>
      <c r="X1549" s="250"/>
      <c r="Y1549" s="250"/>
      <c r="Z1549" s="250"/>
      <c r="AA1549" s="250"/>
      <c r="AB1549" s="250"/>
      <c r="AC1549" s="250"/>
      <c r="AD1549" s="250"/>
      <c r="AE1549" s="250" t="s">
        <v>369</v>
      </c>
      <c r="AF1549" s="250"/>
      <c r="AG1549" s="250"/>
      <c r="AH1549" s="250"/>
      <c r="AI1549" s="250"/>
      <c r="AJ1549" s="250"/>
      <c r="AK1549" s="250"/>
      <c r="AL1549" s="250"/>
      <c r="AM1549" s="250">
        <v>21</v>
      </c>
      <c r="AN1549" s="250"/>
      <c r="AO1549" s="250"/>
      <c r="AP1549" s="250"/>
      <c r="AQ1549" s="250"/>
      <c r="AR1549" s="250"/>
      <c r="AS1549" s="250"/>
      <c r="AT1549" s="250"/>
      <c r="AU1549" s="250"/>
      <c r="AV1549" s="250"/>
      <c r="AW1549" s="250"/>
      <c r="AX1549" s="250"/>
      <c r="AY1549" s="250"/>
      <c r="AZ1549" s="250"/>
      <c r="BA1549" s="250"/>
      <c r="BB1549" s="250"/>
      <c r="BC1549" s="250"/>
      <c r="BD1549" s="250"/>
      <c r="BE1549" s="250"/>
      <c r="BF1549" s="250"/>
      <c r="BG1549" s="250"/>
      <c r="BH1549" s="250"/>
    </row>
    <row r="1550" spans="1:60" outlineLevel="1" x14ac:dyDescent="0.2">
      <c r="A1550" s="294"/>
      <c r="B1550" s="265"/>
      <c r="C1550" s="334" t="s">
        <v>1947</v>
      </c>
      <c r="D1550" s="322"/>
      <c r="E1550" s="326">
        <v>21.5</v>
      </c>
      <c r="F1550" s="276"/>
      <c r="G1550" s="276"/>
      <c r="H1550" s="277"/>
      <c r="I1550" s="296"/>
      <c r="J1550" s="250"/>
      <c r="K1550" s="250"/>
      <c r="L1550" s="250"/>
      <c r="M1550" s="250"/>
      <c r="N1550" s="250"/>
      <c r="O1550" s="250"/>
      <c r="P1550" s="250"/>
      <c r="Q1550" s="250"/>
      <c r="R1550" s="250"/>
      <c r="S1550" s="250"/>
      <c r="T1550" s="250"/>
      <c r="U1550" s="250"/>
      <c r="V1550" s="250"/>
      <c r="W1550" s="250"/>
      <c r="X1550" s="250"/>
      <c r="Y1550" s="250"/>
      <c r="Z1550" s="250"/>
      <c r="AA1550" s="250"/>
      <c r="AB1550" s="250"/>
      <c r="AC1550" s="250"/>
      <c r="AD1550" s="250"/>
      <c r="AE1550" s="250"/>
      <c r="AF1550" s="250"/>
      <c r="AG1550" s="250"/>
      <c r="AH1550" s="250"/>
      <c r="AI1550" s="250"/>
      <c r="AJ1550" s="250"/>
      <c r="AK1550" s="250"/>
      <c r="AL1550" s="250"/>
      <c r="AM1550" s="250"/>
      <c r="AN1550" s="250"/>
      <c r="AO1550" s="250"/>
      <c r="AP1550" s="250"/>
      <c r="AQ1550" s="250"/>
      <c r="AR1550" s="250"/>
      <c r="AS1550" s="250"/>
      <c r="AT1550" s="250"/>
      <c r="AU1550" s="250"/>
      <c r="AV1550" s="250"/>
      <c r="AW1550" s="250"/>
      <c r="AX1550" s="250"/>
      <c r="AY1550" s="250"/>
      <c r="AZ1550" s="250"/>
      <c r="BA1550" s="250"/>
      <c r="BB1550" s="250"/>
      <c r="BC1550" s="250"/>
      <c r="BD1550" s="250"/>
      <c r="BE1550" s="250"/>
      <c r="BF1550" s="250"/>
      <c r="BG1550" s="250"/>
      <c r="BH1550" s="250"/>
    </row>
    <row r="1551" spans="1:60" outlineLevel="1" x14ac:dyDescent="0.2">
      <c r="A1551" s="294"/>
      <c r="B1551" s="265"/>
      <c r="C1551" s="334" t="s">
        <v>1948</v>
      </c>
      <c r="D1551" s="322"/>
      <c r="E1551" s="326">
        <v>2.5499999999999998</v>
      </c>
      <c r="F1551" s="276"/>
      <c r="G1551" s="276"/>
      <c r="H1551" s="277"/>
      <c r="I1551" s="296"/>
      <c r="J1551" s="250"/>
      <c r="K1551" s="250"/>
      <c r="L1551" s="250"/>
      <c r="M1551" s="250"/>
      <c r="N1551" s="250"/>
      <c r="O1551" s="250"/>
      <c r="P1551" s="250"/>
      <c r="Q1551" s="250"/>
      <c r="R1551" s="250"/>
      <c r="S1551" s="250"/>
      <c r="T1551" s="250"/>
      <c r="U1551" s="250"/>
      <c r="V1551" s="250"/>
      <c r="W1551" s="250"/>
      <c r="X1551" s="250"/>
      <c r="Y1551" s="250"/>
      <c r="Z1551" s="250"/>
      <c r="AA1551" s="250"/>
      <c r="AB1551" s="250"/>
      <c r="AC1551" s="250"/>
      <c r="AD1551" s="250"/>
      <c r="AE1551" s="250"/>
      <c r="AF1551" s="250"/>
      <c r="AG1551" s="250"/>
      <c r="AH1551" s="250"/>
      <c r="AI1551" s="250"/>
      <c r="AJ1551" s="250"/>
      <c r="AK1551" s="250"/>
      <c r="AL1551" s="250"/>
      <c r="AM1551" s="250"/>
      <c r="AN1551" s="250"/>
      <c r="AO1551" s="250"/>
      <c r="AP1551" s="250"/>
      <c r="AQ1551" s="250"/>
      <c r="AR1551" s="250"/>
      <c r="AS1551" s="250"/>
      <c r="AT1551" s="250"/>
      <c r="AU1551" s="250"/>
      <c r="AV1551" s="250"/>
      <c r="AW1551" s="250"/>
      <c r="AX1551" s="250"/>
      <c r="AY1551" s="250"/>
      <c r="AZ1551" s="250"/>
      <c r="BA1551" s="250"/>
      <c r="BB1551" s="250"/>
      <c r="BC1551" s="250"/>
      <c r="BD1551" s="250"/>
      <c r="BE1551" s="250"/>
      <c r="BF1551" s="250"/>
      <c r="BG1551" s="250"/>
      <c r="BH1551" s="250"/>
    </row>
    <row r="1552" spans="1:60" outlineLevel="1" x14ac:dyDescent="0.2">
      <c r="A1552" s="294"/>
      <c r="B1552" s="320" t="s">
        <v>1949</v>
      </c>
      <c r="C1552" s="333"/>
      <c r="D1552" s="338"/>
      <c r="E1552" s="339"/>
      <c r="F1552" s="340"/>
      <c r="G1552" s="331"/>
      <c r="H1552" s="277"/>
      <c r="I1552" s="296"/>
      <c r="J1552" s="250"/>
      <c r="K1552" s="250"/>
      <c r="L1552" s="250"/>
      <c r="M1552" s="250"/>
      <c r="N1552" s="250"/>
      <c r="O1552" s="250"/>
      <c r="P1552" s="250"/>
      <c r="Q1552" s="250"/>
      <c r="R1552" s="250"/>
      <c r="S1552" s="250"/>
      <c r="T1552" s="250"/>
      <c r="U1552" s="250"/>
      <c r="V1552" s="250"/>
      <c r="W1552" s="250"/>
      <c r="X1552" s="250"/>
      <c r="Y1552" s="250"/>
      <c r="Z1552" s="250"/>
      <c r="AA1552" s="250"/>
      <c r="AB1552" s="250"/>
      <c r="AC1552" s="250">
        <v>0</v>
      </c>
      <c r="AD1552" s="250"/>
      <c r="AE1552" s="250"/>
      <c r="AF1552" s="250"/>
      <c r="AG1552" s="250"/>
      <c r="AH1552" s="250"/>
      <c r="AI1552" s="250"/>
      <c r="AJ1552" s="250"/>
      <c r="AK1552" s="250"/>
      <c r="AL1552" s="250"/>
      <c r="AM1552" s="250"/>
      <c r="AN1552" s="250"/>
      <c r="AO1552" s="250"/>
      <c r="AP1552" s="250"/>
      <c r="AQ1552" s="250"/>
      <c r="AR1552" s="250"/>
      <c r="AS1552" s="250"/>
      <c r="AT1552" s="250"/>
      <c r="AU1552" s="250"/>
      <c r="AV1552" s="250"/>
      <c r="AW1552" s="250"/>
      <c r="AX1552" s="250"/>
      <c r="AY1552" s="250"/>
      <c r="AZ1552" s="250"/>
      <c r="BA1552" s="250"/>
      <c r="BB1552" s="250"/>
      <c r="BC1552" s="250"/>
      <c r="BD1552" s="250"/>
      <c r="BE1552" s="250"/>
      <c r="BF1552" s="250"/>
      <c r="BG1552" s="250"/>
      <c r="BH1552" s="250"/>
    </row>
    <row r="1553" spans="1:60" outlineLevel="1" x14ac:dyDescent="0.2">
      <c r="A1553" s="293">
        <v>337</v>
      </c>
      <c r="B1553" s="264" t="s">
        <v>1950</v>
      </c>
      <c r="C1553" s="284" t="s">
        <v>1951</v>
      </c>
      <c r="D1553" s="267" t="s">
        <v>367</v>
      </c>
      <c r="E1553" s="270">
        <v>20.7</v>
      </c>
      <c r="F1553" s="275"/>
      <c r="G1553" s="276">
        <f>ROUND(E1553*F1553,2)</f>
        <v>0</v>
      </c>
      <c r="H1553" s="277" t="s">
        <v>1916</v>
      </c>
      <c r="I1553" s="296" t="s">
        <v>298</v>
      </c>
      <c r="J1553" s="250"/>
      <c r="K1553" s="250"/>
      <c r="L1553" s="250"/>
      <c r="M1553" s="250"/>
      <c r="N1553" s="250"/>
      <c r="O1553" s="250"/>
      <c r="P1553" s="250"/>
      <c r="Q1553" s="250"/>
      <c r="R1553" s="250"/>
      <c r="S1553" s="250"/>
      <c r="T1553" s="250"/>
      <c r="U1553" s="250"/>
      <c r="V1553" s="250"/>
      <c r="W1553" s="250"/>
      <c r="X1553" s="250"/>
      <c r="Y1553" s="250"/>
      <c r="Z1553" s="250"/>
      <c r="AA1553" s="250"/>
      <c r="AB1553" s="250"/>
      <c r="AC1553" s="250"/>
      <c r="AD1553" s="250"/>
      <c r="AE1553" s="250" t="s">
        <v>369</v>
      </c>
      <c r="AF1553" s="250"/>
      <c r="AG1553" s="250"/>
      <c r="AH1553" s="250"/>
      <c r="AI1553" s="250"/>
      <c r="AJ1553" s="250"/>
      <c r="AK1553" s="250"/>
      <c r="AL1553" s="250"/>
      <c r="AM1553" s="250">
        <v>21</v>
      </c>
      <c r="AN1553" s="250"/>
      <c r="AO1553" s="250"/>
      <c r="AP1553" s="250"/>
      <c r="AQ1553" s="250"/>
      <c r="AR1553" s="250"/>
      <c r="AS1553" s="250"/>
      <c r="AT1553" s="250"/>
      <c r="AU1553" s="250"/>
      <c r="AV1553" s="250"/>
      <c r="AW1553" s="250"/>
      <c r="AX1553" s="250"/>
      <c r="AY1553" s="250"/>
      <c r="AZ1553" s="250"/>
      <c r="BA1553" s="250"/>
      <c r="BB1553" s="250"/>
      <c r="BC1553" s="250"/>
      <c r="BD1553" s="250"/>
      <c r="BE1553" s="250"/>
      <c r="BF1553" s="250"/>
      <c r="BG1553" s="250"/>
      <c r="BH1553" s="250"/>
    </row>
    <row r="1554" spans="1:60" outlineLevel="1" x14ac:dyDescent="0.2">
      <c r="A1554" s="294"/>
      <c r="B1554" s="265"/>
      <c r="C1554" s="334" t="s">
        <v>1942</v>
      </c>
      <c r="D1554" s="322"/>
      <c r="E1554" s="326">
        <v>10.3</v>
      </c>
      <c r="F1554" s="276"/>
      <c r="G1554" s="276"/>
      <c r="H1554" s="277"/>
      <c r="I1554" s="296"/>
      <c r="J1554" s="250"/>
      <c r="K1554" s="250"/>
      <c r="L1554" s="250"/>
      <c r="M1554" s="250"/>
      <c r="N1554" s="250"/>
      <c r="O1554" s="250"/>
      <c r="P1554" s="250"/>
      <c r="Q1554" s="250"/>
      <c r="R1554" s="250"/>
      <c r="S1554" s="250"/>
      <c r="T1554" s="250"/>
      <c r="U1554" s="250"/>
      <c r="V1554" s="250"/>
      <c r="W1554" s="250"/>
      <c r="X1554" s="250"/>
      <c r="Y1554" s="250"/>
      <c r="Z1554" s="250"/>
      <c r="AA1554" s="250"/>
      <c r="AB1554" s="250"/>
      <c r="AC1554" s="250"/>
      <c r="AD1554" s="250"/>
      <c r="AE1554" s="250"/>
      <c r="AF1554" s="250"/>
      <c r="AG1554" s="250"/>
      <c r="AH1554" s="250"/>
      <c r="AI1554" s="250"/>
      <c r="AJ1554" s="250"/>
      <c r="AK1554" s="250"/>
      <c r="AL1554" s="250"/>
      <c r="AM1554" s="250"/>
      <c r="AN1554" s="250"/>
      <c r="AO1554" s="250"/>
      <c r="AP1554" s="250"/>
      <c r="AQ1554" s="250"/>
      <c r="AR1554" s="250"/>
      <c r="AS1554" s="250"/>
      <c r="AT1554" s="250"/>
      <c r="AU1554" s="250"/>
      <c r="AV1554" s="250"/>
      <c r="AW1554" s="250"/>
      <c r="AX1554" s="250"/>
      <c r="AY1554" s="250"/>
      <c r="AZ1554" s="250"/>
      <c r="BA1554" s="250"/>
      <c r="BB1554" s="250"/>
      <c r="BC1554" s="250"/>
      <c r="BD1554" s="250"/>
      <c r="BE1554" s="250"/>
      <c r="BF1554" s="250"/>
      <c r="BG1554" s="250"/>
      <c r="BH1554" s="250"/>
    </row>
    <row r="1555" spans="1:60" outlineLevel="1" x14ac:dyDescent="0.2">
      <c r="A1555" s="294"/>
      <c r="B1555" s="265"/>
      <c r="C1555" s="334" t="s">
        <v>1168</v>
      </c>
      <c r="D1555" s="322"/>
      <c r="E1555" s="326">
        <v>10.4</v>
      </c>
      <c r="F1555" s="276"/>
      <c r="G1555" s="276"/>
      <c r="H1555" s="277"/>
      <c r="I1555" s="296"/>
      <c r="J1555" s="250"/>
      <c r="K1555" s="250"/>
      <c r="L1555" s="250"/>
      <c r="M1555" s="250"/>
      <c r="N1555" s="250"/>
      <c r="O1555" s="250"/>
      <c r="P1555" s="250"/>
      <c r="Q1555" s="250"/>
      <c r="R1555" s="250"/>
      <c r="S1555" s="250"/>
      <c r="T1555" s="250"/>
      <c r="U1555" s="250"/>
      <c r="V1555" s="250"/>
      <c r="W1555" s="250"/>
      <c r="X1555" s="250"/>
      <c r="Y1555" s="250"/>
      <c r="Z1555" s="250"/>
      <c r="AA1555" s="250"/>
      <c r="AB1555" s="250"/>
      <c r="AC1555" s="250"/>
      <c r="AD1555" s="250"/>
      <c r="AE1555" s="250"/>
      <c r="AF1555" s="250"/>
      <c r="AG1555" s="250"/>
      <c r="AH1555" s="250"/>
      <c r="AI1555" s="250"/>
      <c r="AJ1555" s="250"/>
      <c r="AK1555" s="250"/>
      <c r="AL1555" s="250"/>
      <c r="AM1555" s="250"/>
      <c r="AN1555" s="250"/>
      <c r="AO1555" s="250"/>
      <c r="AP1555" s="250"/>
      <c r="AQ1555" s="250"/>
      <c r="AR1555" s="250"/>
      <c r="AS1555" s="250"/>
      <c r="AT1555" s="250"/>
      <c r="AU1555" s="250"/>
      <c r="AV1555" s="250"/>
      <c r="AW1555" s="250"/>
      <c r="AX1555" s="250"/>
      <c r="AY1555" s="250"/>
      <c r="AZ1555" s="250"/>
      <c r="BA1555" s="250"/>
      <c r="BB1555" s="250"/>
      <c r="BC1555" s="250"/>
      <c r="BD1555" s="250"/>
      <c r="BE1555" s="250"/>
      <c r="BF1555" s="250"/>
      <c r="BG1555" s="250"/>
      <c r="BH1555" s="250"/>
    </row>
    <row r="1556" spans="1:60" outlineLevel="1" x14ac:dyDescent="0.2">
      <c r="A1556" s="293">
        <v>338</v>
      </c>
      <c r="B1556" s="264" t="s">
        <v>1952</v>
      </c>
      <c r="C1556" s="284" t="s">
        <v>1953</v>
      </c>
      <c r="D1556" s="267" t="s">
        <v>367</v>
      </c>
      <c r="E1556" s="270">
        <v>60.1</v>
      </c>
      <c r="F1556" s="275"/>
      <c r="G1556" s="276">
        <f>ROUND(E1556*F1556,2)</f>
        <v>0</v>
      </c>
      <c r="H1556" s="277" t="s">
        <v>1916</v>
      </c>
      <c r="I1556" s="296" t="s">
        <v>298</v>
      </c>
      <c r="J1556" s="250"/>
      <c r="K1556" s="250"/>
      <c r="L1556" s="250"/>
      <c r="M1556" s="250"/>
      <c r="N1556" s="250"/>
      <c r="O1556" s="250"/>
      <c r="P1556" s="250"/>
      <c r="Q1556" s="250"/>
      <c r="R1556" s="250"/>
      <c r="S1556" s="250"/>
      <c r="T1556" s="250"/>
      <c r="U1556" s="250"/>
      <c r="V1556" s="250"/>
      <c r="W1556" s="250"/>
      <c r="X1556" s="250"/>
      <c r="Y1556" s="250"/>
      <c r="Z1556" s="250"/>
      <c r="AA1556" s="250"/>
      <c r="AB1556" s="250"/>
      <c r="AC1556" s="250"/>
      <c r="AD1556" s="250"/>
      <c r="AE1556" s="250" t="s">
        <v>369</v>
      </c>
      <c r="AF1556" s="250"/>
      <c r="AG1556" s="250"/>
      <c r="AH1556" s="250"/>
      <c r="AI1556" s="250"/>
      <c r="AJ1556" s="250"/>
      <c r="AK1556" s="250"/>
      <c r="AL1556" s="250"/>
      <c r="AM1556" s="250">
        <v>21</v>
      </c>
      <c r="AN1556" s="250"/>
      <c r="AO1556" s="250"/>
      <c r="AP1556" s="250"/>
      <c r="AQ1556" s="250"/>
      <c r="AR1556" s="250"/>
      <c r="AS1556" s="250"/>
      <c r="AT1556" s="250"/>
      <c r="AU1556" s="250"/>
      <c r="AV1556" s="250"/>
      <c r="AW1556" s="250"/>
      <c r="AX1556" s="250"/>
      <c r="AY1556" s="250"/>
      <c r="AZ1556" s="250"/>
      <c r="BA1556" s="250"/>
      <c r="BB1556" s="250"/>
      <c r="BC1556" s="250"/>
      <c r="BD1556" s="250"/>
      <c r="BE1556" s="250"/>
      <c r="BF1556" s="250"/>
      <c r="BG1556" s="250"/>
      <c r="BH1556" s="250"/>
    </row>
    <row r="1557" spans="1:60" outlineLevel="1" x14ac:dyDescent="0.2">
      <c r="A1557" s="294"/>
      <c r="B1557" s="265"/>
      <c r="C1557" s="334" t="s">
        <v>1595</v>
      </c>
      <c r="D1557" s="322"/>
      <c r="E1557" s="326">
        <v>19.7</v>
      </c>
      <c r="F1557" s="276"/>
      <c r="G1557" s="276"/>
      <c r="H1557" s="277"/>
      <c r="I1557" s="296"/>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250"/>
      <c r="AF1557" s="250"/>
      <c r="AG1557" s="250"/>
      <c r="AH1557" s="250"/>
      <c r="AI1557" s="250"/>
      <c r="AJ1557" s="250"/>
      <c r="AK1557" s="250"/>
      <c r="AL1557" s="250"/>
      <c r="AM1557" s="250"/>
      <c r="AN1557" s="250"/>
      <c r="AO1557" s="250"/>
      <c r="AP1557" s="250"/>
      <c r="AQ1557" s="250"/>
      <c r="AR1557" s="250"/>
      <c r="AS1557" s="250"/>
      <c r="AT1557" s="250"/>
      <c r="AU1557" s="250"/>
      <c r="AV1557" s="250"/>
      <c r="AW1557" s="250"/>
      <c r="AX1557" s="250"/>
      <c r="AY1557" s="250"/>
      <c r="AZ1557" s="250"/>
      <c r="BA1557" s="250"/>
      <c r="BB1557" s="250"/>
      <c r="BC1557" s="250"/>
      <c r="BD1557" s="250"/>
      <c r="BE1557" s="250"/>
      <c r="BF1557" s="250"/>
      <c r="BG1557" s="250"/>
      <c r="BH1557" s="250"/>
    </row>
    <row r="1558" spans="1:60" outlineLevel="1" x14ac:dyDescent="0.2">
      <c r="A1558" s="294"/>
      <c r="B1558" s="265"/>
      <c r="C1558" s="334" t="s">
        <v>1175</v>
      </c>
      <c r="D1558" s="322"/>
      <c r="E1558" s="326">
        <v>20.3</v>
      </c>
      <c r="F1558" s="276"/>
      <c r="G1558" s="276"/>
      <c r="H1558" s="277"/>
      <c r="I1558" s="296"/>
      <c r="J1558" s="250"/>
      <c r="K1558" s="250"/>
      <c r="L1558" s="250"/>
      <c r="M1558" s="250"/>
      <c r="N1558" s="250"/>
      <c r="O1558" s="250"/>
      <c r="P1558" s="250"/>
      <c r="Q1558" s="250"/>
      <c r="R1558" s="250"/>
      <c r="S1558" s="250"/>
      <c r="T1558" s="250"/>
      <c r="U1558" s="250"/>
      <c r="V1558" s="250"/>
      <c r="W1558" s="250"/>
      <c r="X1558" s="250"/>
      <c r="Y1558" s="250"/>
      <c r="Z1558" s="250"/>
      <c r="AA1558" s="250"/>
      <c r="AB1558" s="250"/>
      <c r="AC1558" s="250"/>
      <c r="AD1558" s="250"/>
      <c r="AE1558" s="250"/>
      <c r="AF1558" s="250"/>
      <c r="AG1558" s="250"/>
      <c r="AH1558" s="250"/>
      <c r="AI1558" s="250"/>
      <c r="AJ1558" s="250"/>
      <c r="AK1558" s="250"/>
      <c r="AL1558" s="250"/>
      <c r="AM1558" s="250"/>
      <c r="AN1558" s="250"/>
      <c r="AO1558" s="250"/>
      <c r="AP1558" s="250"/>
      <c r="AQ1558" s="250"/>
      <c r="AR1558" s="250"/>
      <c r="AS1558" s="250"/>
      <c r="AT1558" s="250"/>
      <c r="AU1558" s="250"/>
      <c r="AV1558" s="250"/>
      <c r="AW1558" s="250"/>
      <c r="AX1558" s="250"/>
      <c r="AY1558" s="250"/>
      <c r="AZ1558" s="250"/>
      <c r="BA1558" s="250"/>
      <c r="BB1558" s="250"/>
      <c r="BC1558" s="250"/>
      <c r="BD1558" s="250"/>
      <c r="BE1558" s="250"/>
      <c r="BF1558" s="250"/>
      <c r="BG1558" s="250"/>
      <c r="BH1558" s="250"/>
    </row>
    <row r="1559" spans="1:60" outlineLevel="1" x14ac:dyDescent="0.2">
      <c r="A1559" s="294"/>
      <c r="B1559" s="265"/>
      <c r="C1559" s="334" t="s">
        <v>1167</v>
      </c>
      <c r="D1559" s="322"/>
      <c r="E1559" s="326">
        <v>20.100000000000001</v>
      </c>
      <c r="F1559" s="276"/>
      <c r="G1559" s="276"/>
      <c r="H1559" s="277"/>
      <c r="I1559" s="296"/>
      <c r="J1559" s="250"/>
      <c r="K1559" s="250"/>
      <c r="L1559" s="250"/>
      <c r="M1559" s="250"/>
      <c r="N1559" s="250"/>
      <c r="O1559" s="250"/>
      <c r="P1559" s="250"/>
      <c r="Q1559" s="250"/>
      <c r="R1559" s="250"/>
      <c r="S1559" s="250"/>
      <c r="T1559" s="250"/>
      <c r="U1559" s="250"/>
      <c r="V1559" s="250"/>
      <c r="W1559" s="250"/>
      <c r="X1559" s="250"/>
      <c r="Y1559" s="250"/>
      <c r="Z1559" s="250"/>
      <c r="AA1559" s="250"/>
      <c r="AB1559" s="250"/>
      <c r="AC1559" s="250"/>
      <c r="AD1559" s="250"/>
      <c r="AE1559" s="250"/>
      <c r="AF1559" s="250"/>
      <c r="AG1559" s="250"/>
      <c r="AH1559" s="250"/>
      <c r="AI1559" s="250"/>
      <c r="AJ1559" s="250"/>
      <c r="AK1559" s="250"/>
      <c r="AL1559" s="250"/>
      <c r="AM1559" s="250"/>
      <c r="AN1559" s="250"/>
      <c r="AO1559" s="250"/>
      <c r="AP1559" s="250"/>
      <c r="AQ1559" s="250"/>
      <c r="AR1559" s="250"/>
      <c r="AS1559" s="250"/>
      <c r="AT1559" s="250"/>
      <c r="AU1559" s="250"/>
      <c r="AV1559" s="250"/>
      <c r="AW1559" s="250"/>
      <c r="AX1559" s="250"/>
      <c r="AY1559" s="250"/>
      <c r="AZ1559" s="250"/>
      <c r="BA1559" s="250"/>
      <c r="BB1559" s="250"/>
      <c r="BC1559" s="250"/>
      <c r="BD1559" s="250"/>
      <c r="BE1559" s="250"/>
      <c r="BF1559" s="250"/>
      <c r="BG1559" s="250"/>
      <c r="BH1559" s="250"/>
    </row>
    <row r="1560" spans="1:60" outlineLevel="1" x14ac:dyDescent="0.2">
      <c r="A1560" s="293">
        <v>339</v>
      </c>
      <c r="B1560" s="264" t="s">
        <v>1954</v>
      </c>
      <c r="C1560" s="284" t="s">
        <v>1955</v>
      </c>
      <c r="D1560" s="267" t="s">
        <v>367</v>
      </c>
      <c r="E1560" s="270">
        <v>20.7</v>
      </c>
      <c r="F1560" s="275"/>
      <c r="G1560" s="276">
        <f>ROUND(E1560*F1560,2)</f>
        <v>0</v>
      </c>
      <c r="H1560" s="277" t="s">
        <v>1916</v>
      </c>
      <c r="I1560" s="296" t="s">
        <v>298</v>
      </c>
      <c r="J1560" s="250"/>
      <c r="K1560" s="250"/>
      <c r="L1560" s="250"/>
      <c r="M1560" s="250"/>
      <c r="N1560" s="250"/>
      <c r="O1560" s="250"/>
      <c r="P1560" s="250"/>
      <c r="Q1560" s="250"/>
      <c r="R1560" s="250"/>
      <c r="S1560" s="250"/>
      <c r="T1560" s="250"/>
      <c r="U1560" s="250"/>
      <c r="V1560" s="250"/>
      <c r="W1560" s="250"/>
      <c r="X1560" s="250"/>
      <c r="Y1560" s="250"/>
      <c r="Z1560" s="250"/>
      <c r="AA1560" s="250"/>
      <c r="AB1560" s="250"/>
      <c r="AC1560" s="250"/>
      <c r="AD1560" s="250"/>
      <c r="AE1560" s="250" t="s">
        <v>369</v>
      </c>
      <c r="AF1560" s="250"/>
      <c r="AG1560" s="250"/>
      <c r="AH1560" s="250"/>
      <c r="AI1560" s="250"/>
      <c r="AJ1560" s="250"/>
      <c r="AK1560" s="250"/>
      <c r="AL1560" s="250"/>
      <c r="AM1560" s="250">
        <v>21</v>
      </c>
      <c r="AN1560" s="250"/>
      <c r="AO1560" s="250"/>
      <c r="AP1560" s="250"/>
      <c r="AQ1560" s="250"/>
      <c r="AR1560" s="250"/>
      <c r="AS1560" s="250"/>
      <c r="AT1560" s="250"/>
      <c r="AU1560" s="250"/>
      <c r="AV1560" s="250"/>
      <c r="AW1560" s="250"/>
      <c r="AX1560" s="250"/>
      <c r="AY1560" s="250"/>
      <c r="AZ1560" s="250"/>
      <c r="BA1560" s="250"/>
      <c r="BB1560" s="250"/>
      <c r="BC1560" s="250"/>
      <c r="BD1560" s="250"/>
      <c r="BE1560" s="250"/>
      <c r="BF1560" s="250"/>
      <c r="BG1560" s="250"/>
      <c r="BH1560" s="250"/>
    </row>
    <row r="1561" spans="1:60" outlineLevel="1" x14ac:dyDescent="0.2">
      <c r="A1561" s="294"/>
      <c r="B1561" s="265"/>
      <c r="C1561" s="334" t="s">
        <v>1942</v>
      </c>
      <c r="D1561" s="322"/>
      <c r="E1561" s="326">
        <v>10.3</v>
      </c>
      <c r="F1561" s="276"/>
      <c r="G1561" s="276"/>
      <c r="H1561" s="277"/>
      <c r="I1561" s="296"/>
      <c r="J1561" s="250"/>
      <c r="K1561" s="250"/>
      <c r="L1561" s="250"/>
      <c r="M1561" s="250"/>
      <c r="N1561" s="250"/>
      <c r="O1561" s="250"/>
      <c r="P1561" s="250"/>
      <c r="Q1561" s="250"/>
      <c r="R1561" s="250"/>
      <c r="S1561" s="250"/>
      <c r="T1561" s="250"/>
      <c r="U1561" s="250"/>
      <c r="V1561" s="250"/>
      <c r="W1561" s="250"/>
      <c r="X1561" s="250"/>
      <c r="Y1561" s="250"/>
      <c r="Z1561" s="250"/>
      <c r="AA1561" s="250"/>
      <c r="AB1561" s="250"/>
      <c r="AC1561" s="250"/>
      <c r="AD1561" s="250"/>
      <c r="AE1561" s="250"/>
      <c r="AF1561" s="250"/>
      <c r="AG1561" s="250"/>
      <c r="AH1561" s="250"/>
      <c r="AI1561" s="250"/>
      <c r="AJ1561" s="250"/>
      <c r="AK1561" s="250"/>
      <c r="AL1561" s="250"/>
      <c r="AM1561" s="250"/>
      <c r="AN1561" s="250"/>
      <c r="AO1561" s="250"/>
      <c r="AP1561" s="250"/>
      <c r="AQ1561" s="250"/>
      <c r="AR1561" s="250"/>
      <c r="AS1561" s="250"/>
      <c r="AT1561" s="250"/>
      <c r="AU1561" s="250"/>
      <c r="AV1561" s="250"/>
      <c r="AW1561" s="250"/>
      <c r="AX1561" s="250"/>
      <c r="AY1561" s="250"/>
      <c r="AZ1561" s="250"/>
      <c r="BA1561" s="250"/>
      <c r="BB1561" s="250"/>
      <c r="BC1561" s="250"/>
      <c r="BD1561" s="250"/>
      <c r="BE1561" s="250"/>
      <c r="BF1561" s="250"/>
      <c r="BG1561" s="250"/>
      <c r="BH1561" s="250"/>
    </row>
    <row r="1562" spans="1:60" outlineLevel="1" x14ac:dyDescent="0.2">
      <c r="A1562" s="294"/>
      <c r="B1562" s="265"/>
      <c r="C1562" s="334" t="s">
        <v>1168</v>
      </c>
      <c r="D1562" s="322"/>
      <c r="E1562" s="326">
        <v>10.4</v>
      </c>
      <c r="F1562" s="276"/>
      <c r="G1562" s="276"/>
      <c r="H1562" s="277"/>
      <c r="I1562" s="296"/>
      <c r="J1562" s="250"/>
      <c r="K1562" s="250"/>
      <c r="L1562" s="250"/>
      <c r="M1562" s="250"/>
      <c r="N1562" s="250"/>
      <c r="O1562" s="250"/>
      <c r="P1562" s="250"/>
      <c r="Q1562" s="250"/>
      <c r="R1562" s="250"/>
      <c r="S1562" s="250"/>
      <c r="T1562" s="250"/>
      <c r="U1562" s="250"/>
      <c r="V1562" s="250"/>
      <c r="W1562" s="250"/>
      <c r="X1562" s="250"/>
      <c r="Y1562" s="250"/>
      <c r="Z1562" s="250"/>
      <c r="AA1562" s="250"/>
      <c r="AB1562" s="250"/>
      <c r="AC1562" s="250"/>
      <c r="AD1562" s="250"/>
      <c r="AE1562" s="250"/>
      <c r="AF1562" s="250"/>
      <c r="AG1562" s="250"/>
      <c r="AH1562" s="250"/>
      <c r="AI1562" s="250"/>
      <c r="AJ1562" s="250"/>
      <c r="AK1562" s="250"/>
      <c r="AL1562" s="250"/>
      <c r="AM1562" s="250"/>
      <c r="AN1562" s="250"/>
      <c r="AO1562" s="250"/>
      <c r="AP1562" s="250"/>
      <c r="AQ1562" s="250"/>
      <c r="AR1562" s="250"/>
      <c r="AS1562" s="250"/>
      <c r="AT1562" s="250"/>
      <c r="AU1562" s="250"/>
      <c r="AV1562" s="250"/>
      <c r="AW1562" s="250"/>
      <c r="AX1562" s="250"/>
      <c r="AY1562" s="250"/>
      <c r="AZ1562" s="250"/>
      <c r="BA1562" s="250"/>
      <c r="BB1562" s="250"/>
      <c r="BC1562" s="250"/>
      <c r="BD1562" s="250"/>
      <c r="BE1562" s="250"/>
      <c r="BF1562" s="250"/>
      <c r="BG1562" s="250"/>
      <c r="BH1562" s="250"/>
    </row>
    <row r="1563" spans="1:60" outlineLevel="1" x14ac:dyDescent="0.2">
      <c r="A1563" s="293">
        <v>340</v>
      </c>
      <c r="B1563" s="264" t="s">
        <v>1956</v>
      </c>
      <c r="C1563" s="284" t="s">
        <v>1957</v>
      </c>
      <c r="D1563" s="267" t="s">
        <v>390</v>
      </c>
      <c r="E1563" s="270">
        <v>191.48429999999999</v>
      </c>
      <c r="F1563" s="275"/>
      <c r="G1563" s="276">
        <f>ROUND(E1563*F1563,2)</f>
        <v>0</v>
      </c>
      <c r="H1563" s="277" t="s">
        <v>734</v>
      </c>
      <c r="I1563" s="296" t="s">
        <v>298</v>
      </c>
      <c r="J1563" s="250"/>
      <c r="K1563" s="250"/>
      <c r="L1563" s="250"/>
      <c r="M1563" s="250"/>
      <c r="N1563" s="250"/>
      <c r="O1563" s="250"/>
      <c r="P1563" s="250"/>
      <c r="Q1563" s="250"/>
      <c r="R1563" s="250"/>
      <c r="S1563" s="250"/>
      <c r="T1563" s="250"/>
      <c r="U1563" s="250"/>
      <c r="V1563" s="250"/>
      <c r="W1563" s="250"/>
      <c r="X1563" s="250"/>
      <c r="Y1563" s="250"/>
      <c r="Z1563" s="250"/>
      <c r="AA1563" s="250"/>
      <c r="AB1563" s="250"/>
      <c r="AC1563" s="250"/>
      <c r="AD1563" s="250"/>
      <c r="AE1563" s="250" t="s">
        <v>299</v>
      </c>
      <c r="AF1563" s="250"/>
      <c r="AG1563" s="250"/>
      <c r="AH1563" s="250"/>
      <c r="AI1563" s="250"/>
      <c r="AJ1563" s="250"/>
      <c r="AK1563" s="250"/>
      <c r="AL1563" s="250"/>
      <c r="AM1563" s="250">
        <v>21</v>
      </c>
      <c r="AN1563" s="250"/>
      <c r="AO1563" s="250"/>
      <c r="AP1563" s="250"/>
      <c r="AQ1563" s="250"/>
      <c r="AR1563" s="250"/>
      <c r="AS1563" s="250"/>
      <c r="AT1563" s="250"/>
      <c r="AU1563" s="250"/>
      <c r="AV1563" s="250"/>
      <c r="AW1563" s="250"/>
      <c r="AX1563" s="250"/>
      <c r="AY1563" s="250"/>
      <c r="AZ1563" s="250"/>
      <c r="BA1563" s="250"/>
      <c r="BB1563" s="250"/>
      <c r="BC1563" s="250"/>
      <c r="BD1563" s="250"/>
      <c r="BE1563" s="250"/>
      <c r="BF1563" s="250"/>
      <c r="BG1563" s="250"/>
      <c r="BH1563" s="250"/>
    </row>
    <row r="1564" spans="1:60" outlineLevel="1" x14ac:dyDescent="0.2">
      <c r="A1564" s="294"/>
      <c r="B1564" s="265"/>
      <c r="C1564" s="335" t="s">
        <v>411</v>
      </c>
      <c r="D1564" s="323"/>
      <c r="E1564" s="327"/>
      <c r="F1564" s="276"/>
      <c r="G1564" s="276"/>
      <c r="H1564" s="277"/>
      <c r="I1564" s="296"/>
      <c r="J1564" s="250"/>
      <c r="K1564" s="250"/>
      <c r="L1564" s="250"/>
      <c r="M1564" s="250"/>
      <c r="N1564" s="250"/>
      <c r="O1564" s="250"/>
      <c r="P1564" s="250"/>
      <c r="Q1564" s="250"/>
      <c r="R1564" s="250"/>
      <c r="S1564" s="250"/>
      <c r="T1564" s="250"/>
      <c r="U1564" s="250"/>
      <c r="V1564" s="250"/>
      <c r="W1564" s="250"/>
      <c r="X1564" s="250"/>
      <c r="Y1564" s="250"/>
      <c r="Z1564" s="250"/>
      <c r="AA1564" s="250"/>
      <c r="AB1564" s="250"/>
      <c r="AC1564" s="250"/>
      <c r="AD1564" s="250"/>
      <c r="AE1564" s="250"/>
      <c r="AF1564" s="250"/>
      <c r="AG1564" s="250"/>
      <c r="AH1564" s="250"/>
      <c r="AI1564" s="250"/>
      <c r="AJ1564" s="250"/>
      <c r="AK1564" s="250"/>
      <c r="AL1564" s="250"/>
      <c r="AM1564" s="250"/>
      <c r="AN1564" s="250"/>
      <c r="AO1564" s="250"/>
      <c r="AP1564" s="250"/>
      <c r="AQ1564" s="250"/>
      <c r="AR1564" s="250"/>
      <c r="AS1564" s="250"/>
      <c r="AT1564" s="250"/>
      <c r="AU1564" s="250"/>
      <c r="AV1564" s="250"/>
      <c r="AW1564" s="250"/>
      <c r="AX1564" s="250"/>
      <c r="AY1564" s="250"/>
      <c r="AZ1564" s="250"/>
      <c r="BA1564" s="250"/>
      <c r="BB1564" s="250"/>
      <c r="BC1564" s="250"/>
      <c r="BD1564" s="250"/>
      <c r="BE1564" s="250"/>
      <c r="BF1564" s="250"/>
      <c r="BG1564" s="250"/>
      <c r="BH1564" s="250"/>
    </row>
    <row r="1565" spans="1:60" outlineLevel="1" x14ac:dyDescent="0.2">
      <c r="A1565" s="294"/>
      <c r="B1565" s="265"/>
      <c r="C1565" s="336" t="s">
        <v>1958</v>
      </c>
      <c r="D1565" s="323"/>
      <c r="E1565" s="327">
        <v>19</v>
      </c>
      <c r="F1565" s="276"/>
      <c r="G1565" s="276"/>
      <c r="H1565" s="277"/>
      <c r="I1565" s="296"/>
      <c r="J1565" s="250"/>
      <c r="K1565" s="250"/>
      <c r="L1565" s="250"/>
      <c r="M1565" s="250"/>
      <c r="N1565" s="250"/>
      <c r="O1565" s="250"/>
      <c r="P1565" s="250"/>
      <c r="Q1565" s="250"/>
      <c r="R1565" s="250"/>
      <c r="S1565" s="250"/>
      <c r="T1565" s="250"/>
      <c r="U1565" s="250"/>
      <c r="V1565" s="250"/>
      <c r="W1565" s="250"/>
      <c r="X1565" s="250"/>
      <c r="Y1565" s="250"/>
      <c r="Z1565" s="250"/>
      <c r="AA1565" s="250"/>
      <c r="AB1565" s="250"/>
      <c r="AC1565" s="250"/>
      <c r="AD1565" s="250"/>
      <c r="AE1565" s="250"/>
      <c r="AF1565" s="250"/>
      <c r="AG1565" s="250"/>
      <c r="AH1565" s="250"/>
      <c r="AI1565" s="250"/>
      <c r="AJ1565" s="250"/>
      <c r="AK1565" s="250"/>
      <c r="AL1565" s="250"/>
      <c r="AM1565" s="250"/>
      <c r="AN1565" s="250"/>
      <c r="AO1565" s="250"/>
      <c r="AP1565" s="250"/>
      <c r="AQ1565" s="250"/>
      <c r="AR1565" s="250"/>
      <c r="AS1565" s="250"/>
      <c r="AT1565" s="250"/>
      <c r="AU1565" s="250"/>
      <c r="AV1565" s="250"/>
      <c r="AW1565" s="250"/>
      <c r="AX1565" s="250"/>
      <c r="AY1565" s="250"/>
      <c r="AZ1565" s="250"/>
      <c r="BA1565" s="250"/>
      <c r="BB1565" s="250"/>
      <c r="BC1565" s="250"/>
      <c r="BD1565" s="250"/>
      <c r="BE1565" s="250"/>
      <c r="BF1565" s="250"/>
      <c r="BG1565" s="250"/>
      <c r="BH1565" s="250"/>
    </row>
    <row r="1566" spans="1:60" outlineLevel="1" x14ac:dyDescent="0.2">
      <c r="A1566" s="294"/>
      <c r="B1566" s="265"/>
      <c r="C1566" s="336" t="s">
        <v>1959</v>
      </c>
      <c r="D1566" s="323"/>
      <c r="E1566" s="327">
        <v>8.0399999999999991</v>
      </c>
      <c r="F1566" s="276"/>
      <c r="G1566" s="276"/>
      <c r="H1566" s="277"/>
      <c r="I1566" s="296"/>
      <c r="J1566" s="250"/>
      <c r="K1566" s="250"/>
      <c r="L1566" s="250"/>
      <c r="M1566" s="250"/>
      <c r="N1566" s="250"/>
      <c r="O1566" s="250"/>
      <c r="P1566" s="250"/>
      <c r="Q1566" s="250"/>
      <c r="R1566" s="250"/>
      <c r="S1566" s="250"/>
      <c r="T1566" s="250"/>
      <c r="U1566" s="250"/>
      <c r="V1566" s="250"/>
      <c r="W1566" s="250"/>
      <c r="X1566" s="250"/>
      <c r="Y1566" s="250"/>
      <c r="Z1566" s="250"/>
      <c r="AA1566" s="250"/>
      <c r="AB1566" s="250"/>
      <c r="AC1566" s="250"/>
      <c r="AD1566" s="250"/>
      <c r="AE1566" s="250"/>
      <c r="AF1566" s="250"/>
      <c r="AG1566" s="250"/>
      <c r="AH1566" s="250"/>
      <c r="AI1566" s="250"/>
      <c r="AJ1566" s="250"/>
      <c r="AK1566" s="250"/>
      <c r="AL1566" s="250"/>
      <c r="AM1566" s="250"/>
      <c r="AN1566" s="250"/>
      <c r="AO1566" s="250"/>
      <c r="AP1566" s="250"/>
      <c r="AQ1566" s="250"/>
      <c r="AR1566" s="250"/>
      <c r="AS1566" s="250"/>
      <c r="AT1566" s="250"/>
      <c r="AU1566" s="250"/>
      <c r="AV1566" s="250"/>
      <c r="AW1566" s="250"/>
      <c r="AX1566" s="250"/>
      <c r="AY1566" s="250"/>
      <c r="AZ1566" s="250"/>
      <c r="BA1566" s="250"/>
      <c r="BB1566" s="250"/>
      <c r="BC1566" s="250"/>
      <c r="BD1566" s="250"/>
      <c r="BE1566" s="250"/>
      <c r="BF1566" s="250"/>
      <c r="BG1566" s="250"/>
      <c r="BH1566" s="250"/>
    </row>
    <row r="1567" spans="1:60" outlineLevel="1" x14ac:dyDescent="0.2">
      <c r="A1567" s="294"/>
      <c r="B1567" s="265"/>
      <c r="C1567" s="336" t="s">
        <v>1960</v>
      </c>
      <c r="D1567" s="323"/>
      <c r="E1567" s="327">
        <v>45.88</v>
      </c>
      <c r="F1567" s="276"/>
      <c r="G1567" s="276"/>
      <c r="H1567" s="277"/>
      <c r="I1567" s="296"/>
      <c r="J1567" s="250"/>
      <c r="K1567" s="250"/>
      <c r="L1567" s="250"/>
      <c r="M1567" s="250"/>
      <c r="N1567" s="250"/>
      <c r="O1567" s="250"/>
      <c r="P1567" s="250"/>
      <c r="Q1567" s="250"/>
      <c r="R1567" s="250"/>
      <c r="S1567" s="250"/>
      <c r="T1567" s="250"/>
      <c r="U1567" s="250"/>
      <c r="V1567" s="250"/>
      <c r="W1567" s="250"/>
      <c r="X1567" s="250"/>
      <c r="Y1567" s="250"/>
      <c r="Z1567" s="250"/>
      <c r="AA1567" s="250"/>
      <c r="AB1567" s="250"/>
      <c r="AC1567" s="250"/>
      <c r="AD1567" s="250"/>
      <c r="AE1567" s="250"/>
      <c r="AF1567" s="250"/>
      <c r="AG1567" s="250"/>
      <c r="AH1567" s="250"/>
      <c r="AI1567" s="250"/>
      <c r="AJ1567" s="250"/>
      <c r="AK1567" s="250"/>
      <c r="AL1567" s="250"/>
      <c r="AM1567" s="250"/>
      <c r="AN1567" s="250"/>
      <c r="AO1567" s="250"/>
      <c r="AP1567" s="250"/>
      <c r="AQ1567" s="250"/>
      <c r="AR1567" s="250"/>
      <c r="AS1567" s="250"/>
      <c r="AT1567" s="250"/>
      <c r="AU1567" s="250"/>
      <c r="AV1567" s="250"/>
      <c r="AW1567" s="250"/>
      <c r="AX1567" s="250"/>
      <c r="AY1567" s="250"/>
      <c r="AZ1567" s="250"/>
      <c r="BA1567" s="250"/>
      <c r="BB1567" s="250"/>
      <c r="BC1567" s="250"/>
      <c r="BD1567" s="250"/>
      <c r="BE1567" s="250"/>
      <c r="BF1567" s="250"/>
      <c r="BG1567" s="250"/>
      <c r="BH1567" s="250"/>
    </row>
    <row r="1568" spans="1:60" outlineLevel="1" x14ac:dyDescent="0.2">
      <c r="A1568" s="294"/>
      <c r="B1568" s="265"/>
      <c r="C1568" s="336" t="s">
        <v>1961</v>
      </c>
      <c r="D1568" s="323"/>
      <c r="E1568" s="327">
        <v>12.8</v>
      </c>
      <c r="F1568" s="276"/>
      <c r="G1568" s="276"/>
      <c r="H1568" s="277"/>
      <c r="I1568" s="296"/>
      <c r="J1568" s="250"/>
      <c r="K1568" s="250"/>
      <c r="L1568" s="250"/>
      <c r="M1568" s="250"/>
      <c r="N1568" s="250"/>
      <c r="O1568" s="250"/>
      <c r="P1568" s="250"/>
      <c r="Q1568" s="250"/>
      <c r="R1568" s="250"/>
      <c r="S1568" s="250"/>
      <c r="T1568" s="250"/>
      <c r="U1568" s="250"/>
      <c r="V1568" s="250"/>
      <c r="W1568" s="250"/>
      <c r="X1568" s="250"/>
      <c r="Y1568" s="250"/>
      <c r="Z1568" s="250"/>
      <c r="AA1568" s="250"/>
      <c r="AB1568" s="250"/>
      <c r="AC1568" s="250"/>
      <c r="AD1568" s="250"/>
      <c r="AE1568" s="250"/>
      <c r="AF1568" s="250"/>
      <c r="AG1568" s="250"/>
      <c r="AH1568" s="250"/>
      <c r="AI1568" s="250"/>
      <c r="AJ1568" s="250"/>
      <c r="AK1568" s="250"/>
      <c r="AL1568" s="250"/>
      <c r="AM1568" s="250"/>
      <c r="AN1568" s="250"/>
      <c r="AO1568" s="250"/>
      <c r="AP1568" s="250"/>
      <c r="AQ1568" s="250"/>
      <c r="AR1568" s="250"/>
      <c r="AS1568" s="250"/>
      <c r="AT1568" s="250"/>
      <c r="AU1568" s="250"/>
      <c r="AV1568" s="250"/>
      <c r="AW1568" s="250"/>
      <c r="AX1568" s="250"/>
      <c r="AY1568" s="250"/>
      <c r="AZ1568" s="250"/>
      <c r="BA1568" s="250"/>
      <c r="BB1568" s="250"/>
      <c r="BC1568" s="250"/>
      <c r="BD1568" s="250"/>
      <c r="BE1568" s="250"/>
      <c r="BF1568" s="250"/>
      <c r="BG1568" s="250"/>
      <c r="BH1568" s="250"/>
    </row>
    <row r="1569" spans="1:60" outlineLevel="1" x14ac:dyDescent="0.2">
      <c r="A1569" s="294"/>
      <c r="B1569" s="265"/>
      <c r="C1569" s="336" t="s">
        <v>1962</v>
      </c>
      <c r="D1569" s="323"/>
      <c r="E1569" s="327">
        <v>10.6</v>
      </c>
      <c r="F1569" s="276"/>
      <c r="G1569" s="276"/>
      <c r="H1569" s="277"/>
      <c r="I1569" s="296"/>
      <c r="J1569" s="250"/>
      <c r="K1569" s="250"/>
      <c r="L1569" s="250"/>
      <c r="M1569" s="250"/>
      <c r="N1569" s="250"/>
      <c r="O1569" s="250"/>
      <c r="P1569" s="250"/>
      <c r="Q1569" s="250"/>
      <c r="R1569" s="250"/>
      <c r="S1569" s="250"/>
      <c r="T1569" s="250"/>
      <c r="U1569" s="250"/>
      <c r="V1569" s="250"/>
      <c r="W1569" s="250"/>
      <c r="X1569" s="250"/>
      <c r="Y1569" s="250"/>
      <c r="Z1569" s="250"/>
      <c r="AA1569" s="250"/>
      <c r="AB1569" s="250"/>
      <c r="AC1569" s="250"/>
      <c r="AD1569" s="250"/>
      <c r="AE1569" s="250"/>
      <c r="AF1569" s="250"/>
      <c r="AG1569" s="250"/>
      <c r="AH1569" s="250"/>
      <c r="AI1569" s="250"/>
      <c r="AJ1569" s="250"/>
      <c r="AK1569" s="250"/>
      <c r="AL1569" s="250"/>
      <c r="AM1569" s="250"/>
      <c r="AN1569" s="250"/>
      <c r="AO1569" s="250"/>
      <c r="AP1569" s="250"/>
      <c r="AQ1569" s="250"/>
      <c r="AR1569" s="250"/>
      <c r="AS1569" s="250"/>
      <c r="AT1569" s="250"/>
      <c r="AU1569" s="250"/>
      <c r="AV1569" s="250"/>
      <c r="AW1569" s="250"/>
      <c r="AX1569" s="250"/>
      <c r="AY1569" s="250"/>
      <c r="AZ1569" s="250"/>
      <c r="BA1569" s="250"/>
      <c r="BB1569" s="250"/>
      <c r="BC1569" s="250"/>
      <c r="BD1569" s="250"/>
      <c r="BE1569" s="250"/>
      <c r="BF1569" s="250"/>
      <c r="BG1569" s="250"/>
      <c r="BH1569" s="250"/>
    </row>
    <row r="1570" spans="1:60" outlineLevel="1" x14ac:dyDescent="0.2">
      <c r="A1570" s="294"/>
      <c r="B1570" s="265"/>
      <c r="C1570" s="336" t="s">
        <v>1963</v>
      </c>
      <c r="D1570" s="323"/>
      <c r="E1570" s="327">
        <v>9.8000000000000007</v>
      </c>
      <c r="F1570" s="276"/>
      <c r="G1570" s="276"/>
      <c r="H1570" s="277"/>
      <c r="I1570" s="296"/>
      <c r="J1570" s="250"/>
      <c r="K1570" s="250"/>
      <c r="L1570" s="250"/>
      <c r="M1570" s="250"/>
      <c r="N1570" s="250"/>
      <c r="O1570" s="250"/>
      <c r="P1570" s="250"/>
      <c r="Q1570" s="250"/>
      <c r="R1570" s="250"/>
      <c r="S1570" s="250"/>
      <c r="T1570" s="250"/>
      <c r="U1570" s="250"/>
      <c r="V1570" s="250"/>
      <c r="W1570" s="250"/>
      <c r="X1570" s="250"/>
      <c r="Y1570" s="250"/>
      <c r="Z1570" s="250"/>
      <c r="AA1570" s="250"/>
      <c r="AB1570" s="250"/>
      <c r="AC1570" s="250"/>
      <c r="AD1570" s="250"/>
      <c r="AE1570" s="250"/>
      <c r="AF1570" s="250"/>
      <c r="AG1570" s="250"/>
      <c r="AH1570" s="250"/>
      <c r="AI1570" s="250"/>
      <c r="AJ1570" s="250"/>
      <c r="AK1570" s="250"/>
      <c r="AL1570" s="250"/>
      <c r="AM1570" s="250"/>
      <c r="AN1570" s="250"/>
      <c r="AO1570" s="250"/>
      <c r="AP1570" s="250"/>
      <c r="AQ1570" s="250"/>
      <c r="AR1570" s="250"/>
      <c r="AS1570" s="250"/>
      <c r="AT1570" s="250"/>
      <c r="AU1570" s="250"/>
      <c r="AV1570" s="250"/>
      <c r="AW1570" s="250"/>
      <c r="AX1570" s="250"/>
      <c r="AY1570" s="250"/>
      <c r="AZ1570" s="250"/>
      <c r="BA1570" s="250"/>
      <c r="BB1570" s="250"/>
      <c r="BC1570" s="250"/>
      <c r="BD1570" s="250"/>
      <c r="BE1570" s="250"/>
      <c r="BF1570" s="250"/>
      <c r="BG1570" s="250"/>
      <c r="BH1570" s="250"/>
    </row>
    <row r="1571" spans="1:60" outlineLevel="1" x14ac:dyDescent="0.2">
      <c r="A1571" s="294"/>
      <c r="B1571" s="265"/>
      <c r="C1571" s="336" t="s">
        <v>1964</v>
      </c>
      <c r="D1571" s="323"/>
      <c r="E1571" s="327">
        <v>17.986000000000001</v>
      </c>
      <c r="F1571" s="276"/>
      <c r="G1571" s="276"/>
      <c r="H1571" s="277"/>
      <c r="I1571" s="296"/>
      <c r="J1571" s="250"/>
      <c r="K1571" s="250"/>
      <c r="L1571" s="250"/>
      <c r="M1571" s="250"/>
      <c r="N1571" s="250"/>
      <c r="O1571" s="250"/>
      <c r="P1571" s="250"/>
      <c r="Q1571" s="250"/>
      <c r="R1571" s="250"/>
      <c r="S1571" s="250"/>
      <c r="T1571" s="250"/>
      <c r="U1571" s="250"/>
      <c r="V1571" s="250"/>
      <c r="W1571" s="250"/>
      <c r="X1571" s="250"/>
      <c r="Y1571" s="250"/>
      <c r="Z1571" s="250"/>
      <c r="AA1571" s="250"/>
      <c r="AB1571" s="250"/>
      <c r="AC1571" s="250"/>
      <c r="AD1571" s="250"/>
      <c r="AE1571" s="250"/>
      <c r="AF1571" s="250"/>
      <c r="AG1571" s="250"/>
      <c r="AH1571" s="250"/>
      <c r="AI1571" s="250"/>
      <c r="AJ1571" s="250"/>
      <c r="AK1571" s="250"/>
      <c r="AL1571" s="250"/>
      <c r="AM1571" s="250"/>
      <c r="AN1571" s="250"/>
      <c r="AO1571" s="250"/>
      <c r="AP1571" s="250"/>
      <c r="AQ1571" s="250"/>
      <c r="AR1571" s="250"/>
      <c r="AS1571" s="250"/>
      <c r="AT1571" s="250"/>
      <c r="AU1571" s="250"/>
      <c r="AV1571" s="250"/>
      <c r="AW1571" s="250"/>
      <c r="AX1571" s="250"/>
      <c r="AY1571" s="250"/>
      <c r="AZ1571" s="250"/>
      <c r="BA1571" s="250"/>
      <c r="BB1571" s="250"/>
      <c r="BC1571" s="250"/>
      <c r="BD1571" s="250"/>
      <c r="BE1571" s="250"/>
      <c r="BF1571" s="250"/>
      <c r="BG1571" s="250"/>
      <c r="BH1571" s="250"/>
    </row>
    <row r="1572" spans="1:60" outlineLevel="1" x14ac:dyDescent="0.2">
      <c r="A1572" s="294"/>
      <c r="B1572" s="265"/>
      <c r="C1572" s="336" t="s">
        <v>1965</v>
      </c>
      <c r="D1572" s="323"/>
      <c r="E1572" s="327">
        <v>34.159999999999997</v>
      </c>
      <c r="F1572" s="276"/>
      <c r="G1572" s="276"/>
      <c r="H1572" s="277"/>
      <c r="I1572" s="296"/>
      <c r="J1572" s="250"/>
      <c r="K1572" s="250"/>
      <c r="L1572" s="250"/>
      <c r="M1572" s="250"/>
      <c r="N1572" s="250"/>
      <c r="O1572" s="250"/>
      <c r="P1572" s="250"/>
      <c r="Q1572" s="250"/>
      <c r="R1572" s="250"/>
      <c r="S1572" s="250"/>
      <c r="T1572" s="250"/>
      <c r="U1572" s="250"/>
      <c r="V1572" s="250"/>
      <c r="W1572" s="250"/>
      <c r="X1572" s="250"/>
      <c r="Y1572" s="250"/>
      <c r="Z1572" s="250"/>
      <c r="AA1572" s="250"/>
      <c r="AB1572" s="250"/>
      <c r="AC1572" s="250"/>
      <c r="AD1572" s="250"/>
      <c r="AE1572" s="250"/>
      <c r="AF1572" s="250"/>
      <c r="AG1572" s="250"/>
      <c r="AH1572" s="250"/>
      <c r="AI1572" s="250"/>
      <c r="AJ1572" s="250"/>
      <c r="AK1572" s="250"/>
      <c r="AL1572" s="250"/>
      <c r="AM1572" s="250"/>
      <c r="AN1572" s="250"/>
      <c r="AO1572" s="250"/>
      <c r="AP1572" s="250"/>
      <c r="AQ1572" s="250"/>
      <c r="AR1572" s="250"/>
      <c r="AS1572" s="250"/>
      <c r="AT1572" s="250"/>
      <c r="AU1572" s="250"/>
      <c r="AV1572" s="250"/>
      <c r="AW1572" s="250"/>
      <c r="AX1572" s="250"/>
      <c r="AY1572" s="250"/>
      <c r="AZ1572" s="250"/>
      <c r="BA1572" s="250"/>
      <c r="BB1572" s="250"/>
      <c r="BC1572" s="250"/>
      <c r="BD1572" s="250"/>
      <c r="BE1572" s="250"/>
      <c r="BF1572" s="250"/>
      <c r="BG1572" s="250"/>
      <c r="BH1572" s="250"/>
    </row>
    <row r="1573" spans="1:60" outlineLevel="1" x14ac:dyDescent="0.2">
      <c r="A1573" s="294"/>
      <c r="B1573" s="265"/>
      <c r="C1573" s="336" t="s">
        <v>1966</v>
      </c>
      <c r="D1573" s="323"/>
      <c r="E1573" s="327">
        <v>15.4</v>
      </c>
      <c r="F1573" s="276"/>
      <c r="G1573" s="276"/>
      <c r="H1573" s="277"/>
      <c r="I1573" s="296"/>
      <c r="J1573" s="250"/>
      <c r="K1573" s="250"/>
      <c r="L1573" s="250"/>
      <c r="M1573" s="250"/>
      <c r="N1573" s="250"/>
      <c r="O1573" s="250"/>
      <c r="P1573" s="250"/>
      <c r="Q1573" s="250"/>
      <c r="R1573" s="250"/>
      <c r="S1573" s="250"/>
      <c r="T1573" s="250"/>
      <c r="U1573" s="250"/>
      <c r="V1573" s="250"/>
      <c r="W1573" s="250"/>
      <c r="X1573" s="250"/>
      <c r="Y1573" s="250"/>
      <c r="Z1573" s="250"/>
      <c r="AA1573" s="250"/>
      <c r="AB1573" s="250"/>
      <c r="AC1573" s="250"/>
      <c r="AD1573" s="250"/>
      <c r="AE1573" s="250"/>
      <c r="AF1573" s="250"/>
      <c r="AG1573" s="250"/>
      <c r="AH1573" s="250"/>
      <c r="AI1573" s="250"/>
      <c r="AJ1573" s="250"/>
      <c r="AK1573" s="250"/>
      <c r="AL1573" s="250"/>
      <c r="AM1573" s="250"/>
      <c r="AN1573" s="250"/>
      <c r="AO1573" s="250"/>
      <c r="AP1573" s="250"/>
      <c r="AQ1573" s="250"/>
      <c r="AR1573" s="250"/>
      <c r="AS1573" s="250"/>
      <c r="AT1573" s="250"/>
      <c r="AU1573" s="250"/>
      <c r="AV1573" s="250"/>
      <c r="AW1573" s="250"/>
      <c r="AX1573" s="250"/>
      <c r="AY1573" s="250"/>
      <c r="AZ1573" s="250"/>
      <c r="BA1573" s="250"/>
      <c r="BB1573" s="250"/>
      <c r="BC1573" s="250"/>
      <c r="BD1573" s="250"/>
      <c r="BE1573" s="250"/>
      <c r="BF1573" s="250"/>
      <c r="BG1573" s="250"/>
      <c r="BH1573" s="250"/>
    </row>
    <row r="1574" spans="1:60" outlineLevel="1" x14ac:dyDescent="0.2">
      <c r="A1574" s="294"/>
      <c r="B1574" s="265"/>
      <c r="C1574" s="336" t="s">
        <v>1967</v>
      </c>
      <c r="D1574" s="323"/>
      <c r="E1574" s="327">
        <v>2.9</v>
      </c>
      <c r="F1574" s="276"/>
      <c r="G1574" s="276"/>
      <c r="H1574" s="277"/>
      <c r="I1574" s="296"/>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c r="AN1574" s="250"/>
      <c r="AO1574" s="250"/>
      <c r="AP1574" s="250"/>
      <c r="AQ1574" s="250"/>
      <c r="AR1574" s="250"/>
      <c r="AS1574" s="250"/>
      <c r="AT1574" s="250"/>
      <c r="AU1574" s="250"/>
      <c r="AV1574" s="250"/>
      <c r="AW1574" s="250"/>
      <c r="AX1574" s="250"/>
      <c r="AY1574" s="250"/>
      <c r="AZ1574" s="250"/>
      <c r="BA1574" s="250"/>
      <c r="BB1574" s="250"/>
      <c r="BC1574" s="250"/>
      <c r="BD1574" s="250"/>
      <c r="BE1574" s="250"/>
      <c r="BF1574" s="250"/>
      <c r="BG1574" s="250"/>
      <c r="BH1574" s="250"/>
    </row>
    <row r="1575" spans="1:60" outlineLevel="1" x14ac:dyDescent="0.2">
      <c r="A1575" s="294"/>
      <c r="B1575" s="265"/>
      <c r="C1575" s="336" t="s">
        <v>1968</v>
      </c>
      <c r="D1575" s="323"/>
      <c r="E1575" s="327">
        <v>5.8</v>
      </c>
      <c r="F1575" s="276"/>
      <c r="G1575" s="276"/>
      <c r="H1575" s="277"/>
      <c r="I1575" s="296"/>
      <c r="J1575" s="250"/>
      <c r="K1575" s="250"/>
      <c r="L1575" s="250"/>
      <c r="M1575" s="250"/>
      <c r="N1575" s="250"/>
      <c r="O1575" s="250"/>
      <c r="P1575" s="250"/>
      <c r="Q1575" s="250"/>
      <c r="R1575" s="250"/>
      <c r="S1575" s="250"/>
      <c r="T1575" s="250"/>
      <c r="U1575" s="250"/>
      <c r="V1575" s="250"/>
      <c r="W1575" s="250"/>
      <c r="X1575" s="250"/>
      <c r="Y1575" s="250"/>
      <c r="Z1575" s="250"/>
      <c r="AA1575" s="250"/>
      <c r="AB1575" s="250"/>
      <c r="AC1575" s="250"/>
      <c r="AD1575" s="250"/>
      <c r="AE1575" s="250"/>
      <c r="AF1575" s="250"/>
      <c r="AG1575" s="250"/>
      <c r="AH1575" s="250"/>
      <c r="AI1575" s="250"/>
      <c r="AJ1575" s="250"/>
      <c r="AK1575" s="250"/>
      <c r="AL1575" s="250"/>
      <c r="AM1575" s="250"/>
      <c r="AN1575" s="250"/>
      <c r="AO1575" s="250"/>
      <c r="AP1575" s="250"/>
      <c r="AQ1575" s="250"/>
      <c r="AR1575" s="250"/>
      <c r="AS1575" s="250"/>
      <c r="AT1575" s="250"/>
      <c r="AU1575" s="250"/>
      <c r="AV1575" s="250"/>
      <c r="AW1575" s="250"/>
      <c r="AX1575" s="250"/>
      <c r="AY1575" s="250"/>
      <c r="AZ1575" s="250"/>
      <c r="BA1575" s="250"/>
      <c r="BB1575" s="250"/>
      <c r="BC1575" s="250"/>
      <c r="BD1575" s="250"/>
      <c r="BE1575" s="250"/>
      <c r="BF1575" s="250"/>
      <c r="BG1575" s="250"/>
      <c r="BH1575" s="250"/>
    </row>
    <row r="1576" spans="1:60" outlineLevel="1" x14ac:dyDescent="0.2">
      <c r="A1576" s="294"/>
      <c r="B1576" s="265"/>
      <c r="C1576" s="335" t="s">
        <v>420</v>
      </c>
      <c r="D1576" s="323"/>
      <c r="E1576" s="327"/>
      <c r="F1576" s="276"/>
      <c r="G1576" s="276"/>
      <c r="H1576" s="277"/>
      <c r="I1576" s="296"/>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c r="AN1576" s="250"/>
      <c r="AO1576" s="250"/>
      <c r="AP1576" s="250"/>
      <c r="AQ1576" s="250"/>
      <c r="AR1576" s="250"/>
      <c r="AS1576" s="250"/>
      <c r="AT1576" s="250"/>
      <c r="AU1576" s="250"/>
      <c r="AV1576" s="250"/>
      <c r="AW1576" s="250"/>
      <c r="AX1576" s="250"/>
      <c r="AY1576" s="250"/>
      <c r="AZ1576" s="250"/>
      <c r="BA1576" s="250"/>
      <c r="BB1576" s="250"/>
      <c r="BC1576" s="250"/>
      <c r="BD1576" s="250"/>
      <c r="BE1576" s="250"/>
      <c r="BF1576" s="250"/>
      <c r="BG1576" s="250"/>
      <c r="BH1576" s="250"/>
    </row>
    <row r="1577" spans="1:60" outlineLevel="1" x14ac:dyDescent="0.2">
      <c r="A1577" s="294"/>
      <c r="B1577" s="265"/>
      <c r="C1577" s="334" t="s">
        <v>1969</v>
      </c>
      <c r="D1577" s="322"/>
      <c r="E1577" s="326">
        <v>191.48429999999999</v>
      </c>
      <c r="F1577" s="276"/>
      <c r="G1577" s="276"/>
      <c r="H1577" s="277"/>
      <c r="I1577" s="296"/>
      <c r="J1577" s="250"/>
      <c r="K1577" s="250"/>
      <c r="L1577" s="250"/>
      <c r="M1577" s="250"/>
      <c r="N1577" s="250"/>
      <c r="O1577" s="250"/>
      <c r="P1577" s="250"/>
      <c r="Q1577" s="250"/>
      <c r="R1577" s="250"/>
      <c r="S1577" s="250"/>
      <c r="T1577" s="250"/>
      <c r="U1577" s="250"/>
      <c r="V1577" s="250"/>
      <c r="W1577" s="250"/>
      <c r="X1577" s="250"/>
      <c r="Y1577" s="250"/>
      <c r="Z1577" s="250"/>
      <c r="AA1577" s="250"/>
      <c r="AB1577" s="250"/>
      <c r="AC1577" s="250"/>
      <c r="AD1577" s="250"/>
      <c r="AE1577" s="250"/>
      <c r="AF1577" s="250"/>
      <c r="AG1577" s="250"/>
      <c r="AH1577" s="250"/>
      <c r="AI1577" s="250"/>
      <c r="AJ1577" s="250"/>
      <c r="AK1577" s="250"/>
      <c r="AL1577" s="250"/>
      <c r="AM1577" s="250"/>
      <c r="AN1577" s="250"/>
      <c r="AO1577" s="250"/>
      <c r="AP1577" s="250"/>
      <c r="AQ1577" s="250"/>
      <c r="AR1577" s="250"/>
      <c r="AS1577" s="250"/>
      <c r="AT1577" s="250"/>
      <c r="AU1577" s="250"/>
      <c r="AV1577" s="250"/>
      <c r="AW1577" s="250"/>
      <c r="AX1577" s="250"/>
      <c r="AY1577" s="250"/>
      <c r="AZ1577" s="250"/>
      <c r="BA1577" s="250"/>
      <c r="BB1577" s="250"/>
      <c r="BC1577" s="250"/>
      <c r="BD1577" s="250"/>
      <c r="BE1577" s="250"/>
      <c r="BF1577" s="250"/>
      <c r="BG1577" s="250"/>
      <c r="BH1577" s="250"/>
    </row>
    <row r="1578" spans="1:60" ht="22.5" outlineLevel="1" x14ac:dyDescent="0.2">
      <c r="A1578" s="293">
        <v>341</v>
      </c>
      <c r="B1578" s="264" t="s">
        <v>1970</v>
      </c>
      <c r="C1578" s="284" t="s">
        <v>1971</v>
      </c>
      <c r="D1578" s="267" t="s">
        <v>367</v>
      </c>
      <c r="E1578" s="270">
        <v>82.415999999999997</v>
      </c>
      <c r="F1578" s="275"/>
      <c r="G1578" s="276">
        <f>ROUND(E1578*F1578,2)</f>
        <v>0</v>
      </c>
      <c r="H1578" s="277" t="s">
        <v>734</v>
      </c>
      <c r="I1578" s="296" t="s">
        <v>298</v>
      </c>
      <c r="J1578" s="250"/>
      <c r="K1578" s="250"/>
      <c r="L1578" s="250"/>
      <c r="M1578" s="250"/>
      <c r="N1578" s="250"/>
      <c r="O1578" s="250"/>
      <c r="P1578" s="250"/>
      <c r="Q1578" s="250"/>
      <c r="R1578" s="250"/>
      <c r="S1578" s="250"/>
      <c r="T1578" s="250"/>
      <c r="U1578" s="250"/>
      <c r="V1578" s="250"/>
      <c r="W1578" s="250"/>
      <c r="X1578" s="250"/>
      <c r="Y1578" s="250"/>
      <c r="Z1578" s="250"/>
      <c r="AA1578" s="250"/>
      <c r="AB1578" s="250"/>
      <c r="AC1578" s="250"/>
      <c r="AD1578" s="250"/>
      <c r="AE1578" s="250" t="s">
        <v>299</v>
      </c>
      <c r="AF1578" s="250"/>
      <c r="AG1578" s="250"/>
      <c r="AH1578" s="250"/>
      <c r="AI1578" s="250"/>
      <c r="AJ1578" s="250"/>
      <c r="AK1578" s="250"/>
      <c r="AL1578" s="250"/>
      <c r="AM1578" s="250">
        <v>21</v>
      </c>
      <c r="AN1578" s="250"/>
      <c r="AO1578" s="250"/>
      <c r="AP1578" s="250"/>
      <c r="AQ1578" s="250"/>
      <c r="AR1578" s="250"/>
      <c r="AS1578" s="250"/>
      <c r="AT1578" s="250"/>
      <c r="AU1578" s="250"/>
      <c r="AV1578" s="250"/>
      <c r="AW1578" s="250"/>
      <c r="AX1578" s="250"/>
      <c r="AY1578" s="250"/>
      <c r="AZ1578" s="250"/>
      <c r="BA1578" s="250"/>
      <c r="BB1578" s="250"/>
      <c r="BC1578" s="250"/>
      <c r="BD1578" s="250"/>
      <c r="BE1578" s="250"/>
      <c r="BF1578" s="250"/>
      <c r="BG1578" s="250"/>
      <c r="BH1578" s="250"/>
    </row>
    <row r="1579" spans="1:60" outlineLevel="1" x14ac:dyDescent="0.2">
      <c r="A1579" s="294"/>
      <c r="B1579" s="265"/>
      <c r="C1579" s="335" t="s">
        <v>411</v>
      </c>
      <c r="D1579" s="323"/>
      <c r="E1579" s="327"/>
      <c r="F1579" s="276"/>
      <c r="G1579" s="276"/>
      <c r="H1579" s="277"/>
      <c r="I1579" s="296"/>
      <c r="J1579" s="250"/>
      <c r="K1579" s="250"/>
      <c r="L1579" s="250"/>
      <c r="M1579" s="250"/>
      <c r="N1579" s="250"/>
      <c r="O1579" s="250"/>
      <c r="P1579" s="250"/>
      <c r="Q1579" s="250"/>
      <c r="R1579" s="250"/>
      <c r="S1579" s="250"/>
      <c r="T1579" s="250"/>
      <c r="U1579" s="250"/>
      <c r="V1579" s="250"/>
      <c r="W1579" s="250"/>
      <c r="X1579" s="250"/>
      <c r="Y1579" s="250"/>
      <c r="Z1579" s="250"/>
      <c r="AA1579" s="250"/>
      <c r="AB1579" s="250"/>
      <c r="AC1579" s="250"/>
      <c r="AD1579" s="250"/>
      <c r="AE1579" s="250"/>
      <c r="AF1579" s="250"/>
      <c r="AG1579" s="250"/>
      <c r="AH1579" s="250"/>
      <c r="AI1579" s="250"/>
      <c r="AJ1579" s="250"/>
      <c r="AK1579" s="250"/>
      <c r="AL1579" s="250"/>
      <c r="AM1579" s="250"/>
      <c r="AN1579" s="250"/>
      <c r="AO1579" s="250"/>
      <c r="AP1579" s="250"/>
      <c r="AQ1579" s="250"/>
      <c r="AR1579" s="250"/>
      <c r="AS1579" s="250"/>
      <c r="AT1579" s="250"/>
      <c r="AU1579" s="250"/>
      <c r="AV1579" s="250"/>
      <c r="AW1579" s="250"/>
      <c r="AX1579" s="250"/>
      <c r="AY1579" s="250"/>
      <c r="AZ1579" s="250"/>
      <c r="BA1579" s="250"/>
      <c r="BB1579" s="250"/>
      <c r="BC1579" s="250"/>
      <c r="BD1579" s="250"/>
      <c r="BE1579" s="250"/>
      <c r="BF1579" s="250"/>
      <c r="BG1579" s="250"/>
      <c r="BH1579" s="250"/>
    </row>
    <row r="1580" spans="1:60" outlineLevel="1" x14ac:dyDescent="0.2">
      <c r="A1580" s="294"/>
      <c r="B1580" s="265"/>
      <c r="C1580" s="336" t="s">
        <v>1972</v>
      </c>
      <c r="D1580" s="323"/>
      <c r="E1580" s="327">
        <v>19.7</v>
      </c>
      <c r="F1580" s="276"/>
      <c r="G1580" s="276"/>
      <c r="H1580" s="277"/>
      <c r="I1580" s="296"/>
      <c r="J1580" s="250"/>
      <c r="K1580" s="250"/>
      <c r="L1580" s="250"/>
      <c r="M1580" s="250"/>
      <c r="N1580" s="250"/>
      <c r="O1580" s="250"/>
      <c r="P1580" s="250"/>
      <c r="Q1580" s="250"/>
      <c r="R1580" s="250"/>
      <c r="S1580" s="250"/>
      <c r="T1580" s="250"/>
      <c r="U1580" s="250"/>
      <c r="V1580" s="250"/>
      <c r="W1580" s="250"/>
      <c r="X1580" s="250"/>
      <c r="Y1580" s="250"/>
      <c r="Z1580" s="250"/>
      <c r="AA1580" s="250"/>
      <c r="AB1580" s="250"/>
      <c r="AC1580" s="250"/>
      <c r="AD1580" s="250"/>
      <c r="AE1580" s="250"/>
      <c r="AF1580" s="250"/>
      <c r="AG1580" s="250"/>
      <c r="AH1580" s="250"/>
      <c r="AI1580" s="250"/>
      <c r="AJ1580" s="250"/>
      <c r="AK1580" s="250"/>
      <c r="AL1580" s="250"/>
      <c r="AM1580" s="250"/>
      <c r="AN1580" s="250"/>
      <c r="AO1580" s="250"/>
      <c r="AP1580" s="250"/>
      <c r="AQ1580" s="250"/>
      <c r="AR1580" s="250"/>
      <c r="AS1580" s="250"/>
      <c r="AT1580" s="250"/>
      <c r="AU1580" s="250"/>
      <c r="AV1580" s="250"/>
      <c r="AW1580" s="250"/>
      <c r="AX1580" s="250"/>
      <c r="AY1580" s="250"/>
      <c r="AZ1580" s="250"/>
      <c r="BA1580" s="250"/>
      <c r="BB1580" s="250"/>
      <c r="BC1580" s="250"/>
      <c r="BD1580" s="250"/>
      <c r="BE1580" s="250"/>
      <c r="BF1580" s="250"/>
      <c r="BG1580" s="250"/>
      <c r="BH1580" s="250"/>
    </row>
    <row r="1581" spans="1:60" outlineLevel="1" x14ac:dyDescent="0.2">
      <c r="A1581" s="294"/>
      <c r="B1581" s="265"/>
      <c r="C1581" s="336" t="s">
        <v>1973</v>
      </c>
      <c r="D1581" s="323"/>
      <c r="E1581" s="327">
        <v>20.3</v>
      </c>
      <c r="F1581" s="276"/>
      <c r="G1581" s="276"/>
      <c r="H1581" s="277"/>
      <c r="I1581" s="296"/>
      <c r="J1581" s="250"/>
      <c r="K1581" s="250"/>
      <c r="L1581" s="250"/>
      <c r="M1581" s="250"/>
      <c r="N1581" s="250"/>
      <c r="O1581" s="250"/>
      <c r="P1581" s="250"/>
      <c r="Q1581" s="250"/>
      <c r="R1581" s="250"/>
      <c r="S1581" s="250"/>
      <c r="T1581" s="250"/>
      <c r="U1581" s="250"/>
      <c r="V1581" s="250"/>
      <c r="W1581" s="250"/>
      <c r="X1581" s="250"/>
      <c r="Y1581" s="250"/>
      <c r="Z1581" s="250"/>
      <c r="AA1581" s="250"/>
      <c r="AB1581" s="250"/>
      <c r="AC1581" s="250"/>
      <c r="AD1581" s="250"/>
      <c r="AE1581" s="250"/>
      <c r="AF1581" s="250"/>
      <c r="AG1581" s="250"/>
      <c r="AH1581" s="250"/>
      <c r="AI1581" s="250"/>
      <c r="AJ1581" s="250"/>
      <c r="AK1581" s="250"/>
      <c r="AL1581" s="250"/>
      <c r="AM1581" s="250"/>
      <c r="AN1581" s="250"/>
      <c r="AO1581" s="250"/>
      <c r="AP1581" s="250"/>
      <c r="AQ1581" s="250"/>
      <c r="AR1581" s="250"/>
      <c r="AS1581" s="250"/>
      <c r="AT1581" s="250"/>
      <c r="AU1581" s="250"/>
      <c r="AV1581" s="250"/>
      <c r="AW1581" s="250"/>
      <c r="AX1581" s="250"/>
      <c r="AY1581" s="250"/>
      <c r="AZ1581" s="250"/>
      <c r="BA1581" s="250"/>
      <c r="BB1581" s="250"/>
      <c r="BC1581" s="250"/>
      <c r="BD1581" s="250"/>
      <c r="BE1581" s="250"/>
      <c r="BF1581" s="250"/>
      <c r="BG1581" s="250"/>
      <c r="BH1581" s="250"/>
    </row>
    <row r="1582" spans="1:60" outlineLevel="1" x14ac:dyDescent="0.2">
      <c r="A1582" s="294"/>
      <c r="B1582" s="265"/>
      <c r="C1582" s="336" t="s">
        <v>1974</v>
      </c>
      <c r="D1582" s="323"/>
      <c r="E1582" s="327">
        <v>20.100000000000001</v>
      </c>
      <c r="F1582" s="276"/>
      <c r="G1582" s="276"/>
      <c r="H1582" s="277"/>
      <c r="I1582" s="296"/>
      <c r="J1582" s="250"/>
      <c r="K1582" s="250"/>
      <c r="L1582" s="250"/>
      <c r="M1582" s="250"/>
      <c r="N1582" s="250"/>
      <c r="O1582" s="250"/>
      <c r="P1582" s="250"/>
      <c r="Q1582" s="250"/>
      <c r="R1582" s="250"/>
      <c r="S1582" s="250"/>
      <c r="T1582" s="250"/>
      <c r="U1582" s="250"/>
      <c r="V1582" s="250"/>
      <c r="W1582" s="250"/>
      <c r="X1582" s="250"/>
      <c r="Y1582" s="250"/>
      <c r="Z1582" s="250"/>
      <c r="AA1582" s="250"/>
      <c r="AB1582" s="250"/>
      <c r="AC1582" s="250"/>
      <c r="AD1582" s="250"/>
      <c r="AE1582" s="250"/>
      <c r="AF1582" s="250"/>
      <c r="AG1582" s="250"/>
      <c r="AH1582" s="250"/>
      <c r="AI1582" s="250"/>
      <c r="AJ1582" s="250"/>
      <c r="AK1582" s="250"/>
      <c r="AL1582" s="250"/>
      <c r="AM1582" s="250"/>
      <c r="AN1582" s="250"/>
      <c r="AO1582" s="250"/>
      <c r="AP1582" s="250"/>
      <c r="AQ1582" s="250"/>
      <c r="AR1582" s="250"/>
      <c r="AS1582" s="250"/>
      <c r="AT1582" s="250"/>
      <c r="AU1582" s="250"/>
      <c r="AV1582" s="250"/>
      <c r="AW1582" s="250"/>
      <c r="AX1582" s="250"/>
      <c r="AY1582" s="250"/>
      <c r="AZ1582" s="250"/>
      <c r="BA1582" s="250"/>
      <c r="BB1582" s="250"/>
      <c r="BC1582" s="250"/>
      <c r="BD1582" s="250"/>
      <c r="BE1582" s="250"/>
      <c r="BF1582" s="250"/>
      <c r="BG1582" s="250"/>
      <c r="BH1582" s="250"/>
    </row>
    <row r="1583" spans="1:60" outlineLevel="1" x14ac:dyDescent="0.2">
      <c r="A1583" s="294"/>
      <c r="B1583" s="265"/>
      <c r="C1583" s="336" t="s">
        <v>1975</v>
      </c>
      <c r="D1583" s="323"/>
      <c r="E1583" s="327">
        <v>10.3</v>
      </c>
      <c r="F1583" s="276"/>
      <c r="G1583" s="276"/>
      <c r="H1583" s="277"/>
      <c r="I1583" s="296"/>
      <c r="J1583" s="250"/>
      <c r="K1583" s="250"/>
      <c r="L1583" s="250"/>
      <c r="M1583" s="250"/>
      <c r="N1583" s="250"/>
      <c r="O1583" s="250"/>
      <c r="P1583" s="250"/>
      <c r="Q1583" s="250"/>
      <c r="R1583" s="250"/>
      <c r="S1583" s="250"/>
      <c r="T1583" s="250"/>
      <c r="U1583" s="250"/>
      <c r="V1583" s="250"/>
      <c r="W1583" s="250"/>
      <c r="X1583" s="250"/>
      <c r="Y1583" s="250"/>
      <c r="Z1583" s="250"/>
      <c r="AA1583" s="250"/>
      <c r="AB1583" s="250"/>
      <c r="AC1583" s="250"/>
      <c r="AD1583" s="250"/>
      <c r="AE1583" s="250"/>
      <c r="AF1583" s="250"/>
      <c r="AG1583" s="250"/>
      <c r="AH1583" s="250"/>
      <c r="AI1583" s="250"/>
      <c r="AJ1583" s="250"/>
      <c r="AK1583" s="250"/>
      <c r="AL1583" s="250"/>
      <c r="AM1583" s="250"/>
      <c r="AN1583" s="250"/>
      <c r="AO1583" s="250"/>
      <c r="AP1583" s="250"/>
      <c r="AQ1583" s="250"/>
      <c r="AR1583" s="250"/>
      <c r="AS1583" s="250"/>
      <c r="AT1583" s="250"/>
      <c r="AU1583" s="250"/>
      <c r="AV1583" s="250"/>
      <c r="AW1583" s="250"/>
      <c r="AX1583" s="250"/>
      <c r="AY1583" s="250"/>
      <c r="AZ1583" s="250"/>
      <c r="BA1583" s="250"/>
      <c r="BB1583" s="250"/>
      <c r="BC1583" s="250"/>
      <c r="BD1583" s="250"/>
      <c r="BE1583" s="250"/>
      <c r="BF1583" s="250"/>
      <c r="BG1583" s="250"/>
      <c r="BH1583" s="250"/>
    </row>
    <row r="1584" spans="1:60" outlineLevel="1" x14ac:dyDescent="0.2">
      <c r="A1584" s="294"/>
      <c r="B1584" s="265"/>
      <c r="C1584" s="336" t="s">
        <v>1976</v>
      </c>
      <c r="D1584" s="323"/>
      <c r="E1584" s="327">
        <v>10.4</v>
      </c>
      <c r="F1584" s="276"/>
      <c r="G1584" s="276"/>
      <c r="H1584" s="277"/>
      <c r="I1584" s="296"/>
      <c r="J1584" s="250"/>
      <c r="K1584" s="250"/>
      <c r="L1584" s="250"/>
      <c r="M1584" s="250"/>
      <c r="N1584" s="250"/>
      <c r="O1584" s="250"/>
      <c r="P1584" s="250"/>
      <c r="Q1584" s="250"/>
      <c r="R1584" s="250"/>
      <c r="S1584" s="250"/>
      <c r="T1584" s="250"/>
      <c r="U1584" s="250"/>
      <c r="V1584" s="250"/>
      <c r="W1584" s="250"/>
      <c r="X1584" s="250"/>
      <c r="Y1584" s="250"/>
      <c r="Z1584" s="250"/>
      <c r="AA1584" s="250"/>
      <c r="AB1584" s="250"/>
      <c r="AC1584" s="250"/>
      <c r="AD1584" s="250"/>
      <c r="AE1584" s="250"/>
      <c r="AF1584" s="250"/>
      <c r="AG1584" s="250"/>
      <c r="AH1584" s="250"/>
      <c r="AI1584" s="250"/>
      <c r="AJ1584" s="250"/>
      <c r="AK1584" s="250"/>
      <c r="AL1584" s="250"/>
      <c r="AM1584" s="250"/>
      <c r="AN1584" s="250"/>
      <c r="AO1584" s="250"/>
      <c r="AP1584" s="250"/>
      <c r="AQ1584" s="250"/>
      <c r="AR1584" s="250"/>
      <c r="AS1584" s="250"/>
      <c r="AT1584" s="250"/>
      <c r="AU1584" s="250"/>
      <c r="AV1584" s="250"/>
      <c r="AW1584" s="250"/>
      <c r="AX1584" s="250"/>
      <c r="AY1584" s="250"/>
      <c r="AZ1584" s="250"/>
      <c r="BA1584" s="250"/>
      <c r="BB1584" s="250"/>
      <c r="BC1584" s="250"/>
      <c r="BD1584" s="250"/>
      <c r="BE1584" s="250"/>
      <c r="BF1584" s="250"/>
      <c r="BG1584" s="250"/>
      <c r="BH1584" s="250"/>
    </row>
    <row r="1585" spans="1:60" outlineLevel="1" x14ac:dyDescent="0.2">
      <c r="A1585" s="294"/>
      <c r="B1585" s="265"/>
      <c r="C1585" s="335" t="s">
        <v>420</v>
      </c>
      <c r="D1585" s="323"/>
      <c r="E1585" s="327"/>
      <c r="F1585" s="276"/>
      <c r="G1585" s="276"/>
      <c r="H1585" s="277"/>
      <c r="I1585" s="296"/>
      <c r="J1585" s="250"/>
      <c r="K1585" s="250"/>
      <c r="L1585" s="250"/>
      <c r="M1585" s="250"/>
      <c r="N1585" s="250"/>
      <c r="O1585" s="250"/>
      <c r="P1585" s="250"/>
      <c r="Q1585" s="250"/>
      <c r="R1585" s="250"/>
      <c r="S1585" s="250"/>
      <c r="T1585" s="250"/>
      <c r="U1585" s="250"/>
      <c r="V1585" s="250"/>
      <c r="W1585" s="250"/>
      <c r="X1585" s="250"/>
      <c r="Y1585" s="250"/>
      <c r="Z1585" s="250"/>
      <c r="AA1585" s="250"/>
      <c r="AB1585" s="250"/>
      <c r="AC1585" s="250"/>
      <c r="AD1585" s="250"/>
      <c r="AE1585" s="250"/>
      <c r="AF1585" s="250"/>
      <c r="AG1585" s="250"/>
      <c r="AH1585" s="250"/>
      <c r="AI1585" s="250"/>
      <c r="AJ1585" s="250"/>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row>
    <row r="1586" spans="1:60" outlineLevel="1" x14ac:dyDescent="0.2">
      <c r="A1586" s="294"/>
      <c r="B1586" s="265"/>
      <c r="C1586" s="334" t="s">
        <v>1977</v>
      </c>
      <c r="D1586" s="322"/>
      <c r="E1586" s="326">
        <v>82.415999999999997</v>
      </c>
      <c r="F1586" s="276"/>
      <c r="G1586" s="276"/>
      <c r="H1586" s="277"/>
      <c r="I1586" s="296"/>
      <c r="J1586" s="250"/>
      <c r="K1586" s="250"/>
      <c r="L1586" s="250"/>
      <c r="M1586" s="250"/>
      <c r="N1586" s="250"/>
      <c r="O1586" s="250"/>
      <c r="P1586" s="250"/>
      <c r="Q1586" s="250"/>
      <c r="R1586" s="250"/>
      <c r="S1586" s="250"/>
      <c r="T1586" s="250"/>
      <c r="U1586" s="250"/>
      <c r="V1586" s="250"/>
      <c r="W1586" s="250"/>
      <c r="X1586" s="250"/>
      <c r="Y1586" s="250"/>
      <c r="Z1586" s="250"/>
      <c r="AA1586" s="250"/>
      <c r="AB1586" s="250"/>
      <c r="AC1586" s="250"/>
      <c r="AD1586" s="250"/>
      <c r="AE1586" s="250"/>
      <c r="AF1586" s="250"/>
      <c r="AG1586" s="250"/>
      <c r="AH1586" s="250"/>
      <c r="AI1586" s="250"/>
      <c r="AJ1586" s="250"/>
      <c r="AK1586" s="250"/>
      <c r="AL1586" s="250"/>
      <c r="AM1586" s="250"/>
      <c r="AN1586" s="250"/>
      <c r="AO1586" s="250"/>
      <c r="AP1586" s="250"/>
      <c r="AQ1586" s="250"/>
      <c r="AR1586" s="250"/>
      <c r="AS1586" s="250"/>
      <c r="AT1586" s="250"/>
      <c r="AU1586" s="250"/>
      <c r="AV1586" s="250"/>
      <c r="AW1586" s="250"/>
      <c r="AX1586" s="250"/>
      <c r="AY1586" s="250"/>
      <c r="AZ1586" s="250"/>
      <c r="BA1586" s="250"/>
      <c r="BB1586" s="250"/>
      <c r="BC1586" s="250"/>
      <c r="BD1586" s="250"/>
      <c r="BE1586" s="250"/>
      <c r="BF1586" s="250"/>
      <c r="BG1586" s="250"/>
      <c r="BH1586" s="250"/>
    </row>
    <row r="1587" spans="1:60" ht="22.5" outlineLevel="1" x14ac:dyDescent="0.2">
      <c r="A1587" s="293">
        <v>342</v>
      </c>
      <c r="B1587" s="264" t="s">
        <v>1978</v>
      </c>
      <c r="C1587" s="284" t="s">
        <v>1979</v>
      </c>
      <c r="D1587" s="267" t="s">
        <v>367</v>
      </c>
      <c r="E1587" s="270">
        <v>6.3499499999999998</v>
      </c>
      <c r="F1587" s="275"/>
      <c r="G1587" s="276">
        <f>ROUND(E1587*F1587,2)</f>
        <v>0</v>
      </c>
      <c r="H1587" s="277" t="s">
        <v>734</v>
      </c>
      <c r="I1587" s="296" t="s">
        <v>298</v>
      </c>
      <c r="J1587" s="250"/>
      <c r="K1587" s="250"/>
      <c r="L1587" s="250"/>
      <c r="M1587" s="250"/>
      <c r="N1587" s="250"/>
      <c r="O1587" s="250"/>
      <c r="P1587" s="250"/>
      <c r="Q1587" s="250"/>
      <c r="R1587" s="250"/>
      <c r="S1587" s="250"/>
      <c r="T1587" s="250"/>
      <c r="U1587" s="250"/>
      <c r="V1587" s="250"/>
      <c r="W1587" s="250"/>
      <c r="X1587" s="250"/>
      <c r="Y1587" s="250"/>
      <c r="Z1587" s="250"/>
      <c r="AA1587" s="250"/>
      <c r="AB1587" s="250"/>
      <c r="AC1587" s="250"/>
      <c r="AD1587" s="250"/>
      <c r="AE1587" s="250" t="s">
        <v>299</v>
      </c>
      <c r="AF1587" s="250"/>
      <c r="AG1587" s="250"/>
      <c r="AH1587" s="250"/>
      <c r="AI1587" s="250"/>
      <c r="AJ1587" s="250"/>
      <c r="AK1587" s="250"/>
      <c r="AL1587" s="250"/>
      <c r="AM1587" s="250">
        <v>21</v>
      </c>
      <c r="AN1587" s="250"/>
      <c r="AO1587" s="250"/>
      <c r="AP1587" s="250"/>
      <c r="AQ1587" s="250"/>
      <c r="AR1587" s="250"/>
      <c r="AS1587" s="250"/>
      <c r="AT1587" s="250"/>
      <c r="AU1587" s="250"/>
      <c r="AV1587" s="250"/>
      <c r="AW1587" s="250"/>
      <c r="AX1587" s="250"/>
      <c r="AY1587" s="250"/>
      <c r="AZ1587" s="250"/>
      <c r="BA1587" s="250"/>
      <c r="BB1587" s="250"/>
      <c r="BC1587" s="250"/>
      <c r="BD1587" s="250"/>
      <c r="BE1587" s="250"/>
      <c r="BF1587" s="250"/>
      <c r="BG1587" s="250"/>
      <c r="BH1587" s="250"/>
    </row>
    <row r="1588" spans="1:60" outlineLevel="1" x14ac:dyDescent="0.2">
      <c r="A1588" s="294"/>
      <c r="B1588" s="265"/>
      <c r="C1588" s="335" t="s">
        <v>411</v>
      </c>
      <c r="D1588" s="323"/>
      <c r="E1588" s="327"/>
      <c r="F1588" s="276"/>
      <c r="G1588" s="276"/>
      <c r="H1588" s="277"/>
      <c r="I1588" s="296"/>
      <c r="J1588" s="250"/>
      <c r="K1588" s="250"/>
      <c r="L1588" s="250"/>
      <c r="M1588" s="250"/>
      <c r="N1588" s="250"/>
      <c r="O1588" s="250"/>
      <c r="P1588" s="250"/>
      <c r="Q1588" s="250"/>
      <c r="R1588" s="250"/>
      <c r="S1588" s="250"/>
      <c r="T1588" s="250"/>
      <c r="U1588" s="250"/>
      <c r="V1588" s="250"/>
      <c r="W1588" s="250"/>
      <c r="X1588" s="250"/>
      <c r="Y1588" s="250"/>
      <c r="Z1588" s="250"/>
      <c r="AA1588" s="250"/>
      <c r="AB1588" s="250"/>
      <c r="AC1588" s="250"/>
      <c r="AD1588" s="250"/>
      <c r="AE1588" s="250"/>
      <c r="AF1588" s="250"/>
      <c r="AG1588" s="250"/>
      <c r="AH1588" s="250"/>
      <c r="AI1588" s="250"/>
      <c r="AJ1588" s="250"/>
      <c r="AK1588" s="250"/>
      <c r="AL1588" s="250"/>
      <c r="AM1588" s="250"/>
      <c r="AN1588" s="250"/>
      <c r="AO1588" s="250"/>
      <c r="AP1588" s="250"/>
      <c r="AQ1588" s="250"/>
      <c r="AR1588" s="250"/>
      <c r="AS1588" s="250"/>
      <c r="AT1588" s="250"/>
      <c r="AU1588" s="250"/>
      <c r="AV1588" s="250"/>
      <c r="AW1588" s="250"/>
      <c r="AX1588" s="250"/>
      <c r="AY1588" s="250"/>
      <c r="AZ1588" s="250"/>
      <c r="BA1588" s="250"/>
      <c r="BB1588" s="250"/>
      <c r="BC1588" s="250"/>
      <c r="BD1588" s="250"/>
      <c r="BE1588" s="250"/>
      <c r="BF1588" s="250"/>
      <c r="BG1588" s="250"/>
      <c r="BH1588" s="250"/>
    </row>
    <row r="1589" spans="1:60" outlineLevel="1" x14ac:dyDescent="0.2">
      <c r="A1589" s="294"/>
      <c r="B1589" s="265"/>
      <c r="C1589" s="336" t="s">
        <v>1980</v>
      </c>
      <c r="D1589" s="323"/>
      <c r="E1589" s="327">
        <v>1.7</v>
      </c>
      <c r="F1589" s="276"/>
      <c r="G1589" s="276"/>
      <c r="H1589" s="277"/>
      <c r="I1589" s="296"/>
      <c r="J1589" s="250"/>
      <c r="K1589" s="250"/>
      <c r="L1589" s="250"/>
      <c r="M1589" s="250"/>
      <c r="N1589" s="250"/>
      <c r="O1589" s="250"/>
      <c r="P1589" s="250"/>
      <c r="Q1589" s="250"/>
      <c r="R1589" s="250"/>
      <c r="S1589" s="250"/>
      <c r="T1589" s="250"/>
      <c r="U1589" s="250"/>
      <c r="V1589" s="250"/>
      <c r="W1589" s="250"/>
      <c r="X1589" s="250"/>
      <c r="Y1589" s="250"/>
      <c r="Z1589" s="250"/>
      <c r="AA1589" s="250"/>
      <c r="AB1589" s="250"/>
      <c r="AC1589" s="250"/>
      <c r="AD1589" s="250"/>
      <c r="AE1589" s="250"/>
      <c r="AF1589" s="250"/>
      <c r="AG1589" s="250"/>
      <c r="AH1589" s="250"/>
      <c r="AI1589" s="250"/>
      <c r="AJ1589" s="250"/>
      <c r="AK1589" s="250"/>
      <c r="AL1589" s="250"/>
      <c r="AM1589" s="250"/>
      <c r="AN1589" s="250"/>
      <c r="AO1589" s="250"/>
      <c r="AP1589" s="250"/>
      <c r="AQ1589" s="250"/>
      <c r="AR1589" s="250"/>
      <c r="AS1589" s="250"/>
      <c r="AT1589" s="250"/>
      <c r="AU1589" s="250"/>
      <c r="AV1589" s="250"/>
      <c r="AW1589" s="250"/>
      <c r="AX1589" s="250"/>
      <c r="AY1589" s="250"/>
      <c r="AZ1589" s="250"/>
      <c r="BA1589" s="250"/>
      <c r="BB1589" s="250"/>
      <c r="BC1589" s="250"/>
      <c r="BD1589" s="250"/>
      <c r="BE1589" s="250"/>
      <c r="BF1589" s="250"/>
      <c r="BG1589" s="250"/>
      <c r="BH1589" s="250"/>
    </row>
    <row r="1590" spans="1:60" outlineLevel="1" x14ac:dyDescent="0.2">
      <c r="A1590" s="294"/>
      <c r="B1590" s="265"/>
      <c r="C1590" s="336" t="s">
        <v>1981</v>
      </c>
      <c r="D1590" s="323"/>
      <c r="E1590" s="327">
        <v>3.6549999999999998</v>
      </c>
      <c r="F1590" s="276"/>
      <c r="G1590" s="276"/>
      <c r="H1590" s="277"/>
      <c r="I1590" s="296"/>
      <c r="J1590" s="250"/>
      <c r="K1590" s="250"/>
      <c r="L1590" s="250"/>
      <c r="M1590" s="250"/>
      <c r="N1590" s="250"/>
      <c r="O1590" s="250"/>
      <c r="P1590" s="250"/>
      <c r="Q1590" s="250"/>
      <c r="R1590" s="250"/>
      <c r="S1590" s="250"/>
      <c r="T1590" s="250"/>
      <c r="U1590" s="250"/>
      <c r="V1590" s="250"/>
      <c r="W1590" s="250"/>
      <c r="X1590" s="250"/>
      <c r="Y1590" s="250"/>
      <c r="Z1590" s="250"/>
      <c r="AA1590" s="250"/>
      <c r="AB1590" s="250"/>
      <c r="AC1590" s="250"/>
      <c r="AD1590" s="250"/>
      <c r="AE1590" s="250"/>
      <c r="AF1590" s="250"/>
      <c r="AG1590" s="250"/>
      <c r="AH1590" s="250"/>
      <c r="AI1590" s="250"/>
      <c r="AJ1590" s="250"/>
      <c r="AK1590" s="250"/>
      <c r="AL1590" s="250"/>
      <c r="AM1590" s="250"/>
      <c r="AN1590" s="250"/>
      <c r="AO1590" s="250"/>
      <c r="AP1590" s="250"/>
      <c r="AQ1590" s="250"/>
      <c r="AR1590" s="250"/>
      <c r="AS1590" s="250"/>
      <c r="AT1590" s="250"/>
      <c r="AU1590" s="250"/>
      <c r="AV1590" s="250"/>
      <c r="AW1590" s="250"/>
      <c r="AX1590" s="250"/>
      <c r="AY1590" s="250"/>
      <c r="AZ1590" s="250"/>
      <c r="BA1590" s="250"/>
      <c r="BB1590" s="250"/>
      <c r="BC1590" s="250"/>
      <c r="BD1590" s="250"/>
      <c r="BE1590" s="250"/>
      <c r="BF1590" s="250"/>
      <c r="BG1590" s="250"/>
      <c r="BH1590" s="250"/>
    </row>
    <row r="1591" spans="1:60" outlineLevel="1" x14ac:dyDescent="0.2">
      <c r="A1591" s="294"/>
      <c r="B1591" s="265"/>
      <c r="C1591" s="336" t="s">
        <v>1982</v>
      </c>
      <c r="D1591" s="323"/>
      <c r="E1591" s="327">
        <v>0.81</v>
      </c>
      <c r="F1591" s="276"/>
      <c r="G1591" s="276"/>
      <c r="H1591" s="277"/>
      <c r="I1591" s="296"/>
      <c r="J1591" s="250"/>
      <c r="K1591" s="250"/>
      <c r="L1591" s="250"/>
      <c r="M1591" s="250"/>
      <c r="N1591" s="250"/>
      <c r="O1591" s="250"/>
      <c r="P1591" s="250"/>
      <c r="Q1591" s="250"/>
      <c r="R1591" s="250"/>
      <c r="S1591" s="250"/>
      <c r="T1591" s="250"/>
      <c r="U1591" s="250"/>
      <c r="V1591" s="250"/>
      <c r="W1591" s="250"/>
      <c r="X1591" s="250"/>
      <c r="Y1591" s="250"/>
      <c r="Z1591" s="250"/>
      <c r="AA1591" s="250"/>
      <c r="AB1591" s="250"/>
      <c r="AC1591" s="250"/>
      <c r="AD1591" s="250"/>
      <c r="AE1591" s="250"/>
      <c r="AF1591" s="250"/>
      <c r="AG1591" s="250"/>
      <c r="AH1591" s="250"/>
      <c r="AI1591" s="250"/>
      <c r="AJ1591" s="250"/>
      <c r="AK1591" s="250"/>
      <c r="AL1591" s="250"/>
      <c r="AM1591" s="250"/>
      <c r="AN1591" s="250"/>
      <c r="AO1591" s="250"/>
      <c r="AP1591" s="250"/>
      <c r="AQ1591" s="250"/>
      <c r="AR1591" s="250"/>
      <c r="AS1591" s="250"/>
      <c r="AT1591" s="250"/>
      <c r="AU1591" s="250"/>
      <c r="AV1591" s="250"/>
      <c r="AW1591" s="250"/>
      <c r="AX1591" s="250"/>
      <c r="AY1591" s="250"/>
      <c r="AZ1591" s="250"/>
      <c r="BA1591" s="250"/>
      <c r="BB1591" s="250"/>
      <c r="BC1591" s="250"/>
      <c r="BD1591" s="250"/>
      <c r="BE1591" s="250"/>
      <c r="BF1591" s="250"/>
      <c r="BG1591" s="250"/>
      <c r="BH1591" s="250"/>
    </row>
    <row r="1592" spans="1:60" outlineLevel="1" x14ac:dyDescent="0.2">
      <c r="A1592" s="294"/>
      <c r="B1592" s="265"/>
      <c r="C1592" s="335" t="s">
        <v>420</v>
      </c>
      <c r="D1592" s="323"/>
      <c r="E1592" s="327"/>
      <c r="F1592" s="276"/>
      <c r="G1592" s="276"/>
      <c r="H1592" s="277"/>
      <c r="I1592" s="296"/>
      <c r="J1592" s="250"/>
      <c r="K1592" s="250"/>
      <c r="L1592" s="250"/>
      <c r="M1592" s="250"/>
      <c r="N1592" s="250"/>
      <c r="O1592" s="250"/>
      <c r="P1592" s="250"/>
      <c r="Q1592" s="250"/>
      <c r="R1592" s="250"/>
      <c r="S1592" s="250"/>
      <c r="T1592" s="250"/>
      <c r="U1592" s="250"/>
      <c r="V1592" s="250"/>
      <c r="W1592" s="250"/>
      <c r="X1592" s="250"/>
      <c r="Y1592" s="250"/>
      <c r="Z1592" s="250"/>
      <c r="AA1592" s="250"/>
      <c r="AB1592" s="250"/>
      <c r="AC1592" s="250"/>
      <c r="AD1592" s="250"/>
      <c r="AE1592" s="250"/>
      <c r="AF1592" s="250"/>
      <c r="AG1592" s="250"/>
      <c r="AH1592" s="250"/>
      <c r="AI1592" s="250"/>
      <c r="AJ1592" s="250"/>
      <c r="AK1592" s="250"/>
      <c r="AL1592" s="250"/>
      <c r="AM1592" s="250"/>
      <c r="AN1592" s="250"/>
      <c r="AO1592" s="250"/>
      <c r="AP1592" s="250"/>
      <c r="AQ1592" s="250"/>
      <c r="AR1592" s="250"/>
      <c r="AS1592" s="250"/>
      <c r="AT1592" s="250"/>
      <c r="AU1592" s="250"/>
      <c r="AV1592" s="250"/>
      <c r="AW1592" s="250"/>
      <c r="AX1592" s="250"/>
      <c r="AY1592" s="250"/>
      <c r="AZ1592" s="250"/>
      <c r="BA1592" s="250"/>
      <c r="BB1592" s="250"/>
      <c r="BC1592" s="250"/>
      <c r="BD1592" s="250"/>
      <c r="BE1592" s="250"/>
      <c r="BF1592" s="250"/>
      <c r="BG1592" s="250"/>
      <c r="BH1592" s="250"/>
    </row>
    <row r="1593" spans="1:60" outlineLevel="1" x14ac:dyDescent="0.2">
      <c r="A1593" s="294"/>
      <c r="B1593" s="265"/>
      <c r="C1593" s="334" t="s">
        <v>1983</v>
      </c>
      <c r="D1593" s="322"/>
      <c r="E1593" s="326">
        <v>6.3499499999999998</v>
      </c>
      <c r="F1593" s="276"/>
      <c r="G1593" s="276"/>
      <c r="H1593" s="277"/>
      <c r="I1593" s="296"/>
      <c r="J1593" s="250"/>
      <c r="K1593" s="250"/>
      <c r="L1593" s="250"/>
      <c r="M1593" s="250"/>
      <c r="N1593" s="250"/>
      <c r="O1593" s="250"/>
      <c r="P1593" s="250"/>
      <c r="Q1593" s="250"/>
      <c r="R1593" s="250"/>
      <c r="S1593" s="250"/>
      <c r="T1593" s="250"/>
      <c r="U1593" s="250"/>
      <c r="V1593" s="250"/>
      <c r="W1593" s="250"/>
      <c r="X1593" s="250"/>
      <c r="Y1593" s="250"/>
      <c r="Z1593" s="250"/>
      <c r="AA1593" s="250"/>
      <c r="AB1593" s="250"/>
      <c r="AC1593" s="250"/>
      <c r="AD1593" s="250"/>
      <c r="AE1593" s="250"/>
      <c r="AF1593" s="250"/>
      <c r="AG1593" s="250"/>
      <c r="AH1593" s="250"/>
      <c r="AI1593" s="250"/>
      <c r="AJ1593" s="250"/>
      <c r="AK1593" s="250"/>
      <c r="AL1593" s="250"/>
      <c r="AM1593" s="250"/>
      <c r="AN1593" s="250"/>
      <c r="AO1593" s="250"/>
      <c r="AP1593" s="250"/>
      <c r="AQ1593" s="250"/>
      <c r="AR1593" s="250"/>
      <c r="AS1593" s="250"/>
      <c r="AT1593" s="250"/>
      <c r="AU1593" s="250"/>
      <c r="AV1593" s="250"/>
      <c r="AW1593" s="250"/>
      <c r="AX1593" s="250"/>
      <c r="AY1593" s="250"/>
      <c r="AZ1593" s="250"/>
      <c r="BA1593" s="250"/>
      <c r="BB1593" s="250"/>
      <c r="BC1593" s="250"/>
      <c r="BD1593" s="250"/>
      <c r="BE1593" s="250"/>
      <c r="BF1593" s="250"/>
      <c r="BG1593" s="250"/>
      <c r="BH1593" s="250"/>
    </row>
    <row r="1594" spans="1:60" ht="22.5" outlineLevel="1" x14ac:dyDescent="0.2">
      <c r="A1594" s="293">
        <v>343</v>
      </c>
      <c r="B1594" s="264" t="s">
        <v>1984</v>
      </c>
      <c r="C1594" s="284" t="s">
        <v>1985</v>
      </c>
      <c r="D1594" s="267" t="s">
        <v>669</v>
      </c>
      <c r="E1594" s="270">
        <v>620.0444</v>
      </c>
      <c r="F1594" s="275"/>
      <c r="G1594" s="276">
        <f>ROUND(E1594*F1594,2)</f>
        <v>0</v>
      </c>
      <c r="H1594" s="277" t="s">
        <v>734</v>
      </c>
      <c r="I1594" s="296" t="s">
        <v>298</v>
      </c>
      <c r="J1594" s="250"/>
      <c r="K1594" s="250"/>
      <c r="L1594" s="250"/>
      <c r="M1594" s="250"/>
      <c r="N1594" s="250"/>
      <c r="O1594" s="250"/>
      <c r="P1594" s="250"/>
      <c r="Q1594" s="250"/>
      <c r="R1594" s="250"/>
      <c r="S1594" s="250"/>
      <c r="T1594" s="250"/>
      <c r="U1594" s="250"/>
      <c r="V1594" s="250"/>
      <c r="W1594" s="250"/>
      <c r="X1594" s="250"/>
      <c r="Y1594" s="250"/>
      <c r="Z1594" s="250"/>
      <c r="AA1594" s="250"/>
      <c r="AB1594" s="250"/>
      <c r="AC1594" s="250"/>
      <c r="AD1594" s="250"/>
      <c r="AE1594" s="250" t="s">
        <v>299</v>
      </c>
      <c r="AF1594" s="250"/>
      <c r="AG1594" s="250"/>
      <c r="AH1594" s="250"/>
      <c r="AI1594" s="250"/>
      <c r="AJ1594" s="250"/>
      <c r="AK1594" s="250"/>
      <c r="AL1594" s="250"/>
      <c r="AM1594" s="250">
        <v>21</v>
      </c>
      <c r="AN1594" s="250"/>
      <c r="AO1594" s="250"/>
      <c r="AP1594" s="250"/>
      <c r="AQ1594" s="250"/>
      <c r="AR1594" s="250"/>
      <c r="AS1594" s="250"/>
      <c r="AT1594" s="250"/>
      <c r="AU1594" s="250"/>
      <c r="AV1594" s="250"/>
      <c r="AW1594" s="250"/>
      <c r="AX1594" s="250"/>
      <c r="AY1594" s="250"/>
      <c r="AZ1594" s="250"/>
      <c r="BA1594" s="250"/>
      <c r="BB1594" s="250"/>
      <c r="BC1594" s="250"/>
      <c r="BD1594" s="250"/>
      <c r="BE1594" s="250"/>
      <c r="BF1594" s="250"/>
      <c r="BG1594" s="250"/>
      <c r="BH1594" s="250"/>
    </row>
    <row r="1595" spans="1:60" outlineLevel="1" x14ac:dyDescent="0.2">
      <c r="A1595" s="294"/>
      <c r="B1595" s="265"/>
      <c r="C1595" s="335" t="s">
        <v>411</v>
      </c>
      <c r="D1595" s="323"/>
      <c r="E1595" s="327"/>
      <c r="F1595" s="276"/>
      <c r="G1595" s="276"/>
      <c r="H1595" s="277"/>
      <c r="I1595" s="296"/>
      <c r="J1595" s="250"/>
      <c r="K1595" s="250"/>
      <c r="L1595" s="250"/>
      <c r="M1595" s="250"/>
      <c r="N1595" s="250"/>
      <c r="O1595" s="250"/>
      <c r="P1595" s="250"/>
      <c r="Q1595" s="250"/>
      <c r="R1595" s="250"/>
      <c r="S1595" s="250"/>
      <c r="T1595" s="250"/>
      <c r="U1595" s="250"/>
      <c r="V1595" s="250"/>
      <c r="W1595" s="250"/>
      <c r="X1595" s="250"/>
      <c r="Y1595" s="250"/>
      <c r="Z1595" s="250"/>
      <c r="AA1595" s="250"/>
      <c r="AB1595" s="250"/>
      <c r="AC1595" s="250"/>
      <c r="AD1595" s="250"/>
      <c r="AE1595" s="250"/>
      <c r="AF1595" s="250"/>
      <c r="AG1595" s="250"/>
      <c r="AH1595" s="250"/>
      <c r="AI1595" s="250"/>
      <c r="AJ1595" s="250"/>
      <c r="AK1595" s="250"/>
      <c r="AL1595" s="250"/>
      <c r="AM1595" s="250"/>
      <c r="AN1595" s="250"/>
      <c r="AO1595" s="250"/>
      <c r="AP1595" s="250"/>
      <c r="AQ1595" s="250"/>
      <c r="AR1595" s="250"/>
      <c r="AS1595" s="250"/>
      <c r="AT1595" s="250"/>
      <c r="AU1595" s="250"/>
      <c r="AV1595" s="250"/>
      <c r="AW1595" s="250"/>
      <c r="AX1595" s="250"/>
      <c r="AY1595" s="250"/>
      <c r="AZ1595" s="250"/>
      <c r="BA1595" s="250"/>
      <c r="BB1595" s="250"/>
      <c r="BC1595" s="250"/>
      <c r="BD1595" s="250"/>
      <c r="BE1595" s="250"/>
      <c r="BF1595" s="250"/>
      <c r="BG1595" s="250"/>
      <c r="BH1595" s="250"/>
    </row>
    <row r="1596" spans="1:60" outlineLevel="1" x14ac:dyDescent="0.2">
      <c r="A1596" s="294"/>
      <c r="B1596" s="265"/>
      <c r="C1596" s="336" t="s">
        <v>1958</v>
      </c>
      <c r="D1596" s="323"/>
      <c r="E1596" s="327">
        <v>19</v>
      </c>
      <c r="F1596" s="276"/>
      <c r="G1596" s="276"/>
      <c r="H1596" s="277"/>
      <c r="I1596" s="296"/>
      <c r="J1596" s="250"/>
      <c r="K1596" s="250"/>
      <c r="L1596" s="250"/>
      <c r="M1596" s="250"/>
      <c r="N1596" s="250"/>
      <c r="O1596" s="250"/>
      <c r="P1596" s="250"/>
      <c r="Q1596" s="250"/>
      <c r="R1596" s="250"/>
      <c r="S1596" s="250"/>
      <c r="T1596" s="250"/>
      <c r="U1596" s="250"/>
      <c r="V1596" s="250"/>
      <c r="W1596" s="250"/>
      <c r="X1596" s="250"/>
      <c r="Y1596" s="250"/>
      <c r="Z1596" s="250"/>
      <c r="AA1596" s="250"/>
      <c r="AB1596" s="250"/>
      <c r="AC1596" s="250"/>
      <c r="AD1596" s="250"/>
      <c r="AE1596" s="250"/>
      <c r="AF1596" s="250"/>
      <c r="AG1596" s="250"/>
      <c r="AH1596" s="250"/>
      <c r="AI1596" s="250"/>
      <c r="AJ1596" s="250"/>
      <c r="AK1596" s="250"/>
      <c r="AL1596" s="250"/>
      <c r="AM1596" s="250"/>
      <c r="AN1596" s="250"/>
      <c r="AO1596" s="250"/>
      <c r="AP1596" s="250"/>
      <c r="AQ1596" s="250"/>
      <c r="AR1596" s="250"/>
      <c r="AS1596" s="250"/>
      <c r="AT1596" s="250"/>
      <c r="AU1596" s="250"/>
      <c r="AV1596" s="250"/>
      <c r="AW1596" s="250"/>
      <c r="AX1596" s="250"/>
      <c r="AY1596" s="250"/>
      <c r="AZ1596" s="250"/>
      <c r="BA1596" s="250"/>
      <c r="BB1596" s="250"/>
      <c r="BC1596" s="250"/>
      <c r="BD1596" s="250"/>
      <c r="BE1596" s="250"/>
      <c r="BF1596" s="250"/>
      <c r="BG1596" s="250"/>
      <c r="BH1596" s="250"/>
    </row>
    <row r="1597" spans="1:60" outlineLevel="1" x14ac:dyDescent="0.2">
      <c r="A1597" s="294"/>
      <c r="B1597" s="265"/>
      <c r="C1597" s="336" t="s">
        <v>1959</v>
      </c>
      <c r="D1597" s="323"/>
      <c r="E1597" s="327">
        <v>8.0399999999999991</v>
      </c>
      <c r="F1597" s="276"/>
      <c r="G1597" s="276"/>
      <c r="H1597" s="277"/>
      <c r="I1597" s="296"/>
      <c r="J1597" s="250"/>
      <c r="K1597" s="250"/>
      <c r="L1597" s="250"/>
      <c r="M1597" s="250"/>
      <c r="N1597" s="250"/>
      <c r="O1597" s="250"/>
      <c r="P1597" s="250"/>
      <c r="Q1597" s="250"/>
      <c r="R1597" s="250"/>
      <c r="S1597" s="250"/>
      <c r="T1597" s="250"/>
      <c r="U1597" s="250"/>
      <c r="V1597" s="250"/>
      <c r="W1597" s="250"/>
      <c r="X1597" s="250"/>
      <c r="Y1597" s="250"/>
      <c r="Z1597" s="250"/>
      <c r="AA1597" s="250"/>
      <c r="AB1597" s="250"/>
      <c r="AC1597" s="250"/>
      <c r="AD1597" s="250"/>
      <c r="AE1597" s="250"/>
      <c r="AF1597" s="250"/>
      <c r="AG1597" s="250"/>
      <c r="AH1597" s="250"/>
      <c r="AI1597" s="250"/>
      <c r="AJ1597" s="250"/>
      <c r="AK1597" s="250"/>
      <c r="AL1597" s="250"/>
      <c r="AM1597" s="250"/>
      <c r="AN1597" s="250"/>
      <c r="AO1597" s="250"/>
      <c r="AP1597" s="250"/>
      <c r="AQ1597" s="250"/>
      <c r="AR1597" s="250"/>
      <c r="AS1597" s="250"/>
      <c r="AT1597" s="250"/>
      <c r="AU1597" s="250"/>
      <c r="AV1597" s="250"/>
      <c r="AW1597" s="250"/>
      <c r="AX1597" s="250"/>
      <c r="AY1597" s="250"/>
      <c r="AZ1597" s="250"/>
      <c r="BA1597" s="250"/>
      <c r="BB1597" s="250"/>
      <c r="BC1597" s="250"/>
      <c r="BD1597" s="250"/>
      <c r="BE1597" s="250"/>
      <c r="BF1597" s="250"/>
      <c r="BG1597" s="250"/>
      <c r="BH1597" s="250"/>
    </row>
    <row r="1598" spans="1:60" outlineLevel="1" x14ac:dyDescent="0.2">
      <c r="A1598" s="294"/>
      <c r="B1598" s="265"/>
      <c r="C1598" s="336" t="s">
        <v>1960</v>
      </c>
      <c r="D1598" s="323"/>
      <c r="E1598" s="327">
        <v>45.88</v>
      </c>
      <c r="F1598" s="276"/>
      <c r="G1598" s="276"/>
      <c r="H1598" s="277"/>
      <c r="I1598" s="296"/>
      <c r="J1598" s="250"/>
      <c r="K1598" s="250"/>
      <c r="L1598" s="250"/>
      <c r="M1598" s="250"/>
      <c r="N1598" s="250"/>
      <c r="O1598" s="250"/>
      <c r="P1598" s="250"/>
      <c r="Q1598" s="250"/>
      <c r="R1598" s="250"/>
      <c r="S1598" s="250"/>
      <c r="T1598" s="250"/>
      <c r="U1598" s="250"/>
      <c r="V1598" s="250"/>
      <c r="W1598" s="250"/>
      <c r="X1598" s="250"/>
      <c r="Y1598" s="250"/>
      <c r="Z1598" s="250"/>
      <c r="AA1598" s="250"/>
      <c r="AB1598" s="250"/>
      <c r="AC1598" s="250"/>
      <c r="AD1598" s="250"/>
      <c r="AE1598" s="250"/>
      <c r="AF1598" s="250"/>
      <c r="AG1598" s="250"/>
      <c r="AH1598" s="250"/>
      <c r="AI1598" s="250"/>
      <c r="AJ1598" s="250"/>
      <c r="AK1598" s="250"/>
      <c r="AL1598" s="250"/>
      <c r="AM1598" s="250"/>
      <c r="AN1598" s="250"/>
      <c r="AO1598" s="250"/>
      <c r="AP1598" s="250"/>
      <c r="AQ1598" s="250"/>
      <c r="AR1598" s="250"/>
      <c r="AS1598" s="250"/>
      <c r="AT1598" s="250"/>
      <c r="AU1598" s="250"/>
      <c r="AV1598" s="250"/>
      <c r="AW1598" s="250"/>
      <c r="AX1598" s="250"/>
      <c r="AY1598" s="250"/>
      <c r="AZ1598" s="250"/>
      <c r="BA1598" s="250"/>
      <c r="BB1598" s="250"/>
      <c r="BC1598" s="250"/>
      <c r="BD1598" s="250"/>
      <c r="BE1598" s="250"/>
      <c r="BF1598" s="250"/>
      <c r="BG1598" s="250"/>
      <c r="BH1598" s="250"/>
    </row>
    <row r="1599" spans="1:60" outlineLevel="1" x14ac:dyDescent="0.2">
      <c r="A1599" s="294"/>
      <c r="B1599" s="265"/>
      <c r="C1599" s="336" t="s">
        <v>1961</v>
      </c>
      <c r="D1599" s="323"/>
      <c r="E1599" s="327">
        <v>12.8</v>
      </c>
      <c r="F1599" s="276"/>
      <c r="G1599" s="276"/>
      <c r="H1599" s="277"/>
      <c r="I1599" s="296"/>
      <c r="J1599" s="250"/>
      <c r="K1599" s="250"/>
      <c r="L1599" s="250"/>
      <c r="M1599" s="250"/>
      <c r="N1599" s="250"/>
      <c r="O1599" s="250"/>
      <c r="P1599" s="250"/>
      <c r="Q1599" s="250"/>
      <c r="R1599" s="250"/>
      <c r="S1599" s="250"/>
      <c r="T1599" s="250"/>
      <c r="U1599" s="250"/>
      <c r="V1599" s="250"/>
      <c r="W1599" s="250"/>
      <c r="X1599" s="250"/>
      <c r="Y1599" s="250"/>
      <c r="Z1599" s="250"/>
      <c r="AA1599" s="250"/>
      <c r="AB1599" s="250"/>
      <c r="AC1599" s="250"/>
      <c r="AD1599" s="250"/>
      <c r="AE1599" s="250"/>
      <c r="AF1599" s="250"/>
      <c r="AG1599" s="250"/>
      <c r="AH1599" s="250"/>
      <c r="AI1599" s="250"/>
      <c r="AJ1599" s="250"/>
      <c r="AK1599" s="250"/>
      <c r="AL1599" s="250"/>
      <c r="AM1599" s="250"/>
      <c r="AN1599" s="250"/>
      <c r="AO1599" s="250"/>
      <c r="AP1599" s="250"/>
      <c r="AQ1599" s="250"/>
      <c r="AR1599" s="250"/>
      <c r="AS1599" s="250"/>
      <c r="AT1599" s="250"/>
      <c r="AU1599" s="250"/>
      <c r="AV1599" s="250"/>
      <c r="AW1599" s="250"/>
      <c r="AX1599" s="250"/>
      <c r="AY1599" s="250"/>
      <c r="AZ1599" s="250"/>
      <c r="BA1599" s="250"/>
      <c r="BB1599" s="250"/>
      <c r="BC1599" s="250"/>
      <c r="BD1599" s="250"/>
      <c r="BE1599" s="250"/>
      <c r="BF1599" s="250"/>
      <c r="BG1599" s="250"/>
      <c r="BH1599" s="250"/>
    </row>
    <row r="1600" spans="1:60" outlineLevel="1" x14ac:dyDescent="0.2">
      <c r="A1600" s="294"/>
      <c r="B1600" s="265"/>
      <c r="C1600" s="336" t="s">
        <v>1962</v>
      </c>
      <c r="D1600" s="323"/>
      <c r="E1600" s="327">
        <v>10.6</v>
      </c>
      <c r="F1600" s="276"/>
      <c r="G1600" s="276"/>
      <c r="H1600" s="277"/>
      <c r="I1600" s="296"/>
      <c r="J1600" s="250"/>
      <c r="K1600" s="250"/>
      <c r="L1600" s="250"/>
      <c r="M1600" s="250"/>
      <c r="N1600" s="250"/>
      <c r="O1600" s="250"/>
      <c r="P1600" s="250"/>
      <c r="Q1600" s="250"/>
      <c r="R1600" s="250"/>
      <c r="S1600" s="250"/>
      <c r="T1600" s="250"/>
      <c r="U1600" s="250"/>
      <c r="V1600" s="250"/>
      <c r="W1600" s="250"/>
      <c r="X1600" s="250"/>
      <c r="Y1600" s="250"/>
      <c r="Z1600" s="250"/>
      <c r="AA1600" s="250"/>
      <c r="AB1600" s="250"/>
      <c r="AC1600" s="250"/>
      <c r="AD1600" s="250"/>
      <c r="AE1600" s="250"/>
      <c r="AF1600" s="250"/>
      <c r="AG1600" s="250"/>
      <c r="AH1600" s="250"/>
      <c r="AI1600" s="250"/>
      <c r="AJ1600" s="250"/>
      <c r="AK1600" s="250"/>
      <c r="AL1600" s="250"/>
      <c r="AM1600" s="250"/>
      <c r="AN1600" s="250"/>
      <c r="AO1600" s="250"/>
      <c r="AP1600" s="250"/>
      <c r="AQ1600" s="250"/>
      <c r="AR1600" s="250"/>
      <c r="AS1600" s="250"/>
      <c r="AT1600" s="250"/>
      <c r="AU1600" s="250"/>
      <c r="AV1600" s="250"/>
      <c r="AW1600" s="250"/>
      <c r="AX1600" s="250"/>
      <c r="AY1600" s="250"/>
      <c r="AZ1600" s="250"/>
      <c r="BA1600" s="250"/>
      <c r="BB1600" s="250"/>
      <c r="BC1600" s="250"/>
      <c r="BD1600" s="250"/>
      <c r="BE1600" s="250"/>
      <c r="BF1600" s="250"/>
      <c r="BG1600" s="250"/>
      <c r="BH1600" s="250"/>
    </row>
    <row r="1601" spans="1:60" outlineLevel="1" x14ac:dyDescent="0.2">
      <c r="A1601" s="294"/>
      <c r="B1601" s="265"/>
      <c r="C1601" s="336" t="s">
        <v>1963</v>
      </c>
      <c r="D1601" s="323"/>
      <c r="E1601" s="327">
        <v>9.8000000000000007</v>
      </c>
      <c r="F1601" s="276"/>
      <c r="G1601" s="276"/>
      <c r="H1601" s="277"/>
      <c r="I1601" s="296"/>
      <c r="J1601" s="250"/>
      <c r="K1601" s="250"/>
      <c r="L1601" s="250"/>
      <c r="M1601" s="250"/>
      <c r="N1601" s="250"/>
      <c r="O1601" s="250"/>
      <c r="P1601" s="250"/>
      <c r="Q1601" s="250"/>
      <c r="R1601" s="250"/>
      <c r="S1601" s="250"/>
      <c r="T1601" s="250"/>
      <c r="U1601" s="250"/>
      <c r="V1601" s="250"/>
      <c r="W1601" s="250"/>
      <c r="X1601" s="250"/>
      <c r="Y1601" s="250"/>
      <c r="Z1601" s="250"/>
      <c r="AA1601" s="250"/>
      <c r="AB1601" s="250"/>
      <c r="AC1601" s="250"/>
      <c r="AD1601" s="250"/>
      <c r="AE1601" s="250"/>
      <c r="AF1601" s="250"/>
      <c r="AG1601" s="250"/>
      <c r="AH1601" s="250"/>
      <c r="AI1601" s="250"/>
      <c r="AJ1601" s="250"/>
      <c r="AK1601" s="250"/>
      <c r="AL1601" s="250"/>
      <c r="AM1601" s="250"/>
      <c r="AN1601" s="250"/>
      <c r="AO1601" s="250"/>
      <c r="AP1601" s="250"/>
      <c r="AQ1601" s="250"/>
      <c r="AR1601" s="250"/>
      <c r="AS1601" s="250"/>
      <c r="AT1601" s="250"/>
      <c r="AU1601" s="250"/>
      <c r="AV1601" s="250"/>
      <c r="AW1601" s="250"/>
      <c r="AX1601" s="250"/>
      <c r="AY1601" s="250"/>
      <c r="AZ1601" s="250"/>
      <c r="BA1601" s="250"/>
      <c r="BB1601" s="250"/>
      <c r="BC1601" s="250"/>
      <c r="BD1601" s="250"/>
      <c r="BE1601" s="250"/>
      <c r="BF1601" s="250"/>
      <c r="BG1601" s="250"/>
      <c r="BH1601" s="250"/>
    </row>
    <row r="1602" spans="1:60" outlineLevel="1" x14ac:dyDescent="0.2">
      <c r="A1602" s="294"/>
      <c r="B1602" s="265"/>
      <c r="C1602" s="336" t="s">
        <v>1964</v>
      </c>
      <c r="D1602" s="323"/>
      <c r="E1602" s="327">
        <v>17.986000000000001</v>
      </c>
      <c r="F1602" s="276"/>
      <c r="G1602" s="276"/>
      <c r="H1602" s="277"/>
      <c r="I1602" s="296"/>
      <c r="J1602" s="250"/>
      <c r="K1602" s="250"/>
      <c r="L1602" s="250"/>
      <c r="M1602" s="250"/>
      <c r="N1602" s="250"/>
      <c r="O1602" s="250"/>
      <c r="P1602" s="250"/>
      <c r="Q1602" s="250"/>
      <c r="R1602" s="250"/>
      <c r="S1602" s="250"/>
      <c r="T1602" s="250"/>
      <c r="U1602" s="250"/>
      <c r="V1602" s="250"/>
      <c r="W1602" s="250"/>
      <c r="X1602" s="250"/>
      <c r="Y1602" s="250"/>
      <c r="Z1602" s="250"/>
      <c r="AA1602" s="250"/>
      <c r="AB1602" s="250"/>
      <c r="AC1602" s="250"/>
      <c r="AD1602" s="250"/>
      <c r="AE1602" s="250"/>
      <c r="AF1602" s="250"/>
      <c r="AG1602" s="250"/>
      <c r="AH1602" s="250"/>
      <c r="AI1602" s="250"/>
      <c r="AJ1602" s="250"/>
      <c r="AK1602" s="250"/>
      <c r="AL1602" s="250"/>
      <c r="AM1602" s="250"/>
      <c r="AN1602" s="250"/>
      <c r="AO1602" s="250"/>
      <c r="AP1602" s="250"/>
      <c r="AQ1602" s="250"/>
      <c r="AR1602" s="250"/>
      <c r="AS1602" s="250"/>
      <c r="AT1602" s="250"/>
      <c r="AU1602" s="250"/>
      <c r="AV1602" s="250"/>
      <c r="AW1602" s="250"/>
      <c r="AX1602" s="250"/>
      <c r="AY1602" s="250"/>
      <c r="AZ1602" s="250"/>
      <c r="BA1602" s="250"/>
      <c r="BB1602" s="250"/>
      <c r="BC1602" s="250"/>
      <c r="BD1602" s="250"/>
      <c r="BE1602" s="250"/>
      <c r="BF1602" s="250"/>
      <c r="BG1602" s="250"/>
      <c r="BH1602" s="250"/>
    </row>
    <row r="1603" spans="1:60" outlineLevel="1" x14ac:dyDescent="0.2">
      <c r="A1603" s="294"/>
      <c r="B1603" s="265"/>
      <c r="C1603" s="336" t="s">
        <v>1965</v>
      </c>
      <c r="D1603" s="323"/>
      <c r="E1603" s="327">
        <v>34.159999999999997</v>
      </c>
      <c r="F1603" s="276"/>
      <c r="G1603" s="276"/>
      <c r="H1603" s="277"/>
      <c r="I1603" s="296"/>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c r="AN1603" s="250"/>
      <c r="AO1603" s="250"/>
      <c r="AP1603" s="250"/>
      <c r="AQ1603" s="250"/>
      <c r="AR1603" s="250"/>
      <c r="AS1603" s="250"/>
      <c r="AT1603" s="250"/>
      <c r="AU1603" s="250"/>
      <c r="AV1603" s="250"/>
      <c r="AW1603" s="250"/>
      <c r="AX1603" s="250"/>
      <c r="AY1603" s="250"/>
      <c r="AZ1603" s="250"/>
      <c r="BA1603" s="250"/>
      <c r="BB1603" s="250"/>
      <c r="BC1603" s="250"/>
      <c r="BD1603" s="250"/>
      <c r="BE1603" s="250"/>
      <c r="BF1603" s="250"/>
      <c r="BG1603" s="250"/>
      <c r="BH1603" s="250"/>
    </row>
    <row r="1604" spans="1:60" outlineLevel="1" x14ac:dyDescent="0.2">
      <c r="A1604" s="294"/>
      <c r="B1604" s="265"/>
      <c r="C1604" s="336" t="s">
        <v>1966</v>
      </c>
      <c r="D1604" s="323"/>
      <c r="E1604" s="327">
        <v>15.4</v>
      </c>
      <c r="F1604" s="276"/>
      <c r="G1604" s="276"/>
      <c r="H1604" s="277"/>
      <c r="I1604" s="296"/>
      <c r="J1604" s="250"/>
      <c r="K1604" s="250"/>
      <c r="L1604" s="250"/>
      <c r="M1604" s="250"/>
      <c r="N1604" s="250"/>
      <c r="O1604" s="250"/>
      <c r="P1604" s="250"/>
      <c r="Q1604" s="250"/>
      <c r="R1604" s="250"/>
      <c r="S1604" s="250"/>
      <c r="T1604" s="250"/>
      <c r="U1604" s="250"/>
      <c r="V1604" s="250"/>
      <c r="W1604" s="250"/>
      <c r="X1604" s="250"/>
      <c r="Y1604" s="250"/>
      <c r="Z1604" s="250"/>
      <c r="AA1604" s="250"/>
      <c r="AB1604" s="250"/>
      <c r="AC1604" s="250"/>
      <c r="AD1604" s="250"/>
      <c r="AE1604" s="250"/>
      <c r="AF1604" s="250"/>
      <c r="AG1604" s="250"/>
      <c r="AH1604" s="250"/>
      <c r="AI1604" s="250"/>
      <c r="AJ1604" s="250"/>
      <c r="AK1604" s="250"/>
      <c r="AL1604" s="250"/>
      <c r="AM1604" s="250"/>
      <c r="AN1604" s="250"/>
      <c r="AO1604" s="250"/>
      <c r="AP1604" s="250"/>
      <c r="AQ1604" s="250"/>
      <c r="AR1604" s="250"/>
      <c r="AS1604" s="250"/>
      <c r="AT1604" s="250"/>
      <c r="AU1604" s="250"/>
      <c r="AV1604" s="250"/>
      <c r="AW1604" s="250"/>
      <c r="AX1604" s="250"/>
      <c r="AY1604" s="250"/>
      <c r="AZ1604" s="250"/>
      <c r="BA1604" s="250"/>
      <c r="BB1604" s="250"/>
      <c r="BC1604" s="250"/>
      <c r="BD1604" s="250"/>
      <c r="BE1604" s="250"/>
      <c r="BF1604" s="250"/>
      <c r="BG1604" s="250"/>
      <c r="BH1604" s="250"/>
    </row>
    <row r="1605" spans="1:60" outlineLevel="1" x14ac:dyDescent="0.2">
      <c r="A1605" s="294"/>
      <c r="B1605" s="265"/>
      <c r="C1605" s="336" t="s">
        <v>1967</v>
      </c>
      <c r="D1605" s="323"/>
      <c r="E1605" s="327">
        <v>2.9</v>
      </c>
      <c r="F1605" s="276"/>
      <c r="G1605" s="276"/>
      <c r="H1605" s="277"/>
      <c r="I1605" s="296"/>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c r="AN1605" s="250"/>
      <c r="AO1605" s="250"/>
      <c r="AP1605" s="250"/>
      <c r="AQ1605" s="250"/>
      <c r="AR1605" s="250"/>
      <c r="AS1605" s="250"/>
      <c r="AT1605" s="250"/>
      <c r="AU1605" s="250"/>
      <c r="AV1605" s="250"/>
      <c r="AW1605" s="250"/>
      <c r="AX1605" s="250"/>
      <c r="AY1605" s="250"/>
      <c r="AZ1605" s="250"/>
      <c r="BA1605" s="250"/>
      <c r="BB1605" s="250"/>
      <c r="BC1605" s="250"/>
      <c r="BD1605" s="250"/>
      <c r="BE1605" s="250"/>
      <c r="BF1605" s="250"/>
      <c r="BG1605" s="250"/>
      <c r="BH1605" s="250"/>
    </row>
    <row r="1606" spans="1:60" outlineLevel="1" x14ac:dyDescent="0.2">
      <c r="A1606" s="294"/>
      <c r="B1606" s="265"/>
      <c r="C1606" s="336" t="s">
        <v>1968</v>
      </c>
      <c r="D1606" s="323"/>
      <c r="E1606" s="327">
        <v>5.8</v>
      </c>
      <c r="F1606" s="276"/>
      <c r="G1606" s="276"/>
      <c r="H1606" s="277"/>
      <c r="I1606" s="296"/>
      <c r="J1606" s="250"/>
      <c r="K1606" s="250"/>
      <c r="L1606" s="250"/>
      <c r="M1606" s="250"/>
      <c r="N1606" s="250"/>
      <c r="O1606" s="250"/>
      <c r="P1606" s="250"/>
      <c r="Q1606" s="250"/>
      <c r="R1606" s="250"/>
      <c r="S1606" s="250"/>
      <c r="T1606" s="250"/>
      <c r="U1606" s="250"/>
      <c r="V1606" s="250"/>
      <c r="W1606" s="250"/>
      <c r="X1606" s="250"/>
      <c r="Y1606" s="250"/>
      <c r="Z1606" s="250"/>
      <c r="AA1606" s="250"/>
      <c r="AB1606" s="250"/>
      <c r="AC1606" s="250"/>
      <c r="AD1606" s="250"/>
      <c r="AE1606" s="250"/>
      <c r="AF1606" s="250"/>
      <c r="AG1606" s="250"/>
      <c r="AH1606" s="250"/>
      <c r="AI1606" s="250"/>
      <c r="AJ1606" s="250"/>
      <c r="AK1606" s="250"/>
      <c r="AL1606" s="250"/>
      <c r="AM1606" s="250"/>
      <c r="AN1606" s="250"/>
      <c r="AO1606" s="250"/>
      <c r="AP1606" s="250"/>
      <c r="AQ1606" s="250"/>
      <c r="AR1606" s="250"/>
      <c r="AS1606" s="250"/>
      <c r="AT1606" s="250"/>
      <c r="AU1606" s="250"/>
      <c r="AV1606" s="250"/>
      <c r="AW1606" s="250"/>
      <c r="AX1606" s="250"/>
      <c r="AY1606" s="250"/>
      <c r="AZ1606" s="250"/>
      <c r="BA1606" s="250"/>
      <c r="BB1606" s="250"/>
      <c r="BC1606" s="250"/>
      <c r="BD1606" s="250"/>
      <c r="BE1606" s="250"/>
      <c r="BF1606" s="250"/>
      <c r="BG1606" s="250"/>
      <c r="BH1606" s="250"/>
    </row>
    <row r="1607" spans="1:60" outlineLevel="1" x14ac:dyDescent="0.2">
      <c r="A1607" s="294"/>
      <c r="B1607" s="265"/>
      <c r="C1607" s="335" t="s">
        <v>420</v>
      </c>
      <c r="D1607" s="323"/>
      <c r="E1607" s="327"/>
      <c r="F1607" s="276"/>
      <c r="G1607" s="276"/>
      <c r="H1607" s="277"/>
      <c r="I1607" s="296"/>
      <c r="J1607" s="250"/>
      <c r="K1607" s="250"/>
      <c r="L1607" s="250"/>
      <c r="M1607" s="250"/>
      <c r="N1607" s="250"/>
      <c r="O1607" s="250"/>
      <c r="P1607" s="250"/>
      <c r="Q1607" s="250"/>
      <c r="R1607" s="250"/>
      <c r="S1607" s="250"/>
      <c r="T1607" s="250"/>
      <c r="U1607" s="250"/>
      <c r="V1607" s="250"/>
      <c r="W1607" s="250"/>
      <c r="X1607" s="250"/>
      <c r="Y1607" s="250"/>
      <c r="Z1607" s="250"/>
      <c r="AA1607" s="250"/>
      <c r="AB1607" s="250"/>
      <c r="AC1607" s="250"/>
      <c r="AD1607" s="250"/>
      <c r="AE1607" s="250"/>
      <c r="AF1607" s="250"/>
      <c r="AG1607" s="250"/>
      <c r="AH1607" s="250"/>
      <c r="AI1607" s="250"/>
      <c r="AJ1607" s="250"/>
      <c r="AK1607" s="250"/>
      <c r="AL1607" s="250"/>
      <c r="AM1607" s="250"/>
      <c r="AN1607" s="250"/>
      <c r="AO1607" s="250"/>
      <c r="AP1607" s="250"/>
      <c r="AQ1607" s="250"/>
      <c r="AR1607" s="250"/>
      <c r="AS1607" s="250"/>
      <c r="AT1607" s="250"/>
      <c r="AU1607" s="250"/>
      <c r="AV1607" s="250"/>
      <c r="AW1607" s="250"/>
      <c r="AX1607" s="250"/>
      <c r="AY1607" s="250"/>
      <c r="AZ1607" s="250"/>
      <c r="BA1607" s="250"/>
      <c r="BB1607" s="250"/>
      <c r="BC1607" s="250"/>
      <c r="BD1607" s="250"/>
      <c r="BE1607" s="250"/>
      <c r="BF1607" s="250"/>
      <c r="BG1607" s="250"/>
      <c r="BH1607" s="250"/>
    </row>
    <row r="1608" spans="1:60" outlineLevel="1" x14ac:dyDescent="0.2">
      <c r="A1608" s="294"/>
      <c r="B1608" s="265"/>
      <c r="C1608" s="334" t="s">
        <v>1986</v>
      </c>
      <c r="D1608" s="322"/>
      <c r="E1608" s="326">
        <v>620.0444</v>
      </c>
      <c r="F1608" s="276"/>
      <c r="G1608" s="276"/>
      <c r="H1608" s="277"/>
      <c r="I1608" s="296"/>
      <c r="J1608" s="250"/>
      <c r="K1608" s="250"/>
      <c r="L1608" s="250"/>
      <c r="M1608" s="250"/>
      <c r="N1608" s="250"/>
      <c r="O1608" s="250"/>
      <c r="P1608" s="250"/>
      <c r="Q1608" s="250"/>
      <c r="R1608" s="250"/>
      <c r="S1608" s="250"/>
      <c r="T1608" s="250"/>
      <c r="U1608" s="250"/>
      <c r="V1608" s="250"/>
      <c r="W1608" s="250"/>
      <c r="X1608" s="250"/>
      <c r="Y1608" s="250"/>
      <c r="Z1608" s="250"/>
      <c r="AA1608" s="250"/>
      <c r="AB1608" s="250"/>
      <c r="AC1608" s="250"/>
      <c r="AD1608" s="250"/>
      <c r="AE1608" s="250"/>
      <c r="AF1608" s="250"/>
      <c r="AG1608" s="250"/>
      <c r="AH1608" s="250"/>
      <c r="AI1608" s="250"/>
      <c r="AJ1608" s="250"/>
      <c r="AK1608" s="250"/>
      <c r="AL1608" s="250"/>
      <c r="AM1608" s="250"/>
      <c r="AN1608" s="250"/>
      <c r="AO1608" s="250"/>
      <c r="AP1608" s="250"/>
      <c r="AQ1608" s="250"/>
      <c r="AR1608" s="250"/>
      <c r="AS1608" s="250"/>
      <c r="AT1608" s="250"/>
      <c r="AU1608" s="250"/>
      <c r="AV1608" s="250"/>
      <c r="AW1608" s="250"/>
      <c r="AX1608" s="250"/>
      <c r="AY1608" s="250"/>
      <c r="AZ1608" s="250"/>
      <c r="BA1608" s="250"/>
      <c r="BB1608" s="250"/>
      <c r="BC1608" s="250"/>
      <c r="BD1608" s="250"/>
      <c r="BE1608" s="250"/>
      <c r="BF1608" s="250"/>
      <c r="BG1608" s="250"/>
      <c r="BH1608" s="250"/>
    </row>
    <row r="1609" spans="1:60" ht="22.5" outlineLevel="1" x14ac:dyDescent="0.2">
      <c r="A1609" s="293">
        <v>344</v>
      </c>
      <c r="B1609" s="264" t="s">
        <v>1987</v>
      </c>
      <c r="C1609" s="284" t="s">
        <v>1988</v>
      </c>
      <c r="D1609" s="267" t="s">
        <v>669</v>
      </c>
      <c r="E1609" s="270">
        <v>28.56</v>
      </c>
      <c r="F1609" s="275"/>
      <c r="G1609" s="276">
        <f>ROUND(E1609*F1609,2)</f>
        <v>0</v>
      </c>
      <c r="H1609" s="277" t="s">
        <v>734</v>
      </c>
      <c r="I1609" s="296" t="s">
        <v>298</v>
      </c>
      <c r="J1609" s="250"/>
      <c r="K1609" s="250"/>
      <c r="L1609" s="250"/>
      <c r="M1609" s="250"/>
      <c r="N1609" s="250"/>
      <c r="O1609" s="250"/>
      <c r="P1609" s="250"/>
      <c r="Q1609" s="250"/>
      <c r="R1609" s="250"/>
      <c r="S1609" s="250"/>
      <c r="T1609" s="250"/>
      <c r="U1609" s="250"/>
      <c r="V1609" s="250"/>
      <c r="W1609" s="250"/>
      <c r="X1609" s="250"/>
      <c r="Y1609" s="250"/>
      <c r="Z1609" s="250"/>
      <c r="AA1609" s="250"/>
      <c r="AB1609" s="250"/>
      <c r="AC1609" s="250"/>
      <c r="AD1609" s="250"/>
      <c r="AE1609" s="250" t="s">
        <v>299</v>
      </c>
      <c r="AF1609" s="250"/>
      <c r="AG1609" s="250"/>
      <c r="AH1609" s="250"/>
      <c r="AI1609" s="250"/>
      <c r="AJ1609" s="250"/>
      <c r="AK1609" s="250"/>
      <c r="AL1609" s="250"/>
      <c r="AM1609" s="250">
        <v>21</v>
      </c>
      <c r="AN1609" s="250"/>
      <c r="AO1609" s="250"/>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row>
    <row r="1610" spans="1:60" outlineLevel="1" x14ac:dyDescent="0.2">
      <c r="A1610" s="294"/>
      <c r="B1610" s="265"/>
      <c r="C1610" s="335" t="s">
        <v>411</v>
      </c>
      <c r="D1610" s="323"/>
      <c r="E1610" s="327"/>
      <c r="F1610" s="276"/>
      <c r="G1610" s="276"/>
      <c r="H1610" s="277"/>
      <c r="I1610" s="296"/>
      <c r="J1610" s="250"/>
      <c r="K1610" s="250"/>
      <c r="L1610" s="250"/>
      <c r="M1610" s="250"/>
      <c r="N1610" s="250"/>
      <c r="O1610" s="250"/>
      <c r="P1610" s="250"/>
      <c r="Q1610" s="250"/>
      <c r="R1610" s="250"/>
      <c r="S1610" s="250"/>
      <c r="T1610" s="250"/>
      <c r="U1610" s="250"/>
      <c r="V1610" s="250"/>
      <c r="W1610" s="250"/>
      <c r="X1610" s="250"/>
      <c r="Y1610" s="250"/>
      <c r="Z1610" s="250"/>
      <c r="AA1610" s="250"/>
      <c r="AB1610" s="250"/>
      <c r="AC1610" s="250"/>
      <c r="AD1610" s="250"/>
      <c r="AE1610" s="250"/>
      <c r="AF1610" s="250"/>
      <c r="AG1610" s="250"/>
      <c r="AH1610" s="250"/>
      <c r="AI1610" s="250"/>
      <c r="AJ1610" s="250"/>
      <c r="AK1610" s="250"/>
      <c r="AL1610" s="250"/>
      <c r="AM1610" s="250"/>
      <c r="AN1610" s="250"/>
      <c r="AO1610" s="250"/>
      <c r="AP1610" s="250"/>
      <c r="AQ1610" s="250"/>
      <c r="AR1610" s="250"/>
      <c r="AS1610" s="250"/>
      <c r="AT1610" s="250"/>
      <c r="AU1610" s="250"/>
      <c r="AV1610" s="250"/>
      <c r="AW1610" s="250"/>
      <c r="AX1610" s="250"/>
      <c r="AY1610" s="250"/>
      <c r="AZ1610" s="250"/>
      <c r="BA1610" s="250"/>
      <c r="BB1610" s="250"/>
      <c r="BC1610" s="250"/>
      <c r="BD1610" s="250"/>
      <c r="BE1610" s="250"/>
      <c r="BF1610" s="250"/>
      <c r="BG1610" s="250"/>
      <c r="BH1610" s="250"/>
    </row>
    <row r="1611" spans="1:60" outlineLevel="1" x14ac:dyDescent="0.2">
      <c r="A1611" s="294"/>
      <c r="B1611" s="265"/>
      <c r="C1611" s="336" t="s">
        <v>1989</v>
      </c>
      <c r="D1611" s="323"/>
      <c r="E1611" s="327">
        <v>4</v>
      </c>
      <c r="F1611" s="276"/>
      <c r="G1611" s="276"/>
      <c r="H1611" s="277"/>
      <c r="I1611" s="296"/>
      <c r="J1611" s="250"/>
      <c r="K1611" s="250"/>
      <c r="L1611" s="250"/>
      <c r="M1611" s="250"/>
      <c r="N1611" s="250"/>
      <c r="O1611" s="250"/>
      <c r="P1611" s="250"/>
      <c r="Q1611" s="250"/>
      <c r="R1611" s="250"/>
      <c r="S1611" s="250"/>
      <c r="T1611" s="250"/>
      <c r="U1611" s="250"/>
      <c r="V1611" s="250"/>
      <c r="W1611" s="250"/>
      <c r="X1611" s="250"/>
      <c r="Y1611" s="250"/>
      <c r="Z1611" s="250"/>
      <c r="AA1611" s="250"/>
      <c r="AB1611" s="250"/>
      <c r="AC1611" s="250"/>
      <c r="AD1611" s="250"/>
      <c r="AE1611" s="250"/>
      <c r="AF1611" s="250"/>
      <c r="AG1611" s="250"/>
      <c r="AH1611" s="250"/>
      <c r="AI1611" s="250"/>
      <c r="AJ1611" s="250"/>
      <c r="AK1611" s="250"/>
      <c r="AL1611" s="250"/>
      <c r="AM1611" s="250"/>
      <c r="AN1611" s="250"/>
      <c r="AO1611" s="250"/>
      <c r="AP1611" s="250"/>
      <c r="AQ1611" s="250"/>
      <c r="AR1611" s="250"/>
      <c r="AS1611" s="250"/>
      <c r="AT1611" s="250"/>
      <c r="AU1611" s="250"/>
      <c r="AV1611" s="250"/>
      <c r="AW1611" s="250"/>
      <c r="AX1611" s="250"/>
      <c r="AY1611" s="250"/>
      <c r="AZ1611" s="250"/>
      <c r="BA1611" s="250"/>
      <c r="BB1611" s="250"/>
      <c r="BC1611" s="250"/>
      <c r="BD1611" s="250"/>
      <c r="BE1611" s="250"/>
      <c r="BF1611" s="250"/>
      <c r="BG1611" s="250"/>
      <c r="BH1611" s="250"/>
    </row>
    <row r="1612" spans="1:60" outlineLevel="1" x14ac:dyDescent="0.2">
      <c r="A1612" s="294"/>
      <c r="B1612" s="265"/>
      <c r="C1612" s="336" t="s">
        <v>1990</v>
      </c>
      <c r="D1612" s="323"/>
      <c r="E1612" s="327">
        <v>1</v>
      </c>
      <c r="F1612" s="276"/>
      <c r="G1612" s="276"/>
      <c r="H1612" s="277"/>
      <c r="I1612" s="296"/>
      <c r="J1612" s="250"/>
      <c r="K1612" s="250"/>
      <c r="L1612" s="250"/>
      <c r="M1612" s="250"/>
      <c r="N1612" s="250"/>
      <c r="O1612" s="250"/>
      <c r="P1612" s="250"/>
      <c r="Q1612" s="250"/>
      <c r="R1612" s="250"/>
      <c r="S1612" s="250"/>
      <c r="T1612" s="250"/>
      <c r="U1612" s="250"/>
      <c r="V1612" s="250"/>
      <c r="W1612" s="250"/>
      <c r="X1612" s="250"/>
      <c r="Y1612" s="250"/>
      <c r="Z1612" s="250"/>
      <c r="AA1612" s="250"/>
      <c r="AB1612" s="250"/>
      <c r="AC1612" s="250"/>
      <c r="AD1612" s="250"/>
      <c r="AE1612" s="250"/>
      <c r="AF1612" s="250"/>
      <c r="AG1612" s="250"/>
      <c r="AH1612" s="250"/>
      <c r="AI1612" s="250"/>
      <c r="AJ1612" s="250"/>
      <c r="AK1612" s="250"/>
      <c r="AL1612" s="250"/>
      <c r="AM1612" s="250"/>
      <c r="AN1612" s="250"/>
      <c r="AO1612" s="250"/>
      <c r="AP1612" s="250"/>
      <c r="AQ1612" s="250"/>
      <c r="AR1612" s="250"/>
      <c r="AS1612" s="250"/>
      <c r="AT1612" s="250"/>
      <c r="AU1612" s="250"/>
      <c r="AV1612" s="250"/>
      <c r="AW1612" s="250"/>
      <c r="AX1612" s="250"/>
      <c r="AY1612" s="250"/>
      <c r="AZ1612" s="250"/>
      <c r="BA1612" s="250"/>
      <c r="BB1612" s="250"/>
      <c r="BC1612" s="250"/>
      <c r="BD1612" s="250"/>
      <c r="BE1612" s="250"/>
      <c r="BF1612" s="250"/>
      <c r="BG1612" s="250"/>
      <c r="BH1612" s="250"/>
    </row>
    <row r="1613" spans="1:60" outlineLevel="1" x14ac:dyDescent="0.2">
      <c r="A1613" s="294"/>
      <c r="B1613" s="265"/>
      <c r="C1613" s="336" t="s">
        <v>1991</v>
      </c>
      <c r="D1613" s="323"/>
      <c r="E1613" s="327">
        <v>9</v>
      </c>
      <c r="F1613" s="276"/>
      <c r="G1613" s="276"/>
      <c r="H1613" s="277"/>
      <c r="I1613" s="296"/>
      <c r="J1613" s="250"/>
      <c r="K1613" s="250"/>
      <c r="L1613" s="250"/>
      <c r="M1613" s="250"/>
      <c r="N1613" s="250"/>
      <c r="O1613" s="250"/>
      <c r="P1613" s="250"/>
      <c r="Q1613" s="250"/>
      <c r="R1613" s="250"/>
      <c r="S1613" s="250"/>
      <c r="T1613" s="250"/>
      <c r="U1613" s="250"/>
      <c r="V1613" s="250"/>
      <c r="W1613" s="250"/>
      <c r="X1613" s="250"/>
      <c r="Y1613" s="250"/>
      <c r="Z1613" s="250"/>
      <c r="AA1613" s="250"/>
      <c r="AB1613" s="250"/>
      <c r="AC1613" s="250"/>
      <c r="AD1613" s="250"/>
      <c r="AE1613" s="250"/>
      <c r="AF1613" s="250"/>
      <c r="AG1613" s="250"/>
      <c r="AH1613" s="250"/>
      <c r="AI1613" s="250"/>
      <c r="AJ1613" s="250"/>
      <c r="AK1613" s="250"/>
      <c r="AL1613" s="250"/>
      <c r="AM1613" s="250"/>
      <c r="AN1613" s="250"/>
      <c r="AO1613" s="250"/>
      <c r="AP1613" s="250"/>
      <c r="AQ1613" s="250"/>
      <c r="AR1613" s="250"/>
      <c r="AS1613" s="250"/>
      <c r="AT1613" s="250"/>
      <c r="AU1613" s="250"/>
      <c r="AV1613" s="250"/>
      <c r="AW1613" s="250"/>
      <c r="AX1613" s="250"/>
      <c r="AY1613" s="250"/>
      <c r="AZ1613" s="250"/>
      <c r="BA1613" s="250"/>
      <c r="BB1613" s="250"/>
      <c r="BC1613" s="250"/>
      <c r="BD1613" s="250"/>
      <c r="BE1613" s="250"/>
      <c r="BF1613" s="250"/>
      <c r="BG1613" s="250"/>
      <c r="BH1613" s="250"/>
    </row>
    <row r="1614" spans="1:60" outlineLevel="1" x14ac:dyDescent="0.2">
      <c r="A1614" s="294"/>
      <c r="B1614" s="265"/>
      <c r="C1614" s="336" t="s">
        <v>1992</v>
      </c>
      <c r="D1614" s="323"/>
      <c r="E1614" s="327">
        <v>1</v>
      </c>
      <c r="F1614" s="276"/>
      <c r="G1614" s="276"/>
      <c r="H1614" s="277"/>
      <c r="I1614" s="296"/>
      <c r="J1614" s="250"/>
      <c r="K1614" s="250"/>
      <c r="L1614" s="250"/>
      <c r="M1614" s="250"/>
      <c r="N1614" s="250"/>
      <c r="O1614" s="250"/>
      <c r="P1614" s="250"/>
      <c r="Q1614" s="250"/>
      <c r="R1614" s="250"/>
      <c r="S1614" s="250"/>
      <c r="T1614" s="250"/>
      <c r="U1614" s="250"/>
      <c r="V1614" s="250"/>
      <c r="W1614" s="250"/>
      <c r="X1614" s="250"/>
      <c r="Y1614" s="250"/>
      <c r="Z1614" s="250"/>
      <c r="AA1614" s="250"/>
      <c r="AB1614" s="250"/>
      <c r="AC1614" s="250"/>
      <c r="AD1614" s="250"/>
      <c r="AE1614" s="250"/>
      <c r="AF1614" s="250"/>
      <c r="AG1614" s="250"/>
      <c r="AH1614" s="250"/>
      <c r="AI1614" s="250"/>
      <c r="AJ1614" s="250"/>
      <c r="AK1614" s="250"/>
      <c r="AL1614" s="250"/>
      <c r="AM1614" s="250"/>
      <c r="AN1614" s="250"/>
      <c r="AO1614" s="250"/>
      <c r="AP1614" s="250"/>
      <c r="AQ1614" s="250"/>
      <c r="AR1614" s="250"/>
      <c r="AS1614" s="250"/>
      <c r="AT1614" s="250"/>
      <c r="AU1614" s="250"/>
      <c r="AV1614" s="250"/>
      <c r="AW1614" s="250"/>
      <c r="AX1614" s="250"/>
      <c r="AY1614" s="250"/>
      <c r="AZ1614" s="250"/>
      <c r="BA1614" s="250"/>
      <c r="BB1614" s="250"/>
      <c r="BC1614" s="250"/>
      <c r="BD1614" s="250"/>
      <c r="BE1614" s="250"/>
      <c r="BF1614" s="250"/>
      <c r="BG1614" s="250"/>
      <c r="BH1614" s="250"/>
    </row>
    <row r="1615" spans="1:60" outlineLevel="1" x14ac:dyDescent="0.2">
      <c r="A1615" s="294"/>
      <c r="B1615" s="265"/>
      <c r="C1615" s="336" t="s">
        <v>1993</v>
      </c>
      <c r="D1615" s="323"/>
      <c r="E1615" s="327"/>
      <c r="F1615" s="276"/>
      <c r="G1615" s="276"/>
      <c r="H1615" s="277"/>
      <c r="I1615" s="296"/>
      <c r="J1615" s="250"/>
      <c r="K1615" s="250"/>
      <c r="L1615" s="250"/>
      <c r="M1615" s="250"/>
      <c r="N1615" s="250"/>
      <c r="O1615" s="250"/>
      <c r="P1615" s="250"/>
      <c r="Q1615" s="250"/>
      <c r="R1615" s="250"/>
      <c r="S1615" s="250"/>
      <c r="T1615" s="250"/>
      <c r="U1615" s="250"/>
      <c r="V1615" s="250"/>
      <c r="W1615" s="250"/>
      <c r="X1615" s="250"/>
      <c r="Y1615" s="250"/>
      <c r="Z1615" s="250"/>
      <c r="AA1615" s="250"/>
      <c r="AB1615" s="250"/>
      <c r="AC1615" s="250"/>
      <c r="AD1615" s="250"/>
      <c r="AE1615" s="250"/>
      <c r="AF1615" s="250"/>
      <c r="AG1615" s="250"/>
      <c r="AH1615" s="250"/>
      <c r="AI1615" s="250"/>
      <c r="AJ1615" s="250"/>
      <c r="AK1615" s="250"/>
      <c r="AL1615" s="250"/>
      <c r="AM1615" s="250"/>
      <c r="AN1615" s="250"/>
      <c r="AO1615" s="250"/>
      <c r="AP1615" s="250"/>
      <c r="AQ1615" s="250"/>
      <c r="AR1615" s="250"/>
      <c r="AS1615" s="250"/>
      <c r="AT1615" s="250"/>
      <c r="AU1615" s="250"/>
      <c r="AV1615" s="250"/>
      <c r="AW1615" s="250"/>
      <c r="AX1615" s="250"/>
      <c r="AY1615" s="250"/>
      <c r="AZ1615" s="250"/>
      <c r="BA1615" s="250"/>
      <c r="BB1615" s="250"/>
      <c r="BC1615" s="250"/>
      <c r="BD1615" s="250"/>
      <c r="BE1615" s="250"/>
      <c r="BF1615" s="250"/>
      <c r="BG1615" s="250"/>
      <c r="BH1615" s="250"/>
    </row>
    <row r="1616" spans="1:60" outlineLevel="1" x14ac:dyDescent="0.2">
      <c r="A1616" s="294"/>
      <c r="B1616" s="265"/>
      <c r="C1616" s="336" t="s">
        <v>1994</v>
      </c>
      <c r="D1616" s="323"/>
      <c r="E1616" s="327"/>
      <c r="F1616" s="276"/>
      <c r="G1616" s="276"/>
      <c r="H1616" s="277"/>
      <c r="I1616" s="296"/>
      <c r="J1616" s="250"/>
      <c r="K1616" s="250"/>
      <c r="L1616" s="250"/>
      <c r="M1616" s="250"/>
      <c r="N1616" s="250"/>
      <c r="O1616" s="250"/>
      <c r="P1616" s="250"/>
      <c r="Q1616" s="250"/>
      <c r="R1616" s="250"/>
      <c r="S1616" s="250"/>
      <c r="T1616" s="250"/>
      <c r="U1616" s="250"/>
      <c r="V1616" s="250"/>
      <c r="W1616" s="250"/>
      <c r="X1616" s="250"/>
      <c r="Y1616" s="250"/>
      <c r="Z1616" s="250"/>
      <c r="AA1616" s="250"/>
      <c r="AB1616" s="250"/>
      <c r="AC1616" s="250"/>
      <c r="AD1616" s="250"/>
      <c r="AE1616" s="250"/>
      <c r="AF1616" s="250"/>
      <c r="AG1616" s="250"/>
      <c r="AH1616" s="250"/>
      <c r="AI1616" s="250"/>
      <c r="AJ1616" s="250"/>
      <c r="AK1616" s="250"/>
      <c r="AL1616" s="250"/>
      <c r="AM1616" s="250"/>
      <c r="AN1616" s="250"/>
      <c r="AO1616" s="250"/>
      <c r="AP1616" s="250"/>
      <c r="AQ1616" s="250"/>
      <c r="AR1616" s="250"/>
      <c r="AS1616" s="250"/>
      <c r="AT1616" s="250"/>
      <c r="AU1616" s="250"/>
      <c r="AV1616" s="250"/>
      <c r="AW1616" s="250"/>
      <c r="AX1616" s="250"/>
      <c r="AY1616" s="250"/>
      <c r="AZ1616" s="250"/>
      <c r="BA1616" s="250"/>
      <c r="BB1616" s="250"/>
      <c r="BC1616" s="250"/>
      <c r="BD1616" s="250"/>
      <c r="BE1616" s="250"/>
      <c r="BF1616" s="250"/>
      <c r="BG1616" s="250"/>
      <c r="BH1616" s="250"/>
    </row>
    <row r="1617" spans="1:60" outlineLevel="1" x14ac:dyDescent="0.2">
      <c r="A1617" s="294"/>
      <c r="B1617" s="265"/>
      <c r="C1617" s="336" t="s">
        <v>1995</v>
      </c>
      <c r="D1617" s="323"/>
      <c r="E1617" s="327">
        <v>3</v>
      </c>
      <c r="F1617" s="276"/>
      <c r="G1617" s="276"/>
      <c r="H1617" s="277"/>
      <c r="I1617" s="296"/>
      <c r="J1617" s="250"/>
      <c r="K1617" s="250"/>
      <c r="L1617" s="250"/>
      <c r="M1617" s="250"/>
      <c r="N1617" s="250"/>
      <c r="O1617" s="250"/>
      <c r="P1617" s="250"/>
      <c r="Q1617" s="250"/>
      <c r="R1617" s="250"/>
      <c r="S1617" s="250"/>
      <c r="T1617" s="250"/>
      <c r="U1617" s="250"/>
      <c r="V1617" s="250"/>
      <c r="W1617" s="250"/>
      <c r="X1617" s="250"/>
      <c r="Y1617" s="250"/>
      <c r="Z1617" s="250"/>
      <c r="AA1617" s="250"/>
      <c r="AB1617" s="250"/>
      <c r="AC1617" s="250"/>
      <c r="AD1617" s="250"/>
      <c r="AE1617" s="250"/>
      <c r="AF1617" s="250"/>
      <c r="AG1617" s="250"/>
      <c r="AH1617" s="250"/>
      <c r="AI1617" s="250"/>
      <c r="AJ1617" s="250"/>
      <c r="AK1617" s="250"/>
      <c r="AL1617" s="250"/>
      <c r="AM1617" s="250"/>
      <c r="AN1617" s="250"/>
      <c r="AO1617" s="250"/>
      <c r="AP1617" s="250"/>
      <c r="AQ1617" s="250"/>
      <c r="AR1617" s="250"/>
      <c r="AS1617" s="250"/>
      <c r="AT1617" s="250"/>
      <c r="AU1617" s="250"/>
      <c r="AV1617" s="250"/>
      <c r="AW1617" s="250"/>
      <c r="AX1617" s="250"/>
      <c r="AY1617" s="250"/>
      <c r="AZ1617" s="250"/>
      <c r="BA1617" s="250"/>
      <c r="BB1617" s="250"/>
      <c r="BC1617" s="250"/>
      <c r="BD1617" s="250"/>
      <c r="BE1617" s="250"/>
      <c r="BF1617" s="250"/>
      <c r="BG1617" s="250"/>
      <c r="BH1617" s="250"/>
    </row>
    <row r="1618" spans="1:60" outlineLevel="1" x14ac:dyDescent="0.2">
      <c r="A1618" s="294"/>
      <c r="B1618" s="265"/>
      <c r="C1618" s="336" t="s">
        <v>1996</v>
      </c>
      <c r="D1618" s="323"/>
      <c r="E1618" s="327">
        <v>8</v>
      </c>
      <c r="F1618" s="276"/>
      <c r="G1618" s="276"/>
      <c r="H1618" s="277"/>
      <c r="I1618" s="296"/>
      <c r="J1618" s="250"/>
      <c r="K1618" s="250"/>
      <c r="L1618" s="250"/>
      <c r="M1618" s="250"/>
      <c r="N1618" s="250"/>
      <c r="O1618" s="250"/>
      <c r="P1618" s="250"/>
      <c r="Q1618" s="250"/>
      <c r="R1618" s="250"/>
      <c r="S1618" s="250"/>
      <c r="T1618" s="250"/>
      <c r="U1618" s="250"/>
      <c r="V1618" s="250"/>
      <c r="W1618" s="250"/>
      <c r="X1618" s="250"/>
      <c r="Y1618" s="250"/>
      <c r="Z1618" s="250"/>
      <c r="AA1618" s="250"/>
      <c r="AB1618" s="250"/>
      <c r="AC1618" s="250"/>
      <c r="AD1618" s="250"/>
      <c r="AE1618" s="250"/>
      <c r="AF1618" s="250"/>
      <c r="AG1618" s="250"/>
      <c r="AH1618" s="250"/>
      <c r="AI1618" s="250"/>
      <c r="AJ1618" s="250"/>
      <c r="AK1618" s="250"/>
      <c r="AL1618" s="250"/>
      <c r="AM1618" s="250"/>
      <c r="AN1618" s="250"/>
      <c r="AO1618" s="250"/>
      <c r="AP1618" s="250"/>
      <c r="AQ1618" s="250"/>
      <c r="AR1618" s="250"/>
      <c r="AS1618" s="250"/>
      <c r="AT1618" s="250"/>
      <c r="AU1618" s="250"/>
      <c r="AV1618" s="250"/>
      <c r="AW1618" s="250"/>
      <c r="AX1618" s="250"/>
      <c r="AY1618" s="250"/>
      <c r="AZ1618" s="250"/>
      <c r="BA1618" s="250"/>
      <c r="BB1618" s="250"/>
      <c r="BC1618" s="250"/>
      <c r="BD1618" s="250"/>
      <c r="BE1618" s="250"/>
      <c r="BF1618" s="250"/>
      <c r="BG1618" s="250"/>
      <c r="BH1618" s="250"/>
    </row>
    <row r="1619" spans="1:60" outlineLevel="1" x14ac:dyDescent="0.2">
      <c r="A1619" s="294"/>
      <c r="B1619" s="265"/>
      <c r="C1619" s="336" t="s">
        <v>1997</v>
      </c>
      <c r="D1619" s="323"/>
      <c r="E1619" s="327">
        <v>2</v>
      </c>
      <c r="F1619" s="276"/>
      <c r="G1619" s="276"/>
      <c r="H1619" s="277"/>
      <c r="I1619" s="296"/>
      <c r="J1619" s="250"/>
      <c r="K1619" s="250"/>
      <c r="L1619" s="250"/>
      <c r="M1619" s="250"/>
      <c r="N1619" s="250"/>
      <c r="O1619" s="250"/>
      <c r="P1619" s="250"/>
      <c r="Q1619" s="250"/>
      <c r="R1619" s="250"/>
      <c r="S1619" s="250"/>
      <c r="T1619" s="250"/>
      <c r="U1619" s="250"/>
      <c r="V1619" s="250"/>
      <c r="W1619" s="250"/>
      <c r="X1619" s="250"/>
      <c r="Y1619" s="250"/>
      <c r="Z1619" s="250"/>
      <c r="AA1619" s="250"/>
      <c r="AB1619" s="250"/>
      <c r="AC1619" s="250"/>
      <c r="AD1619" s="250"/>
      <c r="AE1619" s="250"/>
      <c r="AF1619" s="250"/>
      <c r="AG1619" s="250"/>
      <c r="AH1619" s="250"/>
      <c r="AI1619" s="250"/>
      <c r="AJ1619" s="250"/>
      <c r="AK1619" s="250"/>
      <c r="AL1619" s="250"/>
      <c r="AM1619" s="250"/>
      <c r="AN1619" s="250"/>
      <c r="AO1619" s="250"/>
      <c r="AP1619" s="250"/>
      <c r="AQ1619" s="250"/>
      <c r="AR1619" s="250"/>
      <c r="AS1619" s="250"/>
      <c r="AT1619" s="250"/>
      <c r="AU1619" s="250"/>
      <c r="AV1619" s="250"/>
      <c r="AW1619" s="250"/>
      <c r="AX1619" s="250"/>
      <c r="AY1619" s="250"/>
      <c r="AZ1619" s="250"/>
      <c r="BA1619" s="250"/>
      <c r="BB1619" s="250"/>
      <c r="BC1619" s="250"/>
      <c r="BD1619" s="250"/>
      <c r="BE1619" s="250"/>
      <c r="BF1619" s="250"/>
      <c r="BG1619" s="250"/>
      <c r="BH1619" s="250"/>
    </row>
    <row r="1620" spans="1:60" outlineLevel="1" x14ac:dyDescent="0.2">
      <c r="A1620" s="294"/>
      <c r="B1620" s="265"/>
      <c r="C1620" s="335" t="s">
        <v>420</v>
      </c>
      <c r="D1620" s="323"/>
      <c r="E1620" s="327"/>
      <c r="F1620" s="276"/>
      <c r="G1620" s="276"/>
      <c r="H1620" s="277"/>
      <c r="I1620" s="296"/>
      <c r="J1620" s="250"/>
      <c r="K1620" s="250"/>
      <c r="L1620" s="250"/>
      <c r="M1620" s="250"/>
      <c r="N1620" s="250"/>
      <c r="O1620" s="250"/>
      <c r="P1620" s="250"/>
      <c r="Q1620" s="250"/>
      <c r="R1620" s="250"/>
      <c r="S1620" s="250"/>
      <c r="T1620" s="250"/>
      <c r="U1620" s="250"/>
      <c r="V1620" s="250"/>
      <c r="W1620" s="250"/>
      <c r="X1620" s="250"/>
      <c r="Y1620" s="250"/>
      <c r="Z1620" s="250"/>
      <c r="AA1620" s="250"/>
      <c r="AB1620" s="250"/>
      <c r="AC1620" s="250"/>
      <c r="AD1620" s="250"/>
      <c r="AE1620" s="250"/>
      <c r="AF1620" s="250"/>
      <c r="AG1620" s="250"/>
      <c r="AH1620" s="250"/>
      <c r="AI1620" s="250"/>
      <c r="AJ1620" s="250"/>
      <c r="AK1620" s="250"/>
      <c r="AL1620" s="250"/>
      <c r="AM1620" s="250"/>
      <c r="AN1620" s="250"/>
      <c r="AO1620" s="250"/>
      <c r="AP1620" s="250"/>
      <c r="AQ1620" s="250"/>
      <c r="AR1620" s="250"/>
      <c r="AS1620" s="250"/>
      <c r="AT1620" s="250"/>
      <c r="AU1620" s="250"/>
      <c r="AV1620" s="250"/>
      <c r="AW1620" s="250"/>
      <c r="AX1620" s="250"/>
      <c r="AY1620" s="250"/>
      <c r="AZ1620" s="250"/>
      <c r="BA1620" s="250"/>
      <c r="BB1620" s="250"/>
      <c r="BC1620" s="250"/>
      <c r="BD1620" s="250"/>
      <c r="BE1620" s="250"/>
      <c r="BF1620" s="250"/>
      <c r="BG1620" s="250"/>
      <c r="BH1620" s="250"/>
    </row>
    <row r="1621" spans="1:60" outlineLevel="1" x14ac:dyDescent="0.2">
      <c r="A1621" s="294"/>
      <c r="B1621" s="265"/>
      <c r="C1621" s="334" t="s">
        <v>1998</v>
      </c>
      <c r="D1621" s="322"/>
      <c r="E1621" s="326">
        <v>28.56</v>
      </c>
      <c r="F1621" s="276"/>
      <c r="G1621" s="276"/>
      <c r="H1621" s="277"/>
      <c r="I1621" s="296"/>
      <c r="J1621" s="250"/>
      <c r="K1621" s="250"/>
      <c r="L1621" s="250"/>
      <c r="M1621" s="250"/>
      <c r="N1621" s="250"/>
      <c r="O1621" s="250"/>
      <c r="P1621" s="250"/>
      <c r="Q1621" s="250"/>
      <c r="R1621" s="250"/>
      <c r="S1621" s="250"/>
      <c r="T1621" s="250"/>
      <c r="U1621" s="250"/>
      <c r="V1621" s="250"/>
      <c r="W1621" s="250"/>
      <c r="X1621" s="250"/>
      <c r="Y1621" s="250"/>
      <c r="Z1621" s="250"/>
      <c r="AA1621" s="250"/>
      <c r="AB1621" s="250"/>
      <c r="AC1621" s="250"/>
      <c r="AD1621" s="250"/>
      <c r="AE1621" s="250"/>
      <c r="AF1621" s="250"/>
      <c r="AG1621" s="250"/>
      <c r="AH1621" s="250"/>
      <c r="AI1621" s="250"/>
      <c r="AJ1621" s="250"/>
      <c r="AK1621" s="250"/>
      <c r="AL1621" s="250"/>
      <c r="AM1621" s="250"/>
      <c r="AN1621" s="250"/>
      <c r="AO1621" s="250"/>
      <c r="AP1621" s="250"/>
      <c r="AQ1621" s="250"/>
      <c r="AR1621" s="250"/>
      <c r="AS1621" s="250"/>
      <c r="AT1621" s="250"/>
      <c r="AU1621" s="250"/>
      <c r="AV1621" s="250"/>
      <c r="AW1621" s="250"/>
      <c r="AX1621" s="250"/>
      <c r="AY1621" s="250"/>
      <c r="AZ1621" s="250"/>
      <c r="BA1621" s="250"/>
      <c r="BB1621" s="250"/>
      <c r="BC1621" s="250"/>
      <c r="BD1621" s="250"/>
      <c r="BE1621" s="250"/>
      <c r="BF1621" s="250"/>
      <c r="BG1621" s="250"/>
      <c r="BH1621" s="250"/>
    </row>
    <row r="1622" spans="1:60" ht="22.5" outlineLevel="1" x14ac:dyDescent="0.2">
      <c r="A1622" s="293">
        <v>345</v>
      </c>
      <c r="B1622" s="264" t="s">
        <v>1999</v>
      </c>
      <c r="C1622" s="284" t="s">
        <v>2000</v>
      </c>
      <c r="D1622" s="267" t="s">
        <v>669</v>
      </c>
      <c r="E1622" s="270">
        <v>53.04</v>
      </c>
      <c r="F1622" s="275"/>
      <c r="G1622" s="276">
        <f>ROUND(E1622*F1622,2)</f>
        <v>0</v>
      </c>
      <c r="H1622" s="277" t="s">
        <v>734</v>
      </c>
      <c r="I1622" s="296" t="s">
        <v>298</v>
      </c>
      <c r="J1622" s="250"/>
      <c r="K1622" s="250"/>
      <c r="L1622" s="250"/>
      <c r="M1622" s="250"/>
      <c r="N1622" s="250"/>
      <c r="O1622" s="250"/>
      <c r="P1622" s="250"/>
      <c r="Q1622" s="250"/>
      <c r="R1622" s="250"/>
      <c r="S1622" s="250"/>
      <c r="T1622" s="250"/>
      <c r="U1622" s="250"/>
      <c r="V1622" s="250"/>
      <c r="W1622" s="250"/>
      <c r="X1622" s="250"/>
      <c r="Y1622" s="250"/>
      <c r="Z1622" s="250"/>
      <c r="AA1622" s="250"/>
      <c r="AB1622" s="250"/>
      <c r="AC1622" s="250"/>
      <c r="AD1622" s="250"/>
      <c r="AE1622" s="250" t="s">
        <v>299</v>
      </c>
      <c r="AF1622" s="250"/>
      <c r="AG1622" s="250"/>
      <c r="AH1622" s="250"/>
      <c r="AI1622" s="250"/>
      <c r="AJ1622" s="250"/>
      <c r="AK1622" s="250"/>
      <c r="AL1622" s="250"/>
      <c r="AM1622" s="250">
        <v>21</v>
      </c>
      <c r="AN1622" s="250"/>
      <c r="AO1622" s="250"/>
      <c r="AP1622" s="250"/>
      <c r="AQ1622" s="250"/>
      <c r="AR1622" s="250"/>
      <c r="AS1622" s="250"/>
      <c r="AT1622" s="250"/>
      <c r="AU1622" s="250"/>
      <c r="AV1622" s="250"/>
      <c r="AW1622" s="250"/>
      <c r="AX1622" s="250"/>
      <c r="AY1622" s="250"/>
      <c r="AZ1622" s="250"/>
      <c r="BA1622" s="250"/>
      <c r="BB1622" s="250"/>
      <c r="BC1622" s="250"/>
      <c r="BD1622" s="250"/>
      <c r="BE1622" s="250"/>
      <c r="BF1622" s="250"/>
      <c r="BG1622" s="250"/>
      <c r="BH1622" s="250"/>
    </row>
    <row r="1623" spans="1:60" outlineLevel="1" x14ac:dyDescent="0.2">
      <c r="A1623" s="294"/>
      <c r="B1623" s="265"/>
      <c r="C1623" s="335" t="s">
        <v>411</v>
      </c>
      <c r="D1623" s="323"/>
      <c r="E1623" s="327"/>
      <c r="F1623" s="276"/>
      <c r="G1623" s="276"/>
      <c r="H1623" s="277"/>
      <c r="I1623" s="296"/>
      <c r="J1623" s="250"/>
      <c r="K1623" s="250"/>
      <c r="L1623" s="250"/>
      <c r="M1623" s="250"/>
      <c r="N1623" s="250"/>
      <c r="O1623" s="250"/>
      <c r="P1623" s="250"/>
      <c r="Q1623" s="250"/>
      <c r="R1623" s="250"/>
      <c r="S1623" s="250"/>
      <c r="T1623" s="250"/>
      <c r="U1623" s="250"/>
      <c r="V1623" s="250"/>
      <c r="W1623" s="250"/>
      <c r="X1623" s="250"/>
      <c r="Y1623" s="250"/>
      <c r="Z1623" s="250"/>
      <c r="AA1623" s="250"/>
      <c r="AB1623" s="250"/>
      <c r="AC1623" s="250"/>
      <c r="AD1623" s="250"/>
      <c r="AE1623" s="250"/>
      <c r="AF1623" s="250"/>
      <c r="AG1623" s="250"/>
      <c r="AH1623" s="250"/>
      <c r="AI1623" s="250"/>
      <c r="AJ1623" s="250"/>
      <c r="AK1623" s="250"/>
      <c r="AL1623" s="250"/>
      <c r="AM1623" s="250"/>
      <c r="AN1623" s="250"/>
      <c r="AO1623" s="250"/>
      <c r="AP1623" s="250"/>
      <c r="AQ1623" s="250"/>
      <c r="AR1623" s="250"/>
      <c r="AS1623" s="250"/>
      <c r="AT1623" s="250"/>
      <c r="AU1623" s="250"/>
      <c r="AV1623" s="250"/>
      <c r="AW1623" s="250"/>
      <c r="AX1623" s="250"/>
      <c r="AY1623" s="250"/>
      <c r="AZ1623" s="250"/>
      <c r="BA1623" s="250"/>
      <c r="BB1623" s="250"/>
      <c r="BC1623" s="250"/>
      <c r="BD1623" s="250"/>
      <c r="BE1623" s="250"/>
      <c r="BF1623" s="250"/>
      <c r="BG1623" s="250"/>
      <c r="BH1623" s="250"/>
    </row>
    <row r="1624" spans="1:60" outlineLevel="1" x14ac:dyDescent="0.2">
      <c r="A1624" s="294"/>
      <c r="B1624" s="265"/>
      <c r="C1624" s="336" t="s">
        <v>1989</v>
      </c>
      <c r="D1624" s="323"/>
      <c r="E1624" s="327">
        <v>4</v>
      </c>
      <c r="F1624" s="276"/>
      <c r="G1624" s="276"/>
      <c r="H1624" s="277"/>
      <c r="I1624" s="296"/>
      <c r="J1624" s="250"/>
      <c r="K1624" s="250"/>
      <c r="L1624" s="250"/>
      <c r="M1624" s="250"/>
      <c r="N1624" s="250"/>
      <c r="O1624" s="250"/>
      <c r="P1624" s="250"/>
      <c r="Q1624" s="250"/>
      <c r="R1624" s="250"/>
      <c r="S1624" s="250"/>
      <c r="T1624" s="250"/>
      <c r="U1624" s="250"/>
      <c r="V1624" s="250"/>
      <c r="W1624" s="250"/>
      <c r="X1624" s="250"/>
      <c r="Y1624" s="250"/>
      <c r="Z1624" s="250"/>
      <c r="AA1624" s="250"/>
      <c r="AB1624" s="250"/>
      <c r="AC1624" s="250"/>
      <c r="AD1624" s="250"/>
      <c r="AE1624" s="250"/>
      <c r="AF1624" s="250"/>
      <c r="AG1624" s="250"/>
      <c r="AH1624" s="250"/>
      <c r="AI1624" s="250"/>
      <c r="AJ1624" s="250"/>
      <c r="AK1624" s="250"/>
      <c r="AL1624" s="250"/>
      <c r="AM1624" s="250"/>
      <c r="AN1624" s="250"/>
      <c r="AO1624" s="250"/>
      <c r="AP1624" s="250"/>
      <c r="AQ1624" s="250"/>
      <c r="AR1624" s="250"/>
      <c r="AS1624" s="250"/>
      <c r="AT1624" s="250"/>
      <c r="AU1624" s="250"/>
      <c r="AV1624" s="250"/>
      <c r="AW1624" s="250"/>
      <c r="AX1624" s="250"/>
      <c r="AY1624" s="250"/>
      <c r="AZ1624" s="250"/>
      <c r="BA1624" s="250"/>
      <c r="BB1624" s="250"/>
      <c r="BC1624" s="250"/>
      <c r="BD1624" s="250"/>
      <c r="BE1624" s="250"/>
      <c r="BF1624" s="250"/>
      <c r="BG1624" s="250"/>
      <c r="BH1624" s="250"/>
    </row>
    <row r="1625" spans="1:60" outlineLevel="1" x14ac:dyDescent="0.2">
      <c r="A1625" s="294"/>
      <c r="B1625" s="265"/>
      <c r="C1625" s="336" t="s">
        <v>2001</v>
      </c>
      <c r="D1625" s="323"/>
      <c r="E1625" s="327">
        <v>4</v>
      </c>
      <c r="F1625" s="276"/>
      <c r="G1625" s="276"/>
      <c r="H1625" s="277"/>
      <c r="I1625" s="296"/>
      <c r="J1625" s="250"/>
      <c r="K1625" s="250"/>
      <c r="L1625" s="250"/>
      <c r="M1625" s="250"/>
      <c r="N1625" s="250"/>
      <c r="O1625" s="250"/>
      <c r="P1625" s="250"/>
      <c r="Q1625" s="250"/>
      <c r="R1625" s="250"/>
      <c r="S1625" s="250"/>
      <c r="T1625" s="250"/>
      <c r="U1625" s="250"/>
      <c r="V1625" s="250"/>
      <c r="W1625" s="250"/>
      <c r="X1625" s="250"/>
      <c r="Y1625" s="250"/>
      <c r="Z1625" s="250"/>
      <c r="AA1625" s="250"/>
      <c r="AB1625" s="250"/>
      <c r="AC1625" s="250"/>
      <c r="AD1625" s="250"/>
      <c r="AE1625" s="250"/>
      <c r="AF1625" s="250"/>
      <c r="AG1625" s="250"/>
      <c r="AH1625" s="250"/>
      <c r="AI1625" s="250"/>
      <c r="AJ1625" s="250"/>
      <c r="AK1625" s="250"/>
      <c r="AL1625" s="250"/>
      <c r="AM1625" s="250"/>
      <c r="AN1625" s="250"/>
      <c r="AO1625" s="250"/>
      <c r="AP1625" s="250"/>
      <c r="AQ1625" s="250"/>
      <c r="AR1625" s="250"/>
      <c r="AS1625" s="250"/>
      <c r="AT1625" s="250"/>
      <c r="AU1625" s="250"/>
      <c r="AV1625" s="250"/>
      <c r="AW1625" s="250"/>
      <c r="AX1625" s="250"/>
      <c r="AY1625" s="250"/>
      <c r="AZ1625" s="250"/>
      <c r="BA1625" s="250"/>
      <c r="BB1625" s="250"/>
      <c r="BC1625" s="250"/>
      <c r="BD1625" s="250"/>
      <c r="BE1625" s="250"/>
      <c r="BF1625" s="250"/>
      <c r="BG1625" s="250"/>
      <c r="BH1625" s="250"/>
    </row>
    <row r="1626" spans="1:60" outlineLevel="1" x14ac:dyDescent="0.2">
      <c r="A1626" s="294"/>
      <c r="B1626" s="265"/>
      <c r="C1626" s="336" t="s">
        <v>1991</v>
      </c>
      <c r="D1626" s="323"/>
      <c r="E1626" s="327">
        <v>9</v>
      </c>
      <c r="F1626" s="276"/>
      <c r="G1626" s="276"/>
      <c r="H1626" s="277"/>
      <c r="I1626" s="296"/>
      <c r="J1626" s="250"/>
      <c r="K1626" s="250"/>
      <c r="L1626" s="250"/>
      <c r="M1626" s="250"/>
      <c r="N1626" s="250"/>
      <c r="O1626" s="250"/>
      <c r="P1626" s="250"/>
      <c r="Q1626" s="250"/>
      <c r="R1626" s="250"/>
      <c r="S1626" s="250"/>
      <c r="T1626" s="250"/>
      <c r="U1626" s="250"/>
      <c r="V1626" s="250"/>
      <c r="W1626" s="250"/>
      <c r="X1626" s="250"/>
      <c r="Y1626" s="250"/>
      <c r="Z1626" s="250"/>
      <c r="AA1626" s="250"/>
      <c r="AB1626" s="250"/>
      <c r="AC1626" s="250"/>
      <c r="AD1626" s="250"/>
      <c r="AE1626" s="250"/>
      <c r="AF1626" s="250"/>
      <c r="AG1626" s="250"/>
      <c r="AH1626" s="250"/>
      <c r="AI1626" s="250"/>
      <c r="AJ1626" s="250"/>
      <c r="AK1626" s="250"/>
      <c r="AL1626" s="250"/>
      <c r="AM1626" s="250"/>
      <c r="AN1626" s="250"/>
      <c r="AO1626" s="250"/>
      <c r="AP1626" s="250"/>
      <c r="AQ1626" s="250"/>
      <c r="AR1626" s="250"/>
      <c r="AS1626" s="250"/>
      <c r="AT1626" s="250"/>
      <c r="AU1626" s="250"/>
      <c r="AV1626" s="250"/>
      <c r="AW1626" s="250"/>
      <c r="AX1626" s="250"/>
      <c r="AY1626" s="250"/>
      <c r="AZ1626" s="250"/>
      <c r="BA1626" s="250"/>
      <c r="BB1626" s="250"/>
      <c r="BC1626" s="250"/>
      <c r="BD1626" s="250"/>
      <c r="BE1626" s="250"/>
      <c r="BF1626" s="250"/>
      <c r="BG1626" s="250"/>
      <c r="BH1626" s="250"/>
    </row>
    <row r="1627" spans="1:60" outlineLevel="1" x14ac:dyDescent="0.2">
      <c r="A1627" s="294"/>
      <c r="B1627" s="265"/>
      <c r="C1627" s="336" t="s">
        <v>2002</v>
      </c>
      <c r="D1627" s="323"/>
      <c r="E1627" s="327">
        <v>5</v>
      </c>
      <c r="F1627" s="276"/>
      <c r="G1627" s="276"/>
      <c r="H1627" s="277"/>
      <c r="I1627" s="296"/>
      <c r="J1627" s="250"/>
      <c r="K1627" s="250"/>
      <c r="L1627" s="250"/>
      <c r="M1627" s="250"/>
      <c r="N1627" s="250"/>
      <c r="O1627" s="250"/>
      <c r="P1627" s="250"/>
      <c r="Q1627" s="250"/>
      <c r="R1627" s="250"/>
      <c r="S1627" s="250"/>
      <c r="T1627" s="250"/>
      <c r="U1627" s="250"/>
      <c r="V1627" s="250"/>
      <c r="W1627" s="250"/>
      <c r="X1627" s="250"/>
      <c r="Y1627" s="250"/>
      <c r="Z1627" s="250"/>
      <c r="AA1627" s="250"/>
      <c r="AB1627" s="250"/>
      <c r="AC1627" s="250"/>
      <c r="AD1627" s="250"/>
      <c r="AE1627" s="250"/>
      <c r="AF1627" s="250"/>
      <c r="AG1627" s="250"/>
      <c r="AH1627" s="250"/>
      <c r="AI1627" s="250"/>
      <c r="AJ1627" s="250"/>
      <c r="AK1627" s="250"/>
      <c r="AL1627" s="250"/>
      <c r="AM1627" s="250"/>
      <c r="AN1627" s="250"/>
      <c r="AO1627" s="250"/>
      <c r="AP1627" s="250"/>
      <c r="AQ1627" s="250"/>
      <c r="AR1627" s="250"/>
      <c r="AS1627" s="250"/>
      <c r="AT1627" s="250"/>
      <c r="AU1627" s="250"/>
      <c r="AV1627" s="250"/>
      <c r="AW1627" s="250"/>
      <c r="AX1627" s="250"/>
      <c r="AY1627" s="250"/>
      <c r="AZ1627" s="250"/>
      <c r="BA1627" s="250"/>
      <c r="BB1627" s="250"/>
      <c r="BC1627" s="250"/>
      <c r="BD1627" s="250"/>
      <c r="BE1627" s="250"/>
      <c r="BF1627" s="250"/>
      <c r="BG1627" s="250"/>
      <c r="BH1627" s="250"/>
    </row>
    <row r="1628" spans="1:60" outlineLevel="1" x14ac:dyDescent="0.2">
      <c r="A1628" s="294"/>
      <c r="B1628" s="265"/>
      <c r="C1628" s="336" t="s">
        <v>2003</v>
      </c>
      <c r="D1628" s="323"/>
      <c r="E1628" s="327">
        <v>4</v>
      </c>
      <c r="F1628" s="276"/>
      <c r="G1628" s="276"/>
      <c r="H1628" s="277"/>
      <c r="I1628" s="296"/>
      <c r="J1628" s="250"/>
      <c r="K1628" s="250"/>
      <c r="L1628" s="250"/>
      <c r="M1628" s="250"/>
      <c r="N1628" s="250"/>
      <c r="O1628" s="250"/>
      <c r="P1628" s="250"/>
      <c r="Q1628" s="250"/>
      <c r="R1628" s="250"/>
      <c r="S1628" s="250"/>
      <c r="T1628" s="250"/>
      <c r="U1628" s="250"/>
      <c r="V1628" s="250"/>
      <c r="W1628" s="250"/>
      <c r="X1628" s="250"/>
      <c r="Y1628" s="250"/>
      <c r="Z1628" s="250"/>
      <c r="AA1628" s="250"/>
      <c r="AB1628" s="250"/>
      <c r="AC1628" s="250"/>
      <c r="AD1628" s="250"/>
      <c r="AE1628" s="250"/>
      <c r="AF1628" s="250"/>
      <c r="AG1628" s="250"/>
      <c r="AH1628" s="250"/>
      <c r="AI1628" s="250"/>
      <c r="AJ1628" s="250"/>
      <c r="AK1628" s="250"/>
      <c r="AL1628" s="250"/>
      <c r="AM1628" s="250"/>
      <c r="AN1628" s="250"/>
      <c r="AO1628" s="250"/>
      <c r="AP1628" s="250"/>
      <c r="AQ1628" s="250"/>
      <c r="AR1628" s="250"/>
      <c r="AS1628" s="250"/>
      <c r="AT1628" s="250"/>
      <c r="AU1628" s="250"/>
      <c r="AV1628" s="250"/>
      <c r="AW1628" s="250"/>
      <c r="AX1628" s="250"/>
      <c r="AY1628" s="250"/>
      <c r="AZ1628" s="250"/>
      <c r="BA1628" s="250"/>
      <c r="BB1628" s="250"/>
      <c r="BC1628" s="250"/>
      <c r="BD1628" s="250"/>
      <c r="BE1628" s="250"/>
      <c r="BF1628" s="250"/>
      <c r="BG1628" s="250"/>
      <c r="BH1628" s="250"/>
    </row>
    <row r="1629" spans="1:60" outlineLevel="1" x14ac:dyDescent="0.2">
      <c r="A1629" s="294"/>
      <c r="B1629" s="265"/>
      <c r="C1629" s="336" t="s">
        <v>2004</v>
      </c>
      <c r="D1629" s="323"/>
      <c r="E1629" s="327">
        <v>4</v>
      </c>
      <c r="F1629" s="276"/>
      <c r="G1629" s="276"/>
      <c r="H1629" s="277"/>
      <c r="I1629" s="296"/>
      <c r="J1629" s="250"/>
      <c r="K1629" s="250"/>
      <c r="L1629" s="250"/>
      <c r="M1629" s="250"/>
      <c r="N1629" s="250"/>
      <c r="O1629" s="250"/>
      <c r="P1629" s="250"/>
      <c r="Q1629" s="250"/>
      <c r="R1629" s="250"/>
      <c r="S1629" s="250"/>
      <c r="T1629" s="250"/>
      <c r="U1629" s="250"/>
      <c r="V1629" s="250"/>
      <c r="W1629" s="250"/>
      <c r="X1629" s="250"/>
      <c r="Y1629" s="250"/>
      <c r="Z1629" s="250"/>
      <c r="AA1629" s="250"/>
      <c r="AB1629" s="250"/>
      <c r="AC1629" s="250"/>
      <c r="AD1629" s="250"/>
      <c r="AE1629" s="250"/>
      <c r="AF1629" s="250"/>
      <c r="AG1629" s="250"/>
      <c r="AH1629" s="250"/>
      <c r="AI1629" s="250"/>
      <c r="AJ1629" s="250"/>
      <c r="AK1629" s="250"/>
      <c r="AL1629" s="250"/>
      <c r="AM1629" s="250"/>
      <c r="AN1629" s="250"/>
      <c r="AO1629" s="250"/>
      <c r="AP1629" s="250"/>
      <c r="AQ1629" s="250"/>
      <c r="AR1629" s="250"/>
      <c r="AS1629" s="250"/>
      <c r="AT1629" s="250"/>
      <c r="AU1629" s="250"/>
      <c r="AV1629" s="250"/>
      <c r="AW1629" s="250"/>
      <c r="AX1629" s="250"/>
      <c r="AY1629" s="250"/>
      <c r="AZ1629" s="250"/>
      <c r="BA1629" s="250"/>
      <c r="BB1629" s="250"/>
      <c r="BC1629" s="250"/>
      <c r="BD1629" s="250"/>
      <c r="BE1629" s="250"/>
      <c r="BF1629" s="250"/>
      <c r="BG1629" s="250"/>
      <c r="BH1629" s="250"/>
    </row>
    <row r="1630" spans="1:60" outlineLevel="1" x14ac:dyDescent="0.2">
      <c r="A1630" s="294"/>
      <c r="B1630" s="265"/>
      <c r="C1630" s="336" t="s">
        <v>2005</v>
      </c>
      <c r="D1630" s="323"/>
      <c r="E1630" s="327">
        <v>7</v>
      </c>
      <c r="F1630" s="276"/>
      <c r="G1630" s="276"/>
      <c r="H1630" s="277"/>
      <c r="I1630" s="296"/>
      <c r="J1630" s="250"/>
      <c r="K1630" s="250"/>
      <c r="L1630" s="250"/>
      <c r="M1630" s="250"/>
      <c r="N1630" s="250"/>
      <c r="O1630" s="250"/>
      <c r="P1630" s="250"/>
      <c r="Q1630" s="250"/>
      <c r="R1630" s="250"/>
      <c r="S1630" s="250"/>
      <c r="T1630" s="250"/>
      <c r="U1630" s="250"/>
      <c r="V1630" s="250"/>
      <c r="W1630" s="250"/>
      <c r="X1630" s="250"/>
      <c r="Y1630" s="250"/>
      <c r="Z1630" s="250"/>
      <c r="AA1630" s="250"/>
      <c r="AB1630" s="250"/>
      <c r="AC1630" s="250"/>
      <c r="AD1630" s="250"/>
      <c r="AE1630" s="250"/>
      <c r="AF1630" s="250"/>
      <c r="AG1630" s="250"/>
      <c r="AH1630" s="250"/>
      <c r="AI1630" s="250"/>
      <c r="AJ1630" s="250"/>
      <c r="AK1630" s="250"/>
      <c r="AL1630" s="250"/>
      <c r="AM1630" s="250"/>
      <c r="AN1630" s="250"/>
      <c r="AO1630" s="250"/>
      <c r="AP1630" s="250"/>
      <c r="AQ1630" s="250"/>
      <c r="AR1630" s="250"/>
      <c r="AS1630" s="250"/>
      <c r="AT1630" s="250"/>
      <c r="AU1630" s="250"/>
      <c r="AV1630" s="250"/>
      <c r="AW1630" s="250"/>
      <c r="AX1630" s="250"/>
      <c r="AY1630" s="250"/>
      <c r="AZ1630" s="250"/>
      <c r="BA1630" s="250"/>
      <c r="BB1630" s="250"/>
      <c r="BC1630" s="250"/>
      <c r="BD1630" s="250"/>
      <c r="BE1630" s="250"/>
      <c r="BF1630" s="250"/>
      <c r="BG1630" s="250"/>
      <c r="BH1630" s="250"/>
    </row>
    <row r="1631" spans="1:60" outlineLevel="1" x14ac:dyDescent="0.2">
      <c r="A1631" s="294"/>
      <c r="B1631" s="265"/>
      <c r="C1631" s="336" t="s">
        <v>2006</v>
      </c>
      <c r="D1631" s="323"/>
      <c r="E1631" s="327">
        <v>9</v>
      </c>
      <c r="F1631" s="276"/>
      <c r="G1631" s="276"/>
      <c r="H1631" s="277"/>
      <c r="I1631" s="296"/>
      <c r="J1631" s="250"/>
      <c r="K1631" s="250"/>
      <c r="L1631" s="250"/>
      <c r="M1631" s="250"/>
      <c r="N1631" s="250"/>
      <c r="O1631" s="250"/>
      <c r="P1631" s="250"/>
      <c r="Q1631" s="250"/>
      <c r="R1631" s="250"/>
      <c r="S1631" s="250"/>
      <c r="T1631" s="250"/>
      <c r="U1631" s="250"/>
      <c r="V1631" s="250"/>
      <c r="W1631" s="250"/>
      <c r="X1631" s="250"/>
      <c r="Y1631" s="250"/>
      <c r="Z1631" s="250"/>
      <c r="AA1631" s="250"/>
      <c r="AB1631" s="250"/>
      <c r="AC1631" s="250"/>
      <c r="AD1631" s="250"/>
      <c r="AE1631" s="250"/>
      <c r="AF1631" s="250"/>
      <c r="AG1631" s="250"/>
      <c r="AH1631" s="250"/>
      <c r="AI1631" s="250"/>
      <c r="AJ1631" s="250"/>
      <c r="AK1631" s="250"/>
      <c r="AL1631" s="250"/>
      <c r="AM1631" s="250"/>
      <c r="AN1631" s="250"/>
      <c r="AO1631" s="250"/>
      <c r="AP1631" s="250"/>
      <c r="AQ1631" s="250"/>
      <c r="AR1631" s="250"/>
      <c r="AS1631" s="250"/>
      <c r="AT1631" s="250"/>
      <c r="AU1631" s="250"/>
      <c r="AV1631" s="250"/>
      <c r="AW1631" s="250"/>
      <c r="AX1631" s="250"/>
      <c r="AY1631" s="250"/>
      <c r="AZ1631" s="250"/>
      <c r="BA1631" s="250"/>
      <c r="BB1631" s="250"/>
      <c r="BC1631" s="250"/>
      <c r="BD1631" s="250"/>
      <c r="BE1631" s="250"/>
      <c r="BF1631" s="250"/>
      <c r="BG1631" s="250"/>
      <c r="BH1631" s="250"/>
    </row>
    <row r="1632" spans="1:60" outlineLevel="1" x14ac:dyDescent="0.2">
      <c r="A1632" s="294"/>
      <c r="B1632" s="265"/>
      <c r="C1632" s="336" t="s">
        <v>2007</v>
      </c>
      <c r="D1632" s="323"/>
      <c r="E1632" s="327">
        <v>6</v>
      </c>
      <c r="F1632" s="276"/>
      <c r="G1632" s="276"/>
      <c r="H1632" s="277"/>
      <c r="I1632" s="296"/>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c r="AN1632" s="250"/>
      <c r="AO1632" s="250"/>
      <c r="AP1632" s="250"/>
      <c r="AQ1632" s="250"/>
      <c r="AR1632" s="250"/>
      <c r="AS1632" s="250"/>
      <c r="AT1632" s="250"/>
      <c r="AU1632" s="250"/>
      <c r="AV1632" s="250"/>
      <c r="AW1632" s="250"/>
      <c r="AX1632" s="250"/>
      <c r="AY1632" s="250"/>
      <c r="AZ1632" s="250"/>
      <c r="BA1632" s="250"/>
      <c r="BB1632" s="250"/>
      <c r="BC1632" s="250"/>
      <c r="BD1632" s="250"/>
      <c r="BE1632" s="250"/>
      <c r="BF1632" s="250"/>
      <c r="BG1632" s="250"/>
      <c r="BH1632" s="250"/>
    </row>
    <row r="1633" spans="1:60" outlineLevel="1" x14ac:dyDescent="0.2">
      <c r="A1633" s="294"/>
      <c r="B1633" s="265"/>
      <c r="C1633" s="335" t="s">
        <v>420</v>
      </c>
      <c r="D1633" s="323"/>
      <c r="E1633" s="327"/>
      <c r="F1633" s="276"/>
      <c r="G1633" s="276"/>
      <c r="H1633" s="277"/>
      <c r="I1633" s="296"/>
      <c r="J1633" s="250"/>
      <c r="K1633" s="250"/>
      <c r="L1633" s="250"/>
      <c r="M1633" s="250"/>
      <c r="N1633" s="250"/>
      <c r="O1633" s="250"/>
      <c r="P1633" s="250"/>
      <c r="Q1633" s="250"/>
      <c r="R1633" s="250"/>
      <c r="S1633" s="250"/>
      <c r="T1633" s="250"/>
      <c r="U1633" s="250"/>
      <c r="V1633" s="250"/>
      <c r="W1633" s="250"/>
      <c r="X1633" s="250"/>
      <c r="Y1633" s="250"/>
      <c r="Z1633" s="250"/>
      <c r="AA1633" s="250"/>
      <c r="AB1633" s="250"/>
      <c r="AC1633" s="250"/>
      <c r="AD1633" s="250"/>
      <c r="AE1633" s="250"/>
      <c r="AF1633" s="250"/>
      <c r="AG1633" s="250"/>
      <c r="AH1633" s="250"/>
      <c r="AI1633" s="250"/>
      <c r="AJ1633" s="250"/>
      <c r="AK1633" s="250"/>
      <c r="AL1633" s="250"/>
      <c r="AM1633" s="250"/>
      <c r="AN1633" s="250"/>
      <c r="AO1633" s="250"/>
      <c r="AP1633" s="250"/>
      <c r="AQ1633" s="250"/>
      <c r="AR1633" s="250"/>
      <c r="AS1633" s="250"/>
      <c r="AT1633" s="250"/>
      <c r="AU1633" s="250"/>
      <c r="AV1633" s="250"/>
      <c r="AW1633" s="250"/>
      <c r="AX1633" s="250"/>
      <c r="AY1633" s="250"/>
      <c r="AZ1633" s="250"/>
      <c r="BA1633" s="250"/>
      <c r="BB1633" s="250"/>
      <c r="BC1633" s="250"/>
      <c r="BD1633" s="250"/>
      <c r="BE1633" s="250"/>
      <c r="BF1633" s="250"/>
      <c r="BG1633" s="250"/>
      <c r="BH1633" s="250"/>
    </row>
    <row r="1634" spans="1:60" outlineLevel="1" x14ac:dyDescent="0.2">
      <c r="A1634" s="294"/>
      <c r="B1634" s="265"/>
      <c r="C1634" s="334" t="s">
        <v>2008</v>
      </c>
      <c r="D1634" s="322"/>
      <c r="E1634" s="326">
        <v>53.04</v>
      </c>
      <c r="F1634" s="276"/>
      <c r="G1634" s="276"/>
      <c r="H1634" s="277"/>
      <c r="I1634" s="296"/>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c r="AN1634" s="250"/>
      <c r="AO1634" s="250"/>
      <c r="AP1634" s="250"/>
      <c r="AQ1634" s="250"/>
      <c r="AR1634" s="250"/>
      <c r="AS1634" s="250"/>
      <c r="AT1634" s="250"/>
      <c r="AU1634" s="250"/>
      <c r="AV1634" s="250"/>
      <c r="AW1634" s="250"/>
      <c r="AX1634" s="250"/>
      <c r="AY1634" s="250"/>
      <c r="AZ1634" s="250"/>
      <c r="BA1634" s="250"/>
      <c r="BB1634" s="250"/>
      <c r="BC1634" s="250"/>
      <c r="BD1634" s="250"/>
      <c r="BE1634" s="250"/>
      <c r="BF1634" s="250"/>
      <c r="BG1634" s="250"/>
      <c r="BH1634" s="250"/>
    </row>
    <row r="1635" spans="1:60" outlineLevel="1" x14ac:dyDescent="0.2">
      <c r="A1635" s="294"/>
      <c r="B1635" s="320" t="s">
        <v>2009</v>
      </c>
      <c r="C1635" s="333"/>
      <c r="D1635" s="338"/>
      <c r="E1635" s="339"/>
      <c r="F1635" s="340"/>
      <c r="G1635" s="331"/>
      <c r="H1635" s="277"/>
      <c r="I1635" s="296"/>
      <c r="J1635" s="250"/>
      <c r="K1635" s="250"/>
      <c r="L1635" s="250"/>
      <c r="M1635" s="250"/>
      <c r="N1635" s="250"/>
      <c r="O1635" s="250"/>
      <c r="P1635" s="250"/>
      <c r="Q1635" s="250"/>
      <c r="R1635" s="250"/>
      <c r="S1635" s="250"/>
      <c r="T1635" s="250"/>
      <c r="U1635" s="250"/>
      <c r="V1635" s="250"/>
      <c r="W1635" s="250"/>
      <c r="X1635" s="250"/>
      <c r="Y1635" s="250"/>
      <c r="Z1635" s="250"/>
      <c r="AA1635" s="250"/>
      <c r="AB1635" s="250"/>
      <c r="AC1635" s="250">
        <v>0</v>
      </c>
      <c r="AD1635" s="250"/>
      <c r="AE1635" s="250"/>
      <c r="AF1635" s="250"/>
      <c r="AG1635" s="250"/>
      <c r="AH1635" s="250"/>
      <c r="AI1635" s="250"/>
      <c r="AJ1635" s="250"/>
      <c r="AK1635" s="250"/>
      <c r="AL1635" s="250"/>
      <c r="AM1635" s="250"/>
      <c r="AN1635" s="250"/>
      <c r="AO1635" s="250"/>
      <c r="AP1635" s="250"/>
      <c r="AQ1635" s="250"/>
      <c r="AR1635" s="250"/>
      <c r="AS1635" s="250"/>
      <c r="AT1635" s="250"/>
      <c r="AU1635" s="250"/>
      <c r="AV1635" s="250"/>
      <c r="AW1635" s="250"/>
      <c r="AX1635" s="250"/>
      <c r="AY1635" s="250"/>
      <c r="AZ1635" s="250"/>
      <c r="BA1635" s="250"/>
      <c r="BB1635" s="250"/>
      <c r="BC1635" s="250"/>
      <c r="BD1635" s="250"/>
      <c r="BE1635" s="250"/>
      <c r="BF1635" s="250"/>
      <c r="BG1635" s="250"/>
      <c r="BH1635" s="250"/>
    </row>
    <row r="1636" spans="1:60" outlineLevel="1" x14ac:dyDescent="0.2">
      <c r="A1636" s="294"/>
      <c r="B1636" s="320" t="s">
        <v>1582</v>
      </c>
      <c r="C1636" s="333"/>
      <c r="D1636" s="338"/>
      <c r="E1636" s="339"/>
      <c r="F1636" s="340"/>
      <c r="G1636" s="331"/>
      <c r="H1636" s="277"/>
      <c r="I1636" s="296"/>
      <c r="J1636" s="250"/>
      <c r="K1636" s="250"/>
      <c r="L1636" s="250"/>
      <c r="M1636" s="250"/>
      <c r="N1636" s="250"/>
      <c r="O1636" s="250"/>
      <c r="P1636" s="250"/>
      <c r="Q1636" s="250"/>
      <c r="R1636" s="250"/>
      <c r="S1636" s="250"/>
      <c r="T1636" s="250"/>
      <c r="U1636" s="250"/>
      <c r="V1636" s="250"/>
      <c r="W1636" s="250"/>
      <c r="X1636" s="250"/>
      <c r="Y1636" s="250"/>
      <c r="Z1636" s="250"/>
      <c r="AA1636" s="250"/>
      <c r="AB1636" s="250"/>
      <c r="AC1636" s="250"/>
      <c r="AD1636" s="250"/>
      <c r="AE1636" s="250" t="s">
        <v>363</v>
      </c>
      <c r="AF1636" s="250"/>
      <c r="AG1636" s="250"/>
      <c r="AH1636" s="250"/>
      <c r="AI1636" s="250"/>
      <c r="AJ1636" s="250"/>
      <c r="AK1636" s="250"/>
      <c r="AL1636" s="250"/>
      <c r="AM1636" s="250"/>
      <c r="AN1636" s="250"/>
      <c r="AO1636" s="250"/>
      <c r="AP1636" s="250"/>
      <c r="AQ1636" s="250"/>
      <c r="AR1636" s="250"/>
      <c r="AS1636" s="250"/>
      <c r="AT1636" s="250"/>
      <c r="AU1636" s="250"/>
      <c r="AV1636" s="250"/>
      <c r="AW1636" s="250"/>
      <c r="AX1636" s="250"/>
      <c r="AY1636" s="250"/>
      <c r="AZ1636" s="250"/>
      <c r="BA1636" s="250"/>
      <c r="BB1636" s="250"/>
      <c r="BC1636" s="250"/>
      <c r="BD1636" s="250"/>
      <c r="BE1636" s="250"/>
      <c r="BF1636" s="250"/>
      <c r="BG1636" s="250"/>
      <c r="BH1636" s="250"/>
    </row>
    <row r="1637" spans="1:60" outlineLevel="1" x14ac:dyDescent="0.2">
      <c r="A1637" s="293">
        <v>346</v>
      </c>
      <c r="B1637" s="264" t="s">
        <v>2010</v>
      </c>
      <c r="C1637" s="284" t="s">
        <v>1685</v>
      </c>
      <c r="D1637" s="267" t="s">
        <v>628</v>
      </c>
      <c r="E1637" s="270">
        <v>2.57978</v>
      </c>
      <c r="F1637" s="275"/>
      <c r="G1637" s="276">
        <f>ROUND(E1637*F1637,2)</f>
        <v>0</v>
      </c>
      <c r="H1637" s="277" t="s">
        <v>1916</v>
      </c>
      <c r="I1637" s="296" t="s">
        <v>298</v>
      </c>
      <c r="J1637" s="250"/>
      <c r="K1637" s="250"/>
      <c r="L1637" s="250"/>
      <c r="M1637" s="250"/>
      <c r="N1637" s="250"/>
      <c r="O1637" s="250"/>
      <c r="P1637" s="250"/>
      <c r="Q1637" s="250"/>
      <c r="R1637" s="250"/>
      <c r="S1637" s="250"/>
      <c r="T1637" s="250"/>
      <c r="U1637" s="250"/>
      <c r="V1637" s="250"/>
      <c r="W1637" s="250"/>
      <c r="X1637" s="250"/>
      <c r="Y1637" s="250"/>
      <c r="Z1637" s="250"/>
      <c r="AA1637" s="250"/>
      <c r="AB1637" s="250"/>
      <c r="AC1637" s="250"/>
      <c r="AD1637" s="250"/>
      <c r="AE1637" s="250" t="s">
        <v>369</v>
      </c>
      <c r="AF1637" s="250"/>
      <c r="AG1637" s="250"/>
      <c r="AH1637" s="250"/>
      <c r="AI1637" s="250"/>
      <c r="AJ1637" s="250"/>
      <c r="AK1637" s="250"/>
      <c r="AL1637" s="250"/>
      <c r="AM1637" s="250">
        <v>21</v>
      </c>
      <c r="AN1637" s="250"/>
      <c r="AO1637" s="250"/>
      <c r="AP1637" s="250"/>
      <c r="AQ1637" s="250"/>
      <c r="AR1637" s="250"/>
      <c r="AS1637" s="250"/>
      <c r="AT1637" s="250"/>
      <c r="AU1637" s="250"/>
      <c r="AV1637" s="250"/>
      <c r="AW1637" s="250"/>
      <c r="AX1637" s="250"/>
      <c r="AY1637" s="250"/>
      <c r="AZ1637" s="250"/>
      <c r="BA1637" s="250"/>
      <c r="BB1637" s="250"/>
      <c r="BC1637" s="250"/>
      <c r="BD1637" s="250"/>
      <c r="BE1637" s="250"/>
      <c r="BF1637" s="250"/>
      <c r="BG1637" s="250"/>
      <c r="BH1637" s="250"/>
    </row>
    <row r="1638" spans="1:60" x14ac:dyDescent="0.2">
      <c r="A1638" s="292" t="s">
        <v>293</v>
      </c>
      <c r="B1638" s="263" t="s">
        <v>234</v>
      </c>
      <c r="C1638" s="283" t="s">
        <v>235</v>
      </c>
      <c r="D1638" s="266"/>
      <c r="E1638" s="269"/>
      <c r="F1638" s="280">
        <f>SUM(G1639:G1664)</f>
        <v>0</v>
      </c>
      <c r="G1638" s="281"/>
      <c r="H1638" s="274"/>
      <c r="I1638" s="295"/>
      <c r="AE1638" t="s">
        <v>294</v>
      </c>
    </row>
    <row r="1639" spans="1:60" outlineLevel="1" x14ac:dyDescent="0.2">
      <c r="A1639" s="294"/>
      <c r="B1639" s="319" t="s">
        <v>2011</v>
      </c>
      <c r="C1639" s="332"/>
      <c r="D1639" s="321"/>
      <c r="E1639" s="325"/>
      <c r="F1639" s="329"/>
      <c r="G1639" s="330"/>
      <c r="H1639" s="277"/>
      <c r="I1639" s="296"/>
      <c r="J1639" s="250"/>
      <c r="K1639" s="250"/>
      <c r="L1639" s="250"/>
      <c r="M1639" s="250"/>
      <c r="N1639" s="250"/>
      <c r="O1639" s="250"/>
      <c r="P1639" s="250"/>
      <c r="Q1639" s="250"/>
      <c r="R1639" s="250"/>
      <c r="S1639" s="250"/>
      <c r="T1639" s="250"/>
      <c r="U1639" s="250"/>
      <c r="V1639" s="250"/>
      <c r="W1639" s="250"/>
      <c r="X1639" s="250"/>
      <c r="Y1639" s="250"/>
      <c r="Z1639" s="250"/>
      <c r="AA1639" s="250"/>
      <c r="AB1639" s="250"/>
      <c r="AC1639" s="250">
        <v>0</v>
      </c>
      <c r="AD1639" s="250"/>
      <c r="AE1639" s="250"/>
      <c r="AF1639" s="250"/>
      <c r="AG1639" s="250"/>
      <c r="AH1639" s="250"/>
      <c r="AI1639" s="250"/>
      <c r="AJ1639" s="250"/>
      <c r="AK1639" s="250"/>
      <c r="AL1639" s="250"/>
      <c r="AM1639" s="250"/>
      <c r="AN1639" s="250"/>
      <c r="AO1639" s="250"/>
      <c r="AP1639" s="250"/>
      <c r="AQ1639" s="250"/>
      <c r="AR1639" s="250"/>
      <c r="AS1639" s="250"/>
      <c r="AT1639" s="250"/>
      <c r="AU1639" s="250"/>
      <c r="AV1639" s="250"/>
      <c r="AW1639" s="250"/>
      <c r="AX1639" s="250"/>
      <c r="AY1639" s="250"/>
      <c r="AZ1639" s="250"/>
      <c r="BA1639" s="250"/>
      <c r="BB1639" s="250"/>
      <c r="BC1639" s="250"/>
      <c r="BD1639" s="250"/>
      <c r="BE1639" s="250"/>
      <c r="BF1639" s="250"/>
      <c r="BG1639" s="250"/>
      <c r="BH1639" s="250"/>
    </row>
    <row r="1640" spans="1:60" outlineLevel="1" x14ac:dyDescent="0.2">
      <c r="A1640" s="294"/>
      <c r="B1640" s="320" t="s">
        <v>2012</v>
      </c>
      <c r="C1640" s="333"/>
      <c r="D1640" s="338"/>
      <c r="E1640" s="339"/>
      <c r="F1640" s="340"/>
      <c r="G1640" s="331"/>
      <c r="H1640" s="277"/>
      <c r="I1640" s="296"/>
      <c r="J1640" s="250"/>
      <c r="K1640" s="250"/>
      <c r="L1640" s="250"/>
      <c r="M1640" s="250"/>
      <c r="N1640" s="250"/>
      <c r="O1640" s="250"/>
      <c r="P1640" s="250"/>
      <c r="Q1640" s="250"/>
      <c r="R1640" s="250"/>
      <c r="S1640" s="250"/>
      <c r="T1640" s="250"/>
      <c r="U1640" s="250"/>
      <c r="V1640" s="250"/>
      <c r="W1640" s="250"/>
      <c r="X1640" s="250"/>
      <c r="Y1640" s="250"/>
      <c r="Z1640" s="250"/>
      <c r="AA1640" s="250"/>
      <c r="AB1640" s="250"/>
      <c r="AC1640" s="250"/>
      <c r="AD1640" s="250"/>
      <c r="AE1640" s="250" t="s">
        <v>363</v>
      </c>
      <c r="AF1640" s="250"/>
      <c r="AG1640" s="250"/>
      <c r="AH1640" s="250"/>
      <c r="AI1640" s="250"/>
      <c r="AJ1640" s="250"/>
      <c r="AK1640" s="250"/>
      <c r="AL1640" s="250"/>
      <c r="AM1640" s="250"/>
      <c r="AN1640" s="250"/>
      <c r="AO1640" s="250"/>
      <c r="AP1640" s="250"/>
      <c r="AQ1640" s="250"/>
      <c r="AR1640" s="250"/>
      <c r="AS1640" s="250"/>
      <c r="AT1640" s="250"/>
      <c r="AU1640" s="250"/>
      <c r="AV1640" s="250"/>
      <c r="AW1640" s="250"/>
      <c r="AX1640" s="250"/>
      <c r="AY1640" s="250"/>
      <c r="AZ1640" s="250"/>
      <c r="BA1640" s="250"/>
      <c r="BB1640" s="250"/>
      <c r="BC1640" s="250"/>
      <c r="BD1640" s="250"/>
      <c r="BE1640" s="250"/>
      <c r="BF1640" s="250"/>
      <c r="BG1640" s="250"/>
      <c r="BH1640" s="250"/>
    </row>
    <row r="1641" spans="1:60" outlineLevel="1" x14ac:dyDescent="0.2">
      <c r="A1641" s="294"/>
      <c r="B1641" s="320" t="s">
        <v>2013</v>
      </c>
      <c r="C1641" s="333"/>
      <c r="D1641" s="338"/>
      <c r="E1641" s="339"/>
      <c r="F1641" s="340"/>
      <c r="G1641" s="331"/>
      <c r="H1641" s="277"/>
      <c r="I1641" s="296"/>
      <c r="J1641" s="250"/>
      <c r="K1641" s="250"/>
      <c r="L1641" s="250"/>
      <c r="M1641" s="250"/>
      <c r="N1641" s="250"/>
      <c r="O1641" s="250"/>
      <c r="P1641" s="250"/>
      <c r="Q1641" s="250"/>
      <c r="R1641" s="250"/>
      <c r="S1641" s="250"/>
      <c r="T1641" s="250"/>
      <c r="U1641" s="250"/>
      <c r="V1641" s="250"/>
      <c r="W1641" s="250"/>
      <c r="X1641" s="250"/>
      <c r="Y1641" s="250"/>
      <c r="Z1641" s="250"/>
      <c r="AA1641" s="250"/>
      <c r="AB1641" s="250"/>
      <c r="AC1641" s="250">
        <v>1</v>
      </c>
      <c r="AD1641" s="250"/>
      <c r="AE1641" s="250"/>
      <c r="AF1641" s="250"/>
      <c r="AG1641" s="250"/>
      <c r="AH1641" s="250"/>
      <c r="AI1641" s="250"/>
      <c r="AJ1641" s="250"/>
      <c r="AK1641" s="250"/>
      <c r="AL1641" s="250"/>
      <c r="AM1641" s="250"/>
      <c r="AN1641" s="250"/>
      <c r="AO1641" s="250"/>
      <c r="AP1641" s="250"/>
      <c r="AQ1641" s="250"/>
      <c r="AR1641" s="250"/>
      <c r="AS1641" s="250"/>
      <c r="AT1641" s="250"/>
      <c r="AU1641" s="250"/>
      <c r="AV1641" s="250"/>
      <c r="AW1641" s="250"/>
      <c r="AX1641" s="250"/>
      <c r="AY1641" s="250"/>
      <c r="AZ1641" s="250"/>
      <c r="BA1641" s="250"/>
      <c r="BB1641" s="250"/>
      <c r="BC1641" s="250"/>
      <c r="BD1641" s="250"/>
      <c r="BE1641" s="250"/>
      <c r="BF1641" s="250"/>
      <c r="BG1641" s="250"/>
      <c r="BH1641" s="250"/>
    </row>
    <row r="1642" spans="1:60" outlineLevel="1" x14ac:dyDescent="0.2">
      <c r="A1642" s="293">
        <v>347</v>
      </c>
      <c r="B1642" s="264" t="s">
        <v>2014</v>
      </c>
      <c r="C1642" s="284" t="s">
        <v>2015</v>
      </c>
      <c r="D1642" s="267" t="s">
        <v>390</v>
      </c>
      <c r="E1642" s="270">
        <v>29.22</v>
      </c>
      <c r="F1642" s="275"/>
      <c r="G1642" s="276">
        <f>ROUND(E1642*F1642,2)</f>
        <v>0</v>
      </c>
      <c r="H1642" s="277" t="s">
        <v>2016</v>
      </c>
      <c r="I1642" s="296" t="s">
        <v>298</v>
      </c>
      <c r="J1642" s="250"/>
      <c r="K1642" s="250"/>
      <c r="L1642" s="250"/>
      <c r="M1642" s="250"/>
      <c r="N1642" s="250"/>
      <c r="O1642" s="250"/>
      <c r="P1642" s="250"/>
      <c r="Q1642" s="250"/>
      <c r="R1642" s="250"/>
      <c r="S1642" s="250"/>
      <c r="T1642" s="250"/>
      <c r="U1642" s="250"/>
      <c r="V1642" s="250"/>
      <c r="W1642" s="250"/>
      <c r="X1642" s="250"/>
      <c r="Y1642" s="250"/>
      <c r="Z1642" s="250"/>
      <c r="AA1642" s="250"/>
      <c r="AB1642" s="250"/>
      <c r="AC1642" s="250"/>
      <c r="AD1642" s="250"/>
      <c r="AE1642" s="250" t="s">
        <v>369</v>
      </c>
      <c r="AF1642" s="250"/>
      <c r="AG1642" s="250"/>
      <c r="AH1642" s="250"/>
      <c r="AI1642" s="250"/>
      <c r="AJ1642" s="250"/>
      <c r="AK1642" s="250"/>
      <c r="AL1642" s="250"/>
      <c r="AM1642" s="250">
        <v>21</v>
      </c>
      <c r="AN1642" s="250"/>
      <c r="AO1642" s="250"/>
      <c r="AP1642" s="250"/>
      <c r="AQ1642" s="250"/>
      <c r="AR1642" s="250"/>
      <c r="AS1642" s="250"/>
      <c r="AT1642" s="250"/>
      <c r="AU1642" s="250"/>
      <c r="AV1642" s="250"/>
      <c r="AW1642" s="250"/>
      <c r="AX1642" s="250"/>
      <c r="AY1642" s="250"/>
      <c r="AZ1642" s="250"/>
      <c r="BA1642" s="250"/>
      <c r="BB1642" s="250"/>
      <c r="BC1642" s="250"/>
      <c r="BD1642" s="250"/>
      <c r="BE1642" s="250"/>
      <c r="BF1642" s="250"/>
      <c r="BG1642" s="250"/>
      <c r="BH1642" s="250"/>
    </row>
    <row r="1643" spans="1:60" outlineLevel="1" x14ac:dyDescent="0.2">
      <c r="A1643" s="294"/>
      <c r="B1643" s="265"/>
      <c r="C1643" s="334" t="s">
        <v>2017</v>
      </c>
      <c r="D1643" s="322"/>
      <c r="E1643" s="326">
        <v>16.28</v>
      </c>
      <c r="F1643" s="276"/>
      <c r="G1643" s="276"/>
      <c r="H1643" s="277"/>
      <c r="I1643" s="296"/>
      <c r="J1643" s="250"/>
      <c r="K1643" s="250"/>
      <c r="L1643" s="250"/>
      <c r="M1643" s="250"/>
      <c r="N1643" s="250"/>
      <c r="O1643" s="250"/>
      <c r="P1643" s="250"/>
      <c r="Q1643" s="250"/>
      <c r="R1643" s="250"/>
      <c r="S1643" s="250"/>
      <c r="T1643" s="250"/>
      <c r="U1643" s="250"/>
      <c r="V1643" s="250"/>
      <c r="W1643" s="250"/>
      <c r="X1643" s="250"/>
      <c r="Y1643" s="250"/>
      <c r="Z1643" s="250"/>
      <c r="AA1643" s="250"/>
      <c r="AB1643" s="250"/>
      <c r="AC1643" s="250"/>
      <c r="AD1643" s="250"/>
      <c r="AE1643" s="250"/>
      <c r="AF1643" s="250"/>
      <c r="AG1643" s="250"/>
      <c r="AH1643" s="250"/>
      <c r="AI1643" s="250"/>
      <c r="AJ1643" s="250"/>
      <c r="AK1643" s="250"/>
      <c r="AL1643" s="250"/>
      <c r="AM1643" s="250"/>
      <c r="AN1643" s="250"/>
      <c r="AO1643" s="250"/>
      <c r="AP1643" s="250"/>
      <c r="AQ1643" s="250"/>
      <c r="AR1643" s="250"/>
      <c r="AS1643" s="250"/>
      <c r="AT1643" s="250"/>
      <c r="AU1643" s="250"/>
      <c r="AV1643" s="250"/>
      <c r="AW1643" s="250"/>
      <c r="AX1643" s="250"/>
      <c r="AY1643" s="250"/>
      <c r="AZ1643" s="250"/>
      <c r="BA1643" s="250"/>
      <c r="BB1643" s="250"/>
      <c r="BC1643" s="250"/>
      <c r="BD1643" s="250"/>
      <c r="BE1643" s="250"/>
      <c r="BF1643" s="250"/>
      <c r="BG1643" s="250"/>
      <c r="BH1643" s="250"/>
    </row>
    <row r="1644" spans="1:60" outlineLevel="1" x14ac:dyDescent="0.2">
      <c r="A1644" s="294"/>
      <c r="B1644" s="265"/>
      <c r="C1644" s="334" t="s">
        <v>2018</v>
      </c>
      <c r="D1644" s="322"/>
      <c r="E1644" s="326">
        <v>12.94</v>
      </c>
      <c r="F1644" s="276"/>
      <c r="G1644" s="276"/>
      <c r="H1644" s="277"/>
      <c r="I1644" s="296"/>
      <c r="J1644" s="250"/>
      <c r="K1644" s="250"/>
      <c r="L1644" s="250"/>
      <c r="M1644" s="250"/>
      <c r="N1644" s="250"/>
      <c r="O1644" s="250"/>
      <c r="P1644" s="250"/>
      <c r="Q1644" s="250"/>
      <c r="R1644" s="250"/>
      <c r="S1644" s="250"/>
      <c r="T1644" s="250"/>
      <c r="U1644" s="250"/>
      <c r="V1644" s="250"/>
      <c r="W1644" s="250"/>
      <c r="X1644" s="250"/>
      <c r="Y1644" s="250"/>
      <c r="Z1644" s="250"/>
      <c r="AA1644" s="250"/>
      <c r="AB1644" s="250"/>
      <c r="AC1644" s="250"/>
      <c r="AD1644" s="250"/>
      <c r="AE1644" s="250"/>
      <c r="AF1644" s="250"/>
      <c r="AG1644" s="250"/>
      <c r="AH1644" s="250"/>
      <c r="AI1644" s="250"/>
      <c r="AJ1644" s="250"/>
      <c r="AK1644" s="250"/>
      <c r="AL1644" s="250"/>
      <c r="AM1644" s="250"/>
      <c r="AN1644" s="250"/>
      <c r="AO1644" s="250"/>
      <c r="AP1644" s="250"/>
      <c r="AQ1644" s="250"/>
      <c r="AR1644" s="250"/>
      <c r="AS1644" s="250"/>
      <c r="AT1644" s="250"/>
      <c r="AU1644" s="250"/>
      <c r="AV1644" s="250"/>
      <c r="AW1644" s="250"/>
      <c r="AX1644" s="250"/>
      <c r="AY1644" s="250"/>
      <c r="AZ1644" s="250"/>
      <c r="BA1644" s="250"/>
      <c r="BB1644" s="250"/>
      <c r="BC1644" s="250"/>
      <c r="BD1644" s="250"/>
      <c r="BE1644" s="250"/>
      <c r="BF1644" s="250"/>
      <c r="BG1644" s="250"/>
      <c r="BH1644" s="250"/>
    </row>
    <row r="1645" spans="1:60" outlineLevel="1" x14ac:dyDescent="0.2">
      <c r="A1645" s="294"/>
      <c r="B1645" s="320" t="s">
        <v>2019</v>
      </c>
      <c r="C1645" s="333"/>
      <c r="D1645" s="338"/>
      <c r="E1645" s="339"/>
      <c r="F1645" s="340"/>
      <c r="G1645" s="331"/>
      <c r="H1645" s="277"/>
      <c r="I1645" s="296"/>
      <c r="J1645" s="250"/>
      <c r="K1645" s="250"/>
      <c r="L1645" s="250"/>
      <c r="M1645" s="250"/>
      <c r="N1645" s="250"/>
      <c r="O1645" s="250"/>
      <c r="P1645" s="250"/>
      <c r="Q1645" s="250"/>
      <c r="R1645" s="250"/>
      <c r="S1645" s="250"/>
      <c r="T1645" s="250"/>
      <c r="U1645" s="250"/>
      <c r="V1645" s="250"/>
      <c r="W1645" s="250"/>
      <c r="X1645" s="250"/>
      <c r="Y1645" s="250"/>
      <c r="Z1645" s="250"/>
      <c r="AA1645" s="250"/>
      <c r="AB1645" s="250"/>
      <c r="AC1645" s="250">
        <v>0</v>
      </c>
      <c r="AD1645" s="250"/>
      <c r="AE1645" s="250"/>
      <c r="AF1645" s="250"/>
      <c r="AG1645" s="250"/>
      <c r="AH1645" s="250"/>
      <c r="AI1645" s="250"/>
      <c r="AJ1645" s="250"/>
      <c r="AK1645" s="250"/>
      <c r="AL1645" s="250"/>
      <c r="AM1645" s="250"/>
      <c r="AN1645" s="250"/>
      <c r="AO1645" s="250"/>
      <c r="AP1645" s="250"/>
      <c r="AQ1645" s="250"/>
      <c r="AR1645" s="250"/>
      <c r="AS1645" s="250"/>
      <c r="AT1645" s="250"/>
      <c r="AU1645" s="250"/>
      <c r="AV1645" s="250"/>
      <c r="AW1645" s="250"/>
      <c r="AX1645" s="250"/>
      <c r="AY1645" s="250"/>
      <c r="AZ1645" s="250"/>
      <c r="BA1645" s="250"/>
      <c r="BB1645" s="250"/>
      <c r="BC1645" s="250"/>
      <c r="BD1645" s="250"/>
      <c r="BE1645" s="250"/>
      <c r="BF1645" s="250"/>
      <c r="BG1645" s="250"/>
      <c r="BH1645" s="250"/>
    </row>
    <row r="1646" spans="1:60" outlineLevel="1" x14ac:dyDescent="0.2">
      <c r="A1646" s="294"/>
      <c r="B1646" s="320" t="s">
        <v>2020</v>
      </c>
      <c r="C1646" s="333"/>
      <c r="D1646" s="338"/>
      <c r="E1646" s="339"/>
      <c r="F1646" s="340"/>
      <c r="G1646" s="331"/>
      <c r="H1646" s="277"/>
      <c r="I1646" s="296"/>
      <c r="J1646" s="250"/>
      <c r="K1646" s="250"/>
      <c r="L1646" s="250"/>
      <c r="M1646" s="250"/>
      <c r="N1646" s="250"/>
      <c r="O1646" s="250"/>
      <c r="P1646" s="250"/>
      <c r="Q1646" s="250"/>
      <c r="R1646" s="250"/>
      <c r="S1646" s="250"/>
      <c r="T1646" s="250"/>
      <c r="U1646" s="250"/>
      <c r="V1646" s="250"/>
      <c r="W1646" s="250"/>
      <c r="X1646" s="250"/>
      <c r="Y1646" s="250"/>
      <c r="Z1646" s="250"/>
      <c r="AA1646" s="250"/>
      <c r="AB1646" s="250"/>
      <c r="AC1646" s="250">
        <v>1</v>
      </c>
      <c r="AD1646" s="250"/>
      <c r="AE1646" s="250"/>
      <c r="AF1646" s="250"/>
      <c r="AG1646" s="250"/>
      <c r="AH1646" s="250"/>
      <c r="AI1646" s="250"/>
      <c r="AJ1646" s="250"/>
      <c r="AK1646" s="250"/>
      <c r="AL1646" s="250"/>
      <c r="AM1646" s="250"/>
      <c r="AN1646" s="250"/>
      <c r="AO1646" s="250"/>
      <c r="AP1646" s="250"/>
      <c r="AQ1646" s="250"/>
      <c r="AR1646" s="250"/>
      <c r="AS1646" s="250"/>
      <c r="AT1646" s="250"/>
      <c r="AU1646" s="250"/>
      <c r="AV1646" s="250"/>
      <c r="AW1646" s="250"/>
      <c r="AX1646" s="250"/>
      <c r="AY1646" s="250"/>
      <c r="AZ1646" s="250"/>
      <c r="BA1646" s="250"/>
      <c r="BB1646" s="250"/>
      <c r="BC1646" s="250"/>
      <c r="BD1646" s="250"/>
      <c r="BE1646" s="250"/>
      <c r="BF1646" s="250"/>
      <c r="BG1646" s="250"/>
      <c r="BH1646" s="250"/>
    </row>
    <row r="1647" spans="1:60" outlineLevel="1" x14ac:dyDescent="0.2">
      <c r="A1647" s="293">
        <v>348</v>
      </c>
      <c r="B1647" s="264" t="s">
        <v>2021</v>
      </c>
      <c r="C1647" s="284" t="s">
        <v>2022</v>
      </c>
      <c r="D1647" s="267" t="s">
        <v>367</v>
      </c>
      <c r="E1647" s="270">
        <v>27.7</v>
      </c>
      <c r="F1647" s="275"/>
      <c r="G1647" s="276">
        <f>ROUND(E1647*F1647,2)</f>
        <v>0</v>
      </c>
      <c r="H1647" s="277" t="s">
        <v>2016</v>
      </c>
      <c r="I1647" s="296" t="s">
        <v>298</v>
      </c>
      <c r="J1647" s="250"/>
      <c r="K1647" s="250"/>
      <c r="L1647" s="250"/>
      <c r="M1647" s="250"/>
      <c r="N1647" s="250"/>
      <c r="O1647" s="250"/>
      <c r="P1647" s="250"/>
      <c r="Q1647" s="250"/>
      <c r="R1647" s="250"/>
      <c r="S1647" s="250"/>
      <c r="T1647" s="250"/>
      <c r="U1647" s="250"/>
      <c r="V1647" s="250"/>
      <c r="W1647" s="250"/>
      <c r="X1647" s="250"/>
      <c r="Y1647" s="250"/>
      <c r="Z1647" s="250"/>
      <c r="AA1647" s="250"/>
      <c r="AB1647" s="250"/>
      <c r="AC1647" s="250"/>
      <c r="AD1647" s="250"/>
      <c r="AE1647" s="250" t="s">
        <v>369</v>
      </c>
      <c r="AF1647" s="250"/>
      <c r="AG1647" s="250"/>
      <c r="AH1647" s="250"/>
      <c r="AI1647" s="250"/>
      <c r="AJ1647" s="250"/>
      <c r="AK1647" s="250"/>
      <c r="AL1647" s="250"/>
      <c r="AM1647" s="250">
        <v>21</v>
      </c>
      <c r="AN1647" s="250"/>
      <c r="AO1647" s="250"/>
      <c r="AP1647" s="250"/>
      <c r="AQ1647" s="250"/>
      <c r="AR1647" s="250"/>
      <c r="AS1647" s="250"/>
      <c r="AT1647" s="250"/>
      <c r="AU1647" s="250"/>
      <c r="AV1647" s="250"/>
      <c r="AW1647" s="250"/>
      <c r="AX1647" s="250"/>
      <c r="AY1647" s="250"/>
      <c r="AZ1647" s="250"/>
      <c r="BA1647" s="250"/>
      <c r="BB1647" s="250"/>
      <c r="BC1647" s="250"/>
      <c r="BD1647" s="250"/>
      <c r="BE1647" s="250"/>
      <c r="BF1647" s="250"/>
      <c r="BG1647" s="250"/>
      <c r="BH1647" s="250"/>
    </row>
    <row r="1648" spans="1:60" outlineLevel="1" x14ac:dyDescent="0.2">
      <c r="A1648" s="294"/>
      <c r="B1648" s="265"/>
      <c r="C1648" s="285" t="s">
        <v>2023</v>
      </c>
      <c r="D1648" s="268"/>
      <c r="E1648" s="271"/>
      <c r="F1648" s="278"/>
      <c r="G1648" s="279"/>
      <c r="H1648" s="277"/>
      <c r="I1648" s="296"/>
      <c r="J1648" s="250"/>
      <c r="K1648" s="250"/>
      <c r="L1648" s="250"/>
      <c r="M1648" s="250"/>
      <c r="N1648" s="250"/>
      <c r="O1648" s="250"/>
      <c r="P1648" s="250"/>
      <c r="Q1648" s="250"/>
      <c r="R1648" s="250"/>
      <c r="S1648" s="250"/>
      <c r="T1648" s="250"/>
      <c r="U1648" s="250"/>
      <c r="V1648" s="250"/>
      <c r="W1648" s="250"/>
      <c r="X1648" s="250"/>
      <c r="Y1648" s="250"/>
      <c r="Z1648" s="250"/>
      <c r="AA1648" s="250"/>
      <c r="AB1648" s="250"/>
      <c r="AC1648" s="250"/>
      <c r="AD1648" s="250"/>
      <c r="AE1648" s="250"/>
      <c r="AF1648" s="250"/>
      <c r="AG1648" s="250"/>
      <c r="AH1648" s="250"/>
      <c r="AI1648" s="250"/>
      <c r="AJ1648" s="250"/>
      <c r="AK1648" s="250"/>
      <c r="AL1648" s="250"/>
      <c r="AM1648" s="250"/>
      <c r="AN1648" s="250"/>
      <c r="AO1648" s="250"/>
      <c r="AP1648" s="250"/>
      <c r="AQ1648" s="250"/>
      <c r="AR1648" s="250"/>
      <c r="AS1648" s="250"/>
      <c r="AT1648" s="250"/>
      <c r="AU1648" s="250"/>
      <c r="AV1648" s="250"/>
      <c r="AW1648" s="250"/>
      <c r="AX1648" s="250"/>
      <c r="AY1648" s="250"/>
      <c r="AZ1648" s="250"/>
      <c r="BA1648" s="255" t="str">
        <f>C1648</f>
        <v>podlah laminátových, vinylových nebo korkových bez podložky.</v>
      </c>
      <c r="BB1648" s="250"/>
      <c r="BC1648" s="250"/>
      <c r="BD1648" s="250"/>
      <c r="BE1648" s="250"/>
      <c r="BF1648" s="250"/>
      <c r="BG1648" s="250"/>
      <c r="BH1648" s="250"/>
    </row>
    <row r="1649" spans="1:60" outlineLevel="1" x14ac:dyDescent="0.2">
      <c r="A1649" s="294"/>
      <c r="B1649" s="265"/>
      <c r="C1649" s="334" t="s">
        <v>1169</v>
      </c>
      <c r="D1649" s="322"/>
      <c r="E1649" s="326">
        <v>27.7</v>
      </c>
      <c r="F1649" s="276"/>
      <c r="G1649" s="276"/>
      <c r="H1649" s="277"/>
      <c r="I1649" s="296"/>
      <c r="J1649" s="250"/>
      <c r="K1649" s="250"/>
      <c r="L1649" s="250"/>
      <c r="M1649" s="250"/>
      <c r="N1649" s="250"/>
      <c r="O1649" s="250"/>
      <c r="P1649" s="250"/>
      <c r="Q1649" s="250"/>
      <c r="R1649" s="250"/>
      <c r="S1649" s="250"/>
      <c r="T1649" s="250"/>
      <c r="U1649" s="250"/>
      <c r="V1649" s="250"/>
      <c r="W1649" s="250"/>
      <c r="X1649" s="250"/>
      <c r="Y1649" s="250"/>
      <c r="Z1649" s="250"/>
      <c r="AA1649" s="250"/>
      <c r="AB1649" s="250"/>
      <c r="AC1649" s="250"/>
      <c r="AD1649" s="250"/>
      <c r="AE1649" s="250"/>
      <c r="AF1649" s="250"/>
      <c r="AG1649" s="250"/>
      <c r="AH1649" s="250"/>
      <c r="AI1649" s="250"/>
      <c r="AJ1649" s="250"/>
      <c r="AK1649" s="250"/>
      <c r="AL1649" s="250"/>
      <c r="AM1649" s="250"/>
      <c r="AN1649" s="250"/>
      <c r="AO1649" s="250"/>
      <c r="AP1649" s="250"/>
      <c r="AQ1649" s="250"/>
      <c r="AR1649" s="250"/>
      <c r="AS1649" s="250"/>
      <c r="AT1649" s="250"/>
      <c r="AU1649" s="250"/>
      <c r="AV1649" s="250"/>
      <c r="AW1649" s="250"/>
      <c r="AX1649" s="250"/>
      <c r="AY1649" s="250"/>
      <c r="AZ1649" s="250"/>
      <c r="BA1649" s="250"/>
      <c r="BB1649" s="250"/>
      <c r="BC1649" s="250"/>
      <c r="BD1649" s="250"/>
      <c r="BE1649" s="250"/>
      <c r="BF1649" s="250"/>
      <c r="BG1649" s="250"/>
      <c r="BH1649" s="250"/>
    </row>
    <row r="1650" spans="1:60" outlineLevel="1" x14ac:dyDescent="0.2">
      <c r="A1650" s="294"/>
      <c r="B1650" s="320" t="s">
        <v>2019</v>
      </c>
      <c r="C1650" s="333"/>
      <c r="D1650" s="338"/>
      <c r="E1650" s="339"/>
      <c r="F1650" s="340"/>
      <c r="G1650" s="331"/>
      <c r="H1650" s="277"/>
      <c r="I1650" s="296"/>
      <c r="J1650" s="250"/>
      <c r="K1650" s="250"/>
      <c r="L1650" s="250"/>
      <c r="M1650" s="250"/>
      <c r="N1650" s="250"/>
      <c r="O1650" s="250"/>
      <c r="P1650" s="250"/>
      <c r="Q1650" s="250"/>
      <c r="R1650" s="250"/>
      <c r="S1650" s="250"/>
      <c r="T1650" s="250"/>
      <c r="U1650" s="250"/>
      <c r="V1650" s="250"/>
      <c r="W1650" s="250"/>
      <c r="X1650" s="250"/>
      <c r="Y1650" s="250"/>
      <c r="Z1650" s="250"/>
      <c r="AA1650" s="250"/>
      <c r="AB1650" s="250"/>
      <c r="AC1650" s="250">
        <v>0</v>
      </c>
      <c r="AD1650" s="250"/>
      <c r="AE1650" s="250"/>
      <c r="AF1650" s="250"/>
      <c r="AG1650" s="250"/>
      <c r="AH1650" s="250"/>
      <c r="AI1650" s="250"/>
      <c r="AJ1650" s="250"/>
      <c r="AK1650" s="250"/>
      <c r="AL1650" s="250"/>
      <c r="AM1650" s="250"/>
      <c r="AN1650" s="250"/>
      <c r="AO1650" s="250"/>
      <c r="AP1650" s="250"/>
      <c r="AQ1650" s="250"/>
      <c r="AR1650" s="250"/>
      <c r="AS1650" s="250"/>
      <c r="AT1650" s="250"/>
      <c r="AU1650" s="250"/>
      <c r="AV1650" s="250"/>
      <c r="AW1650" s="250"/>
      <c r="AX1650" s="250"/>
      <c r="AY1650" s="250"/>
      <c r="AZ1650" s="250"/>
      <c r="BA1650" s="250"/>
      <c r="BB1650" s="250"/>
      <c r="BC1650" s="250"/>
      <c r="BD1650" s="250"/>
      <c r="BE1650" s="250"/>
      <c r="BF1650" s="250"/>
      <c r="BG1650" s="250"/>
      <c r="BH1650" s="250"/>
    </row>
    <row r="1651" spans="1:60" outlineLevel="1" x14ac:dyDescent="0.2">
      <c r="A1651" s="294"/>
      <c r="B1651" s="320" t="s">
        <v>2024</v>
      </c>
      <c r="C1651" s="333"/>
      <c r="D1651" s="338"/>
      <c r="E1651" s="339"/>
      <c r="F1651" s="340"/>
      <c r="G1651" s="331"/>
      <c r="H1651" s="277"/>
      <c r="I1651" s="296"/>
      <c r="J1651" s="250"/>
      <c r="K1651" s="250"/>
      <c r="L1651" s="250"/>
      <c r="M1651" s="250"/>
      <c r="N1651" s="250"/>
      <c r="O1651" s="250"/>
      <c r="P1651" s="250"/>
      <c r="Q1651" s="250"/>
      <c r="R1651" s="250"/>
      <c r="S1651" s="250"/>
      <c r="T1651" s="250"/>
      <c r="U1651" s="250"/>
      <c r="V1651" s="250"/>
      <c r="W1651" s="250"/>
      <c r="X1651" s="250"/>
      <c r="Y1651" s="250"/>
      <c r="Z1651" s="250"/>
      <c r="AA1651" s="250"/>
      <c r="AB1651" s="250"/>
      <c r="AC1651" s="250">
        <v>1</v>
      </c>
      <c r="AD1651" s="250"/>
      <c r="AE1651" s="250"/>
      <c r="AF1651" s="250"/>
      <c r="AG1651" s="250"/>
      <c r="AH1651" s="250"/>
      <c r="AI1651" s="250"/>
      <c r="AJ1651" s="250"/>
      <c r="AK1651" s="250"/>
      <c r="AL1651" s="250"/>
      <c r="AM1651" s="250"/>
      <c r="AN1651" s="250"/>
      <c r="AO1651" s="250"/>
      <c r="AP1651" s="250"/>
      <c r="AQ1651" s="250"/>
      <c r="AR1651" s="250"/>
      <c r="AS1651" s="250"/>
      <c r="AT1651" s="250"/>
      <c r="AU1651" s="250"/>
      <c r="AV1651" s="250"/>
      <c r="AW1651" s="250"/>
      <c r="AX1651" s="250"/>
      <c r="AY1651" s="250"/>
      <c r="AZ1651" s="250"/>
      <c r="BA1651" s="250"/>
      <c r="BB1651" s="250"/>
      <c r="BC1651" s="250"/>
      <c r="BD1651" s="250"/>
      <c r="BE1651" s="250"/>
      <c r="BF1651" s="250"/>
      <c r="BG1651" s="250"/>
      <c r="BH1651" s="250"/>
    </row>
    <row r="1652" spans="1:60" outlineLevel="1" x14ac:dyDescent="0.2">
      <c r="A1652" s="293">
        <v>349</v>
      </c>
      <c r="B1652" s="264" t="s">
        <v>2025</v>
      </c>
      <c r="C1652" s="284" t="s">
        <v>2026</v>
      </c>
      <c r="D1652" s="267" t="s">
        <v>367</v>
      </c>
      <c r="E1652" s="270">
        <v>27.7</v>
      </c>
      <c r="F1652" s="275"/>
      <c r="G1652" s="276">
        <f>ROUND(E1652*F1652,2)</f>
        <v>0</v>
      </c>
      <c r="H1652" s="277" t="s">
        <v>2016</v>
      </c>
      <c r="I1652" s="296" t="s">
        <v>298</v>
      </c>
      <c r="J1652" s="250"/>
      <c r="K1652" s="250"/>
      <c r="L1652" s="250"/>
      <c r="M1652" s="250"/>
      <c r="N1652" s="250"/>
      <c r="O1652" s="250"/>
      <c r="P1652" s="250"/>
      <c r="Q1652" s="250"/>
      <c r="R1652" s="250"/>
      <c r="S1652" s="250"/>
      <c r="T1652" s="250"/>
      <c r="U1652" s="250"/>
      <c r="V1652" s="250"/>
      <c r="W1652" s="250"/>
      <c r="X1652" s="250"/>
      <c r="Y1652" s="250"/>
      <c r="Z1652" s="250"/>
      <c r="AA1652" s="250"/>
      <c r="AB1652" s="250"/>
      <c r="AC1652" s="250"/>
      <c r="AD1652" s="250"/>
      <c r="AE1652" s="250" t="s">
        <v>369</v>
      </c>
      <c r="AF1652" s="250"/>
      <c r="AG1652" s="250"/>
      <c r="AH1652" s="250"/>
      <c r="AI1652" s="250"/>
      <c r="AJ1652" s="250"/>
      <c r="AK1652" s="250"/>
      <c r="AL1652" s="250"/>
      <c r="AM1652" s="250">
        <v>21</v>
      </c>
      <c r="AN1652" s="250"/>
      <c r="AO1652" s="250"/>
      <c r="AP1652" s="250"/>
      <c r="AQ1652" s="250"/>
      <c r="AR1652" s="250"/>
      <c r="AS1652" s="250"/>
      <c r="AT1652" s="250"/>
      <c r="AU1652" s="250"/>
      <c r="AV1652" s="250"/>
      <c r="AW1652" s="250"/>
      <c r="AX1652" s="250"/>
      <c r="AY1652" s="250"/>
      <c r="AZ1652" s="250"/>
      <c r="BA1652" s="250"/>
      <c r="BB1652" s="250"/>
      <c r="BC1652" s="250"/>
      <c r="BD1652" s="250"/>
      <c r="BE1652" s="250"/>
      <c r="BF1652" s="250"/>
      <c r="BG1652" s="250"/>
      <c r="BH1652" s="250"/>
    </row>
    <row r="1653" spans="1:60" outlineLevel="1" x14ac:dyDescent="0.2">
      <c r="A1653" s="294"/>
      <c r="B1653" s="265"/>
      <c r="C1653" s="334" t="s">
        <v>1169</v>
      </c>
      <c r="D1653" s="322"/>
      <c r="E1653" s="326">
        <v>27.7</v>
      </c>
      <c r="F1653" s="276"/>
      <c r="G1653" s="276"/>
      <c r="H1653" s="277"/>
      <c r="I1653" s="296"/>
      <c r="J1653" s="250"/>
      <c r="K1653" s="250"/>
      <c r="L1653" s="250"/>
      <c r="M1653" s="250"/>
      <c r="N1653" s="250"/>
      <c r="O1653" s="250"/>
      <c r="P1653" s="250"/>
      <c r="Q1653" s="250"/>
      <c r="R1653" s="250"/>
      <c r="S1653" s="250"/>
      <c r="T1653" s="250"/>
      <c r="U1653" s="250"/>
      <c r="V1653" s="250"/>
      <c r="W1653" s="250"/>
      <c r="X1653" s="250"/>
      <c r="Y1653" s="250"/>
      <c r="Z1653" s="250"/>
      <c r="AA1653" s="250"/>
      <c r="AB1653" s="250"/>
      <c r="AC1653" s="250"/>
      <c r="AD1653" s="250"/>
      <c r="AE1653" s="250"/>
      <c r="AF1653" s="250"/>
      <c r="AG1653" s="250"/>
      <c r="AH1653" s="250"/>
      <c r="AI1653" s="250"/>
      <c r="AJ1653" s="250"/>
      <c r="AK1653" s="250"/>
      <c r="AL1653" s="250"/>
      <c r="AM1653" s="250"/>
      <c r="AN1653" s="250"/>
      <c r="AO1653" s="250"/>
      <c r="AP1653" s="250"/>
      <c r="AQ1653" s="250"/>
      <c r="AR1653" s="250"/>
      <c r="AS1653" s="250"/>
      <c r="AT1653" s="250"/>
      <c r="AU1653" s="250"/>
      <c r="AV1653" s="250"/>
      <c r="AW1653" s="250"/>
      <c r="AX1653" s="250"/>
      <c r="AY1653" s="250"/>
      <c r="AZ1653" s="250"/>
      <c r="BA1653" s="250"/>
      <c r="BB1653" s="250"/>
      <c r="BC1653" s="250"/>
      <c r="BD1653" s="250"/>
      <c r="BE1653" s="250"/>
      <c r="BF1653" s="250"/>
      <c r="BG1653" s="250"/>
      <c r="BH1653" s="250"/>
    </row>
    <row r="1654" spans="1:60" ht="33.75" outlineLevel="1" x14ac:dyDescent="0.2">
      <c r="A1654" s="293">
        <v>350</v>
      </c>
      <c r="B1654" s="264" t="s">
        <v>2027</v>
      </c>
      <c r="C1654" s="284" t="s">
        <v>2028</v>
      </c>
      <c r="D1654" s="267" t="s">
        <v>367</v>
      </c>
      <c r="E1654" s="270">
        <v>29.085000000000001</v>
      </c>
      <c r="F1654" s="275"/>
      <c r="G1654" s="276">
        <f>ROUND(E1654*F1654,2)</f>
        <v>0</v>
      </c>
      <c r="H1654" s="277" t="s">
        <v>734</v>
      </c>
      <c r="I1654" s="296" t="s">
        <v>298</v>
      </c>
      <c r="J1654" s="250"/>
      <c r="K1654" s="250"/>
      <c r="L1654" s="250"/>
      <c r="M1654" s="250"/>
      <c r="N1654" s="250"/>
      <c r="O1654" s="250"/>
      <c r="P1654" s="250"/>
      <c r="Q1654" s="250"/>
      <c r="R1654" s="250"/>
      <c r="S1654" s="250"/>
      <c r="T1654" s="250"/>
      <c r="U1654" s="250"/>
      <c r="V1654" s="250"/>
      <c r="W1654" s="250"/>
      <c r="X1654" s="250"/>
      <c r="Y1654" s="250"/>
      <c r="Z1654" s="250"/>
      <c r="AA1654" s="250"/>
      <c r="AB1654" s="250"/>
      <c r="AC1654" s="250"/>
      <c r="AD1654" s="250"/>
      <c r="AE1654" s="250" t="s">
        <v>299</v>
      </c>
      <c r="AF1654" s="250"/>
      <c r="AG1654" s="250"/>
      <c r="AH1654" s="250"/>
      <c r="AI1654" s="250"/>
      <c r="AJ1654" s="250"/>
      <c r="AK1654" s="250"/>
      <c r="AL1654" s="250"/>
      <c r="AM1654" s="250">
        <v>21</v>
      </c>
      <c r="AN1654" s="250"/>
      <c r="AO1654" s="250"/>
      <c r="AP1654" s="250"/>
      <c r="AQ1654" s="250"/>
      <c r="AR1654" s="250"/>
      <c r="AS1654" s="250"/>
      <c r="AT1654" s="250"/>
      <c r="AU1654" s="250"/>
      <c r="AV1654" s="250"/>
      <c r="AW1654" s="250"/>
      <c r="AX1654" s="250"/>
      <c r="AY1654" s="250"/>
      <c r="AZ1654" s="250"/>
      <c r="BA1654" s="250"/>
      <c r="BB1654" s="250"/>
      <c r="BC1654" s="250"/>
      <c r="BD1654" s="250"/>
      <c r="BE1654" s="250"/>
      <c r="BF1654" s="250"/>
      <c r="BG1654" s="250"/>
      <c r="BH1654" s="250"/>
    </row>
    <row r="1655" spans="1:60" outlineLevel="1" x14ac:dyDescent="0.2">
      <c r="A1655" s="294"/>
      <c r="B1655" s="265"/>
      <c r="C1655" s="334" t="s">
        <v>2029</v>
      </c>
      <c r="D1655" s="322"/>
      <c r="E1655" s="326">
        <v>29.085000000000001</v>
      </c>
      <c r="F1655" s="276"/>
      <c r="G1655" s="276"/>
      <c r="H1655" s="277"/>
      <c r="I1655" s="296"/>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250"/>
      <c r="AF1655" s="250"/>
      <c r="AG1655" s="250"/>
      <c r="AH1655" s="250"/>
      <c r="AI1655" s="250"/>
      <c r="AJ1655" s="250"/>
      <c r="AK1655" s="250"/>
      <c r="AL1655" s="250"/>
      <c r="AM1655" s="250"/>
      <c r="AN1655" s="250"/>
      <c r="AO1655" s="250"/>
      <c r="AP1655" s="250"/>
      <c r="AQ1655" s="250"/>
      <c r="AR1655" s="250"/>
      <c r="AS1655" s="250"/>
      <c r="AT1655" s="250"/>
      <c r="AU1655" s="250"/>
      <c r="AV1655" s="250"/>
      <c r="AW1655" s="250"/>
      <c r="AX1655" s="250"/>
      <c r="AY1655" s="250"/>
      <c r="AZ1655" s="250"/>
      <c r="BA1655" s="250"/>
      <c r="BB1655" s="250"/>
      <c r="BC1655" s="250"/>
      <c r="BD1655" s="250"/>
      <c r="BE1655" s="250"/>
      <c r="BF1655" s="250"/>
      <c r="BG1655" s="250"/>
      <c r="BH1655" s="250"/>
    </row>
    <row r="1656" spans="1:60" outlineLevel="1" x14ac:dyDescent="0.2">
      <c r="A1656" s="293">
        <v>351</v>
      </c>
      <c r="B1656" s="264" t="s">
        <v>2030</v>
      </c>
      <c r="C1656" s="284" t="s">
        <v>2031</v>
      </c>
      <c r="D1656" s="267" t="s">
        <v>390</v>
      </c>
      <c r="E1656" s="270">
        <v>30.681000000000001</v>
      </c>
      <c r="F1656" s="275"/>
      <c r="G1656" s="276">
        <f>ROUND(E1656*F1656,2)</f>
        <v>0</v>
      </c>
      <c r="H1656" s="277" t="s">
        <v>734</v>
      </c>
      <c r="I1656" s="296" t="s">
        <v>298</v>
      </c>
      <c r="J1656" s="250"/>
      <c r="K1656" s="250"/>
      <c r="L1656" s="250"/>
      <c r="M1656" s="250"/>
      <c r="N1656" s="250"/>
      <c r="O1656" s="250"/>
      <c r="P1656" s="250"/>
      <c r="Q1656" s="250"/>
      <c r="R1656" s="250"/>
      <c r="S1656" s="250"/>
      <c r="T1656" s="250"/>
      <c r="U1656" s="250"/>
      <c r="V1656" s="250"/>
      <c r="W1656" s="250"/>
      <c r="X1656" s="250"/>
      <c r="Y1656" s="250"/>
      <c r="Z1656" s="250"/>
      <c r="AA1656" s="250"/>
      <c r="AB1656" s="250"/>
      <c r="AC1656" s="250"/>
      <c r="AD1656" s="250"/>
      <c r="AE1656" s="250" t="s">
        <v>299</v>
      </c>
      <c r="AF1656" s="250"/>
      <c r="AG1656" s="250"/>
      <c r="AH1656" s="250"/>
      <c r="AI1656" s="250"/>
      <c r="AJ1656" s="250"/>
      <c r="AK1656" s="250"/>
      <c r="AL1656" s="250"/>
      <c r="AM1656" s="250">
        <v>21</v>
      </c>
      <c r="AN1656" s="250"/>
      <c r="AO1656" s="250"/>
      <c r="AP1656" s="250"/>
      <c r="AQ1656" s="250"/>
      <c r="AR1656" s="250"/>
      <c r="AS1656" s="250"/>
      <c r="AT1656" s="250"/>
      <c r="AU1656" s="250"/>
      <c r="AV1656" s="250"/>
      <c r="AW1656" s="250"/>
      <c r="AX1656" s="250"/>
      <c r="AY1656" s="250"/>
      <c r="AZ1656" s="250"/>
      <c r="BA1656" s="250"/>
      <c r="BB1656" s="250"/>
      <c r="BC1656" s="250"/>
      <c r="BD1656" s="250"/>
      <c r="BE1656" s="250"/>
      <c r="BF1656" s="250"/>
      <c r="BG1656" s="250"/>
      <c r="BH1656" s="250"/>
    </row>
    <row r="1657" spans="1:60" outlineLevel="1" x14ac:dyDescent="0.2">
      <c r="A1657" s="294"/>
      <c r="B1657" s="265"/>
      <c r="C1657" s="335" t="s">
        <v>411</v>
      </c>
      <c r="D1657" s="323"/>
      <c r="E1657" s="327"/>
      <c r="F1657" s="276"/>
      <c r="G1657" s="276"/>
      <c r="H1657" s="277"/>
      <c r="I1657" s="296"/>
      <c r="J1657" s="250"/>
      <c r="K1657" s="250"/>
      <c r="L1657" s="250"/>
      <c r="M1657" s="250"/>
      <c r="N1657" s="250"/>
      <c r="O1657" s="250"/>
      <c r="P1657" s="250"/>
      <c r="Q1657" s="250"/>
      <c r="R1657" s="250"/>
      <c r="S1657" s="250"/>
      <c r="T1657" s="250"/>
      <c r="U1657" s="250"/>
      <c r="V1657" s="250"/>
      <c r="W1657" s="250"/>
      <c r="X1657" s="250"/>
      <c r="Y1657" s="250"/>
      <c r="Z1657" s="250"/>
      <c r="AA1657" s="250"/>
      <c r="AB1657" s="250"/>
      <c r="AC1657" s="250"/>
      <c r="AD1657" s="250"/>
      <c r="AE1657" s="250"/>
      <c r="AF1657" s="250"/>
      <c r="AG1657" s="250"/>
      <c r="AH1657" s="250"/>
      <c r="AI1657" s="250"/>
      <c r="AJ1657" s="250"/>
      <c r="AK1657" s="250"/>
      <c r="AL1657" s="250"/>
      <c r="AM1657" s="250"/>
      <c r="AN1657" s="250"/>
      <c r="AO1657" s="250"/>
      <c r="AP1657" s="250"/>
      <c r="AQ1657" s="250"/>
      <c r="AR1657" s="250"/>
      <c r="AS1657" s="250"/>
      <c r="AT1657" s="250"/>
      <c r="AU1657" s="250"/>
      <c r="AV1657" s="250"/>
      <c r="AW1657" s="250"/>
      <c r="AX1657" s="250"/>
      <c r="AY1657" s="250"/>
      <c r="AZ1657" s="250"/>
      <c r="BA1657" s="250"/>
      <c r="BB1657" s="250"/>
      <c r="BC1657" s="250"/>
      <c r="BD1657" s="250"/>
      <c r="BE1657" s="250"/>
      <c r="BF1657" s="250"/>
      <c r="BG1657" s="250"/>
      <c r="BH1657" s="250"/>
    </row>
    <row r="1658" spans="1:60" outlineLevel="1" x14ac:dyDescent="0.2">
      <c r="A1658" s="294"/>
      <c r="B1658" s="265"/>
      <c r="C1658" s="336" t="s">
        <v>2032</v>
      </c>
      <c r="D1658" s="323"/>
      <c r="E1658" s="327">
        <v>16.28</v>
      </c>
      <c r="F1658" s="276"/>
      <c r="G1658" s="276"/>
      <c r="H1658" s="277"/>
      <c r="I1658" s="296"/>
      <c r="J1658" s="250"/>
      <c r="K1658" s="250"/>
      <c r="L1658" s="250"/>
      <c r="M1658" s="250"/>
      <c r="N1658" s="250"/>
      <c r="O1658" s="250"/>
      <c r="P1658" s="250"/>
      <c r="Q1658" s="250"/>
      <c r="R1658" s="250"/>
      <c r="S1658" s="250"/>
      <c r="T1658" s="250"/>
      <c r="U1658" s="250"/>
      <c r="V1658" s="250"/>
      <c r="W1658" s="250"/>
      <c r="X1658" s="250"/>
      <c r="Y1658" s="250"/>
      <c r="Z1658" s="250"/>
      <c r="AA1658" s="250"/>
      <c r="AB1658" s="250"/>
      <c r="AC1658" s="250"/>
      <c r="AD1658" s="250"/>
      <c r="AE1658" s="250"/>
      <c r="AF1658" s="250"/>
      <c r="AG1658" s="250"/>
      <c r="AH1658" s="250"/>
      <c r="AI1658" s="250"/>
      <c r="AJ1658" s="250"/>
      <c r="AK1658" s="250"/>
      <c r="AL1658" s="250"/>
      <c r="AM1658" s="250"/>
      <c r="AN1658" s="250"/>
      <c r="AO1658" s="250"/>
      <c r="AP1658" s="250"/>
      <c r="AQ1658" s="250"/>
      <c r="AR1658" s="250"/>
      <c r="AS1658" s="250"/>
      <c r="AT1658" s="250"/>
      <c r="AU1658" s="250"/>
      <c r="AV1658" s="250"/>
      <c r="AW1658" s="250"/>
      <c r="AX1658" s="250"/>
      <c r="AY1658" s="250"/>
      <c r="AZ1658" s="250"/>
      <c r="BA1658" s="250"/>
      <c r="BB1658" s="250"/>
      <c r="BC1658" s="250"/>
      <c r="BD1658" s="250"/>
      <c r="BE1658" s="250"/>
      <c r="BF1658" s="250"/>
      <c r="BG1658" s="250"/>
      <c r="BH1658" s="250"/>
    </row>
    <row r="1659" spans="1:60" outlineLevel="1" x14ac:dyDescent="0.2">
      <c r="A1659" s="294"/>
      <c r="B1659" s="265"/>
      <c r="C1659" s="336" t="s">
        <v>2033</v>
      </c>
      <c r="D1659" s="323"/>
      <c r="E1659" s="327">
        <v>12.94</v>
      </c>
      <c r="F1659" s="276"/>
      <c r="G1659" s="276"/>
      <c r="H1659" s="277"/>
      <c r="I1659" s="296"/>
      <c r="J1659" s="250"/>
      <c r="K1659" s="250"/>
      <c r="L1659" s="250"/>
      <c r="M1659" s="250"/>
      <c r="N1659" s="250"/>
      <c r="O1659" s="250"/>
      <c r="P1659" s="250"/>
      <c r="Q1659" s="250"/>
      <c r="R1659" s="250"/>
      <c r="S1659" s="250"/>
      <c r="T1659" s="250"/>
      <c r="U1659" s="250"/>
      <c r="V1659" s="250"/>
      <c r="W1659" s="250"/>
      <c r="X1659" s="250"/>
      <c r="Y1659" s="250"/>
      <c r="Z1659" s="250"/>
      <c r="AA1659" s="250"/>
      <c r="AB1659" s="250"/>
      <c r="AC1659" s="250"/>
      <c r="AD1659" s="250"/>
      <c r="AE1659" s="250"/>
      <c r="AF1659" s="250"/>
      <c r="AG1659" s="250"/>
      <c r="AH1659" s="250"/>
      <c r="AI1659" s="250"/>
      <c r="AJ1659" s="250"/>
      <c r="AK1659" s="250"/>
      <c r="AL1659" s="250"/>
      <c r="AM1659" s="250"/>
      <c r="AN1659" s="250"/>
      <c r="AO1659" s="250"/>
      <c r="AP1659" s="250"/>
      <c r="AQ1659" s="250"/>
      <c r="AR1659" s="250"/>
      <c r="AS1659" s="250"/>
      <c r="AT1659" s="250"/>
      <c r="AU1659" s="250"/>
      <c r="AV1659" s="250"/>
      <c r="AW1659" s="250"/>
      <c r="AX1659" s="250"/>
      <c r="AY1659" s="250"/>
      <c r="AZ1659" s="250"/>
      <c r="BA1659" s="250"/>
      <c r="BB1659" s="250"/>
      <c r="BC1659" s="250"/>
      <c r="BD1659" s="250"/>
      <c r="BE1659" s="250"/>
      <c r="BF1659" s="250"/>
      <c r="BG1659" s="250"/>
      <c r="BH1659" s="250"/>
    </row>
    <row r="1660" spans="1:60" outlineLevel="1" x14ac:dyDescent="0.2">
      <c r="A1660" s="294"/>
      <c r="B1660" s="265"/>
      <c r="C1660" s="335" t="s">
        <v>420</v>
      </c>
      <c r="D1660" s="323"/>
      <c r="E1660" s="327"/>
      <c r="F1660" s="276"/>
      <c r="G1660" s="276"/>
      <c r="H1660" s="277"/>
      <c r="I1660" s="296"/>
      <c r="J1660" s="250"/>
      <c r="K1660" s="250"/>
      <c r="L1660" s="250"/>
      <c r="M1660" s="250"/>
      <c r="N1660" s="250"/>
      <c r="O1660" s="250"/>
      <c r="P1660" s="250"/>
      <c r="Q1660" s="250"/>
      <c r="R1660" s="250"/>
      <c r="S1660" s="250"/>
      <c r="T1660" s="250"/>
      <c r="U1660" s="250"/>
      <c r="V1660" s="250"/>
      <c r="W1660" s="250"/>
      <c r="X1660" s="250"/>
      <c r="Y1660" s="250"/>
      <c r="Z1660" s="250"/>
      <c r="AA1660" s="250"/>
      <c r="AB1660" s="250"/>
      <c r="AC1660" s="250"/>
      <c r="AD1660" s="250"/>
      <c r="AE1660" s="250"/>
      <c r="AF1660" s="250"/>
      <c r="AG1660" s="250"/>
      <c r="AH1660" s="250"/>
      <c r="AI1660" s="250"/>
      <c r="AJ1660" s="250"/>
      <c r="AK1660" s="250"/>
      <c r="AL1660" s="250"/>
      <c r="AM1660" s="250"/>
      <c r="AN1660" s="250"/>
      <c r="AO1660" s="250"/>
      <c r="AP1660" s="250"/>
      <c r="AQ1660" s="250"/>
      <c r="AR1660" s="250"/>
      <c r="AS1660" s="250"/>
      <c r="AT1660" s="250"/>
      <c r="AU1660" s="250"/>
      <c r="AV1660" s="250"/>
      <c r="AW1660" s="250"/>
      <c r="AX1660" s="250"/>
      <c r="AY1660" s="250"/>
      <c r="AZ1660" s="250"/>
      <c r="BA1660" s="250"/>
      <c r="BB1660" s="250"/>
      <c r="BC1660" s="250"/>
      <c r="BD1660" s="250"/>
      <c r="BE1660" s="250"/>
      <c r="BF1660" s="250"/>
      <c r="BG1660" s="250"/>
      <c r="BH1660" s="250"/>
    </row>
    <row r="1661" spans="1:60" outlineLevel="1" x14ac:dyDescent="0.2">
      <c r="A1661" s="294"/>
      <c r="B1661" s="265"/>
      <c r="C1661" s="334" t="s">
        <v>2034</v>
      </c>
      <c r="D1661" s="322"/>
      <c r="E1661" s="326">
        <v>30.681000000000001</v>
      </c>
      <c r="F1661" s="276"/>
      <c r="G1661" s="276"/>
      <c r="H1661" s="277"/>
      <c r="I1661" s="296"/>
      <c r="J1661" s="250"/>
      <c r="K1661" s="250"/>
      <c r="L1661" s="250"/>
      <c r="M1661" s="250"/>
      <c r="N1661" s="250"/>
      <c r="O1661" s="250"/>
      <c r="P1661" s="250"/>
      <c r="Q1661" s="250"/>
      <c r="R1661" s="250"/>
      <c r="S1661" s="250"/>
      <c r="T1661" s="250"/>
      <c r="U1661" s="250"/>
      <c r="V1661" s="250"/>
      <c r="W1661" s="250"/>
      <c r="X1661" s="250"/>
      <c r="Y1661" s="250"/>
      <c r="Z1661" s="250"/>
      <c r="AA1661" s="250"/>
      <c r="AB1661" s="250"/>
      <c r="AC1661" s="250"/>
      <c r="AD1661" s="250"/>
      <c r="AE1661" s="250"/>
      <c r="AF1661" s="250"/>
      <c r="AG1661" s="250"/>
      <c r="AH1661" s="250"/>
      <c r="AI1661" s="250"/>
      <c r="AJ1661" s="250"/>
      <c r="AK1661" s="250"/>
      <c r="AL1661" s="250"/>
      <c r="AM1661" s="250"/>
      <c r="AN1661" s="250"/>
      <c r="AO1661" s="250"/>
      <c r="AP1661" s="250"/>
      <c r="AQ1661" s="250"/>
      <c r="AR1661" s="250"/>
      <c r="AS1661" s="250"/>
      <c r="AT1661" s="250"/>
      <c r="AU1661" s="250"/>
      <c r="AV1661" s="250"/>
      <c r="AW1661" s="250"/>
      <c r="AX1661" s="250"/>
      <c r="AY1661" s="250"/>
      <c r="AZ1661" s="250"/>
      <c r="BA1661" s="250"/>
      <c r="BB1661" s="250"/>
      <c r="BC1661" s="250"/>
      <c r="BD1661" s="250"/>
      <c r="BE1661" s="250"/>
      <c r="BF1661" s="250"/>
      <c r="BG1661" s="250"/>
      <c r="BH1661" s="250"/>
    </row>
    <row r="1662" spans="1:60" outlineLevel="1" x14ac:dyDescent="0.2">
      <c r="A1662" s="294"/>
      <c r="B1662" s="320" t="s">
        <v>2035</v>
      </c>
      <c r="C1662" s="333"/>
      <c r="D1662" s="338"/>
      <c r="E1662" s="339"/>
      <c r="F1662" s="340"/>
      <c r="G1662" s="331"/>
      <c r="H1662" s="277"/>
      <c r="I1662" s="296"/>
      <c r="J1662" s="250"/>
      <c r="K1662" s="250"/>
      <c r="L1662" s="250"/>
      <c r="M1662" s="250"/>
      <c r="N1662" s="250"/>
      <c r="O1662" s="250"/>
      <c r="P1662" s="250"/>
      <c r="Q1662" s="250"/>
      <c r="R1662" s="250"/>
      <c r="S1662" s="250"/>
      <c r="T1662" s="250"/>
      <c r="U1662" s="250"/>
      <c r="V1662" s="250"/>
      <c r="W1662" s="250"/>
      <c r="X1662" s="250"/>
      <c r="Y1662" s="250"/>
      <c r="Z1662" s="250"/>
      <c r="AA1662" s="250"/>
      <c r="AB1662" s="250"/>
      <c r="AC1662" s="250">
        <v>0</v>
      </c>
      <c r="AD1662" s="250"/>
      <c r="AE1662" s="250"/>
      <c r="AF1662" s="250"/>
      <c r="AG1662" s="250"/>
      <c r="AH1662" s="250"/>
      <c r="AI1662" s="250"/>
      <c r="AJ1662" s="250"/>
      <c r="AK1662" s="250"/>
      <c r="AL1662" s="250"/>
      <c r="AM1662" s="250"/>
      <c r="AN1662" s="250"/>
      <c r="AO1662" s="250"/>
      <c r="AP1662" s="250"/>
      <c r="AQ1662" s="250"/>
      <c r="AR1662" s="250"/>
      <c r="AS1662" s="250"/>
      <c r="AT1662" s="250"/>
      <c r="AU1662" s="250"/>
      <c r="AV1662" s="250"/>
      <c r="AW1662" s="250"/>
      <c r="AX1662" s="250"/>
      <c r="AY1662" s="250"/>
      <c r="AZ1662" s="250"/>
      <c r="BA1662" s="250"/>
      <c r="BB1662" s="250"/>
      <c r="BC1662" s="250"/>
      <c r="BD1662" s="250"/>
      <c r="BE1662" s="250"/>
      <c r="BF1662" s="250"/>
      <c r="BG1662" s="250"/>
      <c r="BH1662" s="250"/>
    </row>
    <row r="1663" spans="1:60" outlineLevel="1" x14ac:dyDescent="0.2">
      <c r="A1663" s="294"/>
      <c r="B1663" s="320" t="s">
        <v>1582</v>
      </c>
      <c r="C1663" s="333"/>
      <c r="D1663" s="338"/>
      <c r="E1663" s="339"/>
      <c r="F1663" s="340"/>
      <c r="G1663" s="331"/>
      <c r="H1663" s="277"/>
      <c r="I1663" s="296"/>
      <c r="J1663" s="250"/>
      <c r="K1663" s="250"/>
      <c r="L1663" s="250"/>
      <c r="M1663" s="250"/>
      <c r="N1663" s="250"/>
      <c r="O1663" s="250"/>
      <c r="P1663" s="250"/>
      <c r="Q1663" s="250"/>
      <c r="R1663" s="250"/>
      <c r="S1663" s="250"/>
      <c r="T1663" s="250"/>
      <c r="U1663" s="250"/>
      <c r="V1663" s="250"/>
      <c r="W1663" s="250"/>
      <c r="X1663" s="250"/>
      <c r="Y1663" s="250"/>
      <c r="Z1663" s="250"/>
      <c r="AA1663" s="250"/>
      <c r="AB1663" s="250"/>
      <c r="AC1663" s="250"/>
      <c r="AD1663" s="250"/>
      <c r="AE1663" s="250" t="s">
        <v>363</v>
      </c>
      <c r="AF1663" s="250"/>
      <c r="AG1663" s="250"/>
      <c r="AH1663" s="250"/>
      <c r="AI1663" s="250"/>
      <c r="AJ1663" s="250"/>
      <c r="AK1663" s="250"/>
      <c r="AL1663" s="250"/>
      <c r="AM1663" s="250"/>
      <c r="AN1663" s="250"/>
      <c r="AO1663" s="250"/>
      <c r="AP1663" s="250"/>
      <c r="AQ1663" s="250"/>
      <c r="AR1663" s="250"/>
      <c r="AS1663" s="250"/>
      <c r="AT1663" s="250"/>
      <c r="AU1663" s="250"/>
      <c r="AV1663" s="250"/>
      <c r="AW1663" s="250"/>
      <c r="AX1663" s="250"/>
      <c r="AY1663" s="250"/>
      <c r="AZ1663" s="250"/>
      <c r="BA1663" s="250"/>
      <c r="BB1663" s="250"/>
      <c r="BC1663" s="250"/>
      <c r="BD1663" s="250"/>
      <c r="BE1663" s="250"/>
      <c r="BF1663" s="250"/>
      <c r="BG1663" s="250"/>
      <c r="BH1663" s="250"/>
    </row>
    <row r="1664" spans="1:60" outlineLevel="1" x14ac:dyDescent="0.2">
      <c r="A1664" s="293">
        <v>352</v>
      </c>
      <c r="B1664" s="264" t="s">
        <v>2036</v>
      </c>
      <c r="C1664" s="284" t="s">
        <v>1685</v>
      </c>
      <c r="D1664" s="267" t="s">
        <v>628</v>
      </c>
      <c r="E1664" s="270">
        <v>0.23091</v>
      </c>
      <c r="F1664" s="275"/>
      <c r="G1664" s="276">
        <f>ROUND(E1664*F1664,2)</f>
        <v>0</v>
      </c>
      <c r="H1664" s="277" t="s">
        <v>2016</v>
      </c>
      <c r="I1664" s="296" t="s">
        <v>298</v>
      </c>
      <c r="J1664" s="250"/>
      <c r="K1664" s="250"/>
      <c r="L1664" s="250"/>
      <c r="M1664" s="250"/>
      <c r="N1664" s="250"/>
      <c r="O1664" s="250"/>
      <c r="P1664" s="250"/>
      <c r="Q1664" s="250"/>
      <c r="R1664" s="250"/>
      <c r="S1664" s="250"/>
      <c r="T1664" s="250"/>
      <c r="U1664" s="250"/>
      <c r="V1664" s="250"/>
      <c r="W1664" s="250"/>
      <c r="X1664" s="250"/>
      <c r="Y1664" s="250"/>
      <c r="Z1664" s="250"/>
      <c r="AA1664" s="250"/>
      <c r="AB1664" s="250"/>
      <c r="AC1664" s="250"/>
      <c r="AD1664" s="250"/>
      <c r="AE1664" s="250" t="s">
        <v>369</v>
      </c>
      <c r="AF1664" s="250"/>
      <c r="AG1664" s="250"/>
      <c r="AH1664" s="250"/>
      <c r="AI1664" s="250"/>
      <c r="AJ1664" s="250"/>
      <c r="AK1664" s="250"/>
      <c r="AL1664" s="250"/>
      <c r="AM1664" s="250">
        <v>21</v>
      </c>
      <c r="AN1664" s="250"/>
      <c r="AO1664" s="250"/>
      <c r="AP1664" s="250"/>
      <c r="AQ1664" s="250"/>
      <c r="AR1664" s="250"/>
      <c r="AS1664" s="250"/>
      <c r="AT1664" s="250"/>
      <c r="AU1664" s="250"/>
      <c r="AV1664" s="250"/>
      <c r="AW1664" s="250"/>
      <c r="AX1664" s="250"/>
      <c r="AY1664" s="250"/>
      <c r="AZ1664" s="250"/>
      <c r="BA1664" s="250"/>
      <c r="BB1664" s="250"/>
      <c r="BC1664" s="250"/>
      <c r="BD1664" s="250"/>
      <c r="BE1664" s="250"/>
      <c r="BF1664" s="250"/>
      <c r="BG1664" s="250"/>
      <c r="BH1664" s="250"/>
    </row>
    <row r="1665" spans="1:60" x14ac:dyDescent="0.2">
      <c r="A1665" s="292" t="s">
        <v>293</v>
      </c>
      <c r="B1665" s="263" t="s">
        <v>236</v>
      </c>
      <c r="C1665" s="283" t="s">
        <v>237</v>
      </c>
      <c r="D1665" s="266"/>
      <c r="E1665" s="269"/>
      <c r="F1665" s="280">
        <f>SUM(G1666:G1699)</f>
        <v>0</v>
      </c>
      <c r="G1665" s="281"/>
      <c r="H1665" s="274"/>
      <c r="I1665" s="295"/>
      <c r="AE1665" t="s">
        <v>294</v>
      </c>
    </row>
    <row r="1666" spans="1:60" outlineLevel="1" x14ac:dyDescent="0.2">
      <c r="A1666" s="294"/>
      <c r="B1666" s="319" t="s">
        <v>2037</v>
      </c>
      <c r="C1666" s="332"/>
      <c r="D1666" s="321"/>
      <c r="E1666" s="325"/>
      <c r="F1666" s="329"/>
      <c r="G1666" s="330"/>
      <c r="H1666" s="277"/>
      <c r="I1666" s="296"/>
      <c r="J1666" s="250"/>
      <c r="K1666" s="250"/>
      <c r="L1666" s="250"/>
      <c r="M1666" s="250"/>
      <c r="N1666" s="250"/>
      <c r="O1666" s="250"/>
      <c r="P1666" s="250"/>
      <c r="Q1666" s="250"/>
      <c r="R1666" s="250"/>
      <c r="S1666" s="250"/>
      <c r="T1666" s="250"/>
      <c r="U1666" s="250"/>
      <c r="V1666" s="250"/>
      <c r="W1666" s="250"/>
      <c r="X1666" s="250"/>
      <c r="Y1666" s="250"/>
      <c r="Z1666" s="250"/>
      <c r="AA1666" s="250"/>
      <c r="AB1666" s="250"/>
      <c r="AC1666" s="250">
        <v>0</v>
      </c>
      <c r="AD1666" s="250"/>
      <c r="AE1666" s="250"/>
      <c r="AF1666" s="250"/>
      <c r="AG1666" s="250"/>
      <c r="AH1666" s="250"/>
      <c r="AI1666" s="250"/>
      <c r="AJ1666" s="250"/>
      <c r="AK1666" s="250"/>
      <c r="AL1666" s="250"/>
      <c r="AM1666" s="250"/>
      <c r="AN1666" s="250"/>
      <c r="AO1666" s="250"/>
      <c r="AP1666" s="250"/>
      <c r="AQ1666" s="250"/>
      <c r="AR1666" s="250"/>
      <c r="AS1666" s="250"/>
      <c r="AT1666" s="250"/>
      <c r="AU1666" s="250"/>
      <c r="AV1666" s="250"/>
      <c r="AW1666" s="250"/>
      <c r="AX1666" s="250"/>
      <c r="AY1666" s="250"/>
      <c r="AZ1666" s="250"/>
      <c r="BA1666" s="250"/>
      <c r="BB1666" s="250"/>
      <c r="BC1666" s="250"/>
      <c r="BD1666" s="250"/>
      <c r="BE1666" s="250"/>
      <c r="BF1666" s="250"/>
      <c r="BG1666" s="250"/>
      <c r="BH1666" s="250"/>
    </row>
    <row r="1667" spans="1:60" outlineLevel="1" x14ac:dyDescent="0.2">
      <c r="A1667" s="293">
        <v>353</v>
      </c>
      <c r="B1667" s="264" t="s">
        <v>2038</v>
      </c>
      <c r="C1667" s="284" t="s">
        <v>2039</v>
      </c>
      <c r="D1667" s="267" t="s">
        <v>390</v>
      </c>
      <c r="E1667" s="270">
        <v>138.77000000000001</v>
      </c>
      <c r="F1667" s="275"/>
      <c r="G1667" s="276">
        <f>ROUND(E1667*F1667,2)</f>
        <v>0</v>
      </c>
      <c r="H1667" s="277" t="s">
        <v>2016</v>
      </c>
      <c r="I1667" s="296" t="s">
        <v>298</v>
      </c>
      <c r="J1667" s="250"/>
      <c r="K1667" s="250"/>
      <c r="L1667" s="250"/>
      <c r="M1667" s="250"/>
      <c r="N1667" s="250"/>
      <c r="O1667" s="250"/>
      <c r="P1667" s="250"/>
      <c r="Q1667" s="250"/>
      <c r="R1667" s="250"/>
      <c r="S1667" s="250"/>
      <c r="T1667" s="250"/>
      <c r="U1667" s="250"/>
      <c r="V1667" s="250"/>
      <c r="W1667" s="250"/>
      <c r="X1667" s="250"/>
      <c r="Y1667" s="250"/>
      <c r="Z1667" s="250"/>
      <c r="AA1667" s="250"/>
      <c r="AB1667" s="250"/>
      <c r="AC1667" s="250"/>
      <c r="AD1667" s="250"/>
      <c r="AE1667" s="250" t="s">
        <v>369</v>
      </c>
      <c r="AF1667" s="250"/>
      <c r="AG1667" s="250"/>
      <c r="AH1667" s="250"/>
      <c r="AI1667" s="250"/>
      <c r="AJ1667" s="250"/>
      <c r="AK1667" s="250"/>
      <c r="AL1667" s="250"/>
      <c r="AM1667" s="250">
        <v>21</v>
      </c>
      <c r="AN1667" s="250"/>
      <c r="AO1667" s="250"/>
      <c r="AP1667" s="250"/>
      <c r="AQ1667" s="250"/>
      <c r="AR1667" s="250"/>
      <c r="AS1667" s="250"/>
      <c r="AT1667" s="250"/>
      <c r="AU1667" s="250"/>
      <c r="AV1667" s="250"/>
      <c r="AW1667" s="250"/>
      <c r="AX1667" s="250"/>
      <c r="AY1667" s="250"/>
      <c r="AZ1667" s="250"/>
      <c r="BA1667" s="250"/>
      <c r="BB1667" s="250"/>
      <c r="BC1667" s="250"/>
      <c r="BD1667" s="250"/>
      <c r="BE1667" s="250"/>
      <c r="BF1667" s="250"/>
      <c r="BG1667" s="250"/>
      <c r="BH1667" s="250"/>
    </row>
    <row r="1668" spans="1:60" outlineLevel="1" x14ac:dyDescent="0.2">
      <c r="A1668" s="294"/>
      <c r="B1668" s="265"/>
      <c r="C1668" s="334" t="s">
        <v>2040</v>
      </c>
      <c r="D1668" s="322"/>
      <c r="E1668" s="326">
        <v>8.7200000000000006</v>
      </c>
      <c r="F1668" s="276"/>
      <c r="G1668" s="276"/>
      <c r="H1668" s="277"/>
      <c r="I1668" s="296"/>
      <c r="J1668" s="250"/>
      <c r="K1668" s="250"/>
      <c r="L1668" s="250"/>
      <c r="M1668" s="250"/>
      <c r="N1668" s="250"/>
      <c r="O1668" s="250"/>
      <c r="P1668" s="250"/>
      <c r="Q1668" s="250"/>
      <c r="R1668" s="250"/>
      <c r="S1668" s="250"/>
      <c r="T1668" s="250"/>
      <c r="U1668" s="250"/>
      <c r="V1668" s="250"/>
      <c r="W1668" s="250"/>
      <c r="X1668" s="250"/>
      <c r="Y1668" s="250"/>
      <c r="Z1668" s="250"/>
      <c r="AA1668" s="250"/>
      <c r="AB1668" s="250"/>
      <c r="AC1668" s="250"/>
      <c r="AD1668" s="250"/>
      <c r="AE1668" s="250"/>
      <c r="AF1668" s="250"/>
      <c r="AG1668" s="250"/>
      <c r="AH1668" s="250"/>
      <c r="AI1668" s="250"/>
      <c r="AJ1668" s="250"/>
      <c r="AK1668" s="250"/>
      <c r="AL1668" s="250"/>
      <c r="AM1668" s="250"/>
      <c r="AN1668" s="250"/>
      <c r="AO1668" s="250"/>
      <c r="AP1668" s="250"/>
      <c r="AQ1668" s="250"/>
      <c r="AR1668" s="250"/>
      <c r="AS1668" s="250"/>
      <c r="AT1668" s="250"/>
      <c r="AU1668" s="250"/>
      <c r="AV1668" s="250"/>
      <c r="AW1668" s="250"/>
      <c r="AX1668" s="250"/>
      <c r="AY1668" s="250"/>
      <c r="AZ1668" s="250"/>
      <c r="BA1668" s="250"/>
      <c r="BB1668" s="250"/>
      <c r="BC1668" s="250"/>
      <c r="BD1668" s="250"/>
      <c r="BE1668" s="250"/>
      <c r="BF1668" s="250"/>
      <c r="BG1668" s="250"/>
      <c r="BH1668" s="250"/>
    </row>
    <row r="1669" spans="1:60" outlineLevel="1" x14ac:dyDescent="0.2">
      <c r="A1669" s="294"/>
      <c r="B1669" s="265"/>
      <c r="C1669" s="334" t="s">
        <v>2041</v>
      </c>
      <c r="D1669" s="322"/>
      <c r="E1669" s="326">
        <v>22.7</v>
      </c>
      <c r="F1669" s="276"/>
      <c r="G1669" s="276"/>
      <c r="H1669" s="277"/>
      <c r="I1669" s="296"/>
      <c r="J1669" s="250"/>
      <c r="K1669" s="250"/>
      <c r="L1669" s="250"/>
      <c r="M1669" s="250"/>
      <c r="N1669" s="250"/>
      <c r="O1669" s="250"/>
      <c r="P1669" s="250"/>
      <c r="Q1669" s="250"/>
      <c r="R1669" s="250"/>
      <c r="S1669" s="250"/>
      <c r="T1669" s="250"/>
      <c r="U1669" s="250"/>
      <c r="V1669" s="250"/>
      <c r="W1669" s="250"/>
      <c r="X1669" s="250"/>
      <c r="Y1669" s="250"/>
      <c r="Z1669" s="250"/>
      <c r="AA1669" s="250"/>
      <c r="AB1669" s="250"/>
      <c r="AC1669" s="250"/>
      <c r="AD1669" s="250"/>
      <c r="AE1669" s="250"/>
      <c r="AF1669" s="250"/>
      <c r="AG1669" s="250"/>
      <c r="AH1669" s="250"/>
      <c r="AI1669" s="250"/>
      <c r="AJ1669" s="250"/>
      <c r="AK1669" s="250"/>
      <c r="AL1669" s="250"/>
      <c r="AM1669" s="250"/>
      <c r="AN1669" s="250"/>
      <c r="AO1669" s="250"/>
      <c r="AP1669" s="250"/>
      <c r="AQ1669" s="250"/>
      <c r="AR1669" s="250"/>
      <c r="AS1669" s="250"/>
      <c r="AT1669" s="250"/>
      <c r="AU1669" s="250"/>
      <c r="AV1669" s="250"/>
      <c r="AW1669" s="250"/>
      <c r="AX1669" s="250"/>
      <c r="AY1669" s="250"/>
      <c r="AZ1669" s="250"/>
      <c r="BA1669" s="250"/>
      <c r="BB1669" s="250"/>
      <c r="BC1669" s="250"/>
      <c r="BD1669" s="250"/>
      <c r="BE1669" s="250"/>
      <c r="BF1669" s="250"/>
      <c r="BG1669" s="250"/>
      <c r="BH1669" s="250"/>
    </row>
    <row r="1670" spans="1:60" outlineLevel="1" x14ac:dyDescent="0.2">
      <c r="A1670" s="294"/>
      <c r="B1670" s="265"/>
      <c r="C1670" s="334" t="s">
        <v>2042</v>
      </c>
      <c r="D1670" s="322"/>
      <c r="E1670" s="326">
        <v>17.350000000000001</v>
      </c>
      <c r="F1670" s="276"/>
      <c r="G1670" s="276"/>
      <c r="H1670" s="277"/>
      <c r="I1670" s="296"/>
      <c r="J1670" s="250"/>
      <c r="K1670" s="250"/>
      <c r="L1670" s="250"/>
      <c r="M1670" s="250"/>
      <c r="N1670" s="250"/>
      <c r="O1670" s="250"/>
      <c r="P1670" s="250"/>
      <c r="Q1670" s="250"/>
      <c r="R1670" s="250"/>
      <c r="S1670" s="250"/>
      <c r="T1670" s="250"/>
      <c r="U1670" s="250"/>
      <c r="V1670" s="250"/>
      <c r="W1670" s="250"/>
      <c r="X1670" s="250"/>
      <c r="Y1670" s="250"/>
      <c r="Z1670" s="250"/>
      <c r="AA1670" s="250"/>
      <c r="AB1670" s="250"/>
      <c r="AC1670" s="250"/>
      <c r="AD1670" s="250"/>
      <c r="AE1670" s="250"/>
      <c r="AF1670" s="250"/>
      <c r="AG1670" s="250"/>
      <c r="AH1670" s="250"/>
      <c r="AI1670" s="250"/>
      <c r="AJ1670" s="250"/>
      <c r="AK1670" s="250"/>
      <c r="AL1670" s="250"/>
      <c r="AM1670" s="250"/>
      <c r="AN1670" s="250"/>
      <c r="AO1670" s="250"/>
      <c r="AP1670" s="250"/>
      <c r="AQ1670" s="250"/>
      <c r="AR1670" s="250"/>
      <c r="AS1670" s="250"/>
      <c r="AT1670" s="250"/>
      <c r="AU1670" s="250"/>
      <c r="AV1670" s="250"/>
      <c r="AW1670" s="250"/>
      <c r="AX1670" s="250"/>
      <c r="AY1670" s="250"/>
      <c r="AZ1670" s="250"/>
      <c r="BA1670" s="250"/>
      <c r="BB1670" s="250"/>
      <c r="BC1670" s="250"/>
      <c r="BD1670" s="250"/>
      <c r="BE1670" s="250"/>
      <c r="BF1670" s="250"/>
      <c r="BG1670" s="250"/>
      <c r="BH1670" s="250"/>
    </row>
    <row r="1671" spans="1:60" outlineLevel="1" x14ac:dyDescent="0.2">
      <c r="A1671" s="294"/>
      <c r="B1671" s="265"/>
      <c r="C1671" s="334" t="s">
        <v>2043</v>
      </c>
      <c r="D1671" s="322"/>
      <c r="E1671" s="326">
        <v>90</v>
      </c>
      <c r="F1671" s="276"/>
      <c r="G1671" s="276"/>
      <c r="H1671" s="277"/>
      <c r="I1671" s="296"/>
      <c r="J1671" s="250"/>
      <c r="K1671" s="250"/>
      <c r="L1671" s="250"/>
      <c r="M1671" s="250"/>
      <c r="N1671" s="250"/>
      <c r="O1671" s="250"/>
      <c r="P1671" s="250"/>
      <c r="Q1671" s="250"/>
      <c r="R1671" s="250"/>
      <c r="S1671" s="250"/>
      <c r="T1671" s="250"/>
      <c r="U1671" s="250"/>
      <c r="V1671" s="250"/>
      <c r="W1671" s="250"/>
      <c r="X1671" s="250"/>
      <c r="Y1671" s="250"/>
      <c r="Z1671" s="250"/>
      <c r="AA1671" s="250"/>
      <c r="AB1671" s="250"/>
      <c r="AC1671" s="250"/>
      <c r="AD1671" s="250"/>
      <c r="AE1671" s="250"/>
      <c r="AF1671" s="250"/>
      <c r="AG1671" s="250"/>
      <c r="AH1671" s="250"/>
      <c r="AI1671" s="250"/>
      <c r="AJ1671" s="250"/>
      <c r="AK1671" s="250"/>
      <c r="AL1671" s="250"/>
      <c r="AM1671" s="250"/>
      <c r="AN1671" s="250"/>
      <c r="AO1671" s="250"/>
      <c r="AP1671" s="250"/>
      <c r="AQ1671" s="250"/>
      <c r="AR1671" s="250"/>
      <c r="AS1671" s="250"/>
      <c r="AT1671" s="250"/>
      <c r="AU1671" s="250"/>
      <c r="AV1671" s="250"/>
      <c r="AW1671" s="250"/>
      <c r="AX1671" s="250"/>
      <c r="AY1671" s="250"/>
      <c r="AZ1671" s="250"/>
      <c r="BA1671" s="250"/>
      <c r="BB1671" s="250"/>
      <c r="BC1671" s="250"/>
      <c r="BD1671" s="250"/>
      <c r="BE1671" s="250"/>
      <c r="BF1671" s="250"/>
      <c r="BG1671" s="250"/>
      <c r="BH1671" s="250"/>
    </row>
    <row r="1672" spans="1:60" outlineLevel="1" x14ac:dyDescent="0.2">
      <c r="A1672" s="294"/>
      <c r="B1672" s="320" t="s">
        <v>2044</v>
      </c>
      <c r="C1672" s="333"/>
      <c r="D1672" s="338"/>
      <c r="E1672" s="339"/>
      <c r="F1672" s="340"/>
      <c r="G1672" s="331"/>
      <c r="H1672" s="277"/>
      <c r="I1672" s="296"/>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v>0</v>
      </c>
      <c r="AD1672" s="250"/>
      <c r="AE1672" s="250"/>
      <c r="AF1672" s="250"/>
      <c r="AG1672" s="250"/>
      <c r="AH1672" s="250"/>
      <c r="AI1672" s="250"/>
      <c r="AJ1672" s="250"/>
      <c r="AK1672" s="250"/>
      <c r="AL1672" s="250"/>
      <c r="AM1672" s="250"/>
      <c r="AN1672" s="250"/>
      <c r="AO1672" s="250"/>
      <c r="AP1672" s="250"/>
      <c r="AQ1672" s="250"/>
      <c r="AR1672" s="250"/>
      <c r="AS1672" s="250"/>
      <c r="AT1672" s="250"/>
      <c r="AU1672" s="250"/>
      <c r="AV1672" s="250"/>
      <c r="AW1672" s="250"/>
      <c r="AX1672" s="250"/>
      <c r="AY1672" s="250"/>
      <c r="AZ1672" s="250"/>
      <c r="BA1672" s="250"/>
      <c r="BB1672" s="250"/>
      <c r="BC1672" s="250"/>
      <c r="BD1672" s="250"/>
      <c r="BE1672" s="250"/>
      <c r="BF1672" s="250"/>
      <c r="BG1672" s="250"/>
      <c r="BH1672" s="250"/>
    </row>
    <row r="1673" spans="1:60" outlineLevel="1" x14ac:dyDescent="0.2">
      <c r="A1673" s="294"/>
      <c r="B1673" s="320" t="s">
        <v>2045</v>
      </c>
      <c r="C1673" s="333"/>
      <c r="D1673" s="338"/>
      <c r="E1673" s="339"/>
      <c r="F1673" s="340"/>
      <c r="G1673" s="331"/>
      <c r="H1673" s="277"/>
      <c r="I1673" s="296"/>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v>1</v>
      </c>
      <c r="AD1673" s="250"/>
      <c r="AE1673" s="250"/>
      <c r="AF1673" s="250"/>
      <c r="AG1673" s="250"/>
      <c r="AH1673" s="250"/>
      <c r="AI1673" s="250"/>
      <c r="AJ1673" s="250"/>
      <c r="AK1673" s="250"/>
      <c r="AL1673" s="250"/>
      <c r="AM1673" s="250"/>
      <c r="AN1673" s="250"/>
      <c r="AO1673" s="250"/>
      <c r="AP1673" s="250"/>
      <c r="AQ1673" s="250"/>
      <c r="AR1673" s="250"/>
      <c r="AS1673" s="250"/>
      <c r="AT1673" s="250"/>
      <c r="AU1673" s="250"/>
      <c r="AV1673" s="250"/>
      <c r="AW1673" s="250"/>
      <c r="AX1673" s="250"/>
      <c r="AY1673" s="250"/>
      <c r="AZ1673" s="250"/>
      <c r="BA1673" s="250"/>
      <c r="BB1673" s="250"/>
      <c r="BC1673" s="250"/>
      <c r="BD1673" s="250"/>
      <c r="BE1673" s="250"/>
      <c r="BF1673" s="250"/>
      <c r="BG1673" s="250"/>
      <c r="BH1673" s="250"/>
    </row>
    <row r="1674" spans="1:60" outlineLevel="1" x14ac:dyDescent="0.2">
      <c r="A1674" s="293">
        <v>354</v>
      </c>
      <c r="B1674" s="264" t="s">
        <v>2046</v>
      </c>
      <c r="C1674" s="284" t="s">
        <v>2047</v>
      </c>
      <c r="D1674" s="267" t="s">
        <v>367</v>
      </c>
      <c r="E1674" s="270">
        <v>142.69999999999999</v>
      </c>
      <c r="F1674" s="275"/>
      <c r="G1674" s="276">
        <f>ROUND(E1674*F1674,2)</f>
        <v>0</v>
      </c>
      <c r="H1674" s="277" t="s">
        <v>2016</v>
      </c>
      <c r="I1674" s="296" t="s">
        <v>298</v>
      </c>
      <c r="J1674" s="250"/>
      <c r="K1674" s="250"/>
      <c r="L1674" s="250"/>
      <c r="M1674" s="250"/>
      <c r="N1674" s="250"/>
      <c r="O1674" s="250"/>
      <c r="P1674" s="250"/>
      <c r="Q1674" s="250"/>
      <c r="R1674" s="250"/>
      <c r="S1674" s="250"/>
      <c r="T1674" s="250"/>
      <c r="U1674" s="250"/>
      <c r="V1674" s="250"/>
      <c r="W1674" s="250"/>
      <c r="X1674" s="250"/>
      <c r="Y1674" s="250"/>
      <c r="Z1674" s="250"/>
      <c r="AA1674" s="250"/>
      <c r="AB1674" s="250"/>
      <c r="AC1674" s="250"/>
      <c r="AD1674" s="250"/>
      <c r="AE1674" s="250" t="s">
        <v>369</v>
      </c>
      <c r="AF1674" s="250"/>
      <c r="AG1674" s="250"/>
      <c r="AH1674" s="250"/>
      <c r="AI1674" s="250"/>
      <c r="AJ1674" s="250"/>
      <c r="AK1674" s="250"/>
      <c r="AL1674" s="250"/>
      <c r="AM1674" s="250">
        <v>21</v>
      </c>
      <c r="AN1674" s="250"/>
      <c r="AO1674" s="250"/>
      <c r="AP1674" s="250"/>
      <c r="AQ1674" s="250"/>
      <c r="AR1674" s="250"/>
      <c r="AS1674" s="250"/>
      <c r="AT1674" s="250"/>
      <c r="AU1674" s="250"/>
      <c r="AV1674" s="250"/>
      <c r="AW1674" s="250"/>
      <c r="AX1674" s="250"/>
      <c r="AY1674" s="250"/>
      <c r="AZ1674" s="250"/>
      <c r="BA1674" s="250"/>
      <c r="BB1674" s="250"/>
      <c r="BC1674" s="250"/>
      <c r="BD1674" s="250"/>
      <c r="BE1674" s="250"/>
      <c r="BF1674" s="250"/>
      <c r="BG1674" s="250"/>
      <c r="BH1674" s="250"/>
    </row>
    <row r="1675" spans="1:60" outlineLevel="1" x14ac:dyDescent="0.2">
      <c r="A1675" s="294"/>
      <c r="B1675" s="265"/>
      <c r="C1675" s="334" t="s">
        <v>2048</v>
      </c>
      <c r="D1675" s="322"/>
      <c r="E1675" s="326">
        <v>142.69999999999999</v>
      </c>
      <c r="F1675" s="276"/>
      <c r="G1675" s="276"/>
      <c r="H1675" s="277"/>
      <c r="I1675" s="296"/>
      <c r="J1675" s="250"/>
      <c r="K1675" s="250"/>
      <c r="L1675" s="250"/>
      <c r="M1675" s="250"/>
      <c r="N1675" s="250"/>
      <c r="O1675" s="250"/>
      <c r="P1675" s="250"/>
      <c r="Q1675" s="250"/>
      <c r="R1675" s="250"/>
      <c r="S1675" s="250"/>
      <c r="T1675" s="250"/>
      <c r="U1675" s="250"/>
      <c r="V1675" s="250"/>
      <c r="W1675" s="250"/>
      <c r="X1675" s="250"/>
      <c r="Y1675" s="250"/>
      <c r="Z1675" s="250"/>
      <c r="AA1675" s="250"/>
      <c r="AB1675" s="250"/>
      <c r="AC1675" s="250"/>
      <c r="AD1675" s="250"/>
      <c r="AE1675" s="250"/>
      <c r="AF1675" s="250"/>
      <c r="AG1675" s="250"/>
      <c r="AH1675" s="250"/>
      <c r="AI1675" s="250"/>
      <c r="AJ1675" s="250"/>
      <c r="AK1675" s="250"/>
      <c r="AL1675" s="250"/>
      <c r="AM1675" s="250"/>
      <c r="AN1675" s="250"/>
      <c r="AO1675" s="250"/>
      <c r="AP1675" s="250"/>
      <c r="AQ1675" s="250"/>
      <c r="AR1675" s="250"/>
      <c r="AS1675" s="250"/>
      <c r="AT1675" s="250"/>
      <c r="AU1675" s="250"/>
      <c r="AV1675" s="250"/>
      <c r="AW1675" s="250"/>
      <c r="AX1675" s="250"/>
      <c r="AY1675" s="250"/>
      <c r="AZ1675" s="250"/>
      <c r="BA1675" s="250"/>
      <c r="BB1675" s="250"/>
      <c r="BC1675" s="250"/>
      <c r="BD1675" s="250"/>
      <c r="BE1675" s="250"/>
      <c r="BF1675" s="250"/>
      <c r="BG1675" s="250"/>
      <c r="BH1675" s="250"/>
    </row>
    <row r="1676" spans="1:60" outlineLevel="1" x14ac:dyDescent="0.2">
      <c r="A1676" s="294"/>
      <c r="B1676" s="320" t="s">
        <v>2044</v>
      </c>
      <c r="C1676" s="333"/>
      <c r="D1676" s="338"/>
      <c r="E1676" s="339"/>
      <c r="F1676" s="340"/>
      <c r="G1676" s="331"/>
      <c r="H1676" s="277"/>
      <c r="I1676" s="296"/>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v>0</v>
      </c>
      <c r="AD1676" s="250"/>
      <c r="AE1676" s="250"/>
      <c r="AF1676" s="250"/>
      <c r="AG1676" s="250"/>
      <c r="AH1676" s="250"/>
      <c r="AI1676" s="250"/>
      <c r="AJ1676" s="250"/>
      <c r="AK1676" s="250"/>
      <c r="AL1676" s="250"/>
      <c r="AM1676" s="250"/>
      <c r="AN1676" s="250"/>
      <c r="AO1676" s="250"/>
      <c r="AP1676" s="250"/>
      <c r="AQ1676" s="250"/>
      <c r="AR1676" s="250"/>
      <c r="AS1676" s="250"/>
      <c r="AT1676" s="250"/>
      <c r="AU1676" s="250"/>
      <c r="AV1676" s="250"/>
      <c r="AW1676" s="250"/>
      <c r="AX1676" s="250"/>
      <c r="AY1676" s="250"/>
      <c r="AZ1676" s="250"/>
      <c r="BA1676" s="250"/>
      <c r="BB1676" s="250"/>
      <c r="BC1676" s="250"/>
      <c r="BD1676" s="250"/>
      <c r="BE1676" s="250"/>
      <c r="BF1676" s="250"/>
      <c r="BG1676" s="250"/>
      <c r="BH1676" s="250"/>
    </row>
    <row r="1677" spans="1:60" outlineLevel="1" x14ac:dyDescent="0.2">
      <c r="A1677" s="294"/>
      <c r="B1677" s="320" t="s">
        <v>2049</v>
      </c>
      <c r="C1677" s="333"/>
      <c r="D1677" s="338"/>
      <c r="E1677" s="339"/>
      <c r="F1677" s="340"/>
      <c r="G1677" s="331"/>
      <c r="H1677" s="277"/>
      <c r="I1677" s="296"/>
      <c r="J1677" s="250"/>
      <c r="K1677" s="250"/>
      <c r="L1677" s="250"/>
      <c r="M1677" s="250"/>
      <c r="N1677" s="250"/>
      <c r="O1677" s="250"/>
      <c r="P1677" s="250"/>
      <c r="Q1677" s="250"/>
      <c r="R1677" s="250"/>
      <c r="S1677" s="250"/>
      <c r="T1677" s="250"/>
      <c r="U1677" s="250"/>
      <c r="V1677" s="250"/>
      <c r="W1677" s="250"/>
      <c r="X1677" s="250"/>
      <c r="Y1677" s="250"/>
      <c r="Z1677" s="250"/>
      <c r="AA1677" s="250"/>
      <c r="AB1677" s="250"/>
      <c r="AC1677" s="250">
        <v>1</v>
      </c>
      <c r="AD1677" s="250"/>
      <c r="AE1677" s="250"/>
      <c r="AF1677" s="250"/>
      <c r="AG1677" s="250"/>
      <c r="AH1677" s="250"/>
      <c r="AI1677" s="250"/>
      <c r="AJ1677" s="250"/>
      <c r="AK1677" s="250"/>
      <c r="AL1677" s="250"/>
      <c r="AM1677" s="250"/>
      <c r="AN1677" s="250"/>
      <c r="AO1677" s="250"/>
      <c r="AP1677" s="250"/>
      <c r="AQ1677" s="250"/>
      <c r="AR1677" s="250"/>
      <c r="AS1677" s="250"/>
      <c r="AT1677" s="250"/>
      <c r="AU1677" s="250"/>
      <c r="AV1677" s="250"/>
      <c r="AW1677" s="250"/>
      <c r="AX1677" s="250"/>
      <c r="AY1677" s="250"/>
      <c r="AZ1677" s="250"/>
      <c r="BA1677" s="250"/>
      <c r="BB1677" s="250"/>
      <c r="BC1677" s="250"/>
      <c r="BD1677" s="250"/>
      <c r="BE1677" s="250"/>
      <c r="BF1677" s="250"/>
      <c r="BG1677" s="250"/>
      <c r="BH1677" s="250"/>
    </row>
    <row r="1678" spans="1:60" outlineLevel="1" x14ac:dyDescent="0.2">
      <c r="A1678" s="293">
        <v>355</v>
      </c>
      <c r="B1678" s="264" t="s">
        <v>2050</v>
      </c>
      <c r="C1678" s="284" t="s">
        <v>2051</v>
      </c>
      <c r="D1678" s="267" t="s">
        <v>367</v>
      </c>
      <c r="E1678" s="270">
        <v>5</v>
      </c>
      <c r="F1678" s="275"/>
      <c r="G1678" s="276">
        <f>ROUND(E1678*F1678,2)</f>
        <v>0</v>
      </c>
      <c r="H1678" s="277" t="s">
        <v>2016</v>
      </c>
      <c r="I1678" s="296" t="s">
        <v>298</v>
      </c>
      <c r="J1678" s="250"/>
      <c r="K1678" s="250"/>
      <c r="L1678" s="250"/>
      <c r="M1678" s="250"/>
      <c r="N1678" s="250"/>
      <c r="O1678" s="250"/>
      <c r="P1678" s="250"/>
      <c r="Q1678" s="250"/>
      <c r="R1678" s="250"/>
      <c r="S1678" s="250"/>
      <c r="T1678" s="250"/>
      <c r="U1678" s="250"/>
      <c r="V1678" s="250"/>
      <c r="W1678" s="250"/>
      <c r="X1678" s="250"/>
      <c r="Y1678" s="250"/>
      <c r="Z1678" s="250"/>
      <c r="AA1678" s="250"/>
      <c r="AB1678" s="250"/>
      <c r="AC1678" s="250"/>
      <c r="AD1678" s="250"/>
      <c r="AE1678" s="250" t="s">
        <v>369</v>
      </c>
      <c r="AF1678" s="250"/>
      <c r="AG1678" s="250"/>
      <c r="AH1678" s="250"/>
      <c r="AI1678" s="250"/>
      <c r="AJ1678" s="250"/>
      <c r="AK1678" s="250"/>
      <c r="AL1678" s="250"/>
      <c r="AM1678" s="250">
        <v>21</v>
      </c>
      <c r="AN1678" s="250"/>
      <c r="AO1678" s="250"/>
      <c r="AP1678" s="250"/>
      <c r="AQ1678" s="250"/>
      <c r="AR1678" s="250"/>
      <c r="AS1678" s="250"/>
      <c r="AT1678" s="250"/>
      <c r="AU1678" s="250"/>
      <c r="AV1678" s="250"/>
      <c r="AW1678" s="250"/>
      <c r="AX1678" s="250"/>
      <c r="AY1678" s="250"/>
      <c r="AZ1678" s="250"/>
      <c r="BA1678" s="250"/>
      <c r="BB1678" s="250"/>
      <c r="BC1678" s="250"/>
      <c r="BD1678" s="250"/>
      <c r="BE1678" s="250"/>
      <c r="BF1678" s="250"/>
      <c r="BG1678" s="250"/>
      <c r="BH1678" s="250"/>
    </row>
    <row r="1679" spans="1:60" outlineLevel="1" x14ac:dyDescent="0.2">
      <c r="A1679" s="294"/>
      <c r="B1679" s="265"/>
      <c r="C1679" s="334" t="s">
        <v>817</v>
      </c>
      <c r="D1679" s="322"/>
      <c r="E1679" s="326">
        <v>5</v>
      </c>
      <c r="F1679" s="276"/>
      <c r="G1679" s="276"/>
      <c r="H1679" s="277"/>
      <c r="I1679" s="296"/>
      <c r="J1679" s="250"/>
      <c r="K1679" s="250"/>
      <c r="L1679" s="250"/>
      <c r="M1679" s="250"/>
      <c r="N1679" s="250"/>
      <c r="O1679" s="250"/>
      <c r="P1679" s="250"/>
      <c r="Q1679" s="250"/>
      <c r="R1679" s="250"/>
      <c r="S1679" s="250"/>
      <c r="T1679" s="250"/>
      <c r="U1679" s="250"/>
      <c r="V1679" s="250"/>
      <c r="W1679" s="250"/>
      <c r="X1679" s="250"/>
      <c r="Y1679" s="250"/>
      <c r="Z1679" s="250"/>
      <c r="AA1679" s="250"/>
      <c r="AB1679" s="250"/>
      <c r="AC1679" s="250"/>
      <c r="AD1679" s="250"/>
      <c r="AE1679" s="250"/>
      <c r="AF1679" s="250"/>
      <c r="AG1679" s="250"/>
      <c r="AH1679" s="250"/>
      <c r="AI1679" s="250"/>
      <c r="AJ1679" s="250"/>
      <c r="AK1679" s="250"/>
      <c r="AL1679" s="250"/>
      <c r="AM1679" s="250"/>
      <c r="AN1679" s="250"/>
      <c r="AO1679" s="250"/>
      <c r="AP1679" s="250"/>
      <c r="AQ1679" s="250"/>
      <c r="AR1679" s="250"/>
      <c r="AS1679" s="250"/>
      <c r="AT1679" s="250"/>
      <c r="AU1679" s="250"/>
      <c r="AV1679" s="250"/>
      <c r="AW1679" s="250"/>
      <c r="AX1679" s="250"/>
      <c r="AY1679" s="250"/>
      <c r="AZ1679" s="250"/>
      <c r="BA1679" s="250"/>
      <c r="BB1679" s="250"/>
      <c r="BC1679" s="250"/>
      <c r="BD1679" s="250"/>
      <c r="BE1679" s="250"/>
      <c r="BF1679" s="250"/>
      <c r="BG1679" s="250"/>
      <c r="BH1679" s="250"/>
    </row>
    <row r="1680" spans="1:60" outlineLevel="1" x14ac:dyDescent="0.2">
      <c r="A1680" s="294"/>
      <c r="B1680" s="320" t="s">
        <v>2052</v>
      </c>
      <c r="C1680" s="333"/>
      <c r="D1680" s="338"/>
      <c r="E1680" s="339"/>
      <c r="F1680" s="340"/>
      <c r="G1680" s="331"/>
      <c r="H1680" s="277"/>
      <c r="I1680" s="296"/>
      <c r="J1680" s="250"/>
      <c r="K1680" s="250"/>
      <c r="L1680" s="250"/>
      <c r="M1680" s="250"/>
      <c r="N1680" s="250"/>
      <c r="O1680" s="250"/>
      <c r="P1680" s="250"/>
      <c r="Q1680" s="250"/>
      <c r="R1680" s="250"/>
      <c r="S1680" s="250"/>
      <c r="T1680" s="250"/>
      <c r="U1680" s="250"/>
      <c r="V1680" s="250"/>
      <c r="W1680" s="250"/>
      <c r="X1680" s="250"/>
      <c r="Y1680" s="250"/>
      <c r="Z1680" s="250"/>
      <c r="AA1680" s="250"/>
      <c r="AB1680" s="250"/>
      <c r="AC1680" s="250">
        <v>0</v>
      </c>
      <c r="AD1680" s="250"/>
      <c r="AE1680" s="250"/>
      <c r="AF1680" s="250"/>
      <c r="AG1680" s="250"/>
      <c r="AH1680" s="250"/>
      <c r="AI1680" s="250"/>
      <c r="AJ1680" s="250"/>
      <c r="AK1680" s="250"/>
      <c r="AL1680" s="250"/>
      <c r="AM1680" s="250"/>
      <c r="AN1680" s="250"/>
      <c r="AO1680" s="250"/>
      <c r="AP1680" s="250"/>
      <c r="AQ1680" s="250"/>
      <c r="AR1680" s="250"/>
      <c r="AS1680" s="250"/>
      <c r="AT1680" s="250"/>
      <c r="AU1680" s="250"/>
      <c r="AV1680" s="250"/>
      <c r="AW1680" s="250"/>
      <c r="AX1680" s="250"/>
      <c r="AY1680" s="250"/>
      <c r="AZ1680" s="250"/>
      <c r="BA1680" s="250"/>
      <c r="BB1680" s="250"/>
      <c r="BC1680" s="250"/>
      <c r="BD1680" s="250"/>
      <c r="BE1680" s="250"/>
      <c r="BF1680" s="250"/>
      <c r="BG1680" s="250"/>
      <c r="BH1680" s="250"/>
    </row>
    <row r="1681" spans="1:60" outlineLevel="1" x14ac:dyDescent="0.2">
      <c r="A1681" s="293">
        <v>356</v>
      </c>
      <c r="B1681" s="264" t="s">
        <v>2053</v>
      </c>
      <c r="C1681" s="284" t="s">
        <v>2054</v>
      </c>
      <c r="D1681" s="267" t="s">
        <v>367</v>
      </c>
      <c r="E1681" s="270">
        <v>4.05</v>
      </c>
      <c r="F1681" s="275"/>
      <c r="G1681" s="276">
        <f>ROUND(E1681*F1681,2)</f>
        <v>0</v>
      </c>
      <c r="H1681" s="277" t="s">
        <v>2016</v>
      </c>
      <c r="I1681" s="296" t="s">
        <v>298</v>
      </c>
      <c r="J1681" s="250"/>
      <c r="K1681" s="250"/>
      <c r="L1681" s="250"/>
      <c r="M1681" s="250"/>
      <c r="N1681" s="250"/>
      <c r="O1681" s="250"/>
      <c r="P1681" s="250"/>
      <c r="Q1681" s="250"/>
      <c r="R1681" s="250"/>
      <c r="S1681" s="250"/>
      <c r="T1681" s="250"/>
      <c r="U1681" s="250"/>
      <c r="V1681" s="250"/>
      <c r="W1681" s="250"/>
      <c r="X1681" s="250"/>
      <c r="Y1681" s="250"/>
      <c r="Z1681" s="250"/>
      <c r="AA1681" s="250"/>
      <c r="AB1681" s="250"/>
      <c r="AC1681" s="250"/>
      <c r="AD1681" s="250"/>
      <c r="AE1681" s="250" t="s">
        <v>369</v>
      </c>
      <c r="AF1681" s="250"/>
      <c r="AG1681" s="250"/>
      <c r="AH1681" s="250"/>
      <c r="AI1681" s="250"/>
      <c r="AJ1681" s="250"/>
      <c r="AK1681" s="250"/>
      <c r="AL1681" s="250"/>
      <c r="AM1681" s="250">
        <v>21</v>
      </c>
      <c r="AN1681" s="250"/>
      <c r="AO1681" s="250"/>
      <c r="AP1681" s="250"/>
      <c r="AQ1681" s="250"/>
      <c r="AR1681" s="250"/>
      <c r="AS1681" s="250"/>
      <c r="AT1681" s="250"/>
      <c r="AU1681" s="250"/>
      <c r="AV1681" s="250"/>
      <c r="AW1681" s="250"/>
      <c r="AX1681" s="250"/>
      <c r="AY1681" s="250"/>
      <c r="AZ1681" s="250"/>
      <c r="BA1681" s="250"/>
      <c r="BB1681" s="250"/>
      <c r="BC1681" s="250"/>
      <c r="BD1681" s="250"/>
      <c r="BE1681" s="250"/>
      <c r="BF1681" s="250"/>
      <c r="BG1681" s="250"/>
      <c r="BH1681" s="250"/>
    </row>
    <row r="1682" spans="1:60" outlineLevel="1" x14ac:dyDescent="0.2">
      <c r="A1682" s="294"/>
      <c r="B1682" s="265"/>
      <c r="C1682" s="334" t="s">
        <v>2055</v>
      </c>
      <c r="D1682" s="322"/>
      <c r="E1682" s="326">
        <v>4.05</v>
      </c>
      <c r="F1682" s="276"/>
      <c r="G1682" s="276"/>
      <c r="H1682" s="277"/>
      <c r="I1682" s="296"/>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250"/>
      <c r="AF1682" s="250"/>
      <c r="AG1682" s="250"/>
      <c r="AH1682" s="250"/>
      <c r="AI1682" s="250"/>
      <c r="AJ1682" s="250"/>
      <c r="AK1682" s="250"/>
      <c r="AL1682" s="250"/>
      <c r="AM1682" s="250"/>
      <c r="AN1682" s="250"/>
      <c r="AO1682" s="250"/>
      <c r="AP1682" s="250"/>
      <c r="AQ1682" s="250"/>
      <c r="AR1682" s="250"/>
      <c r="AS1682" s="250"/>
      <c r="AT1682" s="250"/>
      <c r="AU1682" s="250"/>
      <c r="AV1682" s="250"/>
      <c r="AW1682" s="250"/>
      <c r="AX1682" s="250"/>
      <c r="AY1682" s="250"/>
      <c r="AZ1682" s="250"/>
      <c r="BA1682" s="250"/>
      <c r="BB1682" s="250"/>
      <c r="BC1682" s="250"/>
      <c r="BD1682" s="250"/>
      <c r="BE1682" s="250"/>
      <c r="BF1682" s="250"/>
      <c r="BG1682" s="250"/>
      <c r="BH1682" s="250"/>
    </row>
    <row r="1683" spans="1:60" ht="22.5" outlineLevel="1" x14ac:dyDescent="0.2">
      <c r="A1683" s="293">
        <v>357</v>
      </c>
      <c r="B1683" s="264" t="s">
        <v>2056</v>
      </c>
      <c r="C1683" s="284" t="s">
        <v>2057</v>
      </c>
      <c r="D1683" s="267" t="s">
        <v>367</v>
      </c>
      <c r="E1683" s="270">
        <v>0.5</v>
      </c>
      <c r="F1683" s="275"/>
      <c r="G1683" s="276">
        <f>ROUND(E1683*F1683,2)</f>
        <v>0</v>
      </c>
      <c r="H1683" s="277" t="s">
        <v>2016</v>
      </c>
      <c r="I1683" s="296" t="s">
        <v>298</v>
      </c>
      <c r="J1683" s="250"/>
      <c r="K1683" s="250"/>
      <c r="L1683" s="250"/>
      <c r="M1683" s="250"/>
      <c r="N1683" s="250"/>
      <c r="O1683" s="250"/>
      <c r="P1683" s="250"/>
      <c r="Q1683" s="250"/>
      <c r="R1683" s="250"/>
      <c r="S1683" s="250"/>
      <c r="T1683" s="250"/>
      <c r="U1683" s="250"/>
      <c r="V1683" s="250"/>
      <c r="W1683" s="250"/>
      <c r="X1683" s="250"/>
      <c r="Y1683" s="250"/>
      <c r="Z1683" s="250"/>
      <c r="AA1683" s="250"/>
      <c r="AB1683" s="250"/>
      <c r="AC1683" s="250"/>
      <c r="AD1683" s="250"/>
      <c r="AE1683" s="250" t="s">
        <v>369</v>
      </c>
      <c r="AF1683" s="250"/>
      <c r="AG1683" s="250"/>
      <c r="AH1683" s="250"/>
      <c r="AI1683" s="250"/>
      <c r="AJ1683" s="250"/>
      <c r="AK1683" s="250"/>
      <c r="AL1683" s="250"/>
      <c r="AM1683" s="250">
        <v>21</v>
      </c>
      <c r="AN1683" s="250"/>
      <c r="AO1683" s="250"/>
      <c r="AP1683" s="250"/>
      <c r="AQ1683" s="250"/>
      <c r="AR1683" s="250"/>
      <c r="AS1683" s="250"/>
      <c r="AT1683" s="250"/>
      <c r="AU1683" s="250"/>
      <c r="AV1683" s="250"/>
      <c r="AW1683" s="250"/>
      <c r="AX1683" s="250"/>
      <c r="AY1683" s="250"/>
      <c r="AZ1683" s="250"/>
      <c r="BA1683" s="250"/>
      <c r="BB1683" s="250"/>
      <c r="BC1683" s="250"/>
      <c r="BD1683" s="250"/>
      <c r="BE1683" s="250"/>
      <c r="BF1683" s="250"/>
      <c r="BG1683" s="250"/>
      <c r="BH1683" s="250"/>
    </row>
    <row r="1684" spans="1:60" outlineLevel="1" x14ac:dyDescent="0.2">
      <c r="A1684" s="294"/>
      <c r="B1684" s="265"/>
      <c r="C1684" s="334" t="s">
        <v>2058</v>
      </c>
      <c r="D1684" s="322"/>
      <c r="E1684" s="326">
        <v>0.5</v>
      </c>
      <c r="F1684" s="276"/>
      <c r="G1684" s="276"/>
      <c r="H1684" s="277"/>
      <c r="I1684" s="296"/>
      <c r="J1684" s="250"/>
      <c r="K1684" s="250"/>
      <c r="L1684" s="250"/>
      <c r="M1684" s="250"/>
      <c r="N1684" s="250"/>
      <c r="O1684" s="250"/>
      <c r="P1684" s="250"/>
      <c r="Q1684" s="250"/>
      <c r="R1684" s="250"/>
      <c r="S1684" s="250"/>
      <c r="T1684" s="250"/>
      <c r="U1684" s="250"/>
      <c r="V1684" s="250"/>
      <c r="W1684" s="250"/>
      <c r="X1684" s="250"/>
      <c r="Y1684" s="250"/>
      <c r="Z1684" s="250"/>
      <c r="AA1684" s="250"/>
      <c r="AB1684" s="250"/>
      <c r="AC1684" s="250"/>
      <c r="AD1684" s="250"/>
      <c r="AE1684" s="250"/>
      <c r="AF1684" s="250"/>
      <c r="AG1684" s="250"/>
      <c r="AH1684" s="250"/>
      <c r="AI1684" s="250"/>
      <c r="AJ1684" s="250"/>
      <c r="AK1684" s="250"/>
      <c r="AL1684" s="250"/>
      <c r="AM1684" s="250"/>
      <c r="AN1684" s="250"/>
      <c r="AO1684" s="250"/>
      <c r="AP1684" s="250"/>
      <c r="AQ1684" s="250"/>
      <c r="AR1684" s="250"/>
      <c r="AS1684" s="250"/>
      <c r="AT1684" s="250"/>
      <c r="AU1684" s="250"/>
      <c r="AV1684" s="250"/>
      <c r="AW1684" s="250"/>
      <c r="AX1684" s="250"/>
      <c r="AY1684" s="250"/>
      <c r="AZ1684" s="250"/>
      <c r="BA1684" s="250"/>
      <c r="BB1684" s="250"/>
      <c r="BC1684" s="250"/>
      <c r="BD1684" s="250"/>
      <c r="BE1684" s="250"/>
      <c r="BF1684" s="250"/>
      <c r="BG1684" s="250"/>
      <c r="BH1684" s="250"/>
    </row>
    <row r="1685" spans="1:60" outlineLevel="1" x14ac:dyDescent="0.2">
      <c r="A1685" s="293">
        <v>358</v>
      </c>
      <c r="B1685" s="264" t="s">
        <v>2059</v>
      </c>
      <c r="C1685" s="284" t="s">
        <v>2060</v>
      </c>
      <c r="D1685" s="267" t="s">
        <v>2061</v>
      </c>
      <c r="E1685" s="270">
        <v>3</v>
      </c>
      <c r="F1685" s="275"/>
      <c r="G1685" s="276">
        <f>ROUND(E1685*F1685,2)</f>
        <v>0</v>
      </c>
      <c r="H1685" s="277" t="s">
        <v>2016</v>
      </c>
      <c r="I1685" s="296" t="s">
        <v>298</v>
      </c>
      <c r="J1685" s="250"/>
      <c r="K1685" s="250"/>
      <c r="L1685" s="250"/>
      <c r="M1685" s="250"/>
      <c r="N1685" s="250"/>
      <c r="O1685" s="250"/>
      <c r="P1685" s="250"/>
      <c r="Q1685" s="250"/>
      <c r="R1685" s="250"/>
      <c r="S1685" s="250"/>
      <c r="T1685" s="250"/>
      <c r="U1685" s="250"/>
      <c r="V1685" s="250"/>
      <c r="W1685" s="250"/>
      <c r="X1685" s="250"/>
      <c r="Y1685" s="250"/>
      <c r="Z1685" s="250"/>
      <c r="AA1685" s="250"/>
      <c r="AB1685" s="250"/>
      <c r="AC1685" s="250"/>
      <c r="AD1685" s="250"/>
      <c r="AE1685" s="250" t="s">
        <v>369</v>
      </c>
      <c r="AF1685" s="250"/>
      <c r="AG1685" s="250"/>
      <c r="AH1685" s="250"/>
      <c r="AI1685" s="250"/>
      <c r="AJ1685" s="250"/>
      <c r="AK1685" s="250"/>
      <c r="AL1685" s="250"/>
      <c r="AM1685" s="250">
        <v>21</v>
      </c>
      <c r="AN1685" s="250"/>
      <c r="AO1685" s="250"/>
      <c r="AP1685" s="250"/>
      <c r="AQ1685" s="250"/>
      <c r="AR1685" s="250"/>
      <c r="AS1685" s="250"/>
      <c r="AT1685" s="250"/>
      <c r="AU1685" s="250"/>
      <c r="AV1685" s="250"/>
      <c r="AW1685" s="250"/>
      <c r="AX1685" s="250"/>
      <c r="AY1685" s="250"/>
      <c r="AZ1685" s="250"/>
      <c r="BA1685" s="250"/>
      <c r="BB1685" s="250"/>
      <c r="BC1685" s="250"/>
      <c r="BD1685" s="250"/>
      <c r="BE1685" s="250"/>
      <c r="BF1685" s="250"/>
      <c r="BG1685" s="250"/>
      <c r="BH1685" s="250"/>
    </row>
    <row r="1686" spans="1:60" outlineLevel="1" x14ac:dyDescent="0.2">
      <c r="A1686" s="294"/>
      <c r="B1686" s="265"/>
      <c r="C1686" s="334" t="s">
        <v>2062</v>
      </c>
      <c r="D1686" s="322"/>
      <c r="E1686" s="326">
        <v>3</v>
      </c>
      <c r="F1686" s="276"/>
      <c r="G1686" s="276"/>
      <c r="H1686" s="277"/>
      <c r="I1686" s="296"/>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250"/>
      <c r="AF1686" s="250"/>
      <c r="AG1686" s="250"/>
      <c r="AH1686" s="250"/>
      <c r="AI1686" s="250"/>
      <c r="AJ1686" s="250"/>
      <c r="AK1686" s="250"/>
      <c r="AL1686" s="250"/>
      <c r="AM1686" s="250"/>
      <c r="AN1686" s="250"/>
      <c r="AO1686" s="250"/>
      <c r="AP1686" s="250"/>
      <c r="AQ1686" s="250"/>
      <c r="AR1686" s="250"/>
      <c r="AS1686" s="250"/>
      <c r="AT1686" s="250"/>
      <c r="AU1686" s="250"/>
      <c r="AV1686" s="250"/>
      <c r="AW1686" s="250"/>
      <c r="AX1686" s="250"/>
      <c r="AY1686" s="250"/>
      <c r="AZ1686" s="250"/>
      <c r="BA1686" s="250"/>
      <c r="BB1686" s="250"/>
      <c r="BC1686" s="250"/>
      <c r="BD1686" s="250"/>
      <c r="BE1686" s="250"/>
      <c r="BF1686" s="250"/>
      <c r="BG1686" s="250"/>
      <c r="BH1686" s="250"/>
    </row>
    <row r="1687" spans="1:60" outlineLevel="1" x14ac:dyDescent="0.2">
      <c r="A1687" s="293">
        <v>359</v>
      </c>
      <c r="B1687" s="264" t="s">
        <v>2063</v>
      </c>
      <c r="C1687" s="284" t="s">
        <v>2064</v>
      </c>
      <c r="D1687" s="267" t="s">
        <v>2061</v>
      </c>
      <c r="E1687" s="270">
        <v>14.4</v>
      </c>
      <c r="F1687" s="275"/>
      <c r="G1687" s="276">
        <f>ROUND(E1687*F1687,2)</f>
        <v>0</v>
      </c>
      <c r="H1687" s="277" t="s">
        <v>2016</v>
      </c>
      <c r="I1687" s="296" t="s">
        <v>298</v>
      </c>
      <c r="J1687" s="250"/>
      <c r="K1687" s="250"/>
      <c r="L1687" s="250"/>
      <c r="M1687" s="250"/>
      <c r="N1687" s="250"/>
      <c r="O1687" s="250"/>
      <c r="P1687" s="250"/>
      <c r="Q1687" s="250"/>
      <c r="R1687" s="250"/>
      <c r="S1687" s="250"/>
      <c r="T1687" s="250"/>
      <c r="U1687" s="250"/>
      <c r="V1687" s="250"/>
      <c r="W1687" s="250"/>
      <c r="X1687" s="250"/>
      <c r="Y1687" s="250"/>
      <c r="Z1687" s="250"/>
      <c r="AA1687" s="250"/>
      <c r="AB1687" s="250"/>
      <c r="AC1687" s="250"/>
      <c r="AD1687" s="250"/>
      <c r="AE1687" s="250" t="s">
        <v>369</v>
      </c>
      <c r="AF1687" s="250"/>
      <c r="AG1687" s="250"/>
      <c r="AH1687" s="250"/>
      <c r="AI1687" s="250"/>
      <c r="AJ1687" s="250"/>
      <c r="AK1687" s="250"/>
      <c r="AL1687" s="250"/>
      <c r="AM1687" s="250">
        <v>21</v>
      </c>
      <c r="AN1687" s="250"/>
      <c r="AO1687" s="250"/>
      <c r="AP1687" s="250"/>
      <c r="AQ1687" s="250"/>
      <c r="AR1687" s="250"/>
      <c r="AS1687" s="250"/>
      <c r="AT1687" s="250"/>
      <c r="AU1687" s="250"/>
      <c r="AV1687" s="250"/>
      <c r="AW1687" s="250"/>
      <c r="AX1687" s="250"/>
      <c r="AY1687" s="250"/>
      <c r="AZ1687" s="250"/>
      <c r="BA1687" s="250"/>
      <c r="BB1687" s="250"/>
      <c r="BC1687" s="250"/>
      <c r="BD1687" s="250"/>
      <c r="BE1687" s="250"/>
      <c r="BF1687" s="250"/>
      <c r="BG1687" s="250"/>
      <c r="BH1687" s="250"/>
    </row>
    <row r="1688" spans="1:60" outlineLevel="1" x14ac:dyDescent="0.2">
      <c r="A1688" s="294"/>
      <c r="B1688" s="265"/>
      <c r="C1688" s="334" t="s">
        <v>2065</v>
      </c>
      <c r="D1688" s="322"/>
      <c r="E1688" s="326">
        <v>14.4</v>
      </c>
      <c r="F1688" s="276"/>
      <c r="G1688" s="276"/>
      <c r="H1688" s="277"/>
      <c r="I1688" s="296"/>
      <c r="J1688" s="250"/>
      <c r="K1688" s="250"/>
      <c r="L1688" s="250"/>
      <c r="M1688" s="250"/>
      <c r="N1688" s="250"/>
      <c r="O1688" s="250"/>
      <c r="P1688" s="250"/>
      <c r="Q1688" s="250"/>
      <c r="R1688" s="250"/>
      <c r="S1688" s="250"/>
      <c r="T1688" s="250"/>
      <c r="U1688" s="250"/>
      <c r="V1688" s="250"/>
      <c r="W1688" s="250"/>
      <c r="X1688" s="250"/>
      <c r="Y1688" s="250"/>
      <c r="Z1688" s="250"/>
      <c r="AA1688" s="250"/>
      <c r="AB1688" s="250"/>
      <c r="AC1688" s="250"/>
      <c r="AD1688" s="250"/>
      <c r="AE1688" s="250"/>
      <c r="AF1688" s="250"/>
      <c r="AG1688" s="250"/>
      <c r="AH1688" s="250"/>
      <c r="AI1688" s="250"/>
      <c r="AJ1688" s="250"/>
      <c r="AK1688" s="250"/>
      <c r="AL1688" s="250"/>
      <c r="AM1688" s="250"/>
      <c r="AN1688" s="250"/>
      <c r="AO1688" s="250"/>
      <c r="AP1688" s="250"/>
      <c r="AQ1688" s="250"/>
      <c r="AR1688" s="250"/>
      <c r="AS1688" s="250"/>
      <c r="AT1688" s="250"/>
      <c r="AU1688" s="250"/>
      <c r="AV1688" s="250"/>
      <c r="AW1688" s="250"/>
      <c r="AX1688" s="250"/>
      <c r="AY1688" s="250"/>
      <c r="AZ1688" s="250"/>
      <c r="BA1688" s="250"/>
      <c r="BB1688" s="250"/>
      <c r="BC1688" s="250"/>
      <c r="BD1688" s="250"/>
      <c r="BE1688" s="250"/>
      <c r="BF1688" s="250"/>
      <c r="BG1688" s="250"/>
      <c r="BH1688" s="250"/>
    </row>
    <row r="1689" spans="1:60" outlineLevel="1" x14ac:dyDescent="0.2">
      <c r="A1689" s="294"/>
      <c r="B1689" s="320" t="s">
        <v>2066</v>
      </c>
      <c r="C1689" s="333"/>
      <c r="D1689" s="338"/>
      <c r="E1689" s="339"/>
      <c r="F1689" s="340"/>
      <c r="G1689" s="331"/>
      <c r="H1689" s="277"/>
      <c r="I1689" s="296"/>
      <c r="J1689" s="250"/>
      <c r="K1689" s="250"/>
      <c r="L1689" s="250"/>
      <c r="M1689" s="250"/>
      <c r="N1689" s="250"/>
      <c r="O1689" s="250"/>
      <c r="P1689" s="250"/>
      <c r="Q1689" s="250"/>
      <c r="R1689" s="250"/>
      <c r="S1689" s="250"/>
      <c r="T1689" s="250"/>
      <c r="U1689" s="250"/>
      <c r="V1689" s="250"/>
      <c r="W1689" s="250"/>
      <c r="X1689" s="250"/>
      <c r="Y1689" s="250"/>
      <c r="Z1689" s="250"/>
      <c r="AA1689" s="250"/>
      <c r="AB1689" s="250"/>
      <c r="AC1689" s="250">
        <v>0</v>
      </c>
      <c r="AD1689" s="250"/>
      <c r="AE1689" s="250"/>
      <c r="AF1689" s="250"/>
      <c r="AG1689" s="250"/>
      <c r="AH1689" s="250"/>
      <c r="AI1689" s="250"/>
      <c r="AJ1689" s="250"/>
      <c r="AK1689" s="250"/>
      <c r="AL1689" s="250"/>
      <c r="AM1689" s="250"/>
      <c r="AN1689" s="250"/>
      <c r="AO1689" s="250"/>
      <c r="AP1689" s="250"/>
      <c r="AQ1689" s="250"/>
      <c r="AR1689" s="250"/>
      <c r="AS1689" s="250"/>
      <c r="AT1689" s="250"/>
      <c r="AU1689" s="250"/>
      <c r="AV1689" s="250"/>
      <c r="AW1689" s="250"/>
      <c r="AX1689" s="250"/>
      <c r="AY1689" s="250"/>
      <c r="AZ1689" s="250"/>
      <c r="BA1689" s="250"/>
      <c r="BB1689" s="250"/>
      <c r="BC1689" s="250"/>
      <c r="BD1689" s="250"/>
      <c r="BE1689" s="250"/>
      <c r="BF1689" s="250"/>
      <c r="BG1689" s="250"/>
      <c r="BH1689" s="250"/>
    </row>
    <row r="1690" spans="1:60" outlineLevel="1" x14ac:dyDescent="0.2">
      <c r="A1690" s="293">
        <v>360</v>
      </c>
      <c r="B1690" s="264" t="s">
        <v>2067</v>
      </c>
      <c r="C1690" s="284" t="s">
        <v>2068</v>
      </c>
      <c r="D1690" s="267" t="s">
        <v>390</v>
      </c>
      <c r="E1690" s="270">
        <v>108.31332999999999</v>
      </c>
      <c r="F1690" s="275"/>
      <c r="G1690" s="276">
        <f>ROUND(E1690*F1690,2)</f>
        <v>0</v>
      </c>
      <c r="H1690" s="277" t="s">
        <v>2016</v>
      </c>
      <c r="I1690" s="296" t="s">
        <v>298</v>
      </c>
      <c r="J1690" s="250"/>
      <c r="K1690" s="250"/>
      <c r="L1690" s="250"/>
      <c r="M1690" s="250"/>
      <c r="N1690" s="250"/>
      <c r="O1690" s="250"/>
      <c r="P1690" s="250"/>
      <c r="Q1690" s="250"/>
      <c r="R1690" s="250"/>
      <c r="S1690" s="250"/>
      <c r="T1690" s="250"/>
      <c r="U1690" s="250"/>
      <c r="V1690" s="250"/>
      <c r="W1690" s="250"/>
      <c r="X1690" s="250"/>
      <c r="Y1690" s="250"/>
      <c r="Z1690" s="250"/>
      <c r="AA1690" s="250"/>
      <c r="AB1690" s="250"/>
      <c r="AC1690" s="250"/>
      <c r="AD1690" s="250"/>
      <c r="AE1690" s="250" t="s">
        <v>369</v>
      </c>
      <c r="AF1690" s="250"/>
      <c r="AG1690" s="250"/>
      <c r="AH1690" s="250"/>
      <c r="AI1690" s="250"/>
      <c r="AJ1690" s="250"/>
      <c r="AK1690" s="250"/>
      <c r="AL1690" s="250"/>
      <c r="AM1690" s="250">
        <v>21</v>
      </c>
      <c r="AN1690" s="250"/>
      <c r="AO1690" s="250"/>
      <c r="AP1690" s="250"/>
      <c r="AQ1690" s="250"/>
      <c r="AR1690" s="250"/>
      <c r="AS1690" s="250"/>
      <c r="AT1690" s="250"/>
      <c r="AU1690" s="250"/>
      <c r="AV1690" s="250"/>
      <c r="AW1690" s="250"/>
      <c r="AX1690" s="250"/>
      <c r="AY1690" s="250"/>
      <c r="AZ1690" s="250"/>
      <c r="BA1690" s="250"/>
      <c r="BB1690" s="250"/>
      <c r="BC1690" s="250"/>
      <c r="BD1690" s="250"/>
      <c r="BE1690" s="250"/>
      <c r="BF1690" s="250"/>
      <c r="BG1690" s="250"/>
      <c r="BH1690" s="250"/>
    </row>
    <row r="1691" spans="1:60" outlineLevel="1" x14ac:dyDescent="0.2">
      <c r="A1691" s="294"/>
      <c r="B1691" s="265"/>
      <c r="C1691" s="334" t="s">
        <v>2069</v>
      </c>
      <c r="D1691" s="322"/>
      <c r="E1691" s="326">
        <v>104.64667</v>
      </c>
      <c r="F1691" s="276"/>
      <c r="G1691" s="276"/>
      <c r="H1691" s="277"/>
      <c r="I1691" s="296"/>
      <c r="J1691" s="250"/>
      <c r="K1691" s="250"/>
      <c r="L1691" s="250"/>
      <c r="M1691" s="250"/>
      <c r="N1691" s="250"/>
      <c r="O1691" s="250"/>
      <c r="P1691" s="250"/>
      <c r="Q1691" s="250"/>
      <c r="R1691" s="250"/>
      <c r="S1691" s="250"/>
      <c r="T1691" s="250"/>
      <c r="U1691" s="250"/>
      <c r="V1691" s="250"/>
      <c r="W1691" s="250"/>
      <c r="X1691" s="250"/>
      <c r="Y1691" s="250"/>
      <c r="Z1691" s="250"/>
      <c r="AA1691" s="250"/>
      <c r="AB1691" s="250"/>
      <c r="AC1691" s="250"/>
      <c r="AD1691" s="250"/>
      <c r="AE1691" s="250"/>
      <c r="AF1691" s="250"/>
      <c r="AG1691" s="250"/>
      <c r="AH1691" s="250"/>
      <c r="AI1691" s="250"/>
      <c r="AJ1691" s="250"/>
      <c r="AK1691" s="250"/>
      <c r="AL1691" s="250"/>
      <c r="AM1691" s="250"/>
      <c r="AN1691" s="250"/>
      <c r="AO1691" s="250"/>
      <c r="AP1691" s="250"/>
      <c r="AQ1691" s="250"/>
      <c r="AR1691" s="250"/>
      <c r="AS1691" s="250"/>
      <c r="AT1691" s="250"/>
      <c r="AU1691" s="250"/>
      <c r="AV1691" s="250"/>
      <c r="AW1691" s="250"/>
      <c r="AX1691" s="250"/>
      <c r="AY1691" s="250"/>
      <c r="AZ1691" s="250"/>
      <c r="BA1691" s="250"/>
      <c r="BB1691" s="250"/>
      <c r="BC1691" s="250"/>
      <c r="BD1691" s="250"/>
      <c r="BE1691" s="250"/>
      <c r="BF1691" s="250"/>
      <c r="BG1691" s="250"/>
      <c r="BH1691" s="250"/>
    </row>
    <row r="1692" spans="1:60" outlineLevel="1" x14ac:dyDescent="0.2">
      <c r="A1692" s="294"/>
      <c r="B1692" s="265"/>
      <c r="C1692" s="334" t="s">
        <v>2070</v>
      </c>
      <c r="D1692" s="322"/>
      <c r="E1692" s="326">
        <v>3.6666699999999999</v>
      </c>
      <c r="F1692" s="276"/>
      <c r="G1692" s="276"/>
      <c r="H1692" s="277"/>
      <c r="I1692" s="296"/>
      <c r="J1692" s="250"/>
      <c r="K1692" s="250"/>
      <c r="L1692" s="250"/>
      <c r="M1692" s="250"/>
      <c r="N1692" s="250"/>
      <c r="O1692" s="250"/>
      <c r="P1692" s="250"/>
      <c r="Q1692" s="250"/>
      <c r="R1692" s="250"/>
      <c r="S1692" s="250"/>
      <c r="T1692" s="250"/>
      <c r="U1692" s="250"/>
      <c r="V1692" s="250"/>
      <c r="W1692" s="250"/>
      <c r="X1692" s="250"/>
      <c r="Y1692" s="250"/>
      <c r="Z1692" s="250"/>
      <c r="AA1692" s="250"/>
      <c r="AB1692" s="250"/>
      <c r="AC1692" s="250"/>
      <c r="AD1692" s="250"/>
      <c r="AE1692" s="250"/>
      <c r="AF1692" s="250"/>
      <c r="AG1692" s="250"/>
      <c r="AH1692" s="250"/>
      <c r="AI1692" s="250"/>
      <c r="AJ1692" s="250"/>
      <c r="AK1692" s="250"/>
      <c r="AL1692" s="250"/>
      <c r="AM1692" s="250"/>
      <c r="AN1692" s="250"/>
      <c r="AO1692" s="250"/>
      <c r="AP1692" s="250"/>
      <c r="AQ1692" s="250"/>
      <c r="AR1692" s="250"/>
      <c r="AS1692" s="250"/>
      <c r="AT1692" s="250"/>
      <c r="AU1692" s="250"/>
      <c r="AV1692" s="250"/>
      <c r="AW1692" s="250"/>
      <c r="AX1692" s="250"/>
      <c r="AY1692" s="250"/>
      <c r="AZ1692" s="250"/>
      <c r="BA1692" s="250"/>
      <c r="BB1692" s="250"/>
      <c r="BC1692" s="250"/>
      <c r="BD1692" s="250"/>
      <c r="BE1692" s="250"/>
      <c r="BF1692" s="250"/>
      <c r="BG1692" s="250"/>
      <c r="BH1692" s="250"/>
    </row>
    <row r="1693" spans="1:60" outlineLevel="1" x14ac:dyDescent="0.2">
      <c r="A1693" s="294"/>
      <c r="B1693" s="320" t="s">
        <v>2066</v>
      </c>
      <c r="C1693" s="333"/>
      <c r="D1693" s="338"/>
      <c r="E1693" s="339"/>
      <c r="F1693" s="340"/>
      <c r="G1693" s="331"/>
      <c r="H1693" s="277"/>
      <c r="I1693" s="296"/>
      <c r="J1693" s="250"/>
      <c r="K1693" s="250"/>
      <c r="L1693" s="250"/>
      <c r="M1693" s="250"/>
      <c r="N1693" s="250"/>
      <c r="O1693" s="250"/>
      <c r="P1693" s="250"/>
      <c r="Q1693" s="250"/>
      <c r="R1693" s="250"/>
      <c r="S1693" s="250"/>
      <c r="T1693" s="250"/>
      <c r="U1693" s="250"/>
      <c r="V1693" s="250"/>
      <c r="W1693" s="250"/>
      <c r="X1693" s="250"/>
      <c r="Y1693" s="250"/>
      <c r="Z1693" s="250"/>
      <c r="AA1693" s="250"/>
      <c r="AB1693" s="250"/>
      <c r="AC1693" s="250">
        <v>0</v>
      </c>
      <c r="AD1693" s="250"/>
      <c r="AE1693" s="250"/>
      <c r="AF1693" s="250"/>
      <c r="AG1693" s="250"/>
      <c r="AH1693" s="250"/>
      <c r="AI1693" s="250"/>
      <c r="AJ1693" s="250"/>
      <c r="AK1693" s="250"/>
      <c r="AL1693" s="250"/>
      <c r="AM1693" s="250"/>
      <c r="AN1693" s="250"/>
      <c r="AO1693" s="250"/>
      <c r="AP1693" s="250"/>
      <c r="AQ1693" s="250"/>
      <c r="AR1693" s="250"/>
      <c r="AS1693" s="250"/>
      <c r="AT1693" s="250"/>
      <c r="AU1693" s="250"/>
      <c r="AV1693" s="250"/>
      <c r="AW1693" s="250"/>
      <c r="AX1693" s="250"/>
      <c r="AY1693" s="250"/>
      <c r="AZ1693" s="250"/>
      <c r="BA1693" s="250"/>
      <c r="BB1693" s="250"/>
      <c r="BC1693" s="250"/>
      <c r="BD1693" s="250"/>
      <c r="BE1693" s="250"/>
      <c r="BF1693" s="250"/>
      <c r="BG1693" s="250"/>
      <c r="BH1693" s="250"/>
    </row>
    <row r="1694" spans="1:60" outlineLevel="1" x14ac:dyDescent="0.2">
      <c r="A1694" s="293">
        <v>361</v>
      </c>
      <c r="B1694" s="264" t="s">
        <v>2071</v>
      </c>
      <c r="C1694" s="284" t="s">
        <v>2072</v>
      </c>
      <c r="D1694" s="267" t="s">
        <v>367</v>
      </c>
      <c r="E1694" s="270">
        <v>147.69999999999999</v>
      </c>
      <c r="F1694" s="275"/>
      <c r="G1694" s="276">
        <f>ROUND(E1694*F1694,2)</f>
        <v>0</v>
      </c>
      <c r="H1694" s="277" t="s">
        <v>2016</v>
      </c>
      <c r="I1694" s="296" t="s">
        <v>852</v>
      </c>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t="s">
        <v>369</v>
      </c>
      <c r="AF1694" s="250"/>
      <c r="AG1694" s="250"/>
      <c r="AH1694" s="250"/>
      <c r="AI1694" s="250"/>
      <c r="AJ1694" s="250"/>
      <c r="AK1694" s="250"/>
      <c r="AL1694" s="250"/>
      <c r="AM1694" s="250">
        <v>21</v>
      </c>
      <c r="AN1694" s="250"/>
      <c r="AO1694" s="250"/>
      <c r="AP1694" s="250"/>
      <c r="AQ1694" s="250"/>
      <c r="AR1694" s="250"/>
      <c r="AS1694" s="250"/>
      <c r="AT1694" s="250"/>
      <c r="AU1694" s="250"/>
      <c r="AV1694" s="250"/>
      <c r="AW1694" s="250"/>
      <c r="AX1694" s="250"/>
      <c r="AY1694" s="250"/>
      <c r="AZ1694" s="250"/>
      <c r="BA1694" s="250"/>
      <c r="BB1694" s="250"/>
      <c r="BC1694" s="250"/>
      <c r="BD1694" s="250"/>
      <c r="BE1694" s="250"/>
      <c r="BF1694" s="250"/>
      <c r="BG1694" s="250"/>
      <c r="BH1694" s="250"/>
    </row>
    <row r="1695" spans="1:60" outlineLevel="1" x14ac:dyDescent="0.2">
      <c r="A1695" s="294"/>
      <c r="B1695" s="265"/>
      <c r="C1695" s="334" t="s">
        <v>2048</v>
      </c>
      <c r="D1695" s="322"/>
      <c r="E1695" s="326">
        <v>142.69999999999999</v>
      </c>
      <c r="F1695" s="276"/>
      <c r="G1695" s="276"/>
      <c r="H1695" s="277"/>
      <c r="I1695" s="296"/>
      <c r="J1695" s="250"/>
      <c r="K1695" s="250"/>
      <c r="L1695" s="250"/>
      <c r="M1695" s="250"/>
      <c r="N1695" s="250"/>
      <c r="O1695" s="250"/>
      <c r="P1695" s="250"/>
      <c r="Q1695" s="250"/>
      <c r="R1695" s="250"/>
      <c r="S1695" s="250"/>
      <c r="T1695" s="250"/>
      <c r="U1695" s="250"/>
      <c r="V1695" s="250"/>
      <c r="W1695" s="250"/>
      <c r="X1695" s="250"/>
      <c r="Y1695" s="250"/>
      <c r="Z1695" s="250"/>
      <c r="AA1695" s="250"/>
      <c r="AB1695" s="250"/>
      <c r="AC1695" s="250"/>
      <c r="AD1695" s="250"/>
      <c r="AE1695" s="250"/>
      <c r="AF1695" s="250"/>
      <c r="AG1695" s="250"/>
      <c r="AH1695" s="250"/>
      <c r="AI1695" s="250"/>
      <c r="AJ1695" s="250"/>
      <c r="AK1695" s="250"/>
      <c r="AL1695" s="250"/>
      <c r="AM1695" s="250"/>
      <c r="AN1695" s="250"/>
      <c r="AO1695" s="250"/>
      <c r="AP1695" s="250"/>
      <c r="AQ1695" s="250"/>
      <c r="AR1695" s="250"/>
      <c r="AS1695" s="250"/>
      <c r="AT1695" s="250"/>
      <c r="AU1695" s="250"/>
      <c r="AV1695" s="250"/>
      <c r="AW1695" s="250"/>
      <c r="AX1695" s="250"/>
      <c r="AY1695" s="250"/>
      <c r="AZ1695" s="250"/>
      <c r="BA1695" s="250"/>
      <c r="BB1695" s="250"/>
      <c r="BC1695" s="250"/>
      <c r="BD1695" s="250"/>
      <c r="BE1695" s="250"/>
      <c r="BF1695" s="250"/>
      <c r="BG1695" s="250"/>
      <c r="BH1695" s="250"/>
    </row>
    <row r="1696" spans="1:60" outlineLevel="1" x14ac:dyDescent="0.2">
      <c r="A1696" s="294"/>
      <c r="B1696" s="265"/>
      <c r="C1696" s="334" t="s">
        <v>817</v>
      </c>
      <c r="D1696" s="322"/>
      <c r="E1696" s="326">
        <v>5</v>
      </c>
      <c r="F1696" s="276"/>
      <c r="G1696" s="276"/>
      <c r="H1696" s="277"/>
      <c r="I1696" s="296"/>
      <c r="J1696" s="250"/>
      <c r="K1696" s="250"/>
      <c r="L1696" s="250"/>
      <c r="M1696" s="250"/>
      <c r="N1696" s="250"/>
      <c r="O1696" s="250"/>
      <c r="P1696" s="250"/>
      <c r="Q1696" s="250"/>
      <c r="R1696" s="250"/>
      <c r="S1696" s="250"/>
      <c r="T1696" s="250"/>
      <c r="U1696" s="250"/>
      <c r="V1696" s="250"/>
      <c r="W1696" s="250"/>
      <c r="X1696" s="250"/>
      <c r="Y1696" s="250"/>
      <c r="Z1696" s="250"/>
      <c r="AA1696" s="250"/>
      <c r="AB1696" s="250"/>
      <c r="AC1696" s="250"/>
      <c r="AD1696" s="250"/>
      <c r="AE1696" s="250"/>
      <c r="AF1696" s="250"/>
      <c r="AG1696" s="250"/>
      <c r="AH1696" s="250"/>
      <c r="AI1696" s="250"/>
      <c r="AJ1696" s="250"/>
      <c r="AK1696" s="250"/>
      <c r="AL1696" s="250"/>
      <c r="AM1696" s="250"/>
      <c r="AN1696" s="250"/>
      <c r="AO1696" s="250"/>
      <c r="AP1696" s="250"/>
      <c r="AQ1696" s="250"/>
      <c r="AR1696" s="250"/>
      <c r="AS1696" s="250"/>
      <c r="AT1696" s="250"/>
      <c r="AU1696" s="250"/>
      <c r="AV1696" s="250"/>
      <c r="AW1696" s="250"/>
      <c r="AX1696" s="250"/>
      <c r="AY1696" s="250"/>
      <c r="AZ1696" s="250"/>
      <c r="BA1696" s="250"/>
      <c r="BB1696" s="250"/>
      <c r="BC1696" s="250"/>
      <c r="BD1696" s="250"/>
      <c r="BE1696" s="250"/>
      <c r="BF1696" s="250"/>
      <c r="BG1696" s="250"/>
      <c r="BH1696" s="250"/>
    </row>
    <row r="1697" spans="1:60" outlineLevel="1" x14ac:dyDescent="0.2">
      <c r="A1697" s="294"/>
      <c r="B1697" s="320" t="s">
        <v>2073</v>
      </c>
      <c r="C1697" s="333"/>
      <c r="D1697" s="338"/>
      <c r="E1697" s="339"/>
      <c r="F1697" s="340"/>
      <c r="G1697" s="331"/>
      <c r="H1697" s="277"/>
      <c r="I1697" s="296"/>
      <c r="J1697" s="250"/>
      <c r="K1697" s="250"/>
      <c r="L1697" s="250"/>
      <c r="M1697" s="250"/>
      <c r="N1697" s="250"/>
      <c r="O1697" s="250"/>
      <c r="P1697" s="250"/>
      <c r="Q1697" s="250"/>
      <c r="R1697" s="250"/>
      <c r="S1697" s="250"/>
      <c r="T1697" s="250"/>
      <c r="U1697" s="250"/>
      <c r="V1697" s="250"/>
      <c r="W1697" s="250"/>
      <c r="X1697" s="250"/>
      <c r="Y1697" s="250"/>
      <c r="Z1697" s="250"/>
      <c r="AA1697" s="250"/>
      <c r="AB1697" s="250"/>
      <c r="AC1697" s="250">
        <v>0</v>
      </c>
      <c r="AD1697" s="250"/>
      <c r="AE1697" s="250"/>
      <c r="AF1697" s="250"/>
      <c r="AG1697" s="250"/>
      <c r="AH1697" s="250"/>
      <c r="AI1697" s="250"/>
      <c r="AJ1697" s="250"/>
      <c r="AK1697" s="250"/>
      <c r="AL1697" s="250"/>
      <c r="AM1697" s="250"/>
      <c r="AN1697" s="250"/>
      <c r="AO1697" s="250"/>
      <c r="AP1697" s="250"/>
      <c r="AQ1697" s="250"/>
      <c r="AR1697" s="250"/>
      <c r="AS1697" s="250"/>
      <c r="AT1697" s="250"/>
      <c r="AU1697" s="250"/>
      <c r="AV1697" s="250"/>
      <c r="AW1697" s="250"/>
      <c r="AX1697" s="250"/>
      <c r="AY1697" s="250"/>
      <c r="AZ1697" s="250"/>
      <c r="BA1697" s="250"/>
      <c r="BB1697" s="250"/>
      <c r="BC1697" s="250"/>
      <c r="BD1697" s="250"/>
      <c r="BE1697" s="250"/>
      <c r="BF1697" s="250"/>
      <c r="BG1697" s="250"/>
      <c r="BH1697" s="250"/>
    </row>
    <row r="1698" spans="1:60" outlineLevel="1" x14ac:dyDescent="0.2">
      <c r="A1698" s="294"/>
      <c r="B1698" s="320" t="s">
        <v>2074</v>
      </c>
      <c r="C1698" s="333"/>
      <c r="D1698" s="338"/>
      <c r="E1698" s="339"/>
      <c r="F1698" s="340"/>
      <c r="G1698" s="331"/>
      <c r="H1698" s="277"/>
      <c r="I1698" s="296"/>
      <c r="J1698" s="250"/>
      <c r="K1698" s="250"/>
      <c r="L1698" s="250"/>
      <c r="M1698" s="250"/>
      <c r="N1698" s="250"/>
      <c r="O1698" s="250"/>
      <c r="P1698" s="250"/>
      <c r="Q1698" s="250"/>
      <c r="R1698" s="250"/>
      <c r="S1698" s="250"/>
      <c r="T1698" s="250"/>
      <c r="U1698" s="250"/>
      <c r="V1698" s="250"/>
      <c r="W1698" s="250"/>
      <c r="X1698" s="250"/>
      <c r="Y1698" s="250"/>
      <c r="Z1698" s="250"/>
      <c r="AA1698" s="250"/>
      <c r="AB1698" s="250"/>
      <c r="AC1698" s="250"/>
      <c r="AD1698" s="250"/>
      <c r="AE1698" s="250" t="s">
        <v>363</v>
      </c>
      <c r="AF1698" s="250"/>
      <c r="AG1698" s="250"/>
      <c r="AH1698" s="250"/>
      <c r="AI1698" s="250"/>
      <c r="AJ1698" s="250"/>
      <c r="AK1698" s="250"/>
      <c r="AL1698" s="250"/>
      <c r="AM1698" s="250"/>
      <c r="AN1698" s="250"/>
      <c r="AO1698" s="250"/>
      <c r="AP1698" s="250"/>
      <c r="AQ1698" s="250"/>
      <c r="AR1698" s="250"/>
      <c r="AS1698" s="250"/>
      <c r="AT1698" s="250"/>
      <c r="AU1698" s="250"/>
      <c r="AV1698" s="250"/>
      <c r="AW1698" s="250"/>
      <c r="AX1698" s="250"/>
      <c r="AY1698" s="250"/>
      <c r="AZ1698" s="250"/>
      <c r="BA1698" s="250"/>
      <c r="BB1698" s="250"/>
      <c r="BC1698" s="250"/>
      <c r="BD1698" s="250"/>
      <c r="BE1698" s="250"/>
      <c r="BF1698" s="250"/>
      <c r="BG1698" s="250"/>
      <c r="BH1698" s="250"/>
    </row>
    <row r="1699" spans="1:60" outlineLevel="1" x14ac:dyDescent="0.2">
      <c r="A1699" s="293">
        <v>362</v>
      </c>
      <c r="B1699" s="264" t="s">
        <v>2075</v>
      </c>
      <c r="C1699" s="284" t="s">
        <v>1685</v>
      </c>
      <c r="D1699" s="267" t="s">
        <v>628</v>
      </c>
      <c r="E1699" s="270">
        <v>0.69855</v>
      </c>
      <c r="F1699" s="275"/>
      <c r="G1699" s="276">
        <f>ROUND(E1699*F1699,2)</f>
        <v>0</v>
      </c>
      <c r="H1699" s="277" t="s">
        <v>2016</v>
      </c>
      <c r="I1699" s="296" t="s">
        <v>298</v>
      </c>
      <c r="J1699" s="250"/>
      <c r="K1699" s="250"/>
      <c r="L1699" s="250"/>
      <c r="M1699" s="250"/>
      <c r="N1699" s="250"/>
      <c r="O1699" s="250"/>
      <c r="P1699" s="250"/>
      <c r="Q1699" s="250"/>
      <c r="R1699" s="250"/>
      <c r="S1699" s="250"/>
      <c r="T1699" s="250"/>
      <c r="U1699" s="250"/>
      <c r="V1699" s="250"/>
      <c r="W1699" s="250"/>
      <c r="X1699" s="250"/>
      <c r="Y1699" s="250"/>
      <c r="Z1699" s="250"/>
      <c r="AA1699" s="250"/>
      <c r="AB1699" s="250"/>
      <c r="AC1699" s="250"/>
      <c r="AD1699" s="250"/>
      <c r="AE1699" s="250" t="s">
        <v>369</v>
      </c>
      <c r="AF1699" s="250"/>
      <c r="AG1699" s="250"/>
      <c r="AH1699" s="250"/>
      <c r="AI1699" s="250"/>
      <c r="AJ1699" s="250"/>
      <c r="AK1699" s="250"/>
      <c r="AL1699" s="250"/>
      <c r="AM1699" s="250">
        <v>21</v>
      </c>
      <c r="AN1699" s="250"/>
      <c r="AO1699" s="250"/>
      <c r="AP1699" s="250"/>
      <c r="AQ1699" s="250"/>
      <c r="AR1699" s="250"/>
      <c r="AS1699" s="250"/>
      <c r="AT1699" s="250"/>
      <c r="AU1699" s="250"/>
      <c r="AV1699" s="250"/>
      <c r="AW1699" s="250"/>
      <c r="AX1699" s="250"/>
      <c r="AY1699" s="250"/>
      <c r="AZ1699" s="250"/>
      <c r="BA1699" s="250"/>
      <c r="BB1699" s="250"/>
      <c r="BC1699" s="250"/>
      <c r="BD1699" s="250"/>
      <c r="BE1699" s="250"/>
      <c r="BF1699" s="250"/>
      <c r="BG1699" s="250"/>
      <c r="BH1699" s="250"/>
    </row>
    <row r="1700" spans="1:60" x14ac:dyDescent="0.2">
      <c r="A1700" s="292" t="s">
        <v>293</v>
      </c>
      <c r="B1700" s="263" t="s">
        <v>238</v>
      </c>
      <c r="C1700" s="283" t="s">
        <v>239</v>
      </c>
      <c r="D1700" s="266"/>
      <c r="E1700" s="269"/>
      <c r="F1700" s="280">
        <f>SUM(G1701:G1708)</f>
        <v>0</v>
      </c>
      <c r="G1700" s="281"/>
      <c r="H1700" s="274"/>
      <c r="I1700" s="295"/>
      <c r="AE1700" t="s">
        <v>294</v>
      </c>
    </row>
    <row r="1701" spans="1:60" outlineLevel="1" x14ac:dyDescent="0.2">
      <c r="A1701" s="294"/>
      <c r="B1701" s="319" t="s">
        <v>2076</v>
      </c>
      <c r="C1701" s="332"/>
      <c r="D1701" s="321"/>
      <c r="E1701" s="325"/>
      <c r="F1701" s="329"/>
      <c r="G1701" s="330"/>
      <c r="H1701" s="277"/>
      <c r="I1701" s="296"/>
      <c r="J1701" s="250"/>
      <c r="K1701" s="250"/>
      <c r="L1701" s="250"/>
      <c r="M1701" s="250"/>
      <c r="N1701" s="250"/>
      <c r="O1701" s="250"/>
      <c r="P1701" s="250"/>
      <c r="Q1701" s="250"/>
      <c r="R1701" s="250"/>
      <c r="S1701" s="250"/>
      <c r="T1701" s="250"/>
      <c r="U1701" s="250"/>
      <c r="V1701" s="250"/>
      <c r="W1701" s="250"/>
      <c r="X1701" s="250"/>
      <c r="Y1701" s="250"/>
      <c r="Z1701" s="250"/>
      <c r="AA1701" s="250"/>
      <c r="AB1701" s="250"/>
      <c r="AC1701" s="250">
        <v>0</v>
      </c>
      <c r="AD1701" s="250"/>
      <c r="AE1701" s="250"/>
      <c r="AF1701" s="250"/>
      <c r="AG1701" s="250"/>
      <c r="AH1701" s="250"/>
      <c r="AI1701" s="250"/>
      <c r="AJ1701" s="250"/>
      <c r="AK1701" s="250"/>
      <c r="AL1701" s="250"/>
      <c r="AM1701" s="250"/>
      <c r="AN1701" s="250"/>
      <c r="AO1701" s="250"/>
      <c r="AP1701" s="250"/>
      <c r="AQ1701" s="250"/>
      <c r="AR1701" s="250"/>
      <c r="AS1701" s="250"/>
      <c r="AT1701" s="250"/>
      <c r="AU1701" s="250"/>
      <c r="AV1701" s="250"/>
      <c r="AW1701" s="250"/>
      <c r="AX1701" s="250"/>
      <c r="AY1701" s="250"/>
      <c r="AZ1701" s="250"/>
      <c r="BA1701" s="250"/>
      <c r="BB1701" s="250"/>
      <c r="BC1701" s="250"/>
      <c r="BD1701" s="250"/>
      <c r="BE1701" s="250"/>
      <c r="BF1701" s="250"/>
      <c r="BG1701" s="250"/>
      <c r="BH1701" s="250"/>
    </row>
    <row r="1702" spans="1:60" outlineLevel="1" x14ac:dyDescent="0.2">
      <c r="A1702" s="294"/>
      <c r="B1702" s="320" t="s">
        <v>2077</v>
      </c>
      <c r="C1702" s="333"/>
      <c r="D1702" s="338"/>
      <c r="E1702" s="339"/>
      <c r="F1702" s="340"/>
      <c r="G1702" s="331"/>
      <c r="H1702" s="277"/>
      <c r="I1702" s="296"/>
      <c r="J1702" s="250"/>
      <c r="K1702" s="250"/>
      <c r="L1702" s="250"/>
      <c r="M1702" s="250"/>
      <c r="N1702" s="250"/>
      <c r="O1702" s="250"/>
      <c r="P1702" s="250"/>
      <c r="Q1702" s="250"/>
      <c r="R1702" s="250"/>
      <c r="S1702" s="250"/>
      <c r="T1702" s="250"/>
      <c r="U1702" s="250"/>
      <c r="V1702" s="250"/>
      <c r="W1702" s="250"/>
      <c r="X1702" s="250"/>
      <c r="Y1702" s="250"/>
      <c r="Z1702" s="250"/>
      <c r="AA1702" s="250"/>
      <c r="AB1702" s="250"/>
      <c r="AC1702" s="250">
        <v>1</v>
      </c>
      <c r="AD1702" s="250"/>
      <c r="AE1702" s="250"/>
      <c r="AF1702" s="250"/>
      <c r="AG1702" s="250"/>
      <c r="AH1702" s="250"/>
      <c r="AI1702" s="250"/>
      <c r="AJ1702" s="250"/>
      <c r="AK1702" s="250"/>
      <c r="AL1702" s="250"/>
      <c r="AM1702" s="250"/>
      <c r="AN1702" s="250"/>
      <c r="AO1702" s="250"/>
      <c r="AP1702" s="250"/>
      <c r="AQ1702" s="250"/>
      <c r="AR1702" s="250"/>
      <c r="AS1702" s="250"/>
      <c r="AT1702" s="250"/>
      <c r="AU1702" s="250"/>
      <c r="AV1702" s="250"/>
      <c r="AW1702" s="250"/>
      <c r="AX1702" s="250"/>
      <c r="AY1702" s="250"/>
      <c r="AZ1702" s="250"/>
      <c r="BA1702" s="250"/>
      <c r="BB1702" s="250"/>
      <c r="BC1702" s="250"/>
      <c r="BD1702" s="250"/>
      <c r="BE1702" s="250"/>
      <c r="BF1702" s="250"/>
      <c r="BG1702" s="250"/>
      <c r="BH1702" s="250"/>
    </row>
    <row r="1703" spans="1:60" outlineLevel="1" x14ac:dyDescent="0.2">
      <c r="A1703" s="293">
        <v>363</v>
      </c>
      <c r="B1703" s="264" t="s">
        <v>2078</v>
      </c>
      <c r="C1703" s="284" t="s">
        <v>2079</v>
      </c>
      <c r="D1703" s="267" t="s">
        <v>367</v>
      </c>
      <c r="E1703" s="270">
        <v>153.30000000000001</v>
      </c>
      <c r="F1703" s="275"/>
      <c r="G1703" s="276">
        <f>ROUND(E1703*F1703,2)</f>
        <v>0</v>
      </c>
      <c r="H1703" s="277" t="s">
        <v>2080</v>
      </c>
      <c r="I1703" s="296" t="s">
        <v>298</v>
      </c>
      <c r="J1703" s="250"/>
      <c r="K1703" s="250"/>
      <c r="L1703" s="250"/>
      <c r="M1703" s="250"/>
      <c r="N1703" s="250"/>
      <c r="O1703" s="250"/>
      <c r="P1703" s="250"/>
      <c r="Q1703" s="250"/>
      <c r="R1703" s="250"/>
      <c r="S1703" s="250"/>
      <c r="T1703" s="250"/>
      <c r="U1703" s="250"/>
      <c r="V1703" s="250"/>
      <c r="W1703" s="250"/>
      <c r="X1703" s="250"/>
      <c r="Y1703" s="250"/>
      <c r="Z1703" s="250"/>
      <c r="AA1703" s="250"/>
      <c r="AB1703" s="250"/>
      <c r="AC1703" s="250"/>
      <c r="AD1703" s="250"/>
      <c r="AE1703" s="250" t="s">
        <v>369</v>
      </c>
      <c r="AF1703" s="250"/>
      <c r="AG1703" s="250"/>
      <c r="AH1703" s="250"/>
      <c r="AI1703" s="250"/>
      <c r="AJ1703" s="250"/>
      <c r="AK1703" s="250"/>
      <c r="AL1703" s="250"/>
      <c r="AM1703" s="250">
        <v>21</v>
      </c>
      <c r="AN1703" s="250"/>
      <c r="AO1703" s="250"/>
      <c r="AP1703" s="250"/>
      <c r="AQ1703" s="250"/>
      <c r="AR1703" s="250"/>
      <c r="AS1703" s="250"/>
      <c r="AT1703" s="250"/>
      <c r="AU1703" s="250"/>
      <c r="AV1703" s="250"/>
      <c r="AW1703" s="250"/>
      <c r="AX1703" s="250"/>
      <c r="AY1703" s="250"/>
      <c r="AZ1703" s="250"/>
      <c r="BA1703" s="250"/>
      <c r="BB1703" s="250"/>
      <c r="BC1703" s="250"/>
      <c r="BD1703" s="250"/>
      <c r="BE1703" s="250"/>
      <c r="BF1703" s="250"/>
      <c r="BG1703" s="250"/>
      <c r="BH1703" s="250"/>
    </row>
    <row r="1704" spans="1:60" outlineLevel="1" x14ac:dyDescent="0.2">
      <c r="A1704" s="294"/>
      <c r="B1704" s="265"/>
      <c r="C1704" s="285" t="s">
        <v>2081</v>
      </c>
      <c r="D1704" s="268"/>
      <c r="E1704" s="271"/>
      <c r="F1704" s="278"/>
      <c r="G1704" s="279"/>
      <c r="H1704" s="277"/>
      <c r="I1704" s="296"/>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250"/>
      <c r="AF1704" s="250"/>
      <c r="AG1704" s="250"/>
      <c r="AH1704" s="250"/>
      <c r="AI1704" s="250"/>
      <c r="AJ1704" s="250"/>
      <c r="AK1704" s="250"/>
      <c r="AL1704" s="250"/>
      <c r="AM1704" s="250"/>
      <c r="AN1704" s="250"/>
      <c r="AO1704" s="250"/>
      <c r="AP1704" s="250"/>
      <c r="AQ1704" s="250"/>
      <c r="AR1704" s="250"/>
      <c r="AS1704" s="250"/>
      <c r="AT1704" s="250"/>
      <c r="AU1704" s="250"/>
      <c r="AV1704" s="250"/>
      <c r="AW1704" s="250"/>
      <c r="AX1704" s="250"/>
      <c r="AY1704" s="250"/>
      <c r="AZ1704" s="250"/>
      <c r="BA1704" s="255" t="str">
        <f>C1704</f>
        <v>včetně penetračního nátěru s tvrdidlem.</v>
      </c>
      <c r="BB1704" s="250"/>
      <c r="BC1704" s="250"/>
      <c r="BD1704" s="250"/>
      <c r="BE1704" s="250"/>
      <c r="BF1704" s="250"/>
      <c r="BG1704" s="250"/>
      <c r="BH1704" s="250"/>
    </row>
    <row r="1705" spans="1:60" outlineLevel="1" x14ac:dyDescent="0.2">
      <c r="A1705" s="294"/>
      <c r="B1705" s="265"/>
      <c r="C1705" s="334" t="s">
        <v>2082</v>
      </c>
      <c r="D1705" s="322"/>
      <c r="E1705" s="326">
        <v>153.30000000000001</v>
      </c>
      <c r="F1705" s="276"/>
      <c r="G1705" s="276"/>
      <c r="H1705" s="277"/>
      <c r="I1705" s="296"/>
      <c r="J1705" s="250"/>
      <c r="K1705" s="250"/>
      <c r="L1705" s="250"/>
      <c r="M1705" s="250"/>
      <c r="N1705" s="250"/>
      <c r="O1705" s="250"/>
      <c r="P1705" s="250"/>
      <c r="Q1705" s="250"/>
      <c r="R1705" s="250"/>
      <c r="S1705" s="250"/>
      <c r="T1705" s="250"/>
      <c r="U1705" s="250"/>
      <c r="V1705" s="250"/>
      <c r="W1705" s="250"/>
      <c r="X1705" s="250"/>
      <c r="Y1705" s="250"/>
      <c r="Z1705" s="250"/>
      <c r="AA1705" s="250"/>
      <c r="AB1705" s="250"/>
      <c r="AC1705" s="250"/>
      <c r="AD1705" s="250"/>
      <c r="AE1705" s="250"/>
      <c r="AF1705" s="250"/>
      <c r="AG1705" s="250"/>
      <c r="AH1705" s="250"/>
      <c r="AI1705" s="250"/>
      <c r="AJ1705" s="250"/>
      <c r="AK1705" s="250"/>
      <c r="AL1705" s="250"/>
      <c r="AM1705" s="250"/>
      <c r="AN1705" s="250"/>
      <c r="AO1705" s="250"/>
      <c r="AP1705" s="250"/>
      <c r="AQ1705" s="250"/>
      <c r="AR1705" s="250"/>
      <c r="AS1705" s="250"/>
      <c r="AT1705" s="250"/>
      <c r="AU1705" s="250"/>
      <c r="AV1705" s="250"/>
      <c r="AW1705" s="250"/>
      <c r="AX1705" s="250"/>
      <c r="AY1705" s="250"/>
      <c r="AZ1705" s="250"/>
      <c r="BA1705" s="250"/>
      <c r="BB1705" s="250"/>
      <c r="BC1705" s="250"/>
      <c r="BD1705" s="250"/>
      <c r="BE1705" s="250"/>
      <c r="BF1705" s="250"/>
      <c r="BG1705" s="250"/>
      <c r="BH1705" s="250"/>
    </row>
    <row r="1706" spans="1:60" outlineLevel="1" x14ac:dyDescent="0.2">
      <c r="A1706" s="294"/>
      <c r="B1706" s="320" t="s">
        <v>2083</v>
      </c>
      <c r="C1706" s="333"/>
      <c r="D1706" s="338"/>
      <c r="E1706" s="339"/>
      <c r="F1706" s="340"/>
      <c r="G1706" s="331"/>
      <c r="H1706" s="277"/>
      <c r="I1706" s="296"/>
      <c r="J1706" s="250"/>
      <c r="K1706" s="250"/>
      <c r="L1706" s="250"/>
      <c r="M1706" s="250"/>
      <c r="N1706" s="250"/>
      <c r="O1706" s="250"/>
      <c r="P1706" s="250"/>
      <c r="Q1706" s="250"/>
      <c r="R1706" s="250"/>
      <c r="S1706" s="250"/>
      <c r="T1706" s="250"/>
      <c r="U1706" s="250"/>
      <c r="V1706" s="250"/>
      <c r="W1706" s="250"/>
      <c r="X1706" s="250"/>
      <c r="Y1706" s="250"/>
      <c r="Z1706" s="250"/>
      <c r="AA1706" s="250"/>
      <c r="AB1706" s="250"/>
      <c r="AC1706" s="250">
        <v>0</v>
      </c>
      <c r="AD1706" s="250"/>
      <c r="AE1706" s="250"/>
      <c r="AF1706" s="250"/>
      <c r="AG1706" s="250"/>
      <c r="AH1706" s="250"/>
      <c r="AI1706" s="250"/>
      <c r="AJ1706" s="250"/>
      <c r="AK1706" s="250"/>
      <c r="AL1706" s="250"/>
      <c r="AM1706" s="250"/>
      <c r="AN1706" s="250"/>
      <c r="AO1706" s="250"/>
      <c r="AP1706" s="250"/>
      <c r="AQ1706" s="250"/>
      <c r="AR1706" s="250"/>
      <c r="AS1706" s="250"/>
      <c r="AT1706" s="250"/>
      <c r="AU1706" s="250"/>
      <c r="AV1706" s="250"/>
      <c r="AW1706" s="250"/>
      <c r="AX1706" s="250"/>
      <c r="AY1706" s="250"/>
      <c r="AZ1706" s="250"/>
      <c r="BA1706" s="250"/>
      <c r="BB1706" s="250"/>
      <c r="BC1706" s="250"/>
      <c r="BD1706" s="250"/>
      <c r="BE1706" s="250"/>
      <c r="BF1706" s="250"/>
      <c r="BG1706" s="250"/>
      <c r="BH1706" s="250"/>
    </row>
    <row r="1707" spans="1:60" outlineLevel="1" x14ac:dyDescent="0.2">
      <c r="A1707" s="294"/>
      <c r="B1707" s="320" t="s">
        <v>1582</v>
      </c>
      <c r="C1707" s="333"/>
      <c r="D1707" s="338"/>
      <c r="E1707" s="339"/>
      <c r="F1707" s="340"/>
      <c r="G1707" s="331"/>
      <c r="H1707" s="277"/>
      <c r="I1707" s="296"/>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250" t="s">
        <v>363</v>
      </c>
      <c r="AF1707" s="250"/>
      <c r="AG1707" s="250"/>
      <c r="AH1707" s="250"/>
      <c r="AI1707" s="250"/>
      <c r="AJ1707" s="250"/>
      <c r="AK1707" s="250"/>
      <c r="AL1707" s="250"/>
      <c r="AM1707" s="250"/>
      <c r="AN1707" s="250"/>
      <c r="AO1707" s="250"/>
      <c r="AP1707" s="250"/>
      <c r="AQ1707" s="250"/>
      <c r="AR1707" s="250"/>
      <c r="AS1707" s="250"/>
      <c r="AT1707" s="250"/>
      <c r="AU1707" s="250"/>
      <c r="AV1707" s="250"/>
      <c r="AW1707" s="250"/>
      <c r="AX1707" s="250"/>
      <c r="AY1707" s="250"/>
      <c r="AZ1707" s="250"/>
      <c r="BA1707" s="250"/>
      <c r="BB1707" s="250"/>
      <c r="BC1707" s="250"/>
      <c r="BD1707" s="250"/>
      <c r="BE1707" s="250"/>
      <c r="BF1707" s="250"/>
      <c r="BG1707" s="250"/>
      <c r="BH1707" s="250"/>
    </row>
    <row r="1708" spans="1:60" outlineLevel="1" x14ac:dyDescent="0.2">
      <c r="A1708" s="293">
        <v>364</v>
      </c>
      <c r="B1708" s="264" t="s">
        <v>2084</v>
      </c>
      <c r="C1708" s="284" t="s">
        <v>1685</v>
      </c>
      <c r="D1708" s="267" t="s">
        <v>628</v>
      </c>
      <c r="E1708" s="270">
        <v>0.70670999999999995</v>
      </c>
      <c r="F1708" s="275"/>
      <c r="G1708" s="276">
        <f>ROUND(E1708*F1708,2)</f>
        <v>0</v>
      </c>
      <c r="H1708" s="277" t="s">
        <v>2080</v>
      </c>
      <c r="I1708" s="296" t="s">
        <v>298</v>
      </c>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250" t="s">
        <v>369</v>
      </c>
      <c r="AF1708" s="250"/>
      <c r="AG1708" s="250"/>
      <c r="AH1708" s="250"/>
      <c r="AI1708" s="250"/>
      <c r="AJ1708" s="250"/>
      <c r="AK1708" s="250"/>
      <c r="AL1708" s="250"/>
      <c r="AM1708" s="250">
        <v>21</v>
      </c>
      <c r="AN1708" s="250"/>
      <c r="AO1708" s="250"/>
      <c r="AP1708" s="250"/>
      <c r="AQ1708" s="250"/>
      <c r="AR1708" s="250"/>
      <c r="AS1708" s="250"/>
      <c r="AT1708" s="250"/>
      <c r="AU1708" s="250"/>
      <c r="AV1708" s="250"/>
      <c r="AW1708" s="250"/>
      <c r="AX1708" s="250"/>
      <c r="AY1708" s="250"/>
      <c r="AZ1708" s="250"/>
      <c r="BA1708" s="250"/>
      <c r="BB1708" s="250"/>
      <c r="BC1708" s="250"/>
      <c r="BD1708" s="250"/>
      <c r="BE1708" s="250"/>
      <c r="BF1708" s="250"/>
      <c r="BG1708" s="250"/>
      <c r="BH1708" s="250"/>
    </row>
    <row r="1709" spans="1:60" x14ac:dyDescent="0.2">
      <c r="A1709" s="292" t="s">
        <v>293</v>
      </c>
      <c r="B1709" s="263" t="s">
        <v>240</v>
      </c>
      <c r="C1709" s="283" t="s">
        <v>241</v>
      </c>
      <c r="D1709" s="266"/>
      <c r="E1709" s="269"/>
      <c r="F1709" s="280">
        <f>SUM(G1710:G1788)</f>
        <v>0</v>
      </c>
      <c r="G1709" s="281"/>
      <c r="H1709" s="274"/>
      <c r="I1709" s="295"/>
      <c r="AE1709" t="s">
        <v>294</v>
      </c>
    </row>
    <row r="1710" spans="1:60" outlineLevel="1" x14ac:dyDescent="0.2">
      <c r="A1710" s="294"/>
      <c r="B1710" s="319" t="s">
        <v>2085</v>
      </c>
      <c r="C1710" s="332"/>
      <c r="D1710" s="321"/>
      <c r="E1710" s="325"/>
      <c r="F1710" s="329"/>
      <c r="G1710" s="330"/>
      <c r="H1710" s="277"/>
      <c r="I1710" s="296"/>
      <c r="J1710" s="250"/>
      <c r="K1710" s="250"/>
      <c r="L1710" s="250"/>
      <c r="M1710" s="250"/>
      <c r="N1710" s="250"/>
      <c r="O1710" s="250"/>
      <c r="P1710" s="250"/>
      <c r="Q1710" s="250"/>
      <c r="R1710" s="250"/>
      <c r="S1710" s="250"/>
      <c r="T1710" s="250"/>
      <c r="U1710" s="250"/>
      <c r="V1710" s="250"/>
      <c r="W1710" s="250"/>
      <c r="X1710" s="250"/>
      <c r="Y1710" s="250"/>
      <c r="Z1710" s="250"/>
      <c r="AA1710" s="250"/>
      <c r="AB1710" s="250"/>
      <c r="AC1710" s="250">
        <v>0</v>
      </c>
      <c r="AD1710" s="250"/>
      <c r="AE1710" s="250"/>
      <c r="AF1710" s="250"/>
      <c r="AG1710" s="250"/>
      <c r="AH1710" s="250"/>
      <c r="AI1710" s="250"/>
      <c r="AJ1710" s="250"/>
      <c r="AK1710" s="250"/>
      <c r="AL1710" s="250"/>
      <c r="AM1710" s="250"/>
      <c r="AN1710" s="250"/>
      <c r="AO1710" s="250"/>
      <c r="AP1710" s="250"/>
      <c r="AQ1710" s="250"/>
      <c r="AR1710" s="250"/>
      <c r="AS1710" s="250"/>
      <c r="AT1710" s="250"/>
      <c r="AU1710" s="250"/>
      <c r="AV1710" s="250"/>
      <c r="AW1710" s="250"/>
      <c r="AX1710" s="250"/>
      <c r="AY1710" s="250"/>
      <c r="AZ1710" s="250"/>
      <c r="BA1710" s="250"/>
      <c r="BB1710" s="250"/>
      <c r="BC1710" s="250"/>
      <c r="BD1710" s="250"/>
      <c r="BE1710" s="250"/>
      <c r="BF1710" s="250"/>
      <c r="BG1710" s="250"/>
      <c r="BH1710" s="250"/>
    </row>
    <row r="1711" spans="1:60" outlineLevel="1" x14ac:dyDescent="0.2">
      <c r="A1711" s="293">
        <v>365</v>
      </c>
      <c r="B1711" s="264" t="s">
        <v>2086</v>
      </c>
      <c r="C1711" s="284" t="s">
        <v>2087</v>
      </c>
      <c r="D1711" s="267" t="s">
        <v>367</v>
      </c>
      <c r="E1711" s="270">
        <v>120.158</v>
      </c>
      <c r="F1711" s="275"/>
      <c r="G1711" s="276">
        <f>ROUND(E1711*F1711,2)</f>
        <v>0</v>
      </c>
      <c r="H1711" s="277" t="s">
        <v>1916</v>
      </c>
      <c r="I1711" s="296" t="s">
        <v>298</v>
      </c>
      <c r="J1711" s="250"/>
      <c r="K1711" s="250"/>
      <c r="L1711" s="250"/>
      <c r="M1711" s="250"/>
      <c r="N1711" s="250"/>
      <c r="O1711" s="250"/>
      <c r="P1711" s="250"/>
      <c r="Q1711" s="250"/>
      <c r="R1711" s="250"/>
      <c r="S1711" s="250"/>
      <c r="T1711" s="250"/>
      <c r="U1711" s="250"/>
      <c r="V1711" s="250"/>
      <c r="W1711" s="250"/>
      <c r="X1711" s="250"/>
      <c r="Y1711" s="250"/>
      <c r="Z1711" s="250"/>
      <c r="AA1711" s="250"/>
      <c r="AB1711" s="250"/>
      <c r="AC1711" s="250"/>
      <c r="AD1711" s="250"/>
      <c r="AE1711" s="250" t="s">
        <v>369</v>
      </c>
      <c r="AF1711" s="250"/>
      <c r="AG1711" s="250"/>
      <c r="AH1711" s="250"/>
      <c r="AI1711" s="250"/>
      <c r="AJ1711" s="250"/>
      <c r="AK1711" s="250"/>
      <c r="AL1711" s="250"/>
      <c r="AM1711" s="250">
        <v>21</v>
      </c>
      <c r="AN1711" s="250"/>
      <c r="AO1711" s="250"/>
      <c r="AP1711" s="250"/>
      <c r="AQ1711" s="250"/>
      <c r="AR1711" s="250"/>
      <c r="AS1711" s="250"/>
      <c r="AT1711" s="250"/>
      <c r="AU1711" s="250"/>
      <c r="AV1711" s="250"/>
      <c r="AW1711" s="250"/>
      <c r="AX1711" s="250"/>
      <c r="AY1711" s="250"/>
      <c r="AZ1711" s="250"/>
      <c r="BA1711" s="250"/>
      <c r="BB1711" s="250"/>
      <c r="BC1711" s="250"/>
      <c r="BD1711" s="250"/>
      <c r="BE1711" s="250"/>
      <c r="BF1711" s="250"/>
      <c r="BG1711" s="250"/>
      <c r="BH1711" s="250"/>
    </row>
    <row r="1712" spans="1:60" outlineLevel="1" x14ac:dyDescent="0.2">
      <c r="A1712" s="294"/>
      <c r="B1712" s="265"/>
      <c r="C1712" s="334" t="s">
        <v>967</v>
      </c>
      <c r="D1712" s="322"/>
      <c r="E1712" s="326">
        <v>1.26</v>
      </c>
      <c r="F1712" s="276"/>
      <c r="G1712" s="276"/>
      <c r="H1712" s="277"/>
      <c r="I1712" s="296"/>
      <c r="J1712" s="250"/>
      <c r="K1712" s="250"/>
      <c r="L1712" s="250"/>
      <c r="M1712" s="250"/>
      <c r="N1712" s="250"/>
      <c r="O1712" s="250"/>
      <c r="P1712" s="250"/>
      <c r="Q1712" s="250"/>
      <c r="R1712" s="250"/>
      <c r="S1712" s="250"/>
      <c r="T1712" s="250"/>
      <c r="U1712" s="250"/>
      <c r="V1712" s="250"/>
      <c r="W1712" s="250"/>
      <c r="X1712" s="250"/>
      <c r="Y1712" s="250"/>
      <c r="Z1712" s="250"/>
      <c r="AA1712" s="250"/>
      <c r="AB1712" s="250"/>
      <c r="AC1712" s="250"/>
      <c r="AD1712" s="250"/>
      <c r="AE1712" s="250"/>
      <c r="AF1712" s="250"/>
      <c r="AG1712" s="250"/>
      <c r="AH1712" s="250"/>
      <c r="AI1712" s="250"/>
      <c r="AJ1712" s="250"/>
      <c r="AK1712" s="250"/>
      <c r="AL1712" s="250"/>
      <c r="AM1712" s="250"/>
      <c r="AN1712" s="250"/>
      <c r="AO1712" s="250"/>
      <c r="AP1712" s="250"/>
      <c r="AQ1712" s="250"/>
      <c r="AR1712" s="250"/>
      <c r="AS1712" s="250"/>
      <c r="AT1712" s="250"/>
      <c r="AU1712" s="250"/>
      <c r="AV1712" s="250"/>
      <c r="AW1712" s="250"/>
      <c r="AX1712" s="250"/>
      <c r="AY1712" s="250"/>
      <c r="AZ1712" s="250"/>
      <c r="BA1712" s="250"/>
      <c r="BB1712" s="250"/>
      <c r="BC1712" s="250"/>
      <c r="BD1712" s="250"/>
      <c r="BE1712" s="250"/>
      <c r="BF1712" s="250"/>
      <c r="BG1712" s="250"/>
      <c r="BH1712" s="250"/>
    </row>
    <row r="1713" spans="1:60" outlineLevel="1" x14ac:dyDescent="0.2">
      <c r="A1713" s="294"/>
      <c r="B1713" s="265"/>
      <c r="C1713" s="334" t="s">
        <v>968</v>
      </c>
      <c r="D1713" s="322"/>
      <c r="E1713" s="326">
        <v>2.52</v>
      </c>
      <c r="F1713" s="276"/>
      <c r="G1713" s="276"/>
      <c r="H1713" s="277"/>
      <c r="I1713" s="296"/>
      <c r="J1713" s="250"/>
      <c r="K1713" s="250"/>
      <c r="L1713" s="250"/>
      <c r="M1713" s="250"/>
      <c r="N1713" s="250"/>
      <c r="O1713" s="250"/>
      <c r="P1713" s="250"/>
      <c r="Q1713" s="250"/>
      <c r="R1713" s="250"/>
      <c r="S1713" s="250"/>
      <c r="T1713" s="250"/>
      <c r="U1713" s="250"/>
      <c r="V1713" s="250"/>
      <c r="W1713" s="250"/>
      <c r="X1713" s="250"/>
      <c r="Y1713" s="250"/>
      <c r="Z1713" s="250"/>
      <c r="AA1713" s="250"/>
      <c r="AB1713" s="250"/>
      <c r="AC1713" s="250"/>
      <c r="AD1713" s="250"/>
      <c r="AE1713" s="250"/>
      <c r="AF1713" s="250"/>
      <c r="AG1713" s="250"/>
      <c r="AH1713" s="250"/>
      <c r="AI1713" s="250"/>
      <c r="AJ1713" s="250"/>
      <c r="AK1713" s="250"/>
      <c r="AL1713" s="250"/>
      <c r="AM1713" s="250"/>
      <c r="AN1713" s="250"/>
      <c r="AO1713" s="250"/>
      <c r="AP1713" s="250"/>
      <c r="AQ1713" s="250"/>
      <c r="AR1713" s="250"/>
      <c r="AS1713" s="250"/>
      <c r="AT1713" s="250"/>
      <c r="AU1713" s="250"/>
      <c r="AV1713" s="250"/>
      <c r="AW1713" s="250"/>
      <c r="AX1713" s="250"/>
      <c r="AY1713" s="250"/>
      <c r="AZ1713" s="250"/>
      <c r="BA1713" s="250"/>
      <c r="BB1713" s="250"/>
      <c r="BC1713" s="250"/>
      <c r="BD1713" s="250"/>
      <c r="BE1713" s="250"/>
      <c r="BF1713" s="250"/>
      <c r="BG1713" s="250"/>
      <c r="BH1713" s="250"/>
    </row>
    <row r="1714" spans="1:60" outlineLevel="1" x14ac:dyDescent="0.2">
      <c r="A1714" s="294"/>
      <c r="B1714" s="265"/>
      <c r="C1714" s="334" t="s">
        <v>969</v>
      </c>
      <c r="D1714" s="322"/>
      <c r="E1714" s="326">
        <v>2.25</v>
      </c>
      <c r="F1714" s="276"/>
      <c r="G1714" s="276"/>
      <c r="H1714" s="277"/>
      <c r="I1714" s="296"/>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250"/>
      <c r="AF1714" s="250"/>
      <c r="AG1714" s="250"/>
      <c r="AH1714" s="250"/>
      <c r="AI1714" s="250"/>
      <c r="AJ1714" s="250"/>
      <c r="AK1714" s="250"/>
      <c r="AL1714" s="250"/>
      <c r="AM1714" s="250"/>
      <c r="AN1714" s="250"/>
      <c r="AO1714" s="250"/>
      <c r="AP1714" s="250"/>
      <c r="AQ1714" s="250"/>
      <c r="AR1714" s="250"/>
      <c r="AS1714" s="250"/>
      <c r="AT1714" s="250"/>
      <c r="AU1714" s="250"/>
      <c r="AV1714" s="250"/>
      <c r="AW1714" s="250"/>
      <c r="AX1714" s="250"/>
      <c r="AY1714" s="250"/>
      <c r="AZ1714" s="250"/>
      <c r="BA1714" s="250"/>
      <c r="BB1714" s="250"/>
      <c r="BC1714" s="250"/>
      <c r="BD1714" s="250"/>
      <c r="BE1714" s="250"/>
      <c r="BF1714" s="250"/>
      <c r="BG1714" s="250"/>
      <c r="BH1714" s="250"/>
    </row>
    <row r="1715" spans="1:60" outlineLevel="1" x14ac:dyDescent="0.2">
      <c r="A1715" s="294"/>
      <c r="B1715" s="265"/>
      <c r="C1715" s="334" t="s">
        <v>970</v>
      </c>
      <c r="D1715" s="322"/>
      <c r="E1715" s="326">
        <v>16</v>
      </c>
      <c r="F1715" s="276"/>
      <c r="G1715" s="276"/>
      <c r="H1715" s="277"/>
      <c r="I1715" s="296"/>
      <c r="J1715" s="250"/>
      <c r="K1715" s="250"/>
      <c r="L1715" s="250"/>
      <c r="M1715" s="250"/>
      <c r="N1715" s="250"/>
      <c r="O1715" s="250"/>
      <c r="P1715" s="250"/>
      <c r="Q1715" s="250"/>
      <c r="R1715" s="250"/>
      <c r="S1715" s="250"/>
      <c r="T1715" s="250"/>
      <c r="U1715" s="250"/>
      <c r="V1715" s="250"/>
      <c r="W1715" s="250"/>
      <c r="X1715" s="250"/>
      <c r="Y1715" s="250"/>
      <c r="Z1715" s="250"/>
      <c r="AA1715" s="250"/>
      <c r="AB1715" s="250"/>
      <c r="AC1715" s="250"/>
      <c r="AD1715" s="250"/>
      <c r="AE1715" s="250"/>
      <c r="AF1715" s="250"/>
      <c r="AG1715" s="250"/>
      <c r="AH1715" s="250"/>
      <c r="AI1715" s="250"/>
      <c r="AJ1715" s="250"/>
      <c r="AK1715" s="250"/>
      <c r="AL1715" s="250"/>
      <c r="AM1715" s="250"/>
      <c r="AN1715" s="250"/>
      <c r="AO1715" s="250"/>
      <c r="AP1715" s="250"/>
      <c r="AQ1715" s="250"/>
      <c r="AR1715" s="250"/>
      <c r="AS1715" s="250"/>
      <c r="AT1715" s="250"/>
      <c r="AU1715" s="250"/>
      <c r="AV1715" s="250"/>
      <c r="AW1715" s="250"/>
      <c r="AX1715" s="250"/>
      <c r="AY1715" s="250"/>
      <c r="AZ1715" s="250"/>
      <c r="BA1715" s="250"/>
      <c r="BB1715" s="250"/>
      <c r="BC1715" s="250"/>
      <c r="BD1715" s="250"/>
      <c r="BE1715" s="250"/>
      <c r="BF1715" s="250"/>
      <c r="BG1715" s="250"/>
      <c r="BH1715" s="250"/>
    </row>
    <row r="1716" spans="1:60" outlineLevel="1" x14ac:dyDescent="0.2">
      <c r="A1716" s="294"/>
      <c r="B1716" s="265"/>
      <c r="C1716" s="334" t="s">
        <v>971</v>
      </c>
      <c r="D1716" s="322"/>
      <c r="E1716" s="326">
        <v>12.4</v>
      </c>
      <c r="F1716" s="276"/>
      <c r="G1716" s="276"/>
      <c r="H1716" s="277"/>
      <c r="I1716" s="296"/>
      <c r="J1716" s="250"/>
      <c r="K1716" s="250"/>
      <c r="L1716" s="250"/>
      <c r="M1716" s="250"/>
      <c r="N1716" s="250"/>
      <c r="O1716" s="250"/>
      <c r="P1716" s="250"/>
      <c r="Q1716" s="250"/>
      <c r="R1716" s="250"/>
      <c r="S1716" s="250"/>
      <c r="T1716" s="250"/>
      <c r="U1716" s="250"/>
      <c r="V1716" s="250"/>
      <c r="W1716" s="250"/>
      <c r="X1716" s="250"/>
      <c r="Y1716" s="250"/>
      <c r="Z1716" s="250"/>
      <c r="AA1716" s="250"/>
      <c r="AB1716" s="250"/>
      <c r="AC1716" s="250"/>
      <c r="AD1716" s="250"/>
      <c r="AE1716" s="250"/>
      <c r="AF1716" s="250"/>
      <c r="AG1716" s="250"/>
      <c r="AH1716" s="250"/>
      <c r="AI1716" s="250"/>
      <c r="AJ1716" s="250"/>
      <c r="AK1716" s="250"/>
      <c r="AL1716" s="250"/>
      <c r="AM1716" s="250"/>
      <c r="AN1716" s="250"/>
      <c r="AO1716" s="250"/>
      <c r="AP1716" s="250"/>
      <c r="AQ1716" s="250"/>
      <c r="AR1716" s="250"/>
      <c r="AS1716" s="250"/>
      <c r="AT1716" s="250"/>
      <c r="AU1716" s="250"/>
      <c r="AV1716" s="250"/>
      <c r="AW1716" s="250"/>
      <c r="AX1716" s="250"/>
      <c r="AY1716" s="250"/>
      <c r="AZ1716" s="250"/>
      <c r="BA1716" s="250"/>
      <c r="BB1716" s="250"/>
      <c r="BC1716" s="250"/>
      <c r="BD1716" s="250"/>
      <c r="BE1716" s="250"/>
      <c r="BF1716" s="250"/>
      <c r="BG1716" s="250"/>
      <c r="BH1716" s="250"/>
    </row>
    <row r="1717" spans="1:60" outlineLevel="1" x14ac:dyDescent="0.2">
      <c r="A1717" s="294"/>
      <c r="B1717" s="265"/>
      <c r="C1717" s="334" t="s">
        <v>972</v>
      </c>
      <c r="D1717" s="322"/>
      <c r="E1717" s="326">
        <v>10.4</v>
      </c>
      <c r="F1717" s="276"/>
      <c r="G1717" s="276"/>
      <c r="H1717" s="277"/>
      <c r="I1717" s="296"/>
      <c r="J1717" s="250"/>
      <c r="K1717" s="250"/>
      <c r="L1717" s="250"/>
      <c r="M1717" s="250"/>
      <c r="N1717" s="250"/>
      <c r="O1717" s="250"/>
      <c r="P1717" s="250"/>
      <c r="Q1717" s="250"/>
      <c r="R1717" s="250"/>
      <c r="S1717" s="250"/>
      <c r="T1717" s="250"/>
      <c r="U1717" s="250"/>
      <c r="V1717" s="250"/>
      <c r="W1717" s="250"/>
      <c r="X1717" s="250"/>
      <c r="Y1717" s="250"/>
      <c r="Z1717" s="250"/>
      <c r="AA1717" s="250"/>
      <c r="AB1717" s="250"/>
      <c r="AC1717" s="250"/>
      <c r="AD1717" s="250"/>
      <c r="AE1717" s="250"/>
      <c r="AF1717" s="250"/>
      <c r="AG1717" s="250"/>
      <c r="AH1717" s="250"/>
      <c r="AI1717" s="250"/>
      <c r="AJ1717" s="250"/>
      <c r="AK1717" s="250"/>
      <c r="AL1717" s="250"/>
      <c r="AM1717" s="250"/>
      <c r="AN1717" s="250"/>
      <c r="AO1717" s="250"/>
      <c r="AP1717" s="250"/>
      <c r="AQ1717" s="250"/>
      <c r="AR1717" s="250"/>
      <c r="AS1717" s="250"/>
      <c r="AT1717" s="250"/>
      <c r="AU1717" s="250"/>
      <c r="AV1717" s="250"/>
      <c r="AW1717" s="250"/>
      <c r="AX1717" s="250"/>
      <c r="AY1717" s="250"/>
      <c r="AZ1717" s="250"/>
      <c r="BA1717" s="250"/>
      <c r="BB1717" s="250"/>
      <c r="BC1717" s="250"/>
      <c r="BD1717" s="250"/>
      <c r="BE1717" s="250"/>
      <c r="BF1717" s="250"/>
      <c r="BG1717" s="250"/>
      <c r="BH1717" s="250"/>
    </row>
    <row r="1718" spans="1:60" outlineLevel="1" x14ac:dyDescent="0.2">
      <c r="A1718" s="294"/>
      <c r="B1718" s="265"/>
      <c r="C1718" s="334" t="s">
        <v>973</v>
      </c>
      <c r="D1718" s="322"/>
      <c r="E1718" s="326">
        <v>1.62</v>
      </c>
      <c r="F1718" s="276"/>
      <c r="G1718" s="276"/>
      <c r="H1718" s="277"/>
      <c r="I1718" s="296"/>
      <c r="J1718" s="250"/>
      <c r="K1718" s="250"/>
      <c r="L1718" s="250"/>
      <c r="M1718" s="250"/>
      <c r="N1718" s="250"/>
      <c r="O1718" s="250"/>
      <c r="P1718" s="250"/>
      <c r="Q1718" s="250"/>
      <c r="R1718" s="250"/>
      <c r="S1718" s="250"/>
      <c r="T1718" s="250"/>
      <c r="U1718" s="250"/>
      <c r="V1718" s="250"/>
      <c r="W1718" s="250"/>
      <c r="X1718" s="250"/>
      <c r="Y1718" s="250"/>
      <c r="Z1718" s="250"/>
      <c r="AA1718" s="250"/>
      <c r="AB1718" s="250"/>
      <c r="AC1718" s="250"/>
      <c r="AD1718" s="250"/>
      <c r="AE1718" s="250"/>
      <c r="AF1718" s="250"/>
      <c r="AG1718" s="250"/>
      <c r="AH1718" s="250"/>
      <c r="AI1718" s="250"/>
      <c r="AJ1718" s="250"/>
      <c r="AK1718" s="250"/>
      <c r="AL1718" s="250"/>
      <c r="AM1718" s="250"/>
      <c r="AN1718" s="250"/>
      <c r="AO1718" s="250"/>
      <c r="AP1718" s="250"/>
      <c r="AQ1718" s="250"/>
      <c r="AR1718" s="250"/>
      <c r="AS1718" s="250"/>
      <c r="AT1718" s="250"/>
      <c r="AU1718" s="250"/>
      <c r="AV1718" s="250"/>
      <c r="AW1718" s="250"/>
      <c r="AX1718" s="250"/>
      <c r="AY1718" s="250"/>
      <c r="AZ1718" s="250"/>
      <c r="BA1718" s="250"/>
      <c r="BB1718" s="250"/>
      <c r="BC1718" s="250"/>
      <c r="BD1718" s="250"/>
      <c r="BE1718" s="250"/>
      <c r="BF1718" s="250"/>
      <c r="BG1718" s="250"/>
      <c r="BH1718" s="250"/>
    </row>
    <row r="1719" spans="1:60" outlineLevel="1" x14ac:dyDescent="0.2">
      <c r="A1719" s="294"/>
      <c r="B1719" s="265"/>
      <c r="C1719" s="334" t="s">
        <v>974</v>
      </c>
      <c r="D1719" s="322"/>
      <c r="E1719" s="326">
        <v>1.56</v>
      </c>
      <c r="F1719" s="276"/>
      <c r="G1719" s="276"/>
      <c r="H1719" s="277"/>
      <c r="I1719" s="296"/>
      <c r="J1719" s="250"/>
      <c r="K1719" s="250"/>
      <c r="L1719" s="250"/>
      <c r="M1719" s="250"/>
      <c r="N1719" s="250"/>
      <c r="O1719" s="250"/>
      <c r="P1719" s="250"/>
      <c r="Q1719" s="250"/>
      <c r="R1719" s="250"/>
      <c r="S1719" s="250"/>
      <c r="T1719" s="250"/>
      <c r="U1719" s="250"/>
      <c r="V1719" s="250"/>
      <c r="W1719" s="250"/>
      <c r="X1719" s="250"/>
      <c r="Y1719" s="250"/>
      <c r="Z1719" s="250"/>
      <c r="AA1719" s="250"/>
      <c r="AB1719" s="250"/>
      <c r="AC1719" s="250"/>
      <c r="AD1719" s="250"/>
      <c r="AE1719" s="250"/>
      <c r="AF1719" s="250"/>
      <c r="AG1719" s="250"/>
      <c r="AH1719" s="250"/>
      <c r="AI1719" s="250"/>
      <c r="AJ1719" s="250"/>
      <c r="AK1719" s="250"/>
      <c r="AL1719" s="250"/>
      <c r="AM1719" s="250"/>
      <c r="AN1719" s="250"/>
      <c r="AO1719" s="250"/>
      <c r="AP1719" s="250"/>
      <c r="AQ1719" s="250"/>
      <c r="AR1719" s="250"/>
      <c r="AS1719" s="250"/>
      <c r="AT1719" s="250"/>
      <c r="AU1719" s="250"/>
      <c r="AV1719" s="250"/>
      <c r="AW1719" s="250"/>
      <c r="AX1719" s="250"/>
      <c r="AY1719" s="250"/>
      <c r="AZ1719" s="250"/>
      <c r="BA1719" s="250"/>
      <c r="BB1719" s="250"/>
      <c r="BC1719" s="250"/>
      <c r="BD1719" s="250"/>
      <c r="BE1719" s="250"/>
      <c r="BF1719" s="250"/>
      <c r="BG1719" s="250"/>
      <c r="BH1719" s="250"/>
    </row>
    <row r="1720" spans="1:60" outlineLevel="1" x14ac:dyDescent="0.2">
      <c r="A1720" s="294"/>
      <c r="B1720" s="265"/>
      <c r="C1720" s="334" t="s">
        <v>975</v>
      </c>
      <c r="D1720" s="322"/>
      <c r="E1720" s="326">
        <v>16.2</v>
      </c>
      <c r="F1720" s="276"/>
      <c r="G1720" s="276"/>
      <c r="H1720" s="277"/>
      <c r="I1720" s="296"/>
      <c r="J1720" s="250"/>
      <c r="K1720" s="250"/>
      <c r="L1720" s="250"/>
      <c r="M1720" s="250"/>
      <c r="N1720" s="250"/>
      <c r="O1720" s="250"/>
      <c r="P1720" s="250"/>
      <c r="Q1720" s="250"/>
      <c r="R1720" s="250"/>
      <c r="S1720" s="250"/>
      <c r="T1720" s="250"/>
      <c r="U1720" s="250"/>
      <c r="V1720" s="250"/>
      <c r="W1720" s="250"/>
      <c r="X1720" s="250"/>
      <c r="Y1720" s="250"/>
      <c r="Z1720" s="250"/>
      <c r="AA1720" s="250"/>
      <c r="AB1720" s="250"/>
      <c r="AC1720" s="250"/>
      <c r="AD1720" s="250"/>
      <c r="AE1720" s="250"/>
      <c r="AF1720" s="250"/>
      <c r="AG1720" s="250"/>
      <c r="AH1720" s="250"/>
      <c r="AI1720" s="250"/>
      <c r="AJ1720" s="250"/>
      <c r="AK1720" s="250"/>
      <c r="AL1720" s="250"/>
      <c r="AM1720" s="250"/>
      <c r="AN1720" s="250"/>
      <c r="AO1720" s="250"/>
      <c r="AP1720" s="250"/>
      <c r="AQ1720" s="250"/>
      <c r="AR1720" s="250"/>
      <c r="AS1720" s="250"/>
      <c r="AT1720" s="250"/>
      <c r="AU1720" s="250"/>
      <c r="AV1720" s="250"/>
      <c r="AW1720" s="250"/>
      <c r="AX1720" s="250"/>
      <c r="AY1720" s="250"/>
      <c r="AZ1720" s="250"/>
      <c r="BA1720" s="250"/>
      <c r="BB1720" s="250"/>
      <c r="BC1720" s="250"/>
      <c r="BD1720" s="250"/>
      <c r="BE1720" s="250"/>
      <c r="BF1720" s="250"/>
      <c r="BG1720" s="250"/>
      <c r="BH1720" s="250"/>
    </row>
    <row r="1721" spans="1:60" outlineLevel="1" x14ac:dyDescent="0.2">
      <c r="A1721" s="294"/>
      <c r="B1721" s="265"/>
      <c r="C1721" s="334" t="s">
        <v>976</v>
      </c>
      <c r="D1721" s="322"/>
      <c r="E1721" s="326">
        <v>26.8</v>
      </c>
      <c r="F1721" s="276"/>
      <c r="G1721" s="276"/>
      <c r="H1721" s="277"/>
      <c r="I1721" s="296"/>
      <c r="J1721" s="250"/>
      <c r="K1721" s="250"/>
      <c r="L1721" s="250"/>
      <c r="M1721" s="250"/>
      <c r="N1721" s="250"/>
      <c r="O1721" s="250"/>
      <c r="P1721" s="250"/>
      <c r="Q1721" s="250"/>
      <c r="R1721" s="250"/>
      <c r="S1721" s="250"/>
      <c r="T1721" s="250"/>
      <c r="U1721" s="250"/>
      <c r="V1721" s="250"/>
      <c r="W1721" s="250"/>
      <c r="X1721" s="250"/>
      <c r="Y1721" s="250"/>
      <c r="Z1721" s="250"/>
      <c r="AA1721" s="250"/>
      <c r="AB1721" s="250"/>
      <c r="AC1721" s="250"/>
      <c r="AD1721" s="250"/>
      <c r="AE1721" s="250"/>
      <c r="AF1721" s="250"/>
      <c r="AG1721" s="250"/>
      <c r="AH1721" s="250"/>
      <c r="AI1721" s="250"/>
      <c r="AJ1721" s="250"/>
      <c r="AK1721" s="250"/>
      <c r="AL1721" s="250"/>
      <c r="AM1721" s="250"/>
      <c r="AN1721" s="250"/>
      <c r="AO1721" s="250"/>
      <c r="AP1721" s="250"/>
      <c r="AQ1721" s="250"/>
      <c r="AR1721" s="250"/>
      <c r="AS1721" s="250"/>
      <c r="AT1721" s="250"/>
      <c r="AU1721" s="250"/>
      <c r="AV1721" s="250"/>
      <c r="AW1721" s="250"/>
      <c r="AX1721" s="250"/>
      <c r="AY1721" s="250"/>
      <c r="AZ1721" s="250"/>
      <c r="BA1721" s="250"/>
      <c r="BB1721" s="250"/>
      <c r="BC1721" s="250"/>
      <c r="BD1721" s="250"/>
      <c r="BE1721" s="250"/>
      <c r="BF1721" s="250"/>
      <c r="BG1721" s="250"/>
      <c r="BH1721" s="250"/>
    </row>
    <row r="1722" spans="1:60" outlineLevel="1" x14ac:dyDescent="0.2">
      <c r="A1722" s="294"/>
      <c r="B1722" s="265"/>
      <c r="C1722" s="334" t="s">
        <v>977</v>
      </c>
      <c r="D1722" s="322"/>
      <c r="E1722" s="326">
        <v>29.148</v>
      </c>
      <c r="F1722" s="276"/>
      <c r="G1722" s="276"/>
      <c r="H1722" s="277"/>
      <c r="I1722" s="296"/>
      <c r="J1722" s="250"/>
      <c r="K1722" s="250"/>
      <c r="L1722" s="250"/>
      <c r="M1722" s="250"/>
      <c r="N1722" s="250"/>
      <c r="O1722" s="250"/>
      <c r="P1722" s="250"/>
      <c r="Q1722" s="250"/>
      <c r="R1722" s="250"/>
      <c r="S1722" s="250"/>
      <c r="T1722" s="250"/>
      <c r="U1722" s="250"/>
      <c r="V1722" s="250"/>
      <c r="W1722" s="250"/>
      <c r="X1722" s="250"/>
      <c r="Y1722" s="250"/>
      <c r="Z1722" s="250"/>
      <c r="AA1722" s="250"/>
      <c r="AB1722" s="250"/>
      <c r="AC1722" s="250"/>
      <c r="AD1722" s="250"/>
      <c r="AE1722" s="250"/>
      <c r="AF1722" s="250"/>
      <c r="AG1722" s="250"/>
      <c r="AH1722" s="250"/>
      <c r="AI1722" s="250"/>
      <c r="AJ1722" s="250"/>
      <c r="AK1722" s="250"/>
      <c r="AL1722" s="250"/>
      <c r="AM1722" s="250"/>
      <c r="AN1722" s="250"/>
      <c r="AO1722" s="250"/>
      <c r="AP1722" s="250"/>
      <c r="AQ1722" s="250"/>
      <c r="AR1722" s="250"/>
      <c r="AS1722" s="250"/>
      <c r="AT1722" s="250"/>
      <c r="AU1722" s="250"/>
      <c r="AV1722" s="250"/>
      <c r="AW1722" s="250"/>
      <c r="AX1722" s="250"/>
      <c r="AY1722" s="250"/>
      <c r="AZ1722" s="250"/>
      <c r="BA1722" s="250"/>
      <c r="BB1722" s="250"/>
      <c r="BC1722" s="250"/>
      <c r="BD1722" s="250"/>
      <c r="BE1722" s="250"/>
      <c r="BF1722" s="250"/>
      <c r="BG1722" s="250"/>
      <c r="BH1722" s="250"/>
    </row>
    <row r="1723" spans="1:60" outlineLevel="1" x14ac:dyDescent="0.2">
      <c r="A1723" s="294"/>
      <c r="B1723" s="320" t="s">
        <v>2088</v>
      </c>
      <c r="C1723" s="333"/>
      <c r="D1723" s="338"/>
      <c r="E1723" s="339"/>
      <c r="F1723" s="340"/>
      <c r="G1723" s="331"/>
      <c r="H1723" s="277"/>
      <c r="I1723" s="296"/>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v>1</v>
      </c>
      <c r="AD1723" s="250"/>
      <c r="AE1723" s="250"/>
      <c r="AF1723" s="250"/>
      <c r="AG1723" s="250"/>
      <c r="AH1723" s="250"/>
      <c r="AI1723" s="250"/>
      <c r="AJ1723" s="250"/>
      <c r="AK1723" s="250"/>
      <c r="AL1723" s="250"/>
      <c r="AM1723" s="250"/>
      <c r="AN1723" s="250"/>
      <c r="AO1723" s="250"/>
      <c r="AP1723" s="250"/>
      <c r="AQ1723" s="250"/>
      <c r="AR1723" s="250"/>
      <c r="AS1723" s="250"/>
      <c r="AT1723" s="250"/>
      <c r="AU1723" s="250"/>
      <c r="AV1723" s="250"/>
      <c r="AW1723" s="250"/>
      <c r="AX1723" s="250"/>
      <c r="AY1723" s="250"/>
      <c r="AZ1723" s="250"/>
      <c r="BA1723" s="250"/>
      <c r="BB1723" s="250"/>
      <c r="BC1723" s="250"/>
      <c r="BD1723" s="250"/>
      <c r="BE1723" s="250"/>
      <c r="BF1723" s="250"/>
      <c r="BG1723" s="250"/>
      <c r="BH1723" s="250"/>
    </row>
    <row r="1724" spans="1:60" outlineLevel="1" x14ac:dyDescent="0.2">
      <c r="A1724" s="293">
        <v>366</v>
      </c>
      <c r="B1724" s="264" t="s">
        <v>2089</v>
      </c>
      <c r="C1724" s="284" t="s">
        <v>1953</v>
      </c>
      <c r="D1724" s="267" t="s">
        <v>367</v>
      </c>
      <c r="E1724" s="270">
        <v>6.96</v>
      </c>
      <c r="F1724" s="275"/>
      <c r="G1724" s="276">
        <f>ROUND(E1724*F1724,2)</f>
        <v>0</v>
      </c>
      <c r="H1724" s="277" t="s">
        <v>1916</v>
      </c>
      <c r="I1724" s="296" t="s">
        <v>298</v>
      </c>
      <c r="J1724" s="250"/>
      <c r="K1724" s="250"/>
      <c r="L1724" s="250"/>
      <c r="M1724" s="250"/>
      <c r="N1724" s="250"/>
      <c r="O1724" s="250"/>
      <c r="P1724" s="250"/>
      <c r="Q1724" s="250"/>
      <c r="R1724" s="250"/>
      <c r="S1724" s="250"/>
      <c r="T1724" s="250"/>
      <c r="U1724" s="250"/>
      <c r="V1724" s="250"/>
      <c r="W1724" s="250"/>
      <c r="X1724" s="250"/>
      <c r="Y1724" s="250"/>
      <c r="Z1724" s="250"/>
      <c r="AA1724" s="250"/>
      <c r="AB1724" s="250"/>
      <c r="AC1724" s="250"/>
      <c r="AD1724" s="250"/>
      <c r="AE1724" s="250" t="s">
        <v>369</v>
      </c>
      <c r="AF1724" s="250"/>
      <c r="AG1724" s="250"/>
      <c r="AH1724" s="250"/>
      <c r="AI1724" s="250"/>
      <c r="AJ1724" s="250"/>
      <c r="AK1724" s="250"/>
      <c r="AL1724" s="250"/>
      <c r="AM1724" s="250">
        <v>21</v>
      </c>
      <c r="AN1724" s="250"/>
      <c r="AO1724" s="250"/>
      <c r="AP1724" s="250"/>
      <c r="AQ1724" s="250"/>
      <c r="AR1724" s="250"/>
      <c r="AS1724" s="250"/>
      <c r="AT1724" s="250"/>
      <c r="AU1724" s="250"/>
      <c r="AV1724" s="250"/>
      <c r="AW1724" s="250"/>
      <c r="AX1724" s="250"/>
      <c r="AY1724" s="250"/>
      <c r="AZ1724" s="250"/>
      <c r="BA1724" s="250"/>
      <c r="BB1724" s="250"/>
      <c r="BC1724" s="250"/>
      <c r="BD1724" s="250"/>
      <c r="BE1724" s="250"/>
      <c r="BF1724" s="250"/>
      <c r="BG1724" s="250"/>
      <c r="BH1724" s="250"/>
    </row>
    <row r="1725" spans="1:60" outlineLevel="1" x14ac:dyDescent="0.2">
      <c r="A1725" s="294"/>
      <c r="B1725" s="265"/>
      <c r="C1725" s="334" t="s">
        <v>967</v>
      </c>
      <c r="D1725" s="322"/>
      <c r="E1725" s="326">
        <v>1.26</v>
      </c>
      <c r="F1725" s="276"/>
      <c r="G1725" s="276"/>
      <c r="H1725" s="277"/>
      <c r="I1725" s="296"/>
      <c r="J1725" s="250"/>
      <c r="K1725" s="250"/>
      <c r="L1725" s="250"/>
      <c r="M1725" s="250"/>
      <c r="N1725" s="250"/>
      <c r="O1725" s="250"/>
      <c r="P1725" s="250"/>
      <c r="Q1725" s="250"/>
      <c r="R1725" s="250"/>
      <c r="S1725" s="250"/>
      <c r="T1725" s="250"/>
      <c r="U1725" s="250"/>
      <c r="V1725" s="250"/>
      <c r="W1725" s="250"/>
      <c r="X1725" s="250"/>
      <c r="Y1725" s="250"/>
      <c r="Z1725" s="250"/>
      <c r="AA1725" s="250"/>
      <c r="AB1725" s="250"/>
      <c r="AC1725" s="250"/>
      <c r="AD1725" s="250"/>
      <c r="AE1725" s="250"/>
      <c r="AF1725" s="250"/>
      <c r="AG1725" s="250"/>
      <c r="AH1725" s="250"/>
      <c r="AI1725" s="250"/>
      <c r="AJ1725" s="250"/>
      <c r="AK1725" s="250"/>
      <c r="AL1725" s="250"/>
      <c r="AM1725" s="250"/>
      <c r="AN1725" s="250"/>
      <c r="AO1725" s="250"/>
      <c r="AP1725" s="250"/>
      <c r="AQ1725" s="250"/>
      <c r="AR1725" s="250"/>
      <c r="AS1725" s="250"/>
      <c r="AT1725" s="250"/>
      <c r="AU1725" s="250"/>
      <c r="AV1725" s="250"/>
      <c r="AW1725" s="250"/>
      <c r="AX1725" s="250"/>
      <c r="AY1725" s="250"/>
      <c r="AZ1725" s="250"/>
      <c r="BA1725" s="250"/>
      <c r="BB1725" s="250"/>
      <c r="BC1725" s="250"/>
      <c r="BD1725" s="250"/>
      <c r="BE1725" s="250"/>
      <c r="BF1725" s="250"/>
      <c r="BG1725" s="250"/>
      <c r="BH1725" s="250"/>
    </row>
    <row r="1726" spans="1:60" outlineLevel="1" x14ac:dyDescent="0.2">
      <c r="A1726" s="294"/>
      <c r="B1726" s="265"/>
      <c r="C1726" s="334" t="s">
        <v>968</v>
      </c>
      <c r="D1726" s="322"/>
      <c r="E1726" s="326">
        <v>2.52</v>
      </c>
      <c r="F1726" s="276"/>
      <c r="G1726" s="276"/>
      <c r="H1726" s="277"/>
      <c r="I1726" s="296"/>
      <c r="J1726" s="250"/>
      <c r="K1726" s="250"/>
      <c r="L1726" s="250"/>
      <c r="M1726" s="250"/>
      <c r="N1726" s="250"/>
      <c r="O1726" s="250"/>
      <c r="P1726" s="250"/>
      <c r="Q1726" s="250"/>
      <c r="R1726" s="250"/>
      <c r="S1726" s="250"/>
      <c r="T1726" s="250"/>
      <c r="U1726" s="250"/>
      <c r="V1726" s="250"/>
      <c r="W1726" s="250"/>
      <c r="X1726" s="250"/>
      <c r="Y1726" s="250"/>
      <c r="Z1726" s="250"/>
      <c r="AA1726" s="250"/>
      <c r="AB1726" s="250"/>
      <c r="AC1726" s="250"/>
      <c r="AD1726" s="250"/>
      <c r="AE1726" s="250"/>
      <c r="AF1726" s="250"/>
      <c r="AG1726" s="250"/>
      <c r="AH1726" s="250"/>
      <c r="AI1726" s="250"/>
      <c r="AJ1726" s="250"/>
      <c r="AK1726" s="250"/>
      <c r="AL1726" s="250"/>
      <c r="AM1726" s="250"/>
      <c r="AN1726" s="250"/>
      <c r="AO1726" s="250"/>
      <c r="AP1726" s="250"/>
      <c r="AQ1726" s="250"/>
      <c r="AR1726" s="250"/>
      <c r="AS1726" s="250"/>
      <c r="AT1726" s="250"/>
      <c r="AU1726" s="250"/>
      <c r="AV1726" s="250"/>
      <c r="AW1726" s="250"/>
      <c r="AX1726" s="250"/>
      <c r="AY1726" s="250"/>
      <c r="AZ1726" s="250"/>
      <c r="BA1726" s="250"/>
      <c r="BB1726" s="250"/>
      <c r="BC1726" s="250"/>
      <c r="BD1726" s="250"/>
      <c r="BE1726" s="250"/>
      <c r="BF1726" s="250"/>
      <c r="BG1726" s="250"/>
      <c r="BH1726" s="250"/>
    </row>
    <row r="1727" spans="1:60" outlineLevel="1" x14ac:dyDescent="0.2">
      <c r="A1727" s="294"/>
      <c r="B1727" s="265"/>
      <c r="C1727" s="334" t="s">
        <v>973</v>
      </c>
      <c r="D1727" s="322"/>
      <c r="E1727" s="326">
        <v>1.62</v>
      </c>
      <c r="F1727" s="276"/>
      <c r="G1727" s="276"/>
      <c r="H1727" s="277"/>
      <c r="I1727" s="296"/>
      <c r="J1727" s="250"/>
      <c r="K1727" s="250"/>
      <c r="L1727" s="250"/>
      <c r="M1727" s="250"/>
      <c r="N1727" s="250"/>
      <c r="O1727" s="250"/>
      <c r="P1727" s="250"/>
      <c r="Q1727" s="250"/>
      <c r="R1727" s="250"/>
      <c r="S1727" s="250"/>
      <c r="T1727" s="250"/>
      <c r="U1727" s="250"/>
      <c r="V1727" s="250"/>
      <c r="W1727" s="250"/>
      <c r="X1727" s="250"/>
      <c r="Y1727" s="250"/>
      <c r="Z1727" s="250"/>
      <c r="AA1727" s="250"/>
      <c r="AB1727" s="250"/>
      <c r="AC1727" s="250"/>
      <c r="AD1727" s="250"/>
      <c r="AE1727" s="250"/>
      <c r="AF1727" s="250"/>
      <c r="AG1727" s="250"/>
      <c r="AH1727" s="250"/>
      <c r="AI1727" s="250"/>
      <c r="AJ1727" s="250"/>
      <c r="AK1727" s="250"/>
      <c r="AL1727" s="250"/>
      <c r="AM1727" s="250"/>
      <c r="AN1727" s="250"/>
      <c r="AO1727" s="250"/>
      <c r="AP1727" s="250"/>
      <c r="AQ1727" s="250"/>
      <c r="AR1727" s="250"/>
      <c r="AS1727" s="250"/>
      <c r="AT1727" s="250"/>
      <c r="AU1727" s="250"/>
      <c r="AV1727" s="250"/>
      <c r="AW1727" s="250"/>
      <c r="AX1727" s="250"/>
      <c r="AY1727" s="250"/>
      <c r="AZ1727" s="250"/>
      <c r="BA1727" s="250"/>
      <c r="BB1727" s="250"/>
      <c r="BC1727" s="250"/>
      <c r="BD1727" s="250"/>
      <c r="BE1727" s="250"/>
      <c r="BF1727" s="250"/>
      <c r="BG1727" s="250"/>
      <c r="BH1727" s="250"/>
    </row>
    <row r="1728" spans="1:60" outlineLevel="1" x14ac:dyDescent="0.2">
      <c r="A1728" s="294"/>
      <c r="B1728" s="265"/>
      <c r="C1728" s="334" t="s">
        <v>974</v>
      </c>
      <c r="D1728" s="322"/>
      <c r="E1728" s="326">
        <v>1.56</v>
      </c>
      <c r="F1728" s="276"/>
      <c r="G1728" s="276"/>
      <c r="H1728" s="277"/>
      <c r="I1728" s="296"/>
      <c r="J1728" s="250"/>
      <c r="K1728" s="250"/>
      <c r="L1728" s="250"/>
      <c r="M1728" s="250"/>
      <c r="N1728" s="250"/>
      <c r="O1728" s="250"/>
      <c r="P1728" s="250"/>
      <c r="Q1728" s="250"/>
      <c r="R1728" s="250"/>
      <c r="S1728" s="250"/>
      <c r="T1728" s="250"/>
      <c r="U1728" s="250"/>
      <c r="V1728" s="250"/>
      <c r="W1728" s="250"/>
      <c r="X1728" s="250"/>
      <c r="Y1728" s="250"/>
      <c r="Z1728" s="250"/>
      <c r="AA1728" s="250"/>
      <c r="AB1728" s="250"/>
      <c r="AC1728" s="250"/>
      <c r="AD1728" s="250"/>
      <c r="AE1728" s="250"/>
      <c r="AF1728" s="250"/>
      <c r="AG1728" s="250"/>
      <c r="AH1728" s="250"/>
      <c r="AI1728" s="250"/>
      <c r="AJ1728" s="250"/>
      <c r="AK1728" s="250"/>
      <c r="AL1728" s="250"/>
      <c r="AM1728" s="250"/>
      <c r="AN1728" s="250"/>
      <c r="AO1728" s="250"/>
      <c r="AP1728" s="250"/>
      <c r="AQ1728" s="250"/>
      <c r="AR1728" s="250"/>
      <c r="AS1728" s="250"/>
      <c r="AT1728" s="250"/>
      <c r="AU1728" s="250"/>
      <c r="AV1728" s="250"/>
      <c r="AW1728" s="250"/>
      <c r="AX1728" s="250"/>
      <c r="AY1728" s="250"/>
      <c r="AZ1728" s="250"/>
      <c r="BA1728" s="250"/>
      <c r="BB1728" s="250"/>
      <c r="BC1728" s="250"/>
      <c r="BD1728" s="250"/>
      <c r="BE1728" s="250"/>
      <c r="BF1728" s="250"/>
      <c r="BG1728" s="250"/>
      <c r="BH1728" s="250"/>
    </row>
    <row r="1729" spans="1:60" outlineLevel="1" x14ac:dyDescent="0.2">
      <c r="A1729" s="294"/>
      <c r="B1729" s="320" t="s">
        <v>2085</v>
      </c>
      <c r="C1729" s="333"/>
      <c r="D1729" s="338"/>
      <c r="E1729" s="339"/>
      <c r="F1729" s="340"/>
      <c r="G1729" s="331"/>
      <c r="H1729" s="277"/>
      <c r="I1729" s="296"/>
      <c r="J1729" s="250"/>
      <c r="K1729" s="250"/>
      <c r="L1729" s="250"/>
      <c r="M1729" s="250"/>
      <c r="N1729" s="250"/>
      <c r="O1729" s="250"/>
      <c r="P1729" s="250"/>
      <c r="Q1729" s="250"/>
      <c r="R1729" s="250"/>
      <c r="S1729" s="250"/>
      <c r="T1729" s="250"/>
      <c r="U1729" s="250"/>
      <c r="V1729" s="250"/>
      <c r="W1729" s="250"/>
      <c r="X1729" s="250"/>
      <c r="Y1729" s="250"/>
      <c r="Z1729" s="250"/>
      <c r="AA1729" s="250"/>
      <c r="AB1729" s="250"/>
      <c r="AC1729" s="250">
        <v>0</v>
      </c>
      <c r="AD1729" s="250"/>
      <c r="AE1729" s="250"/>
      <c r="AF1729" s="250"/>
      <c r="AG1729" s="250"/>
      <c r="AH1729" s="250"/>
      <c r="AI1729" s="250"/>
      <c r="AJ1729" s="250"/>
      <c r="AK1729" s="250"/>
      <c r="AL1729" s="250"/>
      <c r="AM1729" s="250"/>
      <c r="AN1729" s="250"/>
      <c r="AO1729" s="250"/>
      <c r="AP1729" s="250"/>
      <c r="AQ1729" s="250"/>
      <c r="AR1729" s="250"/>
      <c r="AS1729" s="250"/>
      <c r="AT1729" s="250"/>
      <c r="AU1729" s="250"/>
      <c r="AV1729" s="250"/>
      <c r="AW1729" s="250"/>
      <c r="AX1729" s="250"/>
      <c r="AY1729" s="250"/>
      <c r="AZ1729" s="250"/>
      <c r="BA1729" s="250"/>
      <c r="BB1729" s="250"/>
      <c r="BC1729" s="250"/>
      <c r="BD1729" s="250"/>
      <c r="BE1729" s="250"/>
      <c r="BF1729" s="250"/>
      <c r="BG1729" s="250"/>
      <c r="BH1729" s="250"/>
    </row>
    <row r="1730" spans="1:60" outlineLevel="1" x14ac:dyDescent="0.2">
      <c r="A1730" s="294"/>
      <c r="B1730" s="320" t="s">
        <v>2088</v>
      </c>
      <c r="C1730" s="333"/>
      <c r="D1730" s="338"/>
      <c r="E1730" s="339"/>
      <c r="F1730" s="340"/>
      <c r="G1730" s="331"/>
      <c r="H1730" s="277"/>
      <c r="I1730" s="296"/>
      <c r="J1730" s="250"/>
      <c r="K1730" s="250"/>
      <c r="L1730" s="250"/>
      <c r="M1730" s="250"/>
      <c r="N1730" s="250"/>
      <c r="O1730" s="250"/>
      <c r="P1730" s="250"/>
      <c r="Q1730" s="250"/>
      <c r="R1730" s="250"/>
      <c r="S1730" s="250"/>
      <c r="T1730" s="250"/>
      <c r="U1730" s="250"/>
      <c r="V1730" s="250"/>
      <c r="W1730" s="250"/>
      <c r="X1730" s="250"/>
      <c r="Y1730" s="250"/>
      <c r="Z1730" s="250"/>
      <c r="AA1730" s="250"/>
      <c r="AB1730" s="250"/>
      <c r="AC1730" s="250">
        <v>1</v>
      </c>
      <c r="AD1730" s="250"/>
      <c r="AE1730" s="250"/>
      <c r="AF1730" s="250"/>
      <c r="AG1730" s="250"/>
      <c r="AH1730" s="250"/>
      <c r="AI1730" s="250"/>
      <c r="AJ1730" s="250"/>
      <c r="AK1730" s="250"/>
      <c r="AL1730" s="250"/>
      <c r="AM1730" s="250"/>
      <c r="AN1730" s="250"/>
      <c r="AO1730" s="250"/>
      <c r="AP1730" s="250"/>
      <c r="AQ1730" s="250"/>
      <c r="AR1730" s="250"/>
      <c r="AS1730" s="250"/>
      <c r="AT1730" s="250"/>
      <c r="AU1730" s="250"/>
      <c r="AV1730" s="250"/>
      <c r="AW1730" s="250"/>
      <c r="AX1730" s="250"/>
      <c r="AY1730" s="250"/>
      <c r="AZ1730" s="250"/>
      <c r="BA1730" s="250"/>
      <c r="BB1730" s="250"/>
      <c r="BC1730" s="250"/>
      <c r="BD1730" s="250"/>
      <c r="BE1730" s="250"/>
      <c r="BF1730" s="250"/>
      <c r="BG1730" s="250"/>
      <c r="BH1730" s="250"/>
    </row>
    <row r="1731" spans="1:60" outlineLevel="1" x14ac:dyDescent="0.2">
      <c r="A1731" s="293">
        <v>367</v>
      </c>
      <c r="B1731" s="264" t="s">
        <v>2090</v>
      </c>
      <c r="C1731" s="284" t="s">
        <v>2091</v>
      </c>
      <c r="D1731" s="267" t="s">
        <v>367</v>
      </c>
      <c r="E1731" s="270">
        <v>113.19799999999999</v>
      </c>
      <c r="F1731" s="275"/>
      <c r="G1731" s="276">
        <f>ROUND(E1731*F1731,2)</f>
        <v>0</v>
      </c>
      <c r="H1731" s="277" t="s">
        <v>1916</v>
      </c>
      <c r="I1731" s="296" t="s">
        <v>298</v>
      </c>
      <c r="J1731" s="250"/>
      <c r="K1731" s="250"/>
      <c r="L1731" s="250"/>
      <c r="M1731" s="250"/>
      <c r="N1731" s="250"/>
      <c r="O1731" s="250"/>
      <c r="P1731" s="250"/>
      <c r="Q1731" s="250"/>
      <c r="R1731" s="250"/>
      <c r="S1731" s="250"/>
      <c r="T1731" s="250"/>
      <c r="U1731" s="250"/>
      <c r="V1731" s="250"/>
      <c r="W1731" s="250"/>
      <c r="X1731" s="250"/>
      <c r="Y1731" s="250"/>
      <c r="Z1731" s="250"/>
      <c r="AA1731" s="250"/>
      <c r="AB1731" s="250"/>
      <c r="AC1731" s="250"/>
      <c r="AD1731" s="250"/>
      <c r="AE1731" s="250" t="s">
        <v>369</v>
      </c>
      <c r="AF1731" s="250"/>
      <c r="AG1731" s="250"/>
      <c r="AH1731" s="250"/>
      <c r="AI1731" s="250"/>
      <c r="AJ1731" s="250"/>
      <c r="AK1731" s="250"/>
      <c r="AL1731" s="250"/>
      <c r="AM1731" s="250">
        <v>21</v>
      </c>
      <c r="AN1731" s="250"/>
      <c r="AO1731" s="250"/>
      <c r="AP1731" s="250"/>
      <c r="AQ1731" s="250"/>
      <c r="AR1731" s="250"/>
      <c r="AS1731" s="250"/>
      <c r="AT1731" s="250"/>
      <c r="AU1731" s="250"/>
      <c r="AV1731" s="250"/>
      <c r="AW1731" s="250"/>
      <c r="AX1731" s="250"/>
      <c r="AY1731" s="250"/>
      <c r="AZ1731" s="250"/>
      <c r="BA1731" s="250"/>
      <c r="BB1731" s="250"/>
      <c r="BC1731" s="250"/>
      <c r="BD1731" s="250"/>
      <c r="BE1731" s="250"/>
      <c r="BF1731" s="250"/>
      <c r="BG1731" s="250"/>
      <c r="BH1731" s="250"/>
    </row>
    <row r="1732" spans="1:60" outlineLevel="1" x14ac:dyDescent="0.2">
      <c r="A1732" s="294"/>
      <c r="B1732" s="265"/>
      <c r="C1732" s="334" t="s">
        <v>969</v>
      </c>
      <c r="D1732" s="322"/>
      <c r="E1732" s="326">
        <v>2.25</v>
      </c>
      <c r="F1732" s="276"/>
      <c r="G1732" s="276"/>
      <c r="H1732" s="277"/>
      <c r="I1732" s="296"/>
      <c r="J1732" s="250"/>
      <c r="K1732" s="250"/>
      <c r="L1732" s="250"/>
      <c r="M1732" s="250"/>
      <c r="N1732" s="250"/>
      <c r="O1732" s="250"/>
      <c r="P1732" s="250"/>
      <c r="Q1732" s="250"/>
      <c r="R1732" s="250"/>
      <c r="S1732" s="250"/>
      <c r="T1732" s="250"/>
      <c r="U1732" s="250"/>
      <c r="V1732" s="250"/>
      <c r="W1732" s="250"/>
      <c r="X1732" s="250"/>
      <c r="Y1732" s="250"/>
      <c r="Z1732" s="250"/>
      <c r="AA1732" s="250"/>
      <c r="AB1732" s="250"/>
      <c r="AC1732" s="250"/>
      <c r="AD1732" s="250"/>
      <c r="AE1732" s="250"/>
      <c r="AF1732" s="250"/>
      <c r="AG1732" s="250"/>
      <c r="AH1732" s="250"/>
      <c r="AI1732" s="250"/>
      <c r="AJ1732" s="250"/>
      <c r="AK1732" s="250"/>
      <c r="AL1732" s="250"/>
      <c r="AM1732" s="250"/>
      <c r="AN1732" s="250"/>
      <c r="AO1732" s="250"/>
      <c r="AP1732" s="250"/>
      <c r="AQ1732" s="250"/>
      <c r="AR1732" s="250"/>
      <c r="AS1732" s="250"/>
      <c r="AT1732" s="250"/>
      <c r="AU1732" s="250"/>
      <c r="AV1732" s="250"/>
      <c r="AW1732" s="250"/>
      <c r="AX1732" s="250"/>
      <c r="AY1732" s="250"/>
      <c r="AZ1732" s="250"/>
      <c r="BA1732" s="250"/>
      <c r="BB1732" s="250"/>
      <c r="BC1732" s="250"/>
      <c r="BD1732" s="250"/>
      <c r="BE1732" s="250"/>
      <c r="BF1732" s="250"/>
      <c r="BG1732" s="250"/>
      <c r="BH1732" s="250"/>
    </row>
    <row r="1733" spans="1:60" outlineLevel="1" x14ac:dyDescent="0.2">
      <c r="A1733" s="294"/>
      <c r="B1733" s="265"/>
      <c r="C1733" s="334" t="s">
        <v>970</v>
      </c>
      <c r="D1733" s="322"/>
      <c r="E1733" s="326">
        <v>16</v>
      </c>
      <c r="F1733" s="276"/>
      <c r="G1733" s="276"/>
      <c r="H1733" s="277"/>
      <c r="I1733" s="296"/>
      <c r="J1733" s="250"/>
      <c r="K1733" s="250"/>
      <c r="L1733" s="250"/>
      <c r="M1733" s="250"/>
      <c r="N1733" s="250"/>
      <c r="O1733" s="250"/>
      <c r="P1733" s="250"/>
      <c r="Q1733" s="250"/>
      <c r="R1733" s="250"/>
      <c r="S1733" s="250"/>
      <c r="T1733" s="250"/>
      <c r="U1733" s="250"/>
      <c r="V1733" s="250"/>
      <c r="W1733" s="250"/>
      <c r="X1733" s="250"/>
      <c r="Y1733" s="250"/>
      <c r="Z1733" s="250"/>
      <c r="AA1733" s="250"/>
      <c r="AB1733" s="250"/>
      <c r="AC1733" s="250"/>
      <c r="AD1733" s="250"/>
      <c r="AE1733" s="250"/>
      <c r="AF1733" s="250"/>
      <c r="AG1733" s="250"/>
      <c r="AH1733" s="250"/>
      <c r="AI1733" s="250"/>
      <c r="AJ1733" s="250"/>
      <c r="AK1733" s="250"/>
      <c r="AL1733" s="250"/>
      <c r="AM1733" s="250"/>
      <c r="AN1733" s="250"/>
      <c r="AO1733" s="250"/>
      <c r="AP1733" s="250"/>
      <c r="AQ1733" s="250"/>
      <c r="AR1733" s="250"/>
      <c r="AS1733" s="250"/>
      <c r="AT1733" s="250"/>
      <c r="AU1733" s="250"/>
      <c r="AV1733" s="250"/>
      <c r="AW1733" s="250"/>
      <c r="AX1733" s="250"/>
      <c r="AY1733" s="250"/>
      <c r="AZ1733" s="250"/>
      <c r="BA1733" s="250"/>
      <c r="BB1733" s="250"/>
      <c r="BC1733" s="250"/>
      <c r="BD1733" s="250"/>
      <c r="BE1733" s="250"/>
      <c r="BF1733" s="250"/>
      <c r="BG1733" s="250"/>
      <c r="BH1733" s="250"/>
    </row>
    <row r="1734" spans="1:60" outlineLevel="1" x14ac:dyDescent="0.2">
      <c r="A1734" s="294"/>
      <c r="B1734" s="265"/>
      <c r="C1734" s="334" t="s">
        <v>971</v>
      </c>
      <c r="D1734" s="322"/>
      <c r="E1734" s="326">
        <v>12.4</v>
      </c>
      <c r="F1734" s="276"/>
      <c r="G1734" s="276"/>
      <c r="H1734" s="277"/>
      <c r="I1734" s="296"/>
      <c r="J1734" s="250"/>
      <c r="K1734" s="250"/>
      <c r="L1734" s="250"/>
      <c r="M1734" s="250"/>
      <c r="N1734" s="250"/>
      <c r="O1734" s="250"/>
      <c r="P1734" s="250"/>
      <c r="Q1734" s="250"/>
      <c r="R1734" s="250"/>
      <c r="S1734" s="250"/>
      <c r="T1734" s="250"/>
      <c r="U1734" s="250"/>
      <c r="V1734" s="250"/>
      <c r="W1734" s="250"/>
      <c r="X1734" s="250"/>
      <c r="Y1734" s="250"/>
      <c r="Z1734" s="250"/>
      <c r="AA1734" s="250"/>
      <c r="AB1734" s="250"/>
      <c r="AC1734" s="250"/>
      <c r="AD1734" s="250"/>
      <c r="AE1734" s="250"/>
      <c r="AF1734" s="250"/>
      <c r="AG1734" s="250"/>
      <c r="AH1734" s="250"/>
      <c r="AI1734" s="250"/>
      <c r="AJ1734" s="250"/>
      <c r="AK1734" s="250"/>
      <c r="AL1734" s="250"/>
      <c r="AM1734" s="250"/>
      <c r="AN1734" s="250"/>
      <c r="AO1734" s="250"/>
      <c r="AP1734" s="250"/>
      <c r="AQ1734" s="250"/>
      <c r="AR1734" s="250"/>
      <c r="AS1734" s="250"/>
      <c r="AT1734" s="250"/>
      <c r="AU1734" s="250"/>
      <c r="AV1734" s="250"/>
      <c r="AW1734" s="250"/>
      <c r="AX1734" s="250"/>
      <c r="AY1734" s="250"/>
      <c r="AZ1734" s="250"/>
      <c r="BA1734" s="250"/>
      <c r="BB1734" s="250"/>
      <c r="BC1734" s="250"/>
      <c r="BD1734" s="250"/>
      <c r="BE1734" s="250"/>
      <c r="BF1734" s="250"/>
      <c r="BG1734" s="250"/>
      <c r="BH1734" s="250"/>
    </row>
    <row r="1735" spans="1:60" outlineLevel="1" x14ac:dyDescent="0.2">
      <c r="A1735" s="294"/>
      <c r="B1735" s="265"/>
      <c r="C1735" s="334" t="s">
        <v>972</v>
      </c>
      <c r="D1735" s="322"/>
      <c r="E1735" s="326">
        <v>10.4</v>
      </c>
      <c r="F1735" s="276"/>
      <c r="G1735" s="276"/>
      <c r="H1735" s="277"/>
      <c r="I1735" s="296"/>
      <c r="J1735" s="250"/>
      <c r="K1735" s="250"/>
      <c r="L1735" s="250"/>
      <c r="M1735" s="250"/>
      <c r="N1735" s="250"/>
      <c r="O1735" s="250"/>
      <c r="P1735" s="250"/>
      <c r="Q1735" s="250"/>
      <c r="R1735" s="250"/>
      <c r="S1735" s="250"/>
      <c r="T1735" s="250"/>
      <c r="U1735" s="250"/>
      <c r="V1735" s="250"/>
      <c r="W1735" s="250"/>
      <c r="X1735" s="250"/>
      <c r="Y1735" s="250"/>
      <c r="Z1735" s="250"/>
      <c r="AA1735" s="250"/>
      <c r="AB1735" s="250"/>
      <c r="AC1735" s="250"/>
      <c r="AD1735" s="250"/>
      <c r="AE1735" s="250"/>
      <c r="AF1735" s="250"/>
      <c r="AG1735" s="250"/>
      <c r="AH1735" s="250"/>
      <c r="AI1735" s="250"/>
      <c r="AJ1735" s="250"/>
      <c r="AK1735" s="250"/>
      <c r="AL1735" s="250"/>
      <c r="AM1735" s="250"/>
      <c r="AN1735" s="250"/>
      <c r="AO1735" s="250"/>
      <c r="AP1735" s="250"/>
      <c r="AQ1735" s="250"/>
      <c r="AR1735" s="250"/>
      <c r="AS1735" s="250"/>
      <c r="AT1735" s="250"/>
      <c r="AU1735" s="250"/>
      <c r="AV1735" s="250"/>
      <c r="AW1735" s="250"/>
      <c r="AX1735" s="250"/>
      <c r="AY1735" s="250"/>
      <c r="AZ1735" s="250"/>
      <c r="BA1735" s="250"/>
      <c r="BB1735" s="250"/>
      <c r="BC1735" s="250"/>
      <c r="BD1735" s="250"/>
      <c r="BE1735" s="250"/>
      <c r="BF1735" s="250"/>
      <c r="BG1735" s="250"/>
      <c r="BH1735" s="250"/>
    </row>
    <row r="1736" spans="1:60" outlineLevel="1" x14ac:dyDescent="0.2">
      <c r="A1736" s="294"/>
      <c r="B1736" s="265"/>
      <c r="C1736" s="334" t="s">
        <v>975</v>
      </c>
      <c r="D1736" s="322"/>
      <c r="E1736" s="326">
        <v>16.2</v>
      </c>
      <c r="F1736" s="276"/>
      <c r="G1736" s="276"/>
      <c r="H1736" s="277"/>
      <c r="I1736" s="296"/>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250"/>
      <c r="AF1736" s="250"/>
      <c r="AG1736" s="250"/>
      <c r="AH1736" s="250"/>
      <c r="AI1736" s="250"/>
      <c r="AJ1736" s="250"/>
      <c r="AK1736" s="250"/>
      <c r="AL1736" s="250"/>
      <c r="AM1736" s="250"/>
      <c r="AN1736" s="250"/>
      <c r="AO1736" s="250"/>
      <c r="AP1736" s="250"/>
      <c r="AQ1736" s="250"/>
      <c r="AR1736" s="250"/>
      <c r="AS1736" s="250"/>
      <c r="AT1736" s="250"/>
      <c r="AU1736" s="250"/>
      <c r="AV1736" s="250"/>
      <c r="AW1736" s="250"/>
      <c r="AX1736" s="250"/>
      <c r="AY1736" s="250"/>
      <c r="AZ1736" s="250"/>
      <c r="BA1736" s="250"/>
      <c r="BB1736" s="250"/>
      <c r="BC1736" s="250"/>
      <c r="BD1736" s="250"/>
      <c r="BE1736" s="250"/>
      <c r="BF1736" s="250"/>
      <c r="BG1736" s="250"/>
      <c r="BH1736" s="250"/>
    </row>
    <row r="1737" spans="1:60" outlineLevel="1" x14ac:dyDescent="0.2">
      <c r="A1737" s="294"/>
      <c r="B1737" s="265"/>
      <c r="C1737" s="334" t="s">
        <v>976</v>
      </c>
      <c r="D1737" s="322"/>
      <c r="E1737" s="326">
        <v>26.8</v>
      </c>
      <c r="F1737" s="276"/>
      <c r="G1737" s="276"/>
      <c r="H1737" s="277"/>
      <c r="I1737" s="296"/>
      <c r="J1737" s="250"/>
      <c r="K1737" s="250"/>
      <c r="L1737" s="250"/>
      <c r="M1737" s="250"/>
      <c r="N1737" s="250"/>
      <c r="O1737" s="250"/>
      <c r="P1737" s="250"/>
      <c r="Q1737" s="250"/>
      <c r="R1737" s="250"/>
      <c r="S1737" s="250"/>
      <c r="T1737" s="250"/>
      <c r="U1737" s="250"/>
      <c r="V1737" s="250"/>
      <c r="W1737" s="250"/>
      <c r="X1737" s="250"/>
      <c r="Y1737" s="250"/>
      <c r="Z1737" s="250"/>
      <c r="AA1737" s="250"/>
      <c r="AB1737" s="250"/>
      <c r="AC1737" s="250"/>
      <c r="AD1737" s="250"/>
      <c r="AE1737" s="250"/>
      <c r="AF1737" s="250"/>
      <c r="AG1737" s="250"/>
      <c r="AH1737" s="250"/>
      <c r="AI1737" s="250"/>
      <c r="AJ1737" s="250"/>
      <c r="AK1737" s="250"/>
      <c r="AL1737" s="250"/>
      <c r="AM1737" s="250"/>
      <c r="AN1737" s="250"/>
      <c r="AO1737" s="250"/>
      <c r="AP1737" s="250"/>
      <c r="AQ1737" s="250"/>
      <c r="AR1737" s="250"/>
      <c r="AS1737" s="250"/>
      <c r="AT1737" s="250"/>
      <c r="AU1737" s="250"/>
      <c r="AV1737" s="250"/>
      <c r="AW1737" s="250"/>
      <c r="AX1737" s="250"/>
      <c r="AY1737" s="250"/>
      <c r="AZ1737" s="250"/>
      <c r="BA1737" s="250"/>
      <c r="BB1737" s="250"/>
      <c r="BC1737" s="250"/>
      <c r="BD1737" s="250"/>
      <c r="BE1737" s="250"/>
      <c r="BF1737" s="250"/>
      <c r="BG1737" s="250"/>
      <c r="BH1737" s="250"/>
    </row>
    <row r="1738" spans="1:60" outlineLevel="1" x14ac:dyDescent="0.2">
      <c r="A1738" s="294"/>
      <c r="B1738" s="265"/>
      <c r="C1738" s="334" t="s">
        <v>977</v>
      </c>
      <c r="D1738" s="322"/>
      <c r="E1738" s="326">
        <v>29.148</v>
      </c>
      <c r="F1738" s="276"/>
      <c r="G1738" s="276"/>
      <c r="H1738" s="277"/>
      <c r="I1738" s="296"/>
      <c r="J1738" s="250"/>
      <c r="K1738" s="250"/>
      <c r="L1738" s="250"/>
      <c r="M1738" s="250"/>
      <c r="N1738" s="250"/>
      <c r="O1738" s="250"/>
      <c r="P1738" s="250"/>
      <c r="Q1738" s="250"/>
      <c r="R1738" s="250"/>
      <c r="S1738" s="250"/>
      <c r="T1738" s="250"/>
      <c r="U1738" s="250"/>
      <c r="V1738" s="250"/>
      <c r="W1738" s="250"/>
      <c r="X1738" s="250"/>
      <c r="Y1738" s="250"/>
      <c r="Z1738" s="250"/>
      <c r="AA1738" s="250"/>
      <c r="AB1738" s="250"/>
      <c r="AC1738" s="250"/>
      <c r="AD1738" s="250"/>
      <c r="AE1738" s="250"/>
      <c r="AF1738" s="250"/>
      <c r="AG1738" s="250"/>
      <c r="AH1738" s="250"/>
      <c r="AI1738" s="250"/>
      <c r="AJ1738" s="250"/>
      <c r="AK1738" s="250"/>
      <c r="AL1738" s="250"/>
      <c r="AM1738" s="250"/>
      <c r="AN1738" s="250"/>
      <c r="AO1738" s="250"/>
      <c r="AP1738" s="250"/>
      <c r="AQ1738" s="250"/>
      <c r="AR1738" s="250"/>
      <c r="AS1738" s="250"/>
      <c r="AT1738" s="250"/>
      <c r="AU1738" s="250"/>
      <c r="AV1738" s="250"/>
      <c r="AW1738" s="250"/>
      <c r="AX1738" s="250"/>
      <c r="AY1738" s="250"/>
      <c r="AZ1738" s="250"/>
      <c r="BA1738" s="250"/>
      <c r="BB1738" s="250"/>
      <c r="BC1738" s="250"/>
      <c r="BD1738" s="250"/>
      <c r="BE1738" s="250"/>
      <c r="BF1738" s="250"/>
      <c r="BG1738" s="250"/>
      <c r="BH1738" s="250"/>
    </row>
    <row r="1739" spans="1:60" outlineLevel="1" x14ac:dyDescent="0.2">
      <c r="A1739" s="294"/>
      <c r="B1739" s="320" t="s">
        <v>2085</v>
      </c>
      <c r="C1739" s="333"/>
      <c r="D1739" s="338"/>
      <c r="E1739" s="339"/>
      <c r="F1739" s="340"/>
      <c r="G1739" s="331"/>
      <c r="H1739" s="277"/>
      <c r="I1739" s="296"/>
      <c r="J1739" s="250"/>
      <c r="K1739" s="250"/>
      <c r="L1739" s="250"/>
      <c r="M1739" s="250"/>
      <c r="N1739" s="250"/>
      <c r="O1739" s="250"/>
      <c r="P1739" s="250"/>
      <c r="Q1739" s="250"/>
      <c r="R1739" s="250"/>
      <c r="S1739" s="250"/>
      <c r="T1739" s="250"/>
      <c r="U1739" s="250"/>
      <c r="V1739" s="250"/>
      <c r="W1739" s="250"/>
      <c r="X1739" s="250"/>
      <c r="Y1739" s="250"/>
      <c r="Z1739" s="250"/>
      <c r="AA1739" s="250"/>
      <c r="AB1739" s="250"/>
      <c r="AC1739" s="250">
        <v>0</v>
      </c>
      <c r="AD1739" s="250"/>
      <c r="AE1739" s="250"/>
      <c r="AF1739" s="250"/>
      <c r="AG1739" s="250"/>
      <c r="AH1739" s="250"/>
      <c r="AI1739" s="250"/>
      <c r="AJ1739" s="250"/>
      <c r="AK1739" s="250"/>
      <c r="AL1739" s="250"/>
      <c r="AM1739" s="250"/>
      <c r="AN1739" s="250"/>
      <c r="AO1739" s="250"/>
      <c r="AP1739" s="250"/>
      <c r="AQ1739" s="250"/>
      <c r="AR1739" s="250"/>
      <c r="AS1739" s="250"/>
      <c r="AT1739" s="250"/>
      <c r="AU1739" s="250"/>
      <c r="AV1739" s="250"/>
      <c r="AW1739" s="250"/>
      <c r="AX1739" s="250"/>
      <c r="AY1739" s="250"/>
      <c r="AZ1739" s="250"/>
      <c r="BA1739" s="250"/>
      <c r="BB1739" s="250"/>
      <c r="BC1739" s="250"/>
      <c r="BD1739" s="250"/>
      <c r="BE1739" s="250"/>
      <c r="BF1739" s="250"/>
      <c r="BG1739" s="250"/>
      <c r="BH1739" s="250"/>
    </row>
    <row r="1740" spans="1:60" outlineLevel="1" x14ac:dyDescent="0.2">
      <c r="A1740" s="294"/>
      <c r="B1740" s="320" t="s">
        <v>2088</v>
      </c>
      <c r="C1740" s="333"/>
      <c r="D1740" s="338"/>
      <c r="E1740" s="339"/>
      <c r="F1740" s="340"/>
      <c r="G1740" s="331"/>
      <c r="H1740" s="277"/>
      <c r="I1740" s="296"/>
      <c r="J1740" s="250"/>
      <c r="K1740" s="250"/>
      <c r="L1740" s="250"/>
      <c r="M1740" s="250"/>
      <c r="N1740" s="250"/>
      <c r="O1740" s="250"/>
      <c r="P1740" s="250"/>
      <c r="Q1740" s="250"/>
      <c r="R1740" s="250"/>
      <c r="S1740" s="250"/>
      <c r="T1740" s="250"/>
      <c r="U1740" s="250"/>
      <c r="V1740" s="250"/>
      <c r="W1740" s="250"/>
      <c r="X1740" s="250"/>
      <c r="Y1740" s="250"/>
      <c r="Z1740" s="250"/>
      <c r="AA1740" s="250"/>
      <c r="AB1740" s="250"/>
      <c r="AC1740" s="250">
        <v>1</v>
      </c>
      <c r="AD1740" s="250"/>
      <c r="AE1740" s="250"/>
      <c r="AF1740" s="250"/>
      <c r="AG1740" s="250"/>
      <c r="AH1740" s="250"/>
      <c r="AI1740" s="250"/>
      <c r="AJ1740" s="250"/>
      <c r="AK1740" s="250"/>
      <c r="AL1740" s="250"/>
      <c r="AM1740" s="250"/>
      <c r="AN1740" s="250"/>
      <c r="AO1740" s="250"/>
      <c r="AP1740" s="250"/>
      <c r="AQ1740" s="250"/>
      <c r="AR1740" s="250"/>
      <c r="AS1740" s="250"/>
      <c r="AT1740" s="250"/>
      <c r="AU1740" s="250"/>
      <c r="AV1740" s="250"/>
      <c r="AW1740" s="250"/>
      <c r="AX1740" s="250"/>
      <c r="AY1740" s="250"/>
      <c r="AZ1740" s="250"/>
      <c r="BA1740" s="250"/>
      <c r="BB1740" s="250"/>
      <c r="BC1740" s="250"/>
      <c r="BD1740" s="250"/>
      <c r="BE1740" s="250"/>
      <c r="BF1740" s="250"/>
      <c r="BG1740" s="250"/>
      <c r="BH1740" s="250"/>
    </row>
    <row r="1741" spans="1:60" outlineLevel="1" x14ac:dyDescent="0.2">
      <c r="A1741" s="293">
        <v>368</v>
      </c>
      <c r="B1741" s="264" t="s">
        <v>2092</v>
      </c>
      <c r="C1741" s="284" t="s">
        <v>2093</v>
      </c>
      <c r="D1741" s="267" t="s">
        <v>367</v>
      </c>
      <c r="E1741" s="270">
        <v>120.158</v>
      </c>
      <c r="F1741" s="275"/>
      <c r="G1741" s="276">
        <f>ROUND(E1741*F1741,2)</f>
        <v>0</v>
      </c>
      <c r="H1741" s="277" t="s">
        <v>1916</v>
      </c>
      <c r="I1741" s="296" t="s">
        <v>298</v>
      </c>
      <c r="J1741" s="250"/>
      <c r="K1741" s="250"/>
      <c r="L1741" s="250"/>
      <c r="M1741" s="250"/>
      <c r="N1741" s="250"/>
      <c r="O1741" s="250"/>
      <c r="P1741" s="250"/>
      <c r="Q1741" s="250"/>
      <c r="R1741" s="250"/>
      <c r="S1741" s="250"/>
      <c r="T1741" s="250"/>
      <c r="U1741" s="250"/>
      <c r="V1741" s="250"/>
      <c r="W1741" s="250"/>
      <c r="X1741" s="250"/>
      <c r="Y1741" s="250"/>
      <c r="Z1741" s="250"/>
      <c r="AA1741" s="250"/>
      <c r="AB1741" s="250"/>
      <c r="AC1741" s="250"/>
      <c r="AD1741" s="250"/>
      <c r="AE1741" s="250" t="s">
        <v>369</v>
      </c>
      <c r="AF1741" s="250"/>
      <c r="AG1741" s="250"/>
      <c r="AH1741" s="250"/>
      <c r="AI1741" s="250"/>
      <c r="AJ1741" s="250"/>
      <c r="AK1741" s="250"/>
      <c r="AL1741" s="250"/>
      <c r="AM1741" s="250">
        <v>21</v>
      </c>
      <c r="AN1741" s="250"/>
      <c r="AO1741" s="250"/>
      <c r="AP1741" s="250"/>
      <c r="AQ1741" s="250"/>
      <c r="AR1741" s="250"/>
      <c r="AS1741" s="250"/>
      <c r="AT1741" s="250"/>
      <c r="AU1741" s="250"/>
      <c r="AV1741" s="250"/>
      <c r="AW1741" s="250"/>
      <c r="AX1741" s="250"/>
      <c r="AY1741" s="250"/>
      <c r="AZ1741" s="250"/>
      <c r="BA1741" s="250"/>
      <c r="BB1741" s="250"/>
      <c r="BC1741" s="250"/>
      <c r="BD1741" s="250"/>
      <c r="BE1741" s="250"/>
      <c r="BF1741" s="250"/>
      <c r="BG1741" s="250"/>
      <c r="BH1741" s="250"/>
    </row>
    <row r="1742" spans="1:60" outlineLevel="1" x14ac:dyDescent="0.2">
      <c r="A1742" s="294"/>
      <c r="B1742" s="265"/>
      <c r="C1742" s="334" t="s">
        <v>967</v>
      </c>
      <c r="D1742" s="322"/>
      <c r="E1742" s="326">
        <v>1.26</v>
      </c>
      <c r="F1742" s="276"/>
      <c r="G1742" s="276"/>
      <c r="H1742" s="277"/>
      <c r="I1742" s="296"/>
      <c r="J1742" s="250"/>
      <c r="K1742" s="250"/>
      <c r="L1742" s="250"/>
      <c r="M1742" s="250"/>
      <c r="N1742" s="250"/>
      <c r="O1742" s="250"/>
      <c r="P1742" s="250"/>
      <c r="Q1742" s="250"/>
      <c r="R1742" s="250"/>
      <c r="S1742" s="250"/>
      <c r="T1742" s="250"/>
      <c r="U1742" s="250"/>
      <c r="V1742" s="250"/>
      <c r="W1742" s="250"/>
      <c r="X1742" s="250"/>
      <c r="Y1742" s="250"/>
      <c r="Z1742" s="250"/>
      <c r="AA1742" s="250"/>
      <c r="AB1742" s="250"/>
      <c r="AC1742" s="250"/>
      <c r="AD1742" s="250"/>
      <c r="AE1742" s="250"/>
      <c r="AF1742" s="250"/>
      <c r="AG1742" s="250"/>
      <c r="AH1742" s="250"/>
      <c r="AI1742" s="250"/>
      <c r="AJ1742" s="250"/>
      <c r="AK1742" s="250"/>
      <c r="AL1742" s="250"/>
      <c r="AM1742" s="250"/>
      <c r="AN1742" s="250"/>
      <c r="AO1742" s="250"/>
      <c r="AP1742" s="250"/>
      <c r="AQ1742" s="250"/>
      <c r="AR1742" s="250"/>
      <c r="AS1742" s="250"/>
      <c r="AT1742" s="250"/>
      <c r="AU1742" s="250"/>
      <c r="AV1742" s="250"/>
      <c r="AW1742" s="250"/>
      <c r="AX1742" s="250"/>
      <c r="AY1742" s="250"/>
      <c r="AZ1742" s="250"/>
      <c r="BA1742" s="250"/>
      <c r="BB1742" s="250"/>
      <c r="BC1742" s="250"/>
      <c r="BD1742" s="250"/>
      <c r="BE1742" s="250"/>
      <c r="BF1742" s="250"/>
      <c r="BG1742" s="250"/>
      <c r="BH1742" s="250"/>
    </row>
    <row r="1743" spans="1:60" outlineLevel="1" x14ac:dyDescent="0.2">
      <c r="A1743" s="294"/>
      <c r="B1743" s="265"/>
      <c r="C1743" s="334" t="s">
        <v>968</v>
      </c>
      <c r="D1743" s="322"/>
      <c r="E1743" s="326">
        <v>2.52</v>
      </c>
      <c r="F1743" s="276"/>
      <c r="G1743" s="276"/>
      <c r="H1743" s="277"/>
      <c r="I1743" s="296"/>
      <c r="J1743" s="250"/>
      <c r="K1743" s="250"/>
      <c r="L1743" s="250"/>
      <c r="M1743" s="250"/>
      <c r="N1743" s="250"/>
      <c r="O1743" s="250"/>
      <c r="P1743" s="250"/>
      <c r="Q1743" s="250"/>
      <c r="R1743" s="250"/>
      <c r="S1743" s="250"/>
      <c r="T1743" s="250"/>
      <c r="U1743" s="250"/>
      <c r="V1743" s="250"/>
      <c r="W1743" s="250"/>
      <c r="X1743" s="250"/>
      <c r="Y1743" s="250"/>
      <c r="Z1743" s="250"/>
      <c r="AA1743" s="250"/>
      <c r="AB1743" s="250"/>
      <c r="AC1743" s="250"/>
      <c r="AD1743" s="250"/>
      <c r="AE1743" s="250"/>
      <c r="AF1743" s="250"/>
      <c r="AG1743" s="250"/>
      <c r="AH1743" s="250"/>
      <c r="AI1743" s="250"/>
      <c r="AJ1743" s="250"/>
      <c r="AK1743" s="250"/>
      <c r="AL1743" s="250"/>
      <c r="AM1743" s="250"/>
      <c r="AN1743" s="250"/>
      <c r="AO1743" s="250"/>
      <c r="AP1743" s="250"/>
      <c r="AQ1743" s="250"/>
      <c r="AR1743" s="250"/>
      <c r="AS1743" s="250"/>
      <c r="AT1743" s="250"/>
      <c r="AU1743" s="250"/>
      <c r="AV1743" s="250"/>
      <c r="AW1743" s="250"/>
      <c r="AX1743" s="250"/>
      <c r="AY1743" s="250"/>
      <c r="AZ1743" s="250"/>
      <c r="BA1743" s="250"/>
      <c r="BB1743" s="250"/>
      <c r="BC1743" s="250"/>
      <c r="BD1743" s="250"/>
      <c r="BE1743" s="250"/>
      <c r="BF1743" s="250"/>
      <c r="BG1743" s="250"/>
      <c r="BH1743" s="250"/>
    </row>
    <row r="1744" spans="1:60" outlineLevel="1" x14ac:dyDescent="0.2">
      <c r="A1744" s="294"/>
      <c r="B1744" s="265"/>
      <c r="C1744" s="334" t="s">
        <v>969</v>
      </c>
      <c r="D1744" s="322"/>
      <c r="E1744" s="326">
        <v>2.25</v>
      </c>
      <c r="F1744" s="276"/>
      <c r="G1744" s="276"/>
      <c r="H1744" s="277"/>
      <c r="I1744" s="296"/>
      <c r="J1744" s="250"/>
      <c r="K1744" s="250"/>
      <c r="L1744" s="250"/>
      <c r="M1744" s="250"/>
      <c r="N1744" s="250"/>
      <c r="O1744" s="250"/>
      <c r="P1744" s="250"/>
      <c r="Q1744" s="250"/>
      <c r="R1744" s="250"/>
      <c r="S1744" s="250"/>
      <c r="T1744" s="250"/>
      <c r="U1744" s="250"/>
      <c r="V1744" s="250"/>
      <c r="W1744" s="250"/>
      <c r="X1744" s="250"/>
      <c r="Y1744" s="250"/>
      <c r="Z1744" s="250"/>
      <c r="AA1744" s="250"/>
      <c r="AB1744" s="250"/>
      <c r="AC1744" s="250"/>
      <c r="AD1744" s="250"/>
      <c r="AE1744" s="250"/>
      <c r="AF1744" s="250"/>
      <c r="AG1744" s="250"/>
      <c r="AH1744" s="250"/>
      <c r="AI1744" s="250"/>
      <c r="AJ1744" s="250"/>
      <c r="AK1744" s="250"/>
      <c r="AL1744" s="250"/>
      <c r="AM1744" s="250"/>
      <c r="AN1744" s="250"/>
      <c r="AO1744" s="250"/>
      <c r="AP1744" s="250"/>
      <c r="AQ1744" s="250"/>
      <c r="AR1744" s="250"/>
      <c r="AS1744" s="250"/>
      <c r="AT1744" s="250"/>
      <c r="AU1744" s="250"/>
      <c r="AV1744" s="250"/>
      <c r="AW1744" s="250"/>
      <c r="AX1744" s="250"/>
      <c r="AY1744" s="250"/>
      <c r="AZ1744" s="250"/>
      <c r="BA1744" s="250"/>
      <c r="BB1744" s="250"/>
      <c r="BC1744" s="250"/>
      <c r="BD1744" s="250"/>
      <c r="BE1744" s="250"/>
      <c r="BF1744" s="250"/>
      <c r="BG1744" s="250"/>
      <c r="BH1744" s="250"/>
    </row>
    <row r="1745" spans="1:60" outlineLevel="1" x14ac:dyDescent="0.2">
      <c r="A1745" s="294"/>
      <c r="B1745" s="265"/>
      <c r="C1745" s="334" t="s">
        <v>970</v>
      </c>
      <c r="D1745" s="322"/>
      <c r="E1745" s="326">
        <v>16</v>
      </c>
      <c r="F1745" s="276"/>
      <c r="G1745" s="276"/>
      <c r="H1745" s="277"/>
      <c r="I1745" s="296"/>
      <c r="J1745" s="250"/>
      <c r="K1745" s="250"/>
      <c r="L1745" s="250"/>
      <c r="M1745" s="250"/>
      <c r="N1745" s="250"/>
      <c r="O1745" s="250"/>
      <c r="P1745" s="250"/>
      <c r="Q1745" s="250"/>
      <c r="R1745" s="250"/>
      <c r="S1745" s="250"/>
      <c r="T1745" s="250"/>
      <c r="U1745" s="250"/>
      <c r="V1745" s="250"/>
      <c r="W1745" s="250"/>
      <c r="X1745" s="250"/>
      <c r="Y1745" s="250"/>
      <c r="Z1745" s="250"/>
      <c r="AA1745" s="250"/>
      <c r="AB1745" s="250"/>
      <c r="AC1745" s="250"/>
      <c r="AD1745" s="250"/>
      <c r="AE1745" s="250"/>
      <c r="AF1745" s="250"/>
      <c r="AG1745" s="250"/>
      <c r="AH1745" s="250"/>
      <c r="AI1745" s="250"/>
      <c r="AJ1745" s="250"/>
      <c r="AK1745" s="250"/>
      <c r="AL1745" s="250"/>
      <c r="AM1745" s="250"/>
      <c r="AN1745" s="250"/>
      <c r="AO1745" s="250"/>
      <c r="AP1745" s="250"/>
      <c r="AQ1745" s="250"/>
      <c r="AR1745" s="250"/>
      <c r="AS1745" s="250"/>
      <c r="AT1745" s="250"/>
      <c r="AU1745" s="250"/>
      <c r="AV1745" s="250"/>
      <c r="AW1745" s="250"/>
      <c r="AX1745" s="250"/>
      <c r="AY1745" s="250"/>
      <c r="AZ1745" s="250"/>
      <c r="BA1745" s="250"/>
      <c r="BB1745" s="250"/>
      <c r="BC1745" s="250"/>
      <c r="BD1745" s="250"/>
      <c r="BE1745" s="250"/>
      <c r="BF1745" s="250"/>
      <c r="BG1745" s="250"/>
      <c r="BH1745" s="250"/>
    </row>
    <row r="1746" spans="1:60" outlineLevel="1" x14ac:dyDescent="0.2">
      <c r="A1746" s="294"/>
      <c r="B1746" s="265"/>
      <c r="C1746" s="334" t="s">
        <v>971</v>
      </c>
      <c r="D1746" s="322"/>
      <c r="E1746" s="326">
        <v>12.4</v>
      </c>
      <c r="F1746" s="276"/>
      <c r="G1746" s="276"/>
      <c r="H1746" s="277"/>
      <c r="I1746" s="296"/>
      <c r="J1746" s="250"/>
      <c r="K1746" s="250"/>
      <c r="L1746" s="250"/>
      <c r="M1746" s="250"/>
      <c r="N1746" s="250"/>
      <c r="O1746" s="250"/>
      <c r="P1746" s="250"/>
      <c r="Q1746" s="250"/>
      <c r="R1746" s="250"/>
      <c r="S1746" s="250"/>
      <c r="T1746" s="250"/>
      <c r="U1746" s="250"/>
      <c r="V1746" s="250"/>
      <c r="W1746" s="250"/>
      <c r="X1746" s="250"/>
      <c r="Y1746" s="250"/>
      <c r="Z1746" s="250"/>
      <c r="AA1746" s="250"/>
      <c r="AB1746" s="250"/>
      <c r="AC1746" s="250"/>
      <c r="AD1746" s="250"/>
      <c r="AE1746" s="250"/>
      <c r="AF1746" s="250"/>
      <c r="AG1746" s="250"/>
      <c r="AH1746" s="250"/>
      <c r="AI1746" s="250"/>
      <c r="AJ1746" s="250"/>
      <c r="AK1746" s="250"/>
      <c r="AL1746" s="250"/>
      <c r="AM1746" s="250"/>
      <c r="AN1746" s="250"/>
      <c r="AO1746" s="250"/>
      <c r="AP1746" s="250"/>
      <c r="AQ1746" s="250"/>
      <c r="AR1746" s="250"/>
      <c r="AS1746" s="250"/>
      <c r="AT1746" s="250"/>
      <c r="AU1746" s="250"/>
      <c r="AV1746" s="250"/>
      <c r="AW1746" s="250"/>
      <c r="AX1746" s="250"/>
      <c r="AY1746" s="250"/>
      <c r="AZ1746" s="250"/>
      <c r="BA1746" s="250"/>
      <c r="BB1746" s="250"/>
      <c r="BC1746" s="250"/>
      <c r="BD1746" s="250"/>
      <c r="BE1746" s="250"/>
      <c r="BF1746" s="250"/>
      <c r="BG1746" s="250"/>
      <c r="BH1746" s="250"/>
    </row>
    <row r="1747" spans="1:60" outlineLevel="1" x14ac:dyDescent="0.2">
      <c r="A1747" s="294"/>
      <c r="B1747" s="265"/>
      <c r="C1747" s="334" t="s">
        <v>972</v>
      </c>
      <c r="D1747" s="322"/>
      <c r="E1747" s="326">
        <v>10.4</v>
      </c>
      <c r="F1747" s="276"/>
      <c r="G1747" s="276"/>
      <c r="H1747" s="277"/>
      <c r="I1747" s="296"/>
      <c r="J1747" s="250"/>
      <c r="K1747" s="250"/>
      <c r="L1747" s="250"/>
      <c r="M1747" s="250"/>
      <c r="N1747" s="250"/>
      <c r="O1747" s="250"/>
      <c r="P1747" s="250"/>
      <c r="Q1747" s="250"/>
      <c r="R1747" s="250"/>
      <c r="S1747" s="250"/>
      <c r="T1747" s="250"/>
      <c r="U1747" s="250"/>
      <c r="V1747" s="250"/>
      <c r="W1747" s="250"/>
      <c r="X1747" s="250"/>
      <c r="Y1747" s="250"/>
      <c r="Z1747" s="250"/>
      <c r="AA1747" s="250"/>
      <c r="AB1747" s="250"/>
      <c r="AC1747" s="250"/>
      <c r="AD1747" s="250"/>
      <c r="AE1747" s="250"/>
      <c r="AF1747" s="250"/>
      <c r="AG1747" s="250"/>
      <c r="AH1747" s="250"/>
      <c r="AI1747" s="250"/>
      <c r="AJ1747" s="250"/>
      <c r="AK1747" s="250"/>
      <c r="AL1747" s="250"/>
      <c r="AM1747" s="250"/>
      <c r="AN1747" s="250"/>
      <c r="AO1747" s="250"/>
      <c r="AP1747" s="250"/>
      <c r="AQ1747" s="250"/>
      <c r="AR1747" s="250"/>
      <c r="AS1747" s="250"/>
      <c r="AT1747" s="250"/>
      <c r="AU1747" s="250"/>
      <c r="AV1747" s="250"/>
      <c r="AW1747" s="250"/>
      <c r="AX1747" s="250"/>
      <c r="AY1747" s="250"/>
      <c r="AZ1747" s="250"/>
      <c r="BA1747" s="250"/>
      <c r="BB1747" s="250"/>
      <c r="BC1747" s="250"/>
      <c r="BD1747" s="250"/>
      <c r="BE1747" s="250"/>
      <c r="BF1747" s="250"/>
      <c r="BG1747" s="250"/>
      <c r="BH1747" s="250"/>
    </row>
    <row r="1748" spans="1:60" outlineLevel="1" x14ac:dyDescent="0.2">
      <c r="A1748" s="294"/>
      <c r="B1748" s="265"/>
      <c r="C1748" s="334" t="s">
        <v>973</v>
      </c>
      <c r="D1748" s="322"/>
      <c r="E1748" s="326">
        <v>1.62</v>
      </c>
      <c r="F1748" s="276"/>
      <c r="G1748" s="276"/>
      <c r="H1748" s="277"/>
      <c r="I1748" s="296"/>
      <c r="J1748" s="250"/>
      <c r="K1748" s="250"/>
      <c r="L1748" s="250"/>
      <c r="M1748" s="250"/>
      <c r="N1748" s="250"/>
      <c r="O1748" s="250"/>
      <c r="P1748" s="250"/>
      <c r="Q1748" s="250"/>
      <c r="R1748" s="250"/>
      <c r="S1748" s="250"/>
      <c r="T1748" s="250"/>
      <c r="U1748" s="250"/>
      <c r="V1748" s="250"/>
      <c r="W1748" s="250"/>
      <c r="X1748" s="250"/>
      <c r="Y1748" s="250"/>
      <c r="Z1748" s="250"/>
      <c r="AA1748" s="250"/>
      <c r="AB1748" s="250"/>
      <c r="AC1748" s="250"/>
      <c r="AD1748" s="250"/>
      <c r="AE1748" s="250"/>
      <c r="AF1748" s="250"/>
      <c r="AG1748" s="250"/>
      <c r="AH1748" s="250"/>
      <c r="AI1748" s="250"/>
      <c r="AJ1748" s="250"/>
      <c r="AK1748" s="250"/>
      <c r="AL1748" s="250"/>
      <c r="AM1748" s="250"/>
      <c r="AN1748" s="250"/>
      <c r="AO1748" s="250"/>
      <c r="AP1748" s="250"/>
      <c r="AQ1748" s="250"/>
      <c r="AR1748" s="250"/>
      <c r="AS1748" s="250"/>
      <c r="AT1748" s="250"/>
      <c r="AU1748" s="250"/>
      <c r="AV1748" s="250"/>
      <c r="AW1748" s="250"/>
      <c r="AX1748" s="250"/>
      <c r="AY1748" s="250"/>
      <c r="AZ1748" s="250"/>
      <c r="BA1748" s="250"/>
      <c r="BB1748" s="250"/>
      <c r="BC1748" s="250"/>
      <c r="BD1748" s="250"/>
      <c r="BE1748" s="250"/>
      <c r="BF1748" s="250"/>
      <c r="BG1748" s="250"/>
      <c r="BH1748" s="250"/>
    </row>
    <row r="1749" spans="1:60" outlineLevel="1" x14ac:dyDescent="0.2">
      <c r="A1749" s="294"/>
      <c r="B1749" s="265"/>
      <c r="C1749" s="334" t="s">
        <v>974</v>
      </c>
      <c r="D1749" s="322"/>
      <c r="E1749" s="326">
        <v>1.56</v>
      </c>
      <c r="F1749" s="276"/>
      <c r="G1749" s="276"/>
      <c r="H1749" s="277"/>
      <c r="I1749" s="296"/>
      <c r="J1749" s="250"/>
      <c r="K1749" s="250"/>
      <c r="L1749" s="250"/>
      <c r="M1749" s="250"/>
      <c r="N1749" s="250"/>
      <c r="O1749" s="250"/>
      <c r="P1749" s="250"/>
      <c r="Q1749" s="250"/>
      <c r="R1749" s="250"/>
      <c r="S1749" s="250"/>
      <c r="T1749" s="250"/>
      <c r="U1749" s="250"/>
      <c r="V1749" s="250"/>
      <c r="W1749" s="250"/>
      <c r="X1749" s="250"/>
      <c r="Y1749" s="250"/>
      <c r="Z1749" s="250"/>
      <c r="AA1749" s="250"/>
      <c r="AB1749" s="250"/>
      <c r="AC1749" s="250"/>
      <c r="AD1749" s="250"/>
      <c r="AE1749" s="250"/>
      <c r="AF1749" s="250"/>
      <c r="AG1749" s="250"/>
      <c r="AH1749" s="250"/>
      <c r="AI1749" s="250"/>
      <c r="AJ1749" s="250"/>
      <c r="AK1749" s="250"/>
      <c r="AL1749" s="250"/>
      <c r="AM1749" s="250"/>
      <c r="AN1749" s="250"/>
      <c r="AO1749" s="250"/>
      <c r="AP1749" s="250"/>
      <c r="AQ1749" s="250"/>
      <c r="AR1749" s="250"/>
      <c r="AS1749" s="250"/>
      <c r="AT1749" s="250"/>
      <c r="AU1749" s="250"/>
      <c r="AV1749" s="250"/>
      <c r="AW1749" s="250"/>
      <c r="AX1749" s="250"/>
      <c r="AY1749" s="250"/>
      <c r="AZ1749" s="250"/>
      <c r="BA1749" s="250"/>
      <c r="BB1749" s="250"/>
      <c r="BC1749" s="250"/>
      <c r="BD1749" s="250"/>
      <c r="BE1749" s="250"/>
      <c r="BF1749" s="250"/>
      <c r="BG1749" s="250"/>
      <c r="BH1749" s="250"/>
    </row>
    <row r="1750" spans="1:60" outlineLevel="1" x14ac:dyDescent="0.2">
      <c r="A1750" s="294"/>
      <c r="B1750" s="265"/>
      <c r="C1750" s="334" t="s">
        <v>975</v>
      </c>
      <c r="D1750" s="322"/>
      <c r="E1750" s="326">
        <v>16.2</v>
      </c>
      <c r="F1750" s="276"/>
      <c r="G1750" s="276"/>
      <c r="H1750" s="277"/>
      <c r="I1750" s="296"/>
      <c r="J1750" s="250"/>
      <c r="K1750" s="250"/>
      <c r="L1750" s="250"/>
      <c r="M1750" s="250"/>
      <c r="N1750" s="250"/>
      <c r="O1750" s="250"/>
      <c r="P1750" s="250"/>
      <c r="Q1750" s="250"/>
      <c r="R1750" s="250"/>
      <c r="S1750" s="250"/>
      <c r="T1750" s="250"/>
      <c r="U1750" s="250"/>
      <c r="V1750" s="250"/>
      <c r="W1750" s="250"/>
      <c r="X1750" s="250"/>
      <c r="Y1750" s="250"/>
      <c r="Z1750" s="250"/>
      <c r="AA1750" s="250"/>
      <c r="AB1750" s="250"/>
      <c r="AC1750" s="250"/>
      <c r="AD1750" s="250"/>
      <c r="AE1750" s="250"/>
      <c r="AF1750" s="250"/>
      <c r="AG1750" s="250"/>
      <c r="AH1750" s="250"/>
      <c r="AI1750" s="250"/>
      <c r="AJ1750" s="250"/>
      <c r="AK1750" s="250"/>
      <c r="AL1750" s="250"/>
      <c r="AM1750" s="250"/>
      <c r="AN1750" s="250"/>
      <c r="AO1750" s="250"/>
      <c r="AP1750" s="250"/>
      <c r="AQ1750" s="250"/>
      <c r="AR1750" s="250"/>
      <c r="AS1750" s="250"/>
      <c r="AT1750" s="250"/>
      <c r="AU1750" s="250"/>
      <c r="AV1750" s="250"/>
      <c r="AW1750" s="250"/>
      <c r="AX1750" s="250"/>
      <c r="AY1750" s="250"/>
      <c r="AZ1750" s="250"/>
      <c r="BA1750" s="250"/>
      <c r="BB1750" s="250"/>
      <c r="BC1750" s="250"/>
      <c r="BD1750" s="250"/>
      <c r="BE1750" s="250"/>
      <c r="BF1750" s="250"/>
      <c r="BG1750" s="250"/>
      <c r="BH1750" s="250"/>
    </row>
    <row r="1751" spans="1:60" outlineLevel="1" x14ac:dyDescent="0.2">
      <c r="A1751" s="294"/>
      <c r="B1751" s="265"/>
      <c r="C1751" s="334" t="s">
        <v>976</v>
      </c>
      <c r="D1751" s="322"/>
      <c r="E1751" s="326">
        <v>26.8</v>
      </c>
      <c r="F1751" s="276"/>
      <c r="G1751" s="276"/>
      <c r="H1751" s="277"/>
      <c r="I1751" s="296"/>
      <c r="J1751" s="250"/>
      <c r="K1751" s="250"/>
      <c r="L1751" s="250"/>
      <c r="M1751" s="250"/>
      <c r="N1751" s="250"/>
      <c r="O1751" s="250"/>
      <c r="P1751" s="250"/>
      <c r="Q1751" s="250"/>
      <c r="R1751" s="250"/>
      <c r="S1751" s="250"/>
      <c r="T1751" s="250"/>
      <c r="U1751" s="250"/>
      <c r="V1751" s="250"/>
      <c r="W1751" s="250"/>
      <c r="X1751" s="250"/>
      <c r="Y1751" s="250"/>
      <c r="Z1751" s="250"/>
      <c r="AA1751" s="250"/>
      <c r="AB1751" s="250"/>
      <c r="AC1751" s="250"/>
      <c r="AD1751" s="250"/>
      <c r="AE1751" s="250"/>
      <c r="AF1751" s="250"/>
      <c r="AG1751" s="250"/>
      <c r="AH1751" s="250"/>
      <c r="AI1751" s="250"/>
      <c r="AJ1751" s="250"/>
      <c r="AK1751" s="250"/>
      <c r="AL1751" s="250"/>
      <c r="AM1751" s="250"/>
      <c r="AN1751" s="250"/>
      <c r="AO1751" s="250"/>
      <c r="AP1751" s="250"/>
      <c r="AQ1751" s="250"/>
      <c r="AR1751" s="250"/>
      <c r="AS1751" s="250"/>
      <c r="AT1751" s="250"/>
      <c r="AU1751" s="250"/>
      <c r="AV1751" s="250"/>
      <c r="AW1751" s="250"/>
      <c r="AX1751" s="250"/>
      <c r="AY1751" s="250"/>
      <c r="AZ1751" s="250"/>
      <c r="BA1751" s="250"/>
      <c r="BB1751" s="250"/>
      <c r="BC1751" s="250"/>
      <c r="BD1751" s="250"/>
      <c r="BE1751" s="250"/>
      <c r="BF1751" s="250"/>
      <c r="BG1751" s="250"/>
      <c r="BH1751" s="250"/>
    </row>
    <row r="1752" spans="1:60" outlineLevel="1" x14ac:dyDescent="0.2">
      <c r="A1752" s="294"/>
      <c r="B1752" s="265"/>
      <c r="C1752" s="334" t="s">
        <v>977</v>
      </c>
      <c r="D1752" s="322"/>
      <c r="E1752" s="326">
        <v>29.148</v>
      </c>
      <c r="F1752" s="276"/>
      <c r="G1752" s="276"/>
      <c r="H1752" s="277"/>
      <c r="I1752" s="296"/>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c r="AN1752" s="250"/>
      <c r="AO1752" s="250"/>
      <c r="AP1752" s="250"/>
      <c r="AQ1752" s="250"/>
      <c r="AR1752" s="250"/>
      <c r="AS1752" s="250"/>
      <c r="AT1752" s="250"/>
      <c r="AU1752" s="250"/>
      <c r="AV1752" s="250"/>
      <c r="AW1752" s="250"/>
      <c r="AX1752" s="250"/>
      <c r="AY1752" s="250"/>
      <c r="AZ1752" s="250"/>
      <c r="BA1752" s="250"/>
      <c r="BB1752" s="250"/>
      <c r="BC1752" s="250"/>
      <c r="BD1752" s="250"/>
      <c r="BE1752" s="250"/>
      <c r="BF1752" s="250"/>
      <c r="BG1752" s="250"/>
      <c r="BH1752" s="250"/>
    </row>
    <row r="1753" spans="1:60" outlineLevel="1" x14ac:dyDescent="0.2">
      <c r="A1753" s="294"/>
      <c r="B1753" s="320" t="s">
        <v>2094</v>
      </c>
      <c r="C1753" s="333"/>
      <c r="D1753" s="338"/>
      <c r="E1753" s="339"/>
      <c r="F1753" s="340"/>
      <c r="G1753" s="331"/>
      <c r="H1753" s="277"/>
      <c r="I1753" s="296"/>
      <c r="J1753" s="250"/>
      <c r="K1753" s="250"/>
      <c r="L1753" s="250"/>
      <c r="M1753" s="250"/>
      <c r="N1753" s="250"/>
      <c r="O1753" s="250"/>
      <c r="P1753" s="250"/>
      <c r="Q1753" s="250"/>
      <c r="R1753" s="250"/>
      <c r="S1753" s="250"/>
      <c r="T1753" s="250"/>
      <c r="U1753" s="250"/>
      <c r="V1753" s="250"/>
      <c r="W1753" s="250"/>
      <c r="X1753" s="250"/>
      <c r="Y1753" s="250"/>
      <c r="Z1753" s="250"/>
      <c r="AA1753" s="250"/>
      <c r="AB1753" s="250"/>
      <c r="AC1753" s="250">
        <v>0</v>
      </c>
      <c r="AD1753" s="250"/>
      <c r="AE1753" s="250"/>
      <c r="AF1753" s="250"/>
      <c r="AG1753" s="250"/>
      <c r="AH1753" s="250"/>
      <c r="AI1753" s="250"/>
      <c r="AJ1753" s="250"/>
      <c r="AK1753" s="250"/>
      <c r="AL1753" s="250"/>
      <c r="AM1753" s="250"/>
      <c r="AN1753" s="250"/>
      <c r="AO1753" s="250"/>
      <c r="AP1753" s="250"/>
      <c r="AQ1753" s="250"/>
      <c r="AR1753" s="250"/>
      <c r="AS1753" s="250"/>
      <c r="AT1753" s="250"/>
      <c r="AU1753" s="250"/>
      <c r="AV1753" s="250"/>
      <c r="AW1753" s="250"/>
      <c r="AX1753" s="250"/>
      <c r="AY1753" s="250"/>
      <c r="AZ1753" s="250"/>
      <c r="BA1753" s="250"/>
      <c r="BB1753" s="250"/>
      <c r="BC1753" s="250"/>
      <c r="BD1753" s="250"/>
      <c r="BE1753" s="250"/>
      <c r="BF1753" s="250"/>
      <c r="BG1753" s="250"/>
      <c r="BH1753" s="250"/>
    </row>
    <row r="1754" spans="1:60" outlineLevel="1" x14ac:dyDescent="0.2">
      <c r="A1754" s="293">
        <v>369</v>
      </c>
      <c r="B1754" s="264" t="s">
        <v>2095</v>
      </c>
      <c r="C1754" s="284" t="s">
        <v>2096</v>
      </c>
      <c r="D1754" s="267" t="s">
        <v>390</v>
      </c>
      <c r="E1754" s="270">
        <v>199.92</v>
      </c>
      <c r="F1754" s="275"/>
      <c r="G1754" s="276">
        <f>ROUND(E1754*F1754,2)</f>
        <v>0</v>
      </c>
      <c r="H1754" s="277" t="s">
        <v>1916</v>
      </c>
      <c r="I1754" s="296" t="s">
        <v>298</v>
      </c>
      <c r="J1754" s="250"/>
      <c r="K1754" s="250"/>
      <c r="L1754" s="250"/>
      <c r="M1754" s="250"/>
      <c r="N1754" s="250"/>
      <c r="O1754" s="250"/>
      <c r="P1754" s="250"/>
      <c r="Q1754" s="250"/>
      <c r="R1754" s="250"/>
      <c r="S1754" s="250"/>
      <c r="T1754" s="250"/>
      <c r="U1754" s="250"/>
      <c r="V1754" s="250"/>
      <c r="W1754" s="250"/>
      <c r="X1754" s="250"/>
      <c r="Y1754" s="250"/>
      <c r="Z1754" s="250"/>
      <c r="AA1754" s="250"/>
      <c r="AB1754" s="250"/>
      <c r="AC1754" s="250"/>
      <c r="AD1754" s="250"/>
      <c r="AE1754" s="250" t="s">
        <v>369</v>
      </c>
      <c r="AF1754" s="250"/>
      <c r="AG1754" s="250"/>
      <c r="AH1754" s="250"/>
      <c r="AI1754" s="250"/>
      <c r="AJ1754" s="250"/>
      <c r="AK1754" s="250"/>
      <c r="AL1754" s="250"/>
      <c r="AM1754" s="250">
        <v>21</v>
      </c>
      <c r="AN1754" s="250"/>
      <c r="AO1754" s="250"/>
      <c r="AP1754" s="250"/>
      <c r="AQ1754" s="250"/>
      <c r="AR1754" s="250"/>
      <c r="AS1754" s="250"/>
      <c r="AT1754" s="250"/>
      <c r="AU1754" s="250"/>
      <c r="AV1754" s="250"/>
      <c r="AW1754" s="250"/>
      <c r="AX1754" s="250"/>
      <c r="AY1754" s="250"/>
      <c r="AZ1754" s="250"/>
      <c r="BA1754" s="250"/>
      <c r="BB1754" s="250"/>
      <c r="BC1754" s="250"/>
      <c r="BD1754" s="250"/>
      <c r="BE1754" s="250"/>
      <c r="BF1754" s="250"/>
      <c r="BG1754" s="250"/>
      <c r="BH1754" s="250"/>
    </row>
    <row r="1755" spans="1:60" outlineLevel="1" x14ac:dyDescent="0.2">
      <c r="A1755" s="294"/>
      <c r="B1755" s="265"/>
      <c r="C1755" s="334" t="s">
        <v>2097</v>
      </c>
      <c r="D1755" s="322"/>
      <c r="E1755" s="326"/>
      <c r="F1755" s="276"/>
      <c r="G1755" s="276"/>
      <c r="H1755" s="277"/>
      <c r="I1755" s="296"/>
      <c r="J1755" s="250"/>
      <c r="K1755" s="250"/>
      <c r="L1755" s="250"/>
      <c r="M1755" s="250"/>
      <c r="N1755" s="250"/>
      <c r="O1755" s="250"/>
      <c r="P1755" s="250"/>
      <c r="Q1755" s="250"/>
      <c r="R1755" s="250"/>
      <c r="S1755" s="250"/>
      <c r="T1755" s="250"/>
      <c r="U1755" s="250"/>
      <c r="V1755" s="250"/>
      <c r="W1755" s="250"/>
      <c r="X1755" s="250"/>
      <c r="Y1755" s="250"/>
      <c r="Z1755" s="250"/>
      <c r="AA1755" s="250"/>
      <c r="AB1755" s="250"/>
      <c r="AC1755" s="250"/>
      <c r="AD1755" s="250"/>
      <c r="AE1755" s="250"/>
      <c r="AF1755" s="250"/>
      <c r="AG1755" s="250"/>
      <c r="AH1755" s="250"/>
      <c r="AI1755" s="250"/>
      <c r="AJ1755" s="250"/>
      <c r="AK1755" s="250"/>
      <c r="AL1755" s="250"/>
      <c r="AM1755" s="250"/>
      <c r="AN1755" s="250"/>
      <c r="AO1755" s="250"/>
      <c r="AP1755" s="250"/>
      <c r="AQ1755" s="250"/>
      <c r="AR1755" s="250"/>
      <c r="AS1755" s="250"/>
      <c r="AT1755" s="250"/>
      <c r="AU1755" s="250"/>
      <c r="AV1755" s="250"/>
      <c r="AW1755" s="250"/>
      <c r="AX1755" s="250"/>
      <c r="AY1755" s="250"/>
      <c r="AZ1755" s="250"/>
      <c r="BA1755" s="250"/>
      <c r="BB1755" s="250"/>
      <c r="BC1755" s="250"/>
      <c r="BD1755" s="250"/>
      <c r="BE1755" s="250"/>
      <c r="BF1755" s="250"/>
      <c r="BG1755" s="250"/>
      <c r="BH1755" s="250"/>
    </row>
    <row r="1756" spans="1:60" outlineLevel="1" x14ac:dyDescent="0.2">
      <c r="A1756" s="294"/>
      <c r="B1756" s="265"/>
      <c r="C1756" s="334" t="s">
        <v>2098</v>
      </c>
      <c r="D1756" s="322"/>
      <c r="E1756" s="326">
        <v>5.4</v>
      </c>
      <c r="F1756" s="276"/>
      <c r="G1756" s="276"/>
      <c r="H1756" s="277"/>
      <c r="I1756" s="296"/>
      <c r="J1756" s="250"/>
      <c r="K1756" s="250"/>
      <c r="L1756" s="250"/>
      <c r="M1756" s="250"/>
      <c r="N1756" s="250"/>
      <c r="O1756" s="250"/>
      <c r="P1756" s="250"/>
      <c r="Q1756" s="250"/>
      <c r="R1756" s="250"/>
      <c r="S1756" s="250"/>
      <c r="T1756" s="250"/>
      <c r="U1756" s="250"/>
      <c r="V1756" s="250"/>
      <c r="W1756" s="250"/>
      <c r="X1756" s="250"/>
      <c r="Y1756" s="250"/>
      <c r="Z1756" s="250"/>
      <c r="AA1756" s="250"/>
      <c r="AB1756" s="250"/>
      <c r="AC1756" s="250"/>
      <c r="AD1756" s="250"/>
      <c r="AE1756" s="250"/>
      <c r="AF1756" s="250"/>
      <c r="AG1756" s="250"/>
      <c r="AH1756" s="250"/>
      <c r="AI1756" s="250"/>
      <c r="AJ1756" s="250"/>
      <c r="AK1756" s="250"/>
      <c r="AL1756" s="250"/>
      <c r="AM1756" s="250"/>
      <c r="AN1756" s="250"/>
      <c r="AO1756" s="250"/>
      <c r="AP1756" s="250"/>
      <c r="AQ1756" s="250"/>
      <c r="AR1756" s="250"/>
      <c r="AS1756" s="250"/>
      <c r="AT1756" s="250"/>
      <c r="AU1756" s="250"/>
      <c r="AV1756" s="250"/>
      <c r="AW1756" s="250"/>
      <c r="AX1756" s="250"/>
      <c r="AY1756" s="250"/>
      <c r="AZ1756" s="250"/>
      <c r="BA1756" s="250"/>
      <c r="BB1756" s="250"/>
      <c r="BC1756" s="250"/>
      <c r="BD1756" s="250"/>
      <c r="BE1756" s="250"/>
      <c r="BF1756" s="250"/>
      <c r="BG1756" s="250"/>
      <c r="BH1756" s="250"/>
    </row>
    <row r="1757" spans="1:60" outlineLevel="1" x14ac:dyDescent="0.2">
      <c r="A1757" s="294"/>
      <c r="B1757" s="265"/>
      <c r="C1757" s="334" t="s">
        <v>2099</v>
      </c>
      <c r="D1757" s="322"/>
      <c r="E1757" s="326">
        <v>9.6</v>
      </c>
      <c r="F1757" s="276"/>
      <c r="G1757" s="276"/>
      <c r="H1757" s="277"/>
      <c r="I1757" s="296"/>
      <c r="J1757" s="250"/>
      <c r="K1757" s="250"/>
      <c r="L1757" s="250"/>
      <c r="M1757" s="250"/>
      <c r="N1757" s="250"/>
      <c r="O1757" s="250"/>
      <c r="P1757" s="250"/>
      <c r="Q1757" s="250"/>
      <c r="R1757" s="250"/>
      <c r="S1757" s="250"/>
      <c r="T1757" s="250"/>
      <c r="U1757" s="250"/>
      <c r="V1757" s="250"/>
      <c r="W1757" s="250"/>
      <c r="X1757" s="250"/>
      <c r="Y1757" s="250"/>
      <c r="Z1757" s="250"/>
      <c r="AA1757" s="250"/>
      <c r="AB1757" s="250"/>
      <c r="AC1757" s="250"/>
      <c r="AD1757" s="250"/>
      <c r="AE1757" s="250"/>
      <c r="AF1757" s="250"/>
      <c r="AG1757" s="250"/>
      <c r="AH1757" s="250"/>
      <c r="AI1757" s="250"/>
      <c r="AJ1757" s="250"/>
      <c r="AK1757" s="250"/>
      <c r="AL1757" s="250"/>
      <c r="AM1757" s="250"/>
      <c r="AN1757" s="250"/>
      <c r="AO1757" s="250"/>
      <c r="AP1757" s="250"/>
      <c r="AQ1757" s="250"/>
      <c r="AR1757" s="250"/>
      <c r="AS1757" s="250"/>
      <c r="AT1757" s="250"/>
      <c r="AU1757" s="250"/>
      <c r="AV1757" s="250"/>
      <c r="AW1757" s="250"/>
      <c r="AX1757" s="250"/>
      <c r="AY1757" s="250"/>
      <c r="AZ1757" s="250"/>
      <c r="BA1757" s="250"/>
      <c r="BB1757" s="250"/>
      <c r="BC1757" s="250"/>
      <c r="BD1757" s="250"/>
      <c r="BE1757" s="250"/>
      <c r="BF1757" s="250"/>
      <c r="BG1757" s="250"/>
      <c r="BH1757" s="250"/>
    </row>
    <row r="1758" spans="1:60" outlineLevel="1" x14ac:dyDescent="0.2">
      <c r="A1758" s="294"/>
      <c r="B1758" s="265"/>
      <c r="C1758" s="334" t="s">
        <v>2100</v>
      </c>
      <c r="D1758" s="322"/>
      <c r="E1758" s="326">
        <v>4.5</v>
      </c>
      <c r="F1758" s="276"/>
      <c r="G1758" s="276"/>
      <c r="H1758" s="277"/>
      <c r="I1758" s="296"/>
      <c r="J1758" s="250"/>
      <c r="K1758" s="250"/>
      <c r="L1758" s="250"/>
      <c r="M1758" s="250"/>
      <c r="N1758" s="250"/>
      <c r="O1758" s="250"/>
      <c r="P1758" s="250"/>
      <c r="Q1758" s="250"/>
      <c r="R1758" s="250"/>
      <c r="S1758" s="250"/>
      <c r="T1758" s="250"/>
      <c r="U1758" s="250"/>
      <c r="V1758" s="250"/>
      <c r="W1758" s="250"/>
      <c r="X1758" s="250"/>
      <c r="Y1758" s="250"/>
      <c r="Z1758" s="250"/>
      <c r="AA1758" s="250"/>
      <c r="AB1758" s="250"/>
      <c r="AC1758" s="250"/>
      <c r="AD1758" s="250"/>
      <c r="AE1758" s="250"/>
      <c r="AF1758" s="250"/>
      <c r="AG1758" s="250"/>
      <c r="AH1758" s="250"/>
      <c r="AI1758" s="250"/>
      <c r="AJ1758" s="250"/>
      <c r="AK1758" s="250"/>
      <c r="AL1758" s="250"/>
      <c r="AM1758" s="250"/>
      <c r="AN1758" s="250"/>
      <c r="AO1758" s="250"/>
      <c r="AP1758" s="250"/>
      <c r="AQ1758" s="250"/>
      <c r="AR1758" s="250"/>
      <c r="AS1758" s="250"/>
      <c r="AT1758" s="250"/>
      <c r="AU1758" s="250"/>
      <c r="AV1758" s="250"/>
      <c r="AW1758" s="250"/>
      <c r="AX1758" s="250"/>
      <c r="AY1758" s="250"/>
      <c r="AZ1758" s="250"/>
      <c r="BA1758" s="250"/>
      <c r="BB1758" s="250"/>
      <c r="BC1758" s="250"/>
      <c r="BD1758" s="250"/>
      <c r="BE1758" s="250"/>
      <c r="BF1758" s="250"/>
      <c r="BG1758" s="250"/>
      <c r="BH1758" s="250"/>
    </row>
    <row r="1759" spans="1:60" outlineLevel="1" x14ac:dyDescent="0.2">
      <c r="A1759" s="294"/>
      <c r="B1759" s="265"/>
      <c r="C1759" s="334" t="s">
        <v>2101</v>
      </c>
      <c r="D1759" s="322"/>
      <c r="E1759" s="326">
        <v>12</v>
      </c>
      <c r="F1759" s="276"/>
      <c r="G1759" s="276"/>
      <c r="H1759" s="277"/>
      <c r="I1759" s="296"/>
      <c r="J1759" s="250"/>
      <c r="K1759" s="250"/>
      <c r="L1759" s="250"/>
      <c r="M1759" s="250"/>
      <c r="N1759" s="250"/>
      <c r="O1759" s="250"/>
      <c r="P1759" s="250"/>
      <c r="Q1759" s="250"/>
      <c r="R1759" s="250"/>
      <c r="S1759" s="250"/>
      <c r="T1759" s="250"/>
      <c r="U1759" s="250"/>
      <c r="V1759" s="250"/>
      <c r="W1759" s="250"/>
      <c r="X1759" s="250"/>
      <c r="Y1759" s="250"/>
      <c r="Z1759" s="250"/>
      <c r="AA1759" s="250"/>
      <c r="AB1759" s="250"/>
      <c r="AC1759" s="250"/>
      <c r="AD1759" s="250"/>
      <c r="AE1759" s="250"/>
      <c r="AF1759" s="250"/>
      <c r="AG1759" s="250"/>
      <c r="AH1759" s="250"/>
      <c r="AI1759" s="250"/>
      <c r="AJ1759" s="250"/>
      <c r="AK1759" s="250"/>
      <c r="AL1759" s="250"/>
      <c r="AM1759" s="250"/>
      <c r="AN1759" s="250"/>
      <c r="AO1759" s="250"/>
      <c r="AP1759" s="250"/>
      <c r="AQ1759" s="250"/>
      <c r="AR1759" s="250"/>
      <c r="AS1759" s="250"/>
      <c r="AT1759" s="250"/>
      <c r="AU1759" s="250"/>
      <c r="AV1759" s="250"/>
      <c r="AW1759" s="250"/>
      <c r="AX1759" s="250"/>
      <c r="AY1759" s="250"/>
      <c r="AZ1759" s="250"/>
      <c r="BA1759" s="250"/>
      <c r="BB1759" s="250"/>
      <c r="BC1759" s="250"/>
      <c r="BD1759" s="250"/>
      <c r="BE1759" s="250"/>
      <c r="BF1759" s="250"/>
      <c r="BG1759" s="250"/>
      <c r="BH1759" s="250"/>
    </row>
    <row r="1760" spans="1:60" outlineLevel="1" x14ac:dyDescent="0.2">
      <c r="A1760" s="294"/>
      <c r="B1760" s="265"/>
      <c r="C1760" s="334" t="s">
        <v>2102</v>
      </c>
      <c r="D1760" s="322"/>
      <c r="E1760" s="326">
        <v>10.199999999999999</v>
      </c>
      <c r="F1760" s="276"/>
      <c r="G1760" s="276"/>
      <c r="H1760" s="277"/>
      <c r="I1760" s="296"/>
      <c r="J1760" s="250"/>
      <c r="K1760" s="250"/>
      <c r="L1760" s="250"/>
      <c r="M1760" s="250"/>
      <c r="N1760" s="250"/>
      <c r="O1760" s="250"/>
      <c r="P1760" s="250"/>
      <c r="Q1760" s="250"/>
      <c r="R1760" s="250"/>
      <c r="S1760" s="250"/>
      <c r="T1760" s="250"/>
      <c r="U1760" s="250"/>
      <c r="V1760" s="250"/>
      <c r="W1760" s="250"/>
      <c r="X1760" s="250"/>
      <c r="Y1760" s="250"/>
      <c r="Z1760" s="250"/>
      <c r="AA1760" s="250"/>
      <c r="AB1760" s="250"/>
      <c r="AC1760" s="250"/>
      <c r="AD1760" s="250"/>
      <c r="AE1760" s="250"/>
      <c r="AF1760" s="250"/>
      <c r="AG1760" s="250"/>
      <c r="AH1760" s="250"/>
      <c r="AI1760" s="250"/>
      <c r="AJ1760" s="250"/>
      <c r="AK1760" s="250"/>
      <c r="AL1760" s="250"/>
      <c r="AM1760" s="250"/>
      <c r="AN1760" s="250"/>
      <c r="AO1760" s="250"/>
      <c r="AP1760" s="250"/>
      <c r="AQ1760" s="250"/>
      <c r="AR1760" s="250"/>
      <c r="AS1760" s="250"/>
      <c r="AT1760" s="250"/>
      <c r="AU1760" s="250"/>
      <c r="AV1760" s="250"/>
      <c r="AW1760" s="250"/>
      <c r="AX1760" s="250"/>
      <c r="AY1760" s="250"/>
      <c r="AZ1760" s="250"/>
      <c r="BA1760" s="250"/>
      <c r="BB1760" s="250"/>
      <c r="BC1760" s="250"/>
      <c r="BD1760" s="250"/>
      <c r="BE1760" s="250"/>
      <c r="BF1760" s="250"/>
      <c r="BG1760" s="250"/>
      <c r="BH1760" s="250"/>
    </row>
    <row r="1761" spans="1:60" outlineLevel="1" x14ac:dyDescent="0.2">
      <c r="A1761" s="294"/>
      <c r="B1761" s="265"/>
      <c r="C1761" s="334" t="s">
        <v>2103</v>
      </c>
      <c r="D1761" s="322"/>
      <c r="E1761" s="326">
        <v>9.1999999999999993</v>
      </c>
      <c r="F1761" s="276"/>
      <c r="G1761" s="276"/>
      <c r="H1761" s="277"/>
      <c r="I1761" s="296"/>
      <c r="J1761" s="250"/>
      <c r="K1761" s="250"/>
      <c r="L1761" s="250"/>
      <c r="M1761" s="250"/>
      <c r="N1761" s="250"/>
      <c r="O1761" s="250"/>
      <c r="P1761" s="250"/>
      <c r="Q1761" s="250"/>
      <c r="R1761" s="250"/>
      <c r="S1761" s="250"/>
      <c r="T1761" s="250"/>
      <c r="U1761" s="250"/>
      <c r="V1761" s="250"/>
      <c r="W1761" s="250"/>
      <c r="X1761" s="250"/>
      <c r="Y1761" s="250"/>
      <c r="Z1761" s="250"/>
      <c r="AA1761" s="250"/>
      <c r="AB1761" s="250"/>
      <c r="AC1761" s="250"/>
      <c r="AD1761" s="250"/>
      <c r="AE1761" s="250"/>
      <c r="AF1761" s="250"/>
      <c r="AG1761" s="250"/>
      <c r="AH1761" s="250"/>
      <c r="AI1761" s="250"/>
      <c r="AJ1761" s="250"/>
      <c r="AK1761" s="250"/>
      <c r="AL1761" s="250"/>
      <c r="AM1761" s="250"/>
      <c r="AN1761" s="250"/>
      <c r="AO1761" s="250"/>
      <c r="AP1761" s="250"/>
      <c r="AQ1761" s="250"/>
      <c r="AR1761" s="250"/>
      <c r="AS1761" s="250"/>
      <c r="AT1761" s="250"/>
      <c r="AU1761" s="250"/>
      <c r="AV1761" s="250"/>
      <c r="AW1761" s="250"/>
      <c r="AX1761" s="250"/>
      <c r="AY1761" s="250"/>
      <c r="AZ1761" s="250"/>
      <c r="BA1761" s="250"/>
      <c r="BB1761" s="250"/>
      <c r="BC1761" s="250"/>
      <c r="BD1761" s="250"/>
      <c r="BE1761" s="250"/>
      <c r="BF1761" s="250"/>
      <c r="BG1761" s="250"/>
      <c r="BH1761" s="250"/>
    </row>
    <row r="1762" spans="1:60" outlineLevel="1" x14ac:dyDescent="0.2">
      <c r="A1762" s="294"/>
      <c r="B1762" s="265"/>
      <c r="C1762" s="334" t="s">
        <v>2104</v>
      </c>
      <c r="D1762" s="322"/>
      <c r="E1762" s="326">
        <v>3.9</v>
      </c>
      <c r="F1762" s="276"/>
      <c r="G1762" s="276"/>
      <c r="H1762" s="277"/>
      <c r="I1762" s="296"/>
      <c r="J1762" s="250"/>
      <c r="K1762" s="250"/>
      <c r="L1762" s="250"/>
      <c r="M1762" s="250"/>
      <c r="N1762" s="250"/>
      <c r="O1762" s="250"/>
      <c r="P1762" s="250"/>
      <c r="Q1762" s="250"/>
      <c r="R1762" s="250"/>
      <c r="S1762" s="250"/>
      <c r="T1762" s="250"/>
      <c r="U1762" s="250"/>
      <c r="V1762" s="250"/>
      <c r="W1762" s="250"/>
      <c r="X1762" s="250"/>
      <c r="Y1762" s="250"/>
      <c r="Z1762" s="250"/>
      <c r="AA1762" s="250"/>
      <c r="AB1762" s="250"/>
      <c r="AC1762" s="250"/>
      <c r="AD1762" s="250"/>
      <c r="AE1762" s="250"/>
      <c r="AF1762" s="250"/>
      <c r="AG1762" s="250"/>
      <c r="AH1762" s="250"/>
      <c r="AI1762" s="250"/>
      <c r="AJ1762" s="250"/>
      <c r="AK1762" s="250"/>
      <c r="AL1762" s="250"/>
      <c r="AM1762" s="250"/>
      <c r="AN1762" s="250"/>
      <c r="AO1762" s="250"/>
      <c r="AP1762" s="250"/>
      <c r="AQ1762" s="250"/>
      <c r="AR1762" s="250"/>
      <c r="AS1762" s="250"/>
      <c r="AT1762" s="250"/>
      <c r="AU1762" s="250"/>
      <c r="AV1762" s="250"/>
      <c r="AW1762" s="250"/>
      <c r="AX1762" s="250"/>
      <c r="AY1762" s="250"/>
      <c r="AZ1762" s="250"/>
      <c r="BA1762" s="250"/>
      <c r="BB1762" s="250"/>
      <c r="BC1762" s="250"/>
      <c r="BD1762" s="250"/>
      <c r="BE1762" s="250"/>
      <c r="BF1762" s="250"/>
      <c r="BG1762" s="250"/>
      <c r="BH1762" s="250"/>
    </row>
    <row r="1763" spans="1:60" outlineLevel="1" x14ac:dyDescent="0.2">
      <c r="A1763" s="294"/>
      <c r="B1763" s="265"/>
      <c r="C1763" s="334" t="s">
        <v>2105</v>
      </c>
      <c r="D1763" s="322"/>
      <c r="E1763" s="326">
        <v>3.8</v>
      </c>
      <c r="F1763" s="276"/>
      <c r="G1763" s="276"/>
      <c r="H1763" s="277"/>
      <c r="I1763" s="296"/>
      <c r="J1763" s="250"/>
      <c r="K1763" s="250"/>
      <c r="L1763" s="250"/>
      <c r="M1763" s="250"/>
      <c r="N1763" s="250"/>
      <c r="O1763" s="250"/>
      <c r="P1763" s="250"/>
      <c r="Q1763" s="250"/>
      <c r="R1763" s="250"/>
      <c r="S1763" s="250"/>
      <c r="T1763" s="250"/>
      <c r="U1763" s="250"/>
      <c r="V1763" s="250"/>
      <c r="W1763" s="250"/>
      <c r="X1763" s="250"/>
      <c r="Y1763" s="250"/>
      <c r="Z1763" s="250"/>
      <c r="AA1763" s="250"/>
      <c r="AB1763" s="250"/>
      <c r="AC1763" s="250"/>
      <c r="AD1763" s="250"/>
      <c r="AE1763" s="250"/>
      <c r="AF1763" s="250"/>
      <c r="AG1763" s="250"/>
      <c r="AH1763" s="250"/>
      <c r="AI1763" s="250"/>
      <c r="AJ1763" s="250"/>
      <c r="AK1763" s="250"/>
      <c r="AL1763" s="250"/>
      <c r="AM1763" s="250"/>
      <c r="AN1763" s="250"/>
      <c r="AO1763" s="250"/>
      <c r="AP1763" s="250"/>
      <c r="AQ1763" s="250"/>
      <c r="AR1763" s="250"/>
      <c r="AS1763" s="250"/>
      <c r="AT1763" s="250"/>
      <c r="AU1763" s="250"/>
      <c r="AV1763" s="250"/>
      <c r="AW1763" s="250"/>
      <c r="AX1763" s="250"/>
      <c r="AY1763" s="250"/>
      <c r="AZ1763" s="250"/>
      <c r="BA1763" s="250"/>
      <c r="BB1763" s="250"/>
      <c r="BC1763" s="250"/>
      <c r="BD1763" s="250"/>
      <c r="BE1763" s="250"/>
      <c r="BF1763" s="250"/>
      <c r="BG1763" s="250"/>
      <c r="BH1763" s="250"/>
    </row>
    <row r="1764" spans="1:60" outlineLevel="1" x14ac:dyDescent="0.2">
      <c r="A1764" s="294"/>
      <c r="B1764" s="265"/>
      <c r="C1764" s="334" t="s">
        <v>2106</v>
      </c>
      <c r="D1764" s="322"/>
      <c r="E1764" s="326">
        <v>28.8</v>
      </c>
      <c r="F1764" s="276"/>
      <c r="G1764" s="276"/>
      <c r="H1764" s="277"/>
      <c r="I1764" s="296"/>
      <c r="J1764" s="250"/>
      <c r="K1764" s="250"/>
      <c r="L1764" s="250"/>
      <c r="M1764" s="250"/>
      <c r="N1764" s="250"/>
      <c r="O1764" s="250"/>
      <c r="P1764" s="250"/>
      <c r="Q1764" s="250"/>
      <c r="R1764" s="250"/>
      <c r="S1764" s="250"/>
      <c r="T1764" s="250"/>
      <c r="U1764" s="250"/>
      <c r="V1764" s="250"/>
      <c r="W1764" s="250"/>
      <c r="X1764" s="250"/>
      <c r="Y1764" s="250"/>
      <c r="Z1764" s="250"/>
      <c r="AA1764" s="250"/>
      <c r="AB1764" s="250"/>
      <c r="AC1764" s="250"/>
      <c r="AD1764" s="250"/>
      <c r="AE1764" s="250"/>
      <c r="AF1764" s="250"/>
      <c r="AG1764" s="250"/>
      <c r="AH1764" s="250"/>
      <c r="AI1764" s="250"/>
      <c r="AJ1764" s="250"/>
      <c r="AK1764" s="250"/>
      <c r="AL1764" s="250"/>
      <c r="AM1764" s="250"/>
      <c r="AN1764" s="250"/>
      <c r="AO1764" s="250"/>
      <c r="AP1764" s="250"/>
      <c r="AQ1764" s="250"/>
      <c r="AR1764" s="250"/>
      <c r="AS1764" s="250"/>
      <c r="AT1764" s="250"/>
      <c r="AU1764" s="250"/>
      <c r="AV1764" s="250"/>
      <c r="AW1764" s="250"/>
      <c r="AX1764" s="250"/>
      <c r="AY1764" s="250"/>
      <c r="AZ1764" s="250"/>
      <c r="BA1764" s="250"/>
      <c r="BB1764" s="250"/>
      <c r="BC1764" s="250"/>
      <c r="BD1764" s="250"/>
      <c r="BE1764" s="250"/>
      <c r="BF1764" s="250"/>
      <c r="BG1764" s="250"/>
      <c r="BH1764" s="250"/>
    </row>
    <row r="1765" spans="1:60" outlineLevel="1" x14ac:dyDescent="0.2">
      <c r="A1765" s="294"/>
      <c r="B1765" s="265"/>
      <c r="C1765" s="334" t="s">
        <v>2107</v>
      </c>
      <c r="D1765" s="322"/>
      <c r="E1765" s="326">
        <v>21.4</v>
      </c>
      <c r="F1765" s="276"/>
      <c r="G1765" s="276"/>
      <c r="H1765" s="277"/>
      <c r="I1765" s="296"/>
      <c r="J1765" s="250"/>
      <c r="K1765" s="250"/>
      <c r="L1765" s="250"/>
      <c r="M1765" s="250"/>
      <c r="N1765" s="250"/>
      <c r="O1765" s="250"/>
      <c r="P1765" s="250"/>
      <c r="Q1765" s="250"/>
      <c r="R1765" s="250"/>
      <c r="S1765" s="250"/>
      <c r="T1765" s="250"/>
      <c r="U1765" s="250"/>
      <c r="V1765" s="250"/>
      <c r="W1765" s="250"/>
      <c r="X1765" s="250"/>
      <c r="Y1765" s="250"/>
      <c r="Z1765" s="250"/>
      <c r="AA1765" s="250"/>
      <c r="AB1765" s="250"/>
      <c r="AC1765" s="250"/>
      <c r="AD1765" s="250"/>
      <c r="AE1765" s="250"/>
      <c r="AF1765" s="250"/>
      <c r="AG1765" s="250"/>
      <c r="AH1765" s="250"/>
      <c r="AI1765" s="250"/>
      <c r="AJ1765" s="250"/>
      <c r="AK1765" s="250"/>
      <c r="AL1765" s="250"/>
      <c r="AM1765" s="250"/>
      <c r="AN1765" s="250"/>
      <c r="AO1765" s="250"/>
      <c r="AP1765" s="250"/>
      <c r="AQ1765" s="250"/>
      <c r="AR1765" s="250"/>
      <c r="AS1765" s="250"/>
      <c r="AT1765" s="250"/>
      <c r="AU1765" s="250"/>
      <c r="AV1765" s="250"/>
      <c r="AW1765" s="250"/>
      <c r="AX1765" s="250"/>
      <c r="AY1765" s="250"/>
      <c r="AZ1765" s="250"/>
      <c r="BA1765" s="250"/>
      <c r="BB1765" s="250"/>
      <c r="BC1765" s="250"/>
      <c r="BD1765" s="250"/>
      <c r="BE1765" s="250"/>
      <c r="BF1765" s="250"/>
      <c r="BG1765" s="250"/>
      <c r="BH1765" s="250"/>
    </row>
    <row r="1766" spans="1:60" outlineLevel="1" x14ac:dyDescent="0.2">
      <c r="A1766" s="294"/>
      <c r="B1766" s="265"/>
      <c r="C1766" s="334" t="s">
        <v>2108</v>
      </c>
      <c r="D1766" s="322"/>
      <c r="E1766" s="326">
        <v>29.02</v>
      </c>
      <c r="F1766" s="276"/>
      <c r="G1766" s="276"/>
      <c r="H1766" s="277"/>
      <c r="I1766" s="296"/>
      <c r="J1766" s="250"/>
      <c r="K1766" s="250"/>
      <c r="L1766" s="250"/>
      <c r="M1766" s="250"/>
      <c r="N1766" s="250"/>
      <c r="O1766" s="250"/>
      <c r="P1766" s="250"/>
      <c r="Q1766" s="250"/>
      <c r="R1766" s="250"/>
      <c r="S1766" s="250"/>
      <c r="T1766" s="250"/>
      <c r="U1766" s="250"/>
      <c r="V1766" s="250"/>
      <c r="W1766" s="250"/>
      <c r="X1766" s="250"/>
      <c r="Y1766" s="250"/>
      <c r="Z1766" s="250"/>
      <c r="AA1766" s="250"/>
      <c r="AB1766" s="250"/>
      <c r="AC1766" s="250"/>
      <c r="AD1766" s="250"/>
      <c r="AE1766" s="250"/>
      <c r="AF1766" s="250"/>
      <c r="AG1766" s="250"/>
      <c r="AH1766" s="250"/>
      <c r="AI1766" s="250"/>
      <c r="AJ1766" s="250"/>
      <c r="AK1766" s="250"/>
      <c r="AL1766" s="250"/>
      <c r="AM1766" s="250"/>
      <c r="AN1766" s="250"/>
      <c r="AO1766" s="250"/>
      <c r="AP1766" s="250"/>
      <c r="AQ1766" s="250"/>
      <c r="AR1766" s="250"/>
      <c r="AS1766" s="250"/>
      <c r="AT1766" s="250"/>
      <c r="AU1766" s="250"/>
      <c r="AV1766" s="250"/>
      <c r="AW1766" s="250"/>
      <c r="AX1766" s="250"/>
      <c r="AY1766" s="250"/>
      <c r="AZ1766" s="250"/>
      <c r="BA1766" s="250"/>
      <c r="BB1766" s="250"/>
      <c r="BC1766" s="250"/>
      <c r="BD1766" s="250"/>
      <c r="BE1766" s="250"/>
      <c r="BF1766" s="250"/>
      <c r="BG1766" s="250"/>
      <c r="BH1766" s="250"/>
    </row>
    <row r="1767" spans="1:60" outlineLevel="1" x14ac:dyDescent="0.2">
      <c r="A1767" s="294"/>
      <c r="B1767" s="265"/>
      <c r="C1767" s="337" t="s">
        <v>2109</v>
      </c>
      <c r="D1767" s="324"/>
      <c r="E1767" s="328">
        <v>137.82</v>
      </c>
      <c r="F1767" s="276"/>
      <c r="G1767" s="276"/>
      <c r="H1767" s="277"/>
      <c r="I1767" s="296"/>
      <c r="J1767" s="250"/>
      <c r="K1767" s="250"/>
      <c r="L1767" s="250"/>
      <c r="M1767" s="250"/>
      <c r="N1767" s="250"/>
      <c r="O1767" s="250"/>
      <c r="P1767" s="250"/>
      <c r="Q1767" s="250"/>
      <c r="R1767" s="250"/>
      <c r="S1767" s="250"/>
      <c r="T1767" s="250"/>
      <c r="U1767" s="250"/>
      <c r="V1767" s="250"/>
      <c r="W1767" s="250"/>
      <c r="X1767" s="250"/>
      <c r="Y1767" s="250"/>
      <c r="Z1767" s="250"/>
      <c r="AA1767" s="250"/>
      <c r="AB1767" s="250"/>
      <c r="AC1767" s="250"/>
      <c r="AD1767" s="250"/>
      <c r="AE1767" s="250"/>
      <c r="AF1767" s="250"/>
      <c r="AG1767" s="250"/>
      <c r="AH1767" s="250"/>
      <c r="AI1767" s="250"/>
      <c r="AJ1767" s="250"/>
      <c r="AK1767" s="250"/>
      <c r="AL1767" s="250"/>
      <c r="AM1767" s="250"/>
      <c r="AN1767" s="250"/>
      <c r="AO1767" s="250"/>
      <c r="AP1767" s="250"/>
      <c r="AQ1767" s="250"/>
      <c r="AR1767" s="250"/>
      <c r="AS1767" s="250"/>
      <c r="AT1767" s="250"/>
      <c r="AU1767" s="250"/>
      <c r="AV1767" s="250"/>
      <c r="AW1767" s="250"/>
      <c r="AX1767" s="250"/>
      <c r="AY1767" s="250"/>
      <c r="AZ1767" s="250"/>
      <c r="BA1767" s="250"/>
      <c r="BB1767" s="250"/>
      <c r="BC1767" s="250"/>
      <c r="BD1767" s="250"/>
      <c r="BE1767" s="250"/>
      <c r="BF1767" s="250"/>
      <c r="BG1767" s="250"/>
      <c r="BH1767" s="250"/>
    </row>
    <row r="1768" spans="1:60" outlineLevel="1" x14ac:dyDescent="0.2">
      <c r="A1768" s="294"/>
      <c r="B1768" s="265"/>
      <c r="C1768" s="334" t="s">
        <v>2110</v>
      </c>
      <c r="D1768" s="322"/>
      <c r="E1768" s="326"/>
      <c r="F1768" s="276"/>
      <c r="G1768" s="276"/>
      <c r="H1768" s="277"/>
      <c r="I1768" s="296"/>
      <c r="J1768" s="250"/>
      <c r="K1768" s="250"/>
      <c r="L1768" s="250"/>
      <c r="M1768" s="250"/>
      <c r="N1768" s="250"/>
      <c r="O1768" s="250"/>
      <c r="P1768" s="250"/>
      <c r="Q1768" s="250"/>
      <c r="R1768" s="250"/>
      <c r="S1768" s="250"/>
      <c r="T1768" s="250"/>
      <c r="U1768" s="250"/>
      <c r="V1768" s="250"/>
      <c r="W1768" s="250"/>
      <c r="X1768" s="250"/>
      <c r="Y1768" s="250"/>
      <c r="Z1768" s="250"/>
      <c r="AA1768" s="250"/>
      <c r="AB1768" s="250"/>
      <c r="AC1768" s="250"/>
      <c r="AD1768" s="250"/>
      <c r="AE1768" s="250"/>
      <c r="AF1768" s="250"/>
      <c r="AG1768" s="250"/>
      <c r="AH1768" s="250"/>
      <c r="AI1768" s="250"/>
      <c r="AJ1768" s="250"/>
      <c r="AK1768" s="250"/>
      <c r="AL1768" s="250"/>
      <c r="AM1768" s="250"/>
      <c r="AN1768" s="250"/>
      <c r="AO1768" s="250"/>
      <c r="AP1768" s="250"/>
      <c r="AQ1768" s="250"/>
      <c r="AR1768" s="250"/>
      <c r="AS1768" s="250"/>
      <c r="AT1768" s="250"/>
      <c r="AU1768" s="250"/>
      <c r="AV1768" s="250"/>
      <c r="AW1768" s="250"/>
      <c r="AX1768" s="250"/>
      <c r="AY1768" s="250"/>
      <c r="AZ1768" s="250"/>
      <c r="BA1768" s="250"/>
      <c r="BB1768" s="250"/>
      <c r="BC1768" s="250"/>
      <c r="BD1768" s="250"/>
      <c r="BE1768" s="250"/>
      <c r="BF1768" s="250"/>
      <c r="BG1768" s="250"/>
      <c r="BH1768" s="250"/>
    </row>
    <row r="1769" spans="1:60" outlineLevel="1" x14ac:dyDescent="0.2">
      <c r="A1769" s="294"/>
      <c r="B1769" s="265"/>
      <c r="C1769" s="334" t="s">
        <v>2111</v>
      </c>
      <c r="D1769" s="322"/>
      <c r="E1769" s="326">
        <v>0.6</v>
      </c>
      <c r="F1769" s="276"/>
      <c r="G1769" s="276"/>
      <c r="H1769" s="277"/>
      <c r="I1769" s="296"/>
      <c r="J1769" s="250"/>
      <c r="K1769" s="250"/>
      <c r="L1769" s="250"/>
      <c r="M1769" s="250"/>
      <c r="N1769" s="250"/>
      <c r="O1769" s="250"/>
      <c r="P1769" s="250"/>
      <c r="Q1769" s="250"/>
      <c r="R1769" s="250"/>
      <c r="S1769" s="250"/>
      <c r="T1769" s="250"/>
      <c r="U1769" s="250"/>
      <c r="V1769" s="250"/>
      <c r="W1769" s="250"/>
      <c r="X1769" s="250"/>
      <c r="Y1769" s="250"/>
      <c r="Z1769" s="250"/>
      <c r="AA1769" s="250"/>
      <c r="AB1769" s="250"/>
      <c r="AC1769" s="250"/>
      <c r="AD1769" s="250"/>
      <c r="AE1769" s="250"/>
      <c r="AF1769" s="250"/>
      <c r="AG1769" s="250"/>
      <c r="AH1769" s="250"/>
      <c r="AI1769" s="250"/>
      <c r="AJ1769" s="250"/>
      <c r="AK1769" s="250"/>
      <c r="AL1769" s="250"/>
      <c r="AM1769" s="250"/>
      <c r="AN1769" s="250"/>
      <c r="AO1769" s="250"/>
      <c r="AP1769" s="250"/>
      <c r="AQ1769" s="250"/>
      <c r="AR1769" s="250"/>
      <c r="AS1769" s="250"/>
      <c r="AT1769" s="250"/>
      <c r="AU1769" s="250"/>
      <c r="AV1769" s="250"/>
      <c r="AW1769" s="250"/>
      <c r="AX1769" s="250"/>
      <c r="AY1769" s="250"/>
      <c r="AZ1769" s="250"/>
      <c r="BA1769" s="250"/>
      <c r="BB1769" s="250"/>
      <c r="BC1769" s="250"/>
      <c r="BD1769" s="250"/>
      <c r="BE1769" s="250"/>
      <c r="BF1769" s="250"/>
      <c r="BG1769" s="250"/>
      <c r="BH1769" s="250"/>
    </row>
    <row r="1770" spans="1:60" outlineLevel="1" x14ac:dyDescent="0.2">
      <c r="A1770" s="294"/>
      <c r="B1770" s="265"/>
      <c r="C1770" s="334" t="s">
        <v>2112</v>
      </c>
      <c r="D1770" s="322"/>
      <c r="E1770" s="326">
        <v>1.2</v>
      </c>
      <c r="F1770" s="276"/>
      <c r="G1770" s="276"/>
      <c r="H1770" s="277"/>
      <c r="I1770" s="296"/>
      <c r="J1770" s="250"/>
      <c r="K1770" s="250"/>
      <c r="L1770" s="250"/>
      <c r="M1770" s="250"/>
      <c r="N1770" s="250"/>
      <c r="O1770" s="250"/>
      <c r="P1770" s="250"/>
      <c r="Q1770" s="250"/>
      <c r="R1770" s="250"/>
      <c r="S1770" s="250"/>
      <c r="T1770" s="250"/>
      <c r="U1770" s="250"/>
      <c r="V1770" s="250"/>
      <c r="W1770" s="250"/>
      <c r="X1770" s="250"/>
      <c r="Y1770" s="250"/>
      <c r="Z1770" s="250"/>
      <c r="AA1770" s="250"/>
      <c r="AB1770" s="250"/>
      <c r="AC1770" s="250"/>
      <c r="AD1770" s="250"/>
      <c r="AE1770" s="250"/>
      <c r="AF1770" s="250"/>
      <c r="AG1770" s="250"/>
      <c r="AH1770" s="250"/>
      <c r="AI1770" s="250"/>
      <c r="AJ1770" s="250"/>
      <c r="AK1770" s="250"/>
      <c r="AL1770" s="250"/>
      <c r="AM1770" s="250"/>
      <c r="AN1770" s="250"/>
      <c r="AO1770" s="250"/>
      <c r="AP1770" s="250"/>
      <c r="AQ1770" s="250"/>
      <c r="AR1770" s="250"/>
      <c r="AS1770" s="250"/>
      <c r="AT1770" s="250"/>
      <c r="AU1770" s="250"/>
      <c r="AV1770" s="250"/>
      <c r="AW1770" s="250"/>
      <c r="AX1770" s="250"/>
      <c r="AY1770" s="250"/>
      <c r="AZ1770" s="250"/>
      <c r="BA1770" s="250"/>
      <c r="BB1770" s="250"/>
      <c r="BC1770" s="250"/>
      <c r="BD1770" s="250"/>
      <c r="BE1770" s="250"/>
      <c r="BF1770" s="250"/>
      <c r="BG1770" s="250"/>
      <c r="BH1770" s="250"/>
    </row>
    <row r="1771" spans="1:60" outlineLevel="1" x14ac:dyDescent="0.2">
      <c r="A1771" s="294"/>
      <c r="B1771" s="265"/>
      <c r="C1771" s="334" t="s">
        <v>2113</v>
      </c>
      <c r="D1771" s="322"/>
      <c r="E1771" s="326">
        <v>1.5</v>
      </c>
      <c r="F1771" s="276"/>
      <c r="G1771" s="276"/>
      <c r="H1771" s="277"/>
      <c r="I1771" s="296"/>
      <c r="J1771" s="250"/>
      <c r="K1771" s="250"/>
      <c r="L1771" s="250"/>
      <c r="M1771" s="250"/>
      <c r="N1771" s="250"/>
      <c r="O1771" s="250"/>
      <c r="P1771" s="250"/>
      <c r="Q1771" s="250"/>
      <c r="R1771" s="250"/>
      <c r="S1771" s="250"/>
      <c r="T1771" s="250"/>
      <c r="U1771" s="250"/>
      <c r="V1771" s="250"/>
      <c r="W1771" s="250"/>
      <c r="X1771" s="250"/>
      <c r="Y1771" s="250"/>
      <c r="Z1771" s="250"/>
      <c r="AA1771" s="250"/>
      <c r="AB1771" s="250"/>
      <c r="AC1771" s="250"/>
      <c r="AD1771" s="250"/>
      <c r="AE1771" s="250"/>
      <c r="AF1771" s="250"/>
      <c r="AG1771" s="250"/>
      <c r="AH1771" s="250"/>
      <c r="AI1771" s="250"/>
      <c r="AJ1771" s="250"/>
      <c r="AK1771" s="250"/>
      <c r="AL1771" s="250"/>
      <c r="AM1771" s="250"/>
      <c r="AN1771" s="250"/>
      <c r="AO1771" s="250"/>
      <c r="AP1771" s="250"/>
      <c r="AQ1771" s="250"/>
      <c r="AR1771" s="250"/>
      <c r="AS1771" s="250"/>
      <c r="AT1771" s="250"/>
      <c r="AU1771" s="250"/>
      <c r="AV1771" s="250"/>
      <c r="AW1771" s="250"/>
      <c r="AX1771" s="250"/>
      <c r="AY1771" s="250"/>
      <c r="AZ1771" s="250"/>
      <c r="BA1771" s="250"/>
      <c r="BB1771" s="250"/>
      <c r="BC1771" s="250"/>
      <c r="BD1771" s="250"/>
      <c r="BE1771" s="250"/>
      <c r="BF1771" s="250"/>
      <c r="BG1771" s="250"/>
      <c r="BH1771" s="250"/>
    </row>
    <row r="1772" spans="1:60" outlineLevel="1" x14ac:dyDescent="0.2">
      <c r="A1772" s="294"/>
      <c r="B1772" s="265"/>
      <c r="C1772" s="334" t="s">
        <v>2114</v>
      </c>
      <c r="D1772" s="322"/>
      <c r="E1772" s="326">
        <v>8</v>
      </c>
      <c r="F1772" s="276"/>
      <c r="G1772" s="276"/>
      <c r="H1772" s="277"/>
      <c r="I1772" s="296"/>
      <c r="J1772" s="250"/>
      <c r="K1772" s="250"/>
      <c r="L1772" s="250"/>
      <c r="M1772" s="250"/>
      <c r="N1772" s="250"/>
      <c r="O1772" s="250"/>
      <c r="P1772" s="250"/>
      <c r="Q1772" s="250"/>
      <c r="R1772" s="250"/>
      <c r="S1772" s="250"/>
      <c r="T1772" s="250"/>
      <c r="U1772" s="250"/>
      <c r="V1772" s="250"/>
      <c r="W1772" s="250"/>
      <c r="X1772" s="250"/>
      <c r="Y1772" s="250"/>
      <c r="Z1772" s="250"/>
      <c r="AA1772" s="250"/>
      <c r="AB1772" s="250"/>
      <c r="AC1772" s="250"/>
      <c r="AD1772" s="250"/>
      <c r="AE1772" s="250"/>
      <c r="AF1772" s="250"/>
      <c r="AG1772" s="250"/>
      <c r="AH1772" s="250"/>
      <c r="AI1772" s="250"/>
      <c r="AJ1772" s="250"/>
      <c r="AK1772" s="250"/>
      <c r="AL1772" s="250"/>
      <c r="AM1772" s="250"/>
      <c r="AN1772" s="250"/>
      <c r="AO1772" s="250"/>
      <c r="AP1772" s="250"/>
      <c r="AQ1772" s="250"/>
      <c r="AR1772" s="250"/>
      <c r="AS1772" s="250"/>
      <c r="AT1772" s="250"/>
      <c r="AU1772" s="250"/>
      <c r="AV1772" s="250"/>
      <c r="AW1772" s="250"/>
      <c r="AX1772" s="250"/>
      <c r="AY1772" s="250"/>
      <c r="AZ1772" s="250"/>
      <c r="BA1772" s="250"/>
      <c r="BB1772" s="250"/>
      <c r="BC1772" s="250"/>
      <c r="BD1772" s="250"/>
      <c r="BE1772" s="250"/>
      <c r="BF1772" s="250"/>
      <c r="BG1772" s="250"/>
      <c r="BH1772" s="250"/>
    </row>
    <row r="1773" spans="1:60" outlineLevel="1" x14ac:dyDescent="0.2">
      <c r="A1773" s="294"/>
      <c r="B1773" s="265"/>
      <c r="C1773" s="334" t="s">
        <v>2115</v>
      </c>
      <c r="D1773" s="322"/>
      <c r="E1773" s="326">
        <v>8</v>
      </c>
      <c r="F1773" s="276"/>
      <c r="G1773" s="276"/>
      <c r="H1773" s="277"/>
      <c r="I1773" s="296"/>
      <c r="J1773" s="250"/>
      <c r="K1773" s="250"/>
      <c r="L1773" s="250"/>
      <c r="M1773" s="250"/>
      <c r="N1773" s="250"/>
      <c r="O1773" s="250"/>
      <c r="P1773" s="250"/>
      <c r="Q1773" s="250"/>
      <c r="R1773" s="250"/>
      <c r="S1773" s="250"/>
      <c r="T1773" s="250"/>
      <c r="U1773" s="250"/>
      <c r="V1773" s="250"/>
      <c r="W1773" s="250"/>
      <c r="X1773" s="250"/>
      <c r="Y1773" s="250"/>
      <c r="Z1773" s="250"/>
      <c r="AA1773" s="250"/>
      <c r="AB1773" s="250"/>
      <c r="AC1773" s="250"/>
      <c r="AD1773" s="250"/>
      <c r="AE1773" s="250"/>
      <c r="AF1773" s="250"/>
      <c r="AG1773" s="250"/>
      <c r="AH1773" s="250"/>
      <c r="AI1773" s="250"/>
      <c r="AJ1773" s="250"/>
      <c r="AK1773" s="250"/>
      <c r="AL1773" s="250"/>
      <c r="AM1773" s="250"/>
      <c r="AN1773" s="250"/>
      <c r="AO1773" s="250"/>
      <c r="AP1773" s="250"/>
      <c r="AQ1773" s="250"/>
      <c r="AR1773" s="250"/>
      <c r="AS1773" s="250"/>
      <c r="AT1773" s="250"/>
      <c r="AU1773" s="250"/>
      <c r="AV1773" s="250"/>
      <c r="AW1773" s="250"/>
      <c r="AX1773" s="250"/>
      <c r="AY1773" s="250"/>
      <c r="AZ1773" s="250"/>
      <c r="BA1773" s="250"/>
      <c r="BB1773" s="250"/>
      <c r="BC1773" s="250"/>
      <c r="BD1773" s="250"/>
      <c r="BE1773" s="250"/>
      <c r="BF1773" s="250"/>
      <c r="BG1773" s="250"/>
      <c r="BH1773" s="250"/>
    </row>
    <row r="1774" spans="1:60" outlineLevel="1" x14ac:dyDescent="0.2">
      <c r="A1774" s="294"/>
      <c r="B1774" s="265"/>
      <c r="C1774" s="334" t="s">
        <v>2116</v>
      </c>
      <c r="D1774" s="322"/>
      <c r="E1774" s="326">
        <v>8</v>
      </c>
      <c r="F1774" s="276"/>
      <c r="G1774" s="276"/>
      <c r="H1774" s="277"/>
      <c r="I1774" s="296"/>
      <c r="J1774" s="250"/>
      <c r="K1774" s="250"/>
      <c r="L1774" s="250"/>
      <c r="M1774" s="250"/>
      <c r="N1774" s="250"/>
      <c r="O1774" s="250"/>
      <c r="P1774" s="250"/>
      <c r="Q1774" s="250"/>
      <c r="R1774" s="250"/>
      <c r="S1774" s="250"/>
      <c r="T1774" s="250"/>
      <c r="U1774" s="250"/>
      <c r="V1774" s="250"/>
      <c r="W1774" s="250"/>
      <c r="X1774" s="250"/>
      <c r="Y1774" s="250"/>
      <c r="Z1774" s="250"/>
      <c r="AA1774" s="250"/>
      <c r="AB1774" s="250"/>
      <c r="AC1774" s="250"/>
      <c r="AD1774" s="250"/>
      <c r="AE1774" s="250"/>
      <c r="AF1774" s="250"/>
      <c r="AG1774" s="250"/>
      <c r="AH1774" s="250"/>
      <c r="AI1774" s="250"/>
      <c r="AJ1774" s="250"/>
      <c r="AK1774" s="250"/>
      <c r="AL1774" s="250"/>
      <c r="AM1774" s="250"/>
      <c r="AN1774" s="250"/>
      <c r="AO1774" s="250"/>
      <c r="AP1774" s="250"/>
      <c r="AQ1774" s="250"/>
      <c r="AR1774" s="250"/>
      <c r="AS1774" s="250"/>
      <c r="AT1774" s="250"/>
      <c r="AU1774" s="250"/>
      <c r="AV1774" s="250"/>
      <c r="AW1774" s="250"/>
      <c r="AX1774" s="250"/>
      <c r="AY1774" s="250"/>
      <c r="AZ1774" s="250"/>
      <c r="BA1774" s="250"/>
      <c r="BB1774" s="250"/>
      <c r="BC1774" s="250"/>
      <c r="BD1774" s="250"/>
      <c r="BE1774" s="250"/>
      <c r="BF1774" s="250"/>
      <c r="BG1774" s="250"/>
      <c r="BH1774" s="250"/>
    </row>
    <row r="1775" spans="1:60" outlineLevel="1" x14ac:dyDescent="0.2">
      <c r="A1775" s="294"/>
      <c r="B1775" s="265"/>
      <c r="C1775" s="334" t="s">
        <v>2117</v>
      </c>
      <c r="D1775" s="322"/>
      <c r="E1775" s="326">
        <v>1.2</v>
      </c>
      <c r="F1775" s="276"/>
      <c r="G1775" s="276"/>
      <c r="H1775" s="277"/>
      <c r="I1775" s="296"/>
      <c r="J1775" s="250"/>
      <c r="K1775" s="250"/>
      <c r="L1775" s="250"/>
      <c r="M1775" s="250"/>
      <c r="N1775" s="250"/>
      <c r="O1775" s="250"/>
      <c r="P1775" s="250"/>
      <c r="Q1775" s="250"/>
      <c r="R1775" s="250"/>
      <c r="S1775" s="250"/>
      <c r="T1775" s="250"/>
      <c r="U1775" s="250"/>
      <c r="V1775" s="250"/>
      <c r="W1775" s="250"/>
      <c r="X1775" s="250"/>
      <c r="Y1775" s="250"/>
      <c r="Z1775" s="250"/>
      <c r="AA1775" s="250"/>
      <c r="AB1775" s="250"/>
      <c r="AC1775" s="250"/>
      <c r="AD1775" s="250"/>
      <c r="AE1775" s="250"/>
      <c r="AF1775" s="250"/>
      <c r="AG1775" s="250"/>
      <c r="AH1775" s="250"/>
      <c r="AI1775" s="250"/>
      <c r="AJ1775" s="250"/>
      <c r="AK1775" s="250"/>
      <c r="AL1775" s="250"/>
      <c r="AM1775" s="250"/>
      <c r="AN1775" s="250"/>
      <c r="AO1775" s="250"/>
      <c r="AP1775" s="250"/>
      <c r="AQ1775" s="250"/>
      <c r="AR1775" s="250"/>
      <c r="AS1775" s="250"/>
      <c r="AT1775" s="250"/>
      <c r="AU1775" s="250"/>
      <c r="AV1775" s="250"/>
      <c r="AW1775" s="250"/>
      <c r="AX1775" s="250"/>
      <c r="AY1775" s="250"/>
      <c r="AZ1775" s="250"/>
      <c r="BA1775" s="250"/>
      <c r="BB1775" s="250"/>
      <c r="BC1775" s="250"/>
      <c r="BD1775" s="250"/>
      <c r="BE1775" s="250"/>
      <c r="BF1775" s="250"/>
      <c r="BG1775" s="250"/>
      <c r="BH1775" s="250"/>
    </row>
    <row r="1776" spans="1:60" outlineLevel="1" x14ac:dyDescent="0.2">
      <c r="A1776" s="294"/>
      <c r="B1776" s="265"/>
      <c r="C1776" s="334" t="s">
        <v>2118</v>
      </c>
      <c r="D1776" s="322"/>
      <c r="E1776" s="326">
        <v>0.6</v>
      </c>
      <c r="F1776" s="276"/>
      <c r="G1776" s="276"/>
      <c r="H1776" s="277"/>
      <c r="I1776" s="296"/>
      <c r="J1776" s="250"/>
      <c r="K1776" s="250"/>
      <c r="L1776" s="250"/>
      <c r="M1776" s="250"/>
      <c r="N1776" s="250"/>
      <c r="O1776" s="250"/>
      <c r="P1776" s="250"/>
      <c r="Q1776" s="250"/>
      <c r="R1776" s="250"/>
      <c r="S1776" s="250"/>
      <c r="T1776" s="250"/>
      <c r="U1776" s="250"/>
      <c r="V1776" s="250"/>
      <c r="W1776" s="250"/>
      <c r="X1776" s="250"/>
      <c r="Y1776" s="250"/>
      <c r="Z1776" s="250"/>
      <c r="AA1776" s="250"/>
      <c r="AB1776" s="250"/>
      <c r="AC1776" s="250"/>
      <c r="AD1776" s="250"/>
      <c r="AE1776" s="250"/>
      <c r="AF1776" s="250"/>
      <c r="AG1776" s="250"/>
      <c r="AH1776" s="250"/>
      <c r="AI1776" s="250"/>
      <c r="AJ1776" s="250"/>
      <c r="AK1776" s="250"/>
      <c r="AL1776" s="250"/>
      <c r="AM1776" s="250"/>
      <c r="AN1776" s="250"/>
      <c r="AO1776" s="250"/>
      <c r="AP1776" s="250"/>
      <c r="AQ1776" s="250"/>
      <c r="AR1776" s="250"/>
      <c r="AS1776" s="250"/>
      <c r="AT1776" s="250"/>
      <c r="AU1776" s="250"/>
      <c r="AV1776" s="250"/>
      <c r="AW1776" s="250"/>
      <c r="AX1776" s="250"/>
      <c r="AY1776" s="250"/>
      <c r="AZ1776" s="250"/>
      <c r="BA1776" s="250"/>
      <c r="BB1776" s="250"/>
      <c r="BC1776" s="250"/>
      <c r="BD1776" s="250"/>
      <c r="BE1776" s="250"/>
      <c r="BF1776" s="250"/>
      <c r="BG1776" s="250"/>
      <c r="BH1776" s="250"/>
    </row>
    <row r="1777" spans="1:60" outlineLevel="1" x14ac:dyDescent="0.2">
      <c r="A1777" s="294"/>
      <c r="B1777" s="265"/>
      <c r="C1777" s="334" t="s">
        <v>2119</v>
      </c>
      <c r="D1777" s="322"/>
      <c r="E1777" s="326">
        <v>9</v>
      </c>
      <c r="F1777" s="276"/>
      <c r="G1777" s="276"/>
      <c r="H1777" s="277"/>
      <c r="I1777" s="296"/>
      <c r="J1777" s="250"/>
      <c r="K1777" s="250"/>
      <c r="L1777" s="250"/>
      <c r="M1777" s="250"/>
      <c r="N1777" s="250"/>
      <c r="O1777" s="250"/>
      <c r="P1777" s="250"/>
      <c r="Q1777" s="250"/>
      <c r="R1777" s="250"/>
      <c r="S1777" s="250"/>
      <c r="T1777" s="250"/>
      <c r="U1777" s="250"/>
      <c r="V1777" s="250"/>
      <c r="W1777" s="250"/>
      <c r="X1777" s="250"/>
      <c r="Y1777" s="250"/>
      <c r="Z1777" s="250"/>
      <c r="AA1777" s="250"/>
      <c r="AB1777" s="250"/>
      <c r="AC1777" s="250"/>
      <c r="AD1777" s="250"/>
      <c r="AE1777" s="250"/>
      <c r="AF1777" s="250"/>
      <c r="AG1777" s="250"/>
      <c r="AH1777" s="250"/>
      <c r="AI1777" s="250"/>
      <c r="AJ1777" s="250"/>
      <c r="AK1777" s="250"/>
      <c r="AL1777" s="250"/>
      <c r="AM1777" s="250"/>
      <c r="AN1777" s="250"/>
      <c r="AO1777" s="250"/>
      <c r="AP1777" s="250"/>
      <c r="AQ1777" s="250"/>
      <c r="AR1777" s="250"/>
      <c r="AS1777" s="250"/>
      <c r="AT1777" s="250"/>
      <c r="AU1777" s="250"/>
      <c r="AV1777" s="250"/>
      <c r="AW1777" s="250"/>
      <c r="AX1777" s="250"/>
      <c r="AY1777" s="250"/>
      <c r="AZ1777" s="250"/>
      <c r="BA1777" s="250"/>
      <c r="BB1777" s="250"/>
      <c r="BC1777" s="250"/>
      <c r="BD1777" s="250"/>
      <c r="BE1777" s="250"/>
      <c r="BF1777" s="250"/>
      <c r="BG1777" s="250"/>
      <c r="BH1777" s="250"/>
    </row>
    <row r="1778" spans="1:60" outlineLevel="1" x14ac:dyDescent="0.2">
      <c r="A1778" s="294"/>
      <c r="B1778" s="265"/>
      <c r="C1778" s="334" t="s">
        <v>2120</v>
      </c>
      <c r="D1778" s="322"/>
      <c r="E1778" s="326">
        <v>16</v>
      </c>
      <c r="F1778" s="276"/>
      <c r="G1778" s="276"/>
      <c r="H1778" s="277"/>
      <c r="I1778" s="296"/>
      <c r="J1778" s="250"/>
      <c r="K1778" s="250"/>
      <c r="L1778" s="250"/>
      <c r="M1778" s="250"/>
      <c r="N1778" s="250"/>
      <c r="O1778" s="250"/>
      <c r="P1778" s="250"/>
      <c r="Q1778" s="250"/>
      <c r="R1778" s="250"/>
      <c r="S1778" s="250"/>
      <c r="T1778" s="250"/>
      <c r="U1778" s="250"/>
      <c r="V1778" s="250"/>
      <c r="W1778" s="250"/>
      <c r="X1778" s="250"/>
      <c r="Y1778" s="250"/>
      <c r="Z1778" s="250"/>
      <c r="AA1778" s="250"/>
      <c r="AB1778" s="250"/>
      <c r="AC1778" s="250"/>
      <c r="AD1778" s="250"/>
      <c r="AE1778" s="250"/>
      <c r="AF1778" s="250"/>
      <c r="AG1778" s="250"/>
      <c r="AH1778" s="250"/>
      <c r="AI1778" s="250"/>
      <c r="AJ1778" s="250"/>
      <c r="AK1778" s="250"/>
      <c r="AL1778" s="250"/>
      <c r="AM1778" s="250"/>
      <c r="AN1778" s="250"/>
      <c r="AO1778" s="250"/>
      <c r="AP1778" s="250"/>
      <c r="AQ1778" s="250"/>
      <c r="AR1778" s="250"/>
      <c r="AS1778" s="250"/>
      <c r="AT1778" s="250"/>
      <c r="AU1778" s="250"/>
      <c r="AV1778" s="250"/>
      <c r="AW1778" s="250"/>
      <c r="AX1778" s="250"/>
      <c r="AY1778" s="250"/>
      <c r="AZ1778" s="250"/>
      <c r="BA1778" s="250"/>
      <c r="BB1778" s="250"/>
      <c r="BC1778" s="250"/>
      <c r="BD1778" s="250"/>
      <c r="BE1778" s="250"/>
      <c r="BF1778" s="250"/>
      <c r="BG1778" s="250"/>
      <c r="BH1778" s="250"/>
    </row>
    <row r="1779" spans="1:60" outlineLevel="1" x14ac:dyDescent="0.2">
      <c r="A1779" s="294"/>
      <c r="B1779" s="265"/>
      <c r="C1779" s="334" t="s">
        <v>2121</v>
      </c>
      <c r="D1779" s="322"/>
      <c r="E1779" s="326">
        <v>8</v>
      </c>
      <c r="F1779" s="276"/>
      <c r="G1779" s="276"/>
      <c r="H1779" s="277"/>
      <c r="I1779" s="296"/>
      <c r="J1779" s="250"/>
      <c r="K1779" s="250"/>
      <c r="L1779" s="250"/>
      <c r="M1779" s="250"/>
      <c r="N1779" s="250"/>
      <c r="O1779" s="250"/>
      <c r="P1779" s="250"/>
      <c r="Q1779" s="250"/>
      <c r="R1779" s="250"/>
      <c r="S1779" s="250"/>
      <c r="T1779" s="250"/>
      <c r="U1779" s="250"/>
      <c r="V1779" s="250"/>
      <c r="W1779" s="250"/>
      <c r="X1779" s="250"/>
      <c r="Y1779" s="250"/>
      <c r="Z1779" s="250"/>
      <c r="AA1779" s="250"/>
      <c r="AB1779" s="250"/>
      <c r="AC1779" s="250"/>
      <c r="AD1779" s="250"/>
      <c r="AE1779" s="250"/>
      <c r="AF1779" s="250"/>
      <c r="AG1779" s="250"/>
      <c r="AH1779" s="250"/>
      <c r="AI1779" s="250"/>
      <c r="AJ1779" s="250"/>
      <c r="AK1779" s="250"/>
      <c r="AL1779" s="250"/>
      <c r="AM1779" s="250"/>
      <c r="AN1779" s="250"/>
      <c r="AO1779" s="250"/>
      <c r="AP1779" s="250"/>
      <c r="AQ1779" s="250"/>
      <c r="AR1779" s="250"/>
      <c r="AS1779" s="250"/>
      <c r="AT1779" s="250"/>
      <c r="AU1779" s="250"/>
      <c r="AV1779" s="250"/>
      <c r="AW1779" s="250"/>
      <c r="AX1779" s="250"/>
      <c r="AY1779" s="250"/>
      <c r="AZ1779" s="250"/>
      <c r="BA1779" s="250"/>
      <c r="BB1779" s="250"/>
      <c r="BC1779" s="250"/>
      <c r="BD1779" s="250"/>
      <c r="BE1779" s="250"/>
      <c r="BF1779" s="250"/>
      <c r="BG1779" s="250"/>
      <c r="BH1779" s="250"/>
    </row>
    <row r="1780" spans="1:60" outlineLevel="1" x14ac:dyDescent="0.2">
      <c r="A1780" s="294"/>
      <c r="B1780" s="265"/>
      <c r="C1780" s="337" t="s">
        <v>2109</v>
      </c>
      <c r="D1780" s="324"/>
      <c r="E1780" s="328">
        <v>62.1</v>
      </c>
      <c r="F1780" s="276"/>
      <c r="G1780" s="276"/>
      <c r="H1780" s="277"/>
      <c r="I1780" s="296"/>
      <c r="J1780" s="250"/>
      <c r="K1780" s="250"/>
      <c r="L1780" s="250"/>
      <c r="M1780" s="250"/>
      <c r="N1780" s="250"/>
      <c r="O1780" s="250"/>
      <c r="P1780" s="250"/>
      <c r="Q1780" s="250"/>
      <c r="R1780" s="250"/>
      <c r="S1780" s="250"/>
      <c r="T1780" s="250"/>
      <c r="U1780" s="250"/>
      <c r="V1780" s="250"/>
      <c r="W1780" s="250"/>
      <c r="X1780" s="250"/>
      <c r="Y1780" s="250"/>
      <c r="Z1780" s="250"/>
      <c r="AA1780" s="250"/>
      <c r="AB1780" s="250"/>
      <c r="AC1780" s="250"/>
      <c r="AD1780" s="250"/>
      <c r="AE1780" s="250"/>
      <c r="AF1780" s="250"/>
      <c r="AG1780" s="250"/>
      <c r="AH1780" s="250"/>
      <c r="AI1780" s="250"/>
      <c r="AJ1780" s="250"/>
      <c r="AK1780" s="250"/>
      <c r="AL1780" s="250"/>
      <c r="AM1780" s="250"/>
      <c r="AN1780" s="250"/>
      <c r="AO1780" s="250"/>
      <c r="AP1780" s="250"/>
      <c r="AQ1780" s="250"/>
      <c r="AR1780" s="250"/>
      <c r="AS1780" s="250"/>
      <c r="AT1780" s="250"/>
      <c r="AU1780" s="250"/>
      <c r="AV1780" s="250"/>
      <c r="AW1780" s="250"/>
      <c r="AX1780" s="250"/>
      <c r="AY1780" s="250"/>
      <c r="AZ1780" s="250"/>
      <c r="BA1780" s="250"/>
      <c r="BB1780" s="250"/>
      <c r="BC1780" s="250"/>
      <c r="BD1780" s="250"/>
      <c r="BE1780" s="250"/>
      <c r="BF1780" s="250"/>
      <c r="BG1780" s="250"/>
      <c r="BH1780" s="250"/>
    </row>
    <row r="1781" spans="1:60" outlineLevel="1" x14ac:dyDescent="0.2">
      <c r="A1781" s="293">
        <v>370</v>
      </c>
      <c r="B1781" s="264" t="s">
        <v>1956</v>
      </c>
      <c r="C1781" s="284" t="s">
        <v>1957</v>
      </c>
      <c r="D1781" s="267" t="s">
        <v>390</v>
      </c>
      <c r="E1781" s="270">
        <v>144.71100000000001</v>
      </c>
      <c r="F1781" s="275"/>
      <c r="G1781" s="276">
        <f>ROUND(E1781*F1781,2)</f>
        <v>0</v>
      </c>
      <c r="H1781" s="277" t="s">
        <v>734</v>
      </c>
      <c r="I1781" s="296" t="s">
        <v>298</v>
      </c>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t="s">
        <v>299</v>
      </c>
      <c r="AF1781" s="250"/>
      <c r="AG1781" s="250"/>
      <c r="AH1781" s="250"/>
      <c r="AI1781" s="250"/>
      <c r="AJ1781" s="250"/>
      <c r="AK1781" s="250"/>
      <c r="AL1781" s="250"/>
      <c r="AM1781" s="250">
        <v>21</v>
      </c>
      <c r="AN1781" s="250"/>
      <c r="AO1781" s="250"/>
      <c r="AP1781" s="250"/>
      <c r="AQ1781" s="250"/>
      <c r="AR1781" s="250"/>
      <c r="AS1781" s="250"/>
      <c r="AT1781" s="250"/>
      <c r="AU1781" s="250"/>
      <c r="AV1781" s="250"/>
      <c r="AW1781" s="250"/>
      <c r="AX1781" s="250"/>
      <c r="AY1781" s="250"/>
      <c r="AZ1781" s="250"/>
      <c r="BA1781" s="250"/>
      <c r="BB1781" s="250"/>
      <c r="BC1781" s="250"/>
      <c r="BD1781" s="250"/>
      <c r="BE1781" s="250"/>
      <c r="BF1781" s="250"/>
      <c r="BG1781" s="250"/>
      <c r="BH1781" s="250"/>
    </row>
    <row r="1782" spans="1:60" outlineLevel="1" x14ac:dyDescent="0.2">
      <c r="A1782" s="294"/>
      <c r="B1782" s="265"/>
      <c r="C1782" s="334" t="s">
        <v>2122</v>
      </c>
      <c r="D1782" s="322"/>
      <c r="E1782" s="326">
        <v>144.71100000000001</v>
      </c>
      <c r="F1782" s="276"/>
      <c r="G1782" s="276"/>
      <c r="H1782" s="277"/>
      <c r="I1782" s="296"/>
      <c r="J1782" s="250"/>
      <c r="K1782" s="250"/>
      <c r="L1782" s="250"/>
      <c r="M1782" s="250"/>
      <c r="N1782" s="250"/>
      <c r="O1782" s="250"/>
      <c r="P1782" s="250"/>
      <c r="Q1782" s="250"/>
      <c r="R1782" s="250"/>
      <c r="S1782" s="250"/>
      <c r="T1782" s="250"/>
      <c r="U1782" s="250"/>
      <c r="V1782" s="250"/>
      <c r="W1782" s="250"/>
      <c r="X1782" s="250"/>
      <c r="Y1782" s="250"/>
      <c r="Z1782" s="250"/>
      <c r="AA1782" s="250"/>
      <c r="AB1782" s="250"/>
      <c r="AC1782" s="250"/>
      <c r="AD1782" s="250"/>
      <c r="AE1782" s="250"/>
      <c r="AF1782" s="250"/>
      <c r="AG1782" s="250"/>
      <c r="AH1782" s="250"/>
      <c r="AI1782" s="250"/>
      <c r="AJ1782" s="250"/>
      <c r="AK1782" s="250"/>
      <c r="AL1782" s="250"/>
      <c r="AM1782" s="250"/>
      <c r="AN1782" s="250"/>
      <c r="AO1782" s="250"/>
      <c r="AP1782" s="250"/>
      <c r="AQ1782" s="250"/>
      <c r="AR1782" s="250"/>
      <c r="AS1782" s="250"/>
      <c r="AT1782" s="250"/>
      <c r="AU1782" s="250"/>
      <c r="AV1782" s="250"/>
      <c r="AW1782" s="250"/>
      <c r="AX1782" s="250"/>
      <c r="AY1782" s="250"/>
      <c r="AZ1782" s="250"/>
      <c r="BA1782" s="250"/>
      <c r="BB1782" s="250"/>
      <c r="BC1782" s="250"/>
      <c r="BD1782" s="250"/>
      <c r="BE1782" s="250"/>
      <c r="BF1782" s="250"/>
      <c r="BG1782" s="250"/>
      <c r="BH1782" s="250"/>
    </row>
    <row r="1783" spans="1:60" outlineLevel="1" x14ac:dyDescent="0.2">
      <c r="A1783" s="293">
        <v>371</v>
      </c>
      <c r="B1783" s="264" t="s">
        <v>2123</v>
      </c>
      <c r="C1783" s="284" t="s">
        <v>2124</v>
      </c>
      <c r="D1783" s="267" t="s">
        <v>390</v>
      </c>
      <c r="E1783" s="270">
        <v>65.204999999999998</v>
      </c>
      <c r="F1783" s="275"/>
      <c r="G1783" s="276">
        <f>ROUND(E1783*F1783,2)</f>
        <v>0</v>
      </c>
      <c r="H1783" s="277" t="s">
        <v>734</v>
      </c>
      <c r="I1783" s="296" t="s">
        <v>298</v>
      </c>
      <c r="J1783" s="250"/>
      <c r="K1783" s="250"/>
      <c r="L1783" s="250"/>
      <c r="M1783" s="250"/>
      <c r="N1783" s="250"/>
      <c r="O1783" s="250"/>
      <c r="P1783" s="250"/>
      <c r="Q1783" s="250"/>
      <c r="R1783" s="250"/>
      <c r="S1783" s="250"/>
      <c r="T1783" s="250"/>
      <c r="U1783" s="250"/>
      <c r="V1783" s="250"/>
      <c r="W1783" s="250"/>
      <c r="X1783" s="250"/>
      <c r="Y1783" s="250"/>
      <c r="Z1783" s="250"/>
      <c r="AA1783" s="250"/>
      <c r="AB1783" s="250"/>
      <c r="AC1783" s="250"/>
      <c r="AD1783" s="250"/>
      <c r="AE1783" s="250" t="s">
        <v>299</v>
      </c>
      <c r="AF1783" s="250"/>
      <c r="AG1783" s="250"/>
      <c r="AH1783" s="250"/>
      <c r="AI1783" s="250"/>
      <c r="AJ1783" s="250"/>
      <c r="AK1783" s="250"/>
      <c r="AL1783" s="250"/>
      <c r="AM1783" s="250">
        <v>21</v>
      </c>
      <c r="AN1783" s="250"/>
      <c r="AO1783" s="250"/>
      <c r="AP1783" s="250"/>
      <c r="AQ1783" s="250"/>
      <c r="AR1783" s="250"/>
      <c r="AS1783" s="250"/>
      <c r="AT1783" s="250"/>
      <c r="AU1783" s="250"/>
      <c r="AV1783" s="250"/>
      <c r="AW1783" s="250"/>
      <c r="AX1783" s="250"/>
      <c r="AY1783" s="250"/>
      <c r="AZ1783" s="250"/>
      <c r="BA1783" s="250"/>
      <c r="BB1783" s="250"/>
      <c r="BC1783" s="250"/>
      <c r="BD1783" s="250"/>
      <c r="BE1783" s="250"/>
      <c r="BF1783" s="250"/>
      <c r="BG1783" s="250"/>
      <c r="BH1783" s="250"/>
    </row>
    <row r="1784" spans="1:60" outlineLevel="1" x14ac:dyDescent="0.2">
      <c r="A1784" s="294"/>
      <c r="B1784" s="265"/>
      <c r="C1784" s="334" t="s">
        <v>2125</v>
      </c>
      <c r="D1784" s="322"/>
      <c r="E1784" s="326">
        <v>65.204999999999998</v>
      </c>
      <c r="F1784" s="276"/>
      <c r="G1784" s="276"/>
      <c r="H1784" s="277"/>
      <c r="I1784" s="296"/>
      <c r="J1784" s="250"/>
      <c r="K1784" s="250"/>
      <c r="L1784" s="250"/>
      <c r="M1784" s="250"/>
      <c r="N1784" s="250"/>
      <c r="O1784" s="250"/>
      <c r="P1784" s="250"/>
      <c r="Q1784" s="250"/>
      <c r="R1784" s="250"/>
      <c r="S1784" s="250"/>
      <c r="T1784" s="250"/>
      <c r="U1784" s="250"/>
      <c r="V1784" s="250"/>
      <c r="W1784" s="250"/>
      <c r="X1784" s="250"/>
      <c r="Y1784" s="250"/>
      <c r="Z1784" s="250"/>
      <c r="AA1784" s="250"/>
      <c r="AB1784" s="250"/>
      <c r="AC1784" s="250"/>
      <c r="AD1784" s="250"/>
      <c r="AE1784" s="250"/>
      <c r="AF1784" s="250"/>
      <c r="AG1784" s="250"/>
      <c r="AH1784" s="250"/>
      <c r="AI1784" s="250"/>
      <c r="AJ1784" s="250"/>
      <c r="AK1784" s="250"/>
      <c r="AL1784" s="250"/>
      <c r="AM1784" s="250"/>
      <c r="AN1784" s="250"/>
      <c r="AO1784" s="250"/>
      <c r="AP1784" s="250"/>
      <c r="AQ1784" s="250"/>
      <c r="AR1784" s="250"/>
      <c r="AS1784" s="250"/>
      <c r="AT1784" s="250"/>
      <c r="AU1784" s="250"/>
      <c r="AV1784" s="250"/>
      <c r="AW1784" s="250"/>
      <c r="AX1784" s="250"/>
      <c r="AY1784" s="250"/>
      <c r="AZ1784" s="250"/>
      <c r="BA1784" s="250"/>
      <c r="BB1784" s="250"/>
      <c r="BC1784" s="250"/>
      <c r="BD1784" s="250"/>
      <c r="BE1784" s="250"/>
      <c r="BF1784" s="250"/>
      <c r="BG1784" s="250"/>
      <c r="BH1784" s="250"/>
    </row>
    <row r="1785" spans="1:60" ht="22.5" outlineLevel="1" x14ac:dyDescent="0.2">
      <c r="A1785" s="293">
        <v>372</v>
      </c>
      <c r="B1785" s="264" t="s">
        <v>2126</v>
      </c>
      <c r="C1785" s="284" t="s">
        <v>2127</v>
      </c>
      <c r="D1785" s="267" t="s">
        <v>367</v>
      </c>
      <c r="E1785" s="270">
        <v>122.56116</v>
      </c>
      <c r="F1785" s="275"/>
      <c r="G1785" s="276">
        <f>ROUND(E1785*F1785,2)</f>
        <v>0</v>
      </c>
      <c r="H1785" s="277" t="s">
        <v>734</v>
      </c>
      <c r="I1785" s="296" t="s">
        <v>298</v>
      </c>
      <c r="J1785" s="250"/>
      <c r="K1785" s="250"/>
      <c r="L1785" s="250"/>
      <c r="M1785" s="250"/>
      <c r="N1785" s="250"/>
      <c r="O1785" s="250"/>
      <c r="P1785" s="250"/>
      <c r="Q1785" s="250"/>
      <c r="R1785" s="250"/>
      <c r="S1785" s="250"/>
      <c r="T1785" s="250"/>
      <c r="U1785" s="250"/>
      <c r="V1785" s="250"/>
      <c r="W1785" s="250"/>
      <c r="X1785" s="250"/>
      <c r="Y1785" s="250"/>
      <c r="Z1785" s="250"/>
      <c r="AA1785" s="250"/>
      <c r="AB1785" s="250"/>
      <c r="AC1785" s="250"/>
      <c r="AD1785" s="250"/>
      <c r="AE1785" s="250" t="s">
        <v>299</v>
      </c>
      <c r="AF1785" s="250"/>
      <c r="AG1785" s="250"/>
      <c r="AH1785" s="250"/>
      <c r="AI1785" s="250"/>
      <c r="AJ1785" s="250"/>
      <c r="AK1785" s="250"/>
      <c r="AL1785" s="250"/>
      <c r="AM1785" s="250">
        <v>21</v>
      </c>
      <c r="AN1785" s="250"/>
      <c r="AO1785" s="250"/>
      <c r="AP1785" s="250"/>
      <c r="AQ1785" s="250"/>
      <c r="AR1785" s="250"/>
      <c r="AS1785" s="250"/>
      <c r="AT1785" s="250"/>
      <c r="AU1785" s="250"/>
      <c r="AV1785" s="250"/>
      <c r="AW1785" s="250"/>
      <c r="AX1785" s="250"/>
      <c r="AY1785" s="250"/>
      <c r="AZ1785" s="250"/>
      <c r="BA1785" s="250"/>
      <c r="BB1785" s="250"/>
      <c r="BC1785" s="250"/>
      <c r="BD1785" s="250"/>
      <c r="BE1785" s="250"/>
      <c r="BF1785" s="250"/>
      <c r="BG1785" s="250"/>
      <c r="BH1785" s="250"/>
    </row>
    <row r="1786" spans="1:60" outlineLevel="1" x14ac:dyDescent="0.2">
      <c r="A1786" s="294"/>
      <c r="B1786" s="265"/>
      <c r="C1786" s="334" t="s">
        <v>2128</v>
      </c>
      <c r="D1786" s="322"/>
      <c r="E1786" s="326">
        <v>122.56116</v>
      </c>
      <c r="F1786" s="276"/>
      <c r="G1786" s="276"/>
      <c r="H1786" s="277"/>
      <c r="I1786" s="296"/>
      <c r="J1786" s="250"/>
      <c r="K1786" s="250"/>
      <c r="L1786" s="250"/>
      <c r="M1786" s="250"/>
      <c r="N1786" s="250"/>
      <c r="O1786" s="250"/>
      <c r="P1786" s="250"/>
      <c r="Q1786" s="250"/>
      <c r="R1786" s="250"/>
      <c r="S1786" s="250"/>
      <c r="T1786" s="250"/>
      <c r="U1786" s="250"/>
      <c r="V1786" s="250"/>
      <c r="W1786" s="250"/>
      <c r="X1786" s="250"/>
      <c r="Y1786" s="250"/>
      <c r="Z1786" s="250"/>
      <c r="AA1786" s="250"/>
      <c r="AB1786" s="250"/>
      <c r="AC1786" s="250"/>
      <c r="AD1786" s="250"/>
      <c r="AE1786" s="250"/>
      <c r="AF1786" s="250"/>
      <c r="AG1786" s="250"/>
      <c r="AH1786" s="250"/>
      <c r="AI1786" s="250"/>
      <c r="AJ1786" s="250"/>
      <c r="AK1786" s="250"/>
      <c r="AL1786" s="250"/>
      <c r="AM1786" s="250"/>
      <c r="AN1786" s="250"/>
      <c r="AO1786" s="250"/>
      <c r="AP1786" s="250"/>
      <c r="AQ1786" s="250"/>
      <c r="AR1786" s="250"/>
      <c r="AS1786" s="250"/>
      <c r="AT1786" s="250"/>
      <c r="AU1786" s="250"/>
      <c r="AV1786" s="250"/>
      <c r="AW1786" s="250"/>
      <c r="AX1786" s="250"/>
      <c r="AY1786" s="250"/>
      <c r="AZ1786" s="250"/>
      <c r="BA1786" s="250"/>
      <c r="BB1786" s="250"/>
      <c r="BC1786" s="250"/>
      <c r="BD1786" s="250"/>
      <c r="BE1786" s="250"/>
      <c r="BF1786" s="250"/>
      <c r="BG1786" s="250"/>
      <c r="BH1786" s="250"/>
    </row>
    <row r="1787" spans="1:60" outlineLevel="1" x14ac:dyDescent="0.2">
      <c r="A1787" s="294"/>
      <c r="B1787" s="320" t="s">
        <v>2129</v>
      </c>
      <c r="C1787" s="333"/>
      <c r="D1787" s="338"/>
      <c r="E1787" s="339"/>
      <c r="F1787" s="340"/>
      <c r="G1787" s="331"/>
      <c r="H1787" s="277"/>
      <c r="I1787" s="296"/>
      <c r="J1787" s="250"/>
      <c r="K1787" s="250"/>
      <c r="L1787" s="250"/>
      <c r="M1787" s="250"/>
      <c r="N1787" s="250"/>
      <c r="O1787" s="250"/>
      <c r="P1787" s="250"/>
      <c r="Q1787" s="250"/>
      <c r="R1787" s="250"/>
      <c r="S1787" s="250"/>
      <c r="T1787" s="250"/>
      <c r="U1787" s="250"/>
      <c r="V1787" s="250"/>
      <c r="W1787" s="250"/>
      <c r="X1787" s="250"/>
      <c r="Y1787" s="250"/>
      <c r="Z1787" s="250"/>
      <c r="AA1787" s="250"/>
      <c r="AB1787" s="250"/>
      <c r="AC1787" s="250">
        <v>0</v>
      </c>
      <c r="AD1787" s="250"/>
      <c r="AE1787" s="250"/>
      <c r="AF1787" s="250"/>
      <c r="AG1787" s="250"/>
      <c r="AH1787" s="250"/>
      <c r="AI1787" s="250"/>
      <c r="AJ1787" s="250"/>
      <c r="AK1787" s="250"/>
      <c r="AL1787" s="250"/>
      <c r="AM1787" s="250"/>
      <c r="AN1787" s="250"/>
      <c r="AO1787" s="250"/>
      <c r="AP1787" s="250"/>
      <c r="AQ1787" s="250"/>
      <c r="AR1787" s="250"/>
      <c r="AS1787" s="250"/>
      <c r="AT1787" s="250"/>
      <c r="AU1787" s="250"/>
      <c r="AV1787" s="250"/>
      <c r="AW1787" s="250"/>
      <c r="AX1787" s="250"/>
      <c r="AY1787" s="250"/>
      <c r="AZ1787" s="250"/>
      <c r="BA1787" s="250"/>
      <c r="BB1787" s="250"/>
      <c r="BC1787" s="250"/>
      <c r="BD1787" s="250"/>
      <c r="BE1787" s="250"/>
      <c r="BF1787" s="250"/>
      <c r="BG1787" s="250"/>
      <c r="BH1787" s="250"/>
    </row>
    <row r="1788" spans="1:60" outlineLevel="1" x14ac:dyDescent="0.2">
      <c r="A1788" s="293">
        <v>373</v>
      </c>
      <c r="B1788" s="264" t="s">
        <v>2130</v>
      </c>
      <c r="C1788" s="284" t="s">
        <v>1685</v>
      </c>
      <c r="D1788" s="267" t="s">
        <v>628</v>
      </c>
      <c r="E1788" s="270">
        <v>2.10338</v>
      </c>
      <c r="F1788" s="275"/>
      <c r="G1788" s="276">
        <f>ROUND(E1788*F1788,2)</f>
        <v>0</v>
      </c>
      <c r="H1788" s="277" t="s">
        <v>1916</v>
      </c>
      <c r="I1788" s="296" t="s">
        <v>298</v>
      </c>
      <c r="J1788" s="250"/>
      <c r="K1788" s="250"/>
      <c r="L1788" s="250"/>
      <c r="M1788" s="250"/>
      <c r="N1788" s="250"/>
      <c r="O1788" s="250"/>
      <c r="P1788" s="250"/>
      <c r="Q1788" s="250"/>
      <c r="R1788" s="250"/>
      <c r="S1788" s="250"/>
      <c r="T1788" s="250"/>
      <c r="U1788" s="250"/>
      <c r="V1788" s="250"/>
      <c r="W1788" s="250"/>
      <c r="X1788" s="250"/>
      <c r="Y1788" s="250"/>
      <c r="Z1788" s="250"/>
      <c r="AA1788" s="250"/>
      <c r="AB1788" s="250"/>
      <c r="AC1788" s="250"/>
      <c r="AD1788" s="250"/>
      <c r="AE1788" s="250" t="s">
        <v>369</v>
      </c>
      <c r="AF1788" s="250"/>
      <c r="AG1788" s="250"/>
      <c r="AH1788" s="250"/>
      <c r="AI1788" s="250"/>
      <c r="AJ1788" s="250"/>
      <c r="AK1788" s="250"/>
      <c r="AL1788" s="250"/>
      <c r="AM1788" s="250">
        <v>21</v>
      </c>
      <c r="AN1788" s="250"/>
      <c r="AO1788" s="250"/>
      <c r="AP1788" s="250"/>
      <c r="AQ1788" s="250"/>
      <c r="AR1788" s="250"/>
      <c r="AS1788" s="250"/>
      <c r="AT1788" s="250"/>
      <c r="AU1788" s="250"/>
      <c r="AV1788" s="250"/>
      <c r="AW1788" s="250"/>
      <c r="AX1788" s="250"/>
      <c r="AY1788" s="250"/>
      <c r="AZ1788" s="250"/>
      <c r="BA1788" s="250"/>
      <c r="BB1788" s="250"/>
      <c r="BC1788" s="250"/>
      <c r="BD1788" s="250"/>
      <c r="BE1788" s="250"/>
      <c r="BF1788" s="250"/>
      <c r="BG1788" s="250"/>
      <c r="BH1788" s="250"/>
    </row>
    <row r="1789" spans="1:60" x14ac:dyDescent="0.2">
      <c r="A1789" s="292" t="s">
        <v>293</v>
      </c>
      <c r="B1789" s="263" t="s">
        <v>242</v>
      </c>
      <c r="C1789" s="283" t="s">
        <v>243</v>
      </c>
      <c r="D1789" s="266"/>
      <c r="E1789" s="269"/>
      <c r="F1789" s="280">
        <f>SUM(G1790:G1793)</f>
        <v>0</v>
      </c>
      <c r="G1789" s="281"/>
      <c r="H1789" s="274"/>
      <c r="I1789" s="295"/>
      <c r="AE1789" t="s">
        <v>294</v>
      </c>
    </row>
    <row r="1790" spans="1:60" outlineLevel="1" x14ac:dyDescent="0.2">
      <c r="A1790" s="294"/>
      <c r="B1790" s="319" t="s">
        <v>2131</v>
      </c>
      <c r="C1790" s="332"/>
      <c r="D1790" s="321"/>
      <c r="E1790" s="325"/>
      <c r="F1790" s="329"/>
      <c r="G1790" s="330"/>
      <c r="H1790" s="277"/>
      <c r="I1790" s="296"/>
      <c r="J1790" s="250"/>
      <c r="K1790" s="250"/>
      <c r="L1790" s="250"/>
      <c r="M1790" s="250"/>
      <c r="N1790" s="250"/>
      <c r="O1790" s="250"/>
      <c r="P1790" s="250"/>
      <c r="Q1790" s="250"/>
      <c r="R1790" s="250"/>
      <c r="S1790" s="250"/>
      <c r="T1790" s="250"/>
      <c r="U1790" s="250"/>
      <c r="V1790" s="250"/>
      <c r="W1790" s="250"/>
      <c r="X1790" s="250"/>
      <c r="Y1790" s="250"/>
      <c r="Z1790" s="250"/>
      <c r="AA1790" s="250"/>
      <c r="AB1790" s="250"/>
      <c r="AC1790" s="250">
        <v>0</v>
      </c>
      <c r="AD1790" s="250"/>
      <c r="AE1790" s="250"/>
      <c r="AF1790" s="250"/>
      <c r="AG1790" s="250"/>
      <c r="AH1790" s="250"/>
      <c r="AI1790" s="250"/>
      <c r="AJ1790" s="250"/>
      <c r="AK1790" s="250"/>
      <c r="AL1790" s="250"/>
      <c r="AM1790" s="250"/>
      <c r="AN1790" s="250"/>
      <c r="AO1790" s="250"/>
      <c r="AP1790" s="250"/>
      <c r="AQ1790" s="250"/>
      <c r="AR1790" s="250"/>
      <c r="AS1790" s="250"/>
      <c r="AT1790" s="250"/>
      <c r="AU1790" s="250"/>
      <c r="AV1790" s="250"/>
      <c r="AW1790" s="250"/>
      <c r="AX1790" s="250"/>
      <c r="AY1790" s="250"/>
      <c r="AZ1790" s="250"/>
      <c r="BA1790" s="250"/>
      <c r="BB1790" s="250"/>
      <c r="BC1790" s="250"/>
      <c r="BD1790" s="250"/>
      <c r="BE1790" s="250"/>
      <c r="BF1790" s="250"/>
      <c r="BG1790" s="250"/>
      <c r="BH1790" s="250"/>
    </row>
    <row r="1791" spans="1:60" outlineLevel="1" x14ac:dyDescent="0.2">
      <c r="A1791" s="293">
        <v>374</v>
      </c>
      <c r="B1791" s="264" t="s">
        <v>2132</v>
      </c>
      <c r="C1791" s="284" t="s">
        <v>2133</v>
      </c>
      <c r="D1791" s="267" t="s">
        <v>367</v>
      </c>
      <c r="E1791" s="270">
        <v>58.314680000000003</v>
      </c>
      <c r="F1791" s="275"/>
      <c r="G1791" s="276">
        <f>ROUND(E1791*F1791,2)</f>
        <v>0</v>
      </c>
      <c r="H1791" s="277" t="s">
        <v>2134</v>
      </c>
      <c r="I1791" s="296" t="s">
        <v>298</v>
      </c>
      <c r="J1791" s="250"/>
      <c r="K1791" s="250"/>
      <c r="L1791" s="250"/>
      <c r="M1791" s="250"/>
      <c r="N1791" s="250"/>
      <c r="O1791" s="250"/>
      <c r="P1791" s="250"/>
      <c r="Q1791" s="250"/>
      <c r="R1791" s="250"/>
      <c r="S1791" s="250"/>
      <c r="T1791" s="250"/>
      <c r="U1791" s="250"/>
      <c r="V1791" s="250"/>
      <c r="W1791" s="250"/>
      <c r="X1791" s="250"/>
      <c r="Y1791" s="250"/>
      <c r="Z1791" s="250"/>
      <c r="AA1791" s="250"/>
      <c r="AB1791" s="250"/>
      <c r="AC1791" s="250"/>
      <c r="AD1791" s="250"/>
      <c r="AE1791" s="250" t="s">
        <v>369</v>
      </c>
      <c r="AF1791" s="250"/>
      <c r="AG1791" s="250"/>
      <c r="AH1791" s="250"/>
      <c r="AI1791" s="250"/>
      <c r="AJ1791" s="250"/>
      <c r="AK1791" s="250"/>
      <c r="AL1791" s="250"/>
      <c r="AM1791" s="250">
        <v>21</v>
      </c>
      <c r="AN1791" s="250"/>
      <c r="AO1791" s="250"/>
      <c r="AP1791" s="250"/>
      <c r="AQ1791" s="250"/>
      <c r="AR1791" s="250"/>
      <c r="AS1791" s="250"/>
      <c r="AT1791" s="250"/>
      <c r="AU1791" s="250"/>
      <c r="AV1791" s="250"/>
      <c r="AW1791" s="250"/>
      <c r="AX1791" s="250"/>
      <c r="AY1791" s="250"/>
      <c r="AZ1791" s="250"/>
      <c r="BA1791" s="250"/>
      <c r="BB1791" s="250"/>
      <c r="BC1791" s="250"/>
      <c r="BD1791" s="250"/>
      <c r="BE1791" s="250"/>
      <c r="BF1791" s="250"/>
      <c r="BG1791" s="250"/>
      <c r="BH1791" s="250"/>
    </row>
    <row r="1792" spans="1:60" outlineLevel="1" x14ac:dyDescent="0.2">
      <c r="A1792" s="294"/>
      <c r="B1792" s="265"/>
      <c r="C1792" s="285" t="s">
        <v>2135</v>
      </c>
      <c r="D1792" s="268"/>
      <c r="E1792" s="271"/>
      <c r="F1792" s="278"/>
      <c r="G1792" s="279"/>
      <c r="H1792" s="277"/>
      <c r="I1792" s="296"/>
      <c r="J1792" s="250"/>
      <c r="K1792" s="250"/>
      <c r="L1792" s="250"/>
      <c r="M1792" s="250"/>
      <c r="N1792" s="250"/>
      <c r="O1792" s="250"/>
      <c r="P1792" s="250"/>
      <c r="Q1792" s="250"/>
      <c r="R1792" s="250"/>
      <c r="S1792" s="250"/>
      <c r="T1792" s="250"/>
      <c r="U1792" s="250"/>
      <c r="V1792" s="250"/>
      <c r="W1792" s="250"/>
      <c r="X1792" s="250"/>
      <c r="Y1792" s="250"/>
      <c r="Z1792" s="250"/>
      <c r="AA1792" s="250"/>
      <c r="AB1792" s="250"/>
      <c r="AC1792" s="250"/>
      <c r="AD1792" s="250"/>
      <c r="AE1792" s="250"/>
      <c r="AF1792" s="250"/>
      <c r="AG1792" s="250"/>
      <c r="AH1792" s="250"/>
      <c r="AI1792" s="250"/>
      <c r="AJ1792" s="250"/>
      <c r="AK1792" s="250"/>
      <c r="AL1792" s="250"/>
      <c r="AM1792" s="250"/>
      <c r="AN1792" s="250"/>
      <c r="AO1792" s="250"/>
      <c r="AP1792" s="250"/>
      <c r="AQ1792" s="250"/>
      <c r="AR1792" s="250"/>
      <c r="AS1792" s="250"/>
      <c r="AT1792" s="250"/>
      <c r="AU1792" s="250"/>
      <c r="AV1792" s="250"/>
      <c r="AW1792" s="250"/>
      <c r="AX1792" s="250"/>
      <c r="AY1792" s="250"/>
      <c r="AZ1792" s="250"/>
      <c r="BA1792" s="255" t="str">
        <f>C1792</f>
        <v>včetně montáže, dodávkya demontáže lešení.</v>
      </c>
      <c r="BB1792" s="250"/>
      <c r="BC1792" s="250"/>
      <c r="BD1792" s="250"/>
      <c r="BE1792" s="250"/>
      <c r="BF1792" s="250"/>
      <c r="BG1792" s="250"/>
      <c r="BH1792" s="250"/>
    </row>
    <row r="1793" spans="1:60" outlineLevel="1" x14ac:dyDescent="0.2">
      <c r="A1793" s="294"/>
      <c r="B1793" s="265"/>
      <c r="C1793" s="334" t="s">
        <v>2136</v>
      </c>
      <c r="D1793" s="322"/>
      <c r="E1793" s="326">
        <v>58.314680000000003</v>
      </c>
      <c r="F1793" s="276"/>
      <c r="G1793" s="276"/>
      <c r="H1793" s="277"/>
      <c r="I1793" s="296"/>
      <c r="J1793" s="250"/>
      <c r="K1793" s="250"/>
      <c r="L1793" s="250"/>
      <c r="M1793" s="250"/>
      <c r="N1793" s="250"/>
      <c r="O1793" s="250"/>
      <c r="P1793" s="250"/>
      <c r="Q1793" s="250"/>
      <c r="R1793" s="250"/>
      <c r="S1793" s="250"/>
      <c r="T1793" s="250"/>
      <c r="U1793" s="250"/>
      <c r="V1793" s="250"/>
      <c r="W1793" s="250"/>
      <c r="X1793" s="250"/>
      <c r="Y1793" s="250"/>
      <c r="Z1793" s="250"/>
      <c r="AA1793" s="250"/>
      <c r="AB1793" s="250"/>
      <c r="AC1793" s="250"/>
      <c r="AD1793" s="250"/>
      <c r="AE1793" s="250"/>
      <c r="AF1793" s="250"/>
      <c r="AG1793" s="250"/>
      <c r="AH1793" s="250"/>
      <c r="AI1793" s="250"/>
      <c r="AJ1793" s="250"/>
      <c r="AK1793" s="250"/>
      <c r="AL1793" s="250"/>
      <c r="AM1793" s="250"/>
      <c r="AN1793" s="250"/>
      <c r="AO1793" s="250"/>
      <c r="AP1793" s="250"/>
      <c r="AQ1793" s="250"/>
      <c r="AR1793" s="250"/>
      <c r="AS1793" s="250"/>
      <c r="AT1793" s="250"/>
      <c r="AU1793" s="250"/>
      <c r="AV1793" s="250"/>
      <c r="AW1793" s="250"/>
      <c r="AX1793" s="250"/>
      <c r="AY1793" s="250"/>
      <c r="AZ1793" s="250"/>
      <c r="BA1793" s="250"/>
      <c r="BB1793" s="250"/>
      <c r="BC1793" s="250"/>
      <c r="BD1793" s="250"/>
      <c r="BE1793" s="250"/>
      <c r="BF1793" s="250"/>
      <c r="BG1793" s="250"/>
      <c r="BH1793" s="250"/>
    </row>
    <row r="1794" spans="1:60" x14ac:dyDescent="0.2">
      <c r="A1794" s="292" t="s">
        <v>293</v>
      </c>
      <c r="B1794" s="263" t="s">
        <v>244</v>
      </c>
      <c r="C1794" s="283" t="s">
        <v>245</v>
      </c>
      <c r="D1794" s="266"/>
      <c r="E1794" s="269"/>
      <c r="F1794" s="280">
        <f>SUM(G1795:G1809)</f>
        <v>0</v>
      </c>
      <c r="G1794" s="281"/>
      <c r="H1794" s="274"/>
      <c r="I1794" s="295"/>
      <c r="AE1794" t="s">
        <v>294</v>
      </c>
    </row>
    <row r="1795" spans="1:60" outlineLevel="1" x14ac:dyDescent="0.2">
      <c r="A1795" s="294"/>
      <c r="B1795" s="319" t="s">
        <v>2137</v>
      </c>
      <c r="C1795" s="332"/>
      <c r="D1795" s="321"/>
      <c r="E1795" s="325"/>
      <c r="F1795" s="329"/>
      <c r="G1795" s="330"/>
      <c r="H1795" s="277"/>
      <c r="I1795" s="296"/>
      <c r="J1795" s="250"/>
      <c r="K1795" s="250"/>
      <c r="L1795" s="250"/>
      <c r="M1795" s="250"/>
      <c r="N1795" s="250"/>
      <c r="O1795" s="250"/>
      <c r="P1795" s="250"/>
      <c r="Q1795" s="250"/>
      <c r="R1795" s="250"/>
      <c r="S1795" s="250"/>
      <c r="T1795" s="250"/>
      <c r="U1795" s="250"/>
      <c r="V1795" s="250"/>
      <c r="W1795" s="250"/>
      <c r="X1795" s="250"/>
      <c r="Y1795" s="250"/>
      <c r="Z1795" s="250"/>
      <c r="AA1795" s="250"/>
      <c r="AB1795" s="250"/>
      <c r="AC1795" s="250">
        <v>0</v>
      </c>
      <c r="AD1795" s="250"/>
      <c r="AE1795" s="250"/>
      <c r="AF1795" s="250"/>
      <c r="AG1795" s="250"/>
      <c r="AH1795" s="250"/>
      <c r="AI1795" s="250"/>
      <c r="AJ1795" s="250"/>
      <c r="AK1795" s="250"/>
      <c r="AL1795" s="250"/>
      <c r="AM1795" s="250"/>
      <c r="AN1795" s="250"/>
      <c r="AO1795" s="250"/>
      <c r="AP1795" s="250"/>
      <c r="AQ1795" s="250"/>
      <c r="AR1795" s="250"/>
      <c r="AS1795" s="250"/>
      <c r="AT1795" s="250"/>
      <c r="AU1795" s="250"/>
      <c r="AV1795" s="250"/>
      <c r="AW1795" s="250"/>
      <c r="AX1795" s="250"/>
      <c r="AY1795" s="250"/>
      <c r="AZ1795" s="250"/>
      <c r="BA1795" s="250"/>
      <c r="BB1795" s="250"/>
      <c r="BC1795" s="250"/>
      <c r="BD1795" s="250"/>
      <c r="BE1795" s="250"/>
      <c r="BF1795" s="250"/>
      <c r="BG1795" s="250"/>
      <c r="BH1795" s="250"/>
    </row>
    <row r="1796" spans="1:60" outlineLevel="1" x14ac:dyDescent="0.2">
      <c r="A1796" s="294"/>
      <c r="B1796" s="320" t="s">
        <v>2138</v>
      </c>
      <c r="C1796" s="333"/>
      <c r="D1796" s="338"/>
      <c r="E1796" s="339"/>
      <c r="F1796" s="340"/>
      <c r="G1796" s="331"/>
      <c r="H1796" s="277"/>
      <c r="I1796" s="296"/>
      <c r="J1796" s="250"/>
      <c r="K1796" s="250"/>
      <c r="L1796" s="250"/>
      <c r="M1796" s="250"/>
      <c r="N1796" s="250"/>
      <c r="O1796" s="250"/>
      <c r="P1796" s="250"/>
      <c r="Q1796" s="250"/>
      <c r="R1796" s="250"/>
      <c r="S1796" s="250"/>
      <c r="T1796" s="250"/>
      <c r="U1796" s="250"/>
      <c r="V1796" s="250"/>
      <c r="W1796" s="250"/>
      <c r="X1796" s="250"/>
      <c r="Y1796" s="250"/>
      <c r="Z1796" s="250"/>
      <c r="AA1796" s="250"/>
      <c r="AB1796" s="250"/>
      <c r="AC1796" s="250">
        <v>1</v>
      </c>
      <c r="AD1796" s="250"/>
      <c r="AE1796" s="250"/>
      <c r="AF1796" s="250"/>
      <c r="AG1796" s="250"/>
      <c r="AH1796" s="250"/>
      <c r="AI1796" s="250"/>
      <c r="AJ1796" s="250"/>
      <c r="AK1796" s="250"/>
      <c r="AL1796" s="250"/>
      <c r="AM1796" s="250"/>
      <c r="AN1796" s="250"/>
      <c r="AO1796" s="250"/>
      <c r="AP1796" s="250"/>
      <c r="AQ1796" s="250"/>
      <c r="AR1796" s="250"/>
      <c r="AS1796" s="250"/>
      <c r="AT1796" s="250"/>
      <c r="AU1796" s="250"/>
      <c r="AV1796" s="250"/>
      <c r="AW1796" s="250"/>
      <c r="AX1796" s="250"/>
      <c r="AY1796" s="250"/>
      <c r="AZ1796" s="250"/>
      <c r="BA1796" s="250"/>
      <c r="BB1796" s="250"/>
      <c r="BC1796" s="250"/>
      <c r="BD1796" s="250"/>
      <c r="BE1796" s="250"/>
      <c r="BF1796" s="250"/>
      <c r="BG1796" s="250"/>
      <c r="BH1796" s="250"/>
    </row>
    <row r="1797" spans="1:60" outlineLevel="1" x14ac:dyDescent="0.2">
      <c r="A1797" s="293">
        <v>375</v>
      </c>
      <c r="B1797" s="264" t="s">
        <v>2139</v>
      </c>
      <c r="C1797" s="284" t="s">
        <v>2140</v>
      </c>
      <c r="D1797" s="267" t="s">
        <v>367</v>
      </c>
      <c r="E1797" s="270">
        <v>1476.0558000000001</v>
      </c>
      <c r="F1797" s="275"/>
      <c r="G1797" s="276">
        <f>ROUND(E1797*F1797,2)</f>
        <v>0</v>
      </c>
      <c r="H1797" s="277" t="s">
        <v>2141</v>
      </c>
      <c r="I1797" s="296" t="s">
        <v>298</v>
      </c>
      <c r="J1797" s="250"/>
      <c r="K1797" s="250"/>
      <c r="L1797" s="250"/>
      <c r="M1797" s="250"/>
      <c r="N1797" s="250"/>
      <c r="O1797" s="250"/>
      <c r="P1797" s="250"/>
      <c r="Q1797" s="250"/>
      <c r="R1797" s="250"/>
      <c r="S1797" s="250"/>
      <c r="T1797" s="250"/>
      <c r="U1797" s="250"/>
      <c r="V1797" s="250"/>
      <c r="W1797" s="250"/>
      <c r="X1797" s="250"/>
      <c r="Y1797" s="250"/>
      <c r="Z1797" s="250"/>
      <c r="AA1797" s="250"/>
      <c r="AB1797" s="250"/>
      <c r="AC1797" s="250"/>
      <c r="AD1797" s="250"/>
      <c r="AE1797" s="250" t="s">
        <v>369</v>
      </c>
      <c r="AF1797" s="250"/>
      <c r="AG1797" s="250"/>
      <c r="AH1797" s="250"/>
      <c r="AI1797" s="250"/>
      <c r="AJ1797" s="250"/>
      <c r="AK1797" s="250"/>
      <c r="AL1797" s="250"/>
      <c r="AM1797" s="250">
        <v>21</v>
      </c>
      <c r="AN1797" s="250"/>
      <c r="AO1797" s="250"/>
      <c r="AP1797" s="250"/>
      <c r="AQ1797" s="250"/>
      <c r="AR1797" s="250"/>
      <c r="AS1797" s="250"/>
      <c r="AT1797" s="250"/>
      <c r="AU1797" s="250"/>
      <c r="AV1797" s="250"/>
      <c r="AW1797" s="250"/>
      <c r="AX1797" s="250"/>
      <c r="AY1797" s="250"/>
      <c r="AZ1797" s="250"/>
      <c r="BA1797" s="250"/>
      <c r="BB1797" s="250"/>
      <c r="BC1797" s="250"/>
      <c r="BD1797" s="250"/>
      <c r="BE1797" s="250"/>
      <c r="BF1797" s="250"/>
      <c r="BG1797" s="250"/>
      <c r="BH1797" s="250"/>
    </row>
    <row r="1798" spans="1:60" outlineLevel="1" x14ac:dyDescent="0.2">
      <c r="A1798" s="294"/>
      <c r="B1798" s="265"/>
      <c r="C1798" s="334" t="s">
        <v>2142</v>
      </c>
      <c r="D1798" s="322"/>
      <c r="E1798" s="326">
        <v>1476.0558000000001</v>
      </c>
      <c r="F1798" s="276"/>
      <c r="G1798" s="276"/>
      <c r="H1798" s="277"/>
      <c r="I1798" s="296"/>
      <c r="J1798" s="250"/>
      <c r="K1798" s="250"/>
      <c r="L1798" s="250"/>
      <c r="M1798" s="250"/>
      <c r="N1798" s="250"/>
      <c r="O1798" s="250"/>
      <c r="P1798" s="250"/>
      <c r="Q1798" s="250"/>
      <c r="R1798" s="250"/>
      <c r="S1798" s="250"/>
      <c r="T1798" s="250"/>
      <c r="U1798" s="250"/>
      <c r="V1798" s="250"/>
      <c r="W1798" s="250"/>
      <c r="X1798" s="250"/>
      <c r="Y1798" s="250"/>
      <c r="Z1798" s="250"/>
      <c r="AA1798" s="250"/>
      <c r="AB1798" s="250"/>
      <c r="AC1798" s="250"/>
      <c r="AD1798" s="250"/>
      <c r="AE1798" s="250"/>
      <c r="AF1798" s="250"/>
      <c r="AG1798" s="250"/>
      <c r="AH1798" s="250"/>
      <c r="AI1798" s="250"/>
      <c r="AJ1798" s="250"/>
      <c r="AK1798" s="250"/>
      <c r="AL1798" s="250"/>
      <c r="AM1798" s="250"/>
      <c r="AN1798" s="250"/>
      <c r="AO1798" s="250"/>
      <c r="AP1798" s="250"/>
      <c r="AQ1798" s="250"/>
      <c r="AR1798" s="250"/>
      <c r="AS1798" s="250"/>
      <c r="AT1798" s="250"/>
      <c r="AU1798" s="250"/>
      <c r="AV1798" s="250"/>
      <c r="AW1798" s="250"/>
      <c r="AX1798" s="250"/>
      <c r="AY1798" s="250"/>
      <c r="AZ1798" s="250"/>
      <c r="BA1798" s="250"/>
      <c r="BB1798" s="250"/>
      <c r="BC1798" s="250"/>
      <c r="BD1798" s="250"/>
      <c r="BE1798" s="250"/>
      <c r="BF1798" s="250"/>
      <c r="BG1798" s="250"/>
      <c r="BH1798" s="250"/>
    </row>
    <row r="1799" spans="1:60" outlineLevel="1" x14ac:dyDescent="0.2">
      <c r="A1799" s="294"/>
      <c r="B1799" s="320" t="s">
        <v>2137</v>
      </c>
      <c r="C1799" s="333"/>
      <c r="D1799" s="338"/>
      <c r="E1799" s="339"/>
      <c r="F1799" s="340"/>
      <c r="G1799" s="331"/>
      <c r="H1799" s="277"/>
      <c r="I1799" s="296"/>
      <c r="J1799" s="250"/>
      <c r="K1799" s="250"/>
      <c r="L1799" s="250"/>
      <c r="M1799" s="250"/>
      <c r="N1799" s="250"/>
      <c r="O1799" s="250"/>
      <c r="P1799" s="250"/>
      <c r="Q1799" s="250"/>
      <c r="R1799" s="250"/>
      <c r="S1799" s="250"/>
      <c r="T1799" s="250"/>
      <c r="U1799" s="250"/>
      <c r="V1799" s="250"/>
      <c r="W1799" s="250"/>
      <c r="X1799" s="250"/>
      <c r="Y1799" s="250"/>
      <c r="Z1799" s="250"/>
      <c r="AA1799" s="250"/>
      <c r="AB1799" s="250"/>
      <c r="AC1799" s="250">
        <v>0</v>
      </c>
      <c r="AD1799" s="250"/>
      <c r="AE1799" s="250"/>
      <c r="AF1799" s="250"/>
      <c r="AG1799" s="250"/>
      <c r="AH1799" s="250"/>
      <c r="AI1799" s="250"/>
      <c r="AJ1799" s="250"/>
      <c r="AK1799" s="250"/>
      <c r="AL1799" s="250"/>
      <c r="AM1799" s="250"/>
      <c r="AN1799" s="250"/>
      <c r="AO1799" s="250"/>
      <c r="AP1799" s="250"/>
      <c r="AQ1799" s="250"/>
      <c r="AR1799" s="250"/>
      <c r="AS1799" s="250"/>
      <c r="AT1799" s="250"/>
      <c r="AU1799" s="250"/>
      <c r="AV1799" s="250"/>
      <c r="AW1799" s="250"/>
      <c r="AX1799" s="250"/>
      <c r="AY1799" s="250"/>
      <c r="AZ1799" s="250"/>
      <c r="BA1799" s="250"/>
      <c r="BB1799" s="250"/>
      <c r="BC1799" s="250"/>
      <c r="BD1799" s="250"/>
      <c r="BE1799" s="250"/>
      <c r="BF1799" s="250"/>
      <c r="BG1799" s="250"/>
      <c r="BH1799" s="250"/>
    </row>
    <row r="1800" spans="1:60" outlineLevel="1" x14ac:dyDescent="0.2">
      <c r="A1800" s="294"/>
      <c r="B1800" s="320" t="s">
        <v>2138</v>
      </c>
      <c r="C1800" s="333"/>
      <c r="D1800" s="338"/>
      <c r="E1800" s="339"/>
      <c r="F1800" s="340"/>
      <c r="G1800" s="331"/>
      <c r="H1800" s="277"/>
      <c r="I1800" s="296"/>
      <c r="J1800" s="250"/>
      <c r="K1800" s="250"/>
      <c r="L1800" s="250"/>
      <c r="M1800" s="250"/>
      <c r="N1800" s="250"/>
      <c r="O1800" s="250"/>
      <c r="P1800" s="250"/>
      <c r="Q1800" s="250"/>
      <c r="R1800" s="250"/>
      <c r="S1800" s="250"/>
      <c r="T1800" s="250"/>
      <c r="U1800" s="250"/>
      <c r="V1800" s="250"/>
      <c r="W1800" s="250"/>
      <c r="X1800" s="250"/>
      <c r="Y1800" s="250"/>
      <c r="Z1800" s="250"/>
      <c r="AA1800" s="250"/>
      <c r="AB1800" s="250"/>
      <c r="AC1800" s="250">
        <v>1</v>
      </c>
      <c r="AD1800" s="250"/>
      <c r="AE1800" s="250"/>
      <c r="AF1800" s="250"/>
      <c r="AG1800" s="250"/>
      <c r="AH1800" s="250"/>
      <c r="AI1800" s="250"/>
      <c r="AJ1800" s="250"/>
      <c r="AK1800" s="250"/>
      <c r="AL1800" s="250"/>
      <c r="AM1800" s="250"/>
      <c r="AN1800" s="250"/>
      <c r="AO1800" s="250"/>
      <c r="AP1800" s="250"/>
      <c r="AQ1800" s="250"/>
      <c r="AR1800" s="250"/>
      <c r="AS1800" s="250"/>
      <c r="AT1800" s="250"/>
      <c r="AU1800" s="250"/>
      <c r="AV1800" s="250"/>
      <c r="AW1800" s="250"/>
      <c r="AX1800" s="250"/>
      <c r="AY1800" s="250"/>
      <c r="AZ1800" s="250"/>
      <c r="BA1800" s="250"/>
      <c r="BB1800" s="250"/>
      <c r="BC1800" s="250"/>
      <c r="BD1800" s="250"/>
      <c r="BE1800" s="250"/>
      <c r="BF1800" s="250"/>
      <c r="BG1800" s="250"/>
      <c r="BH1800" s="250"/>
    </row>
    <row r="1801" spans="1:60" outlineLevel="1" x14ac:dyDescent="0.2">
      <c r="A1801" s="293">
        <v>376</v>
      </c>
      <c r="B1801" s="264" t="s">
        <v>2143</v>
      </c>
      <c r="C1801" s="284" t="s">
        <v>2140</v>
      </c>
      <c r="D1801" s="267" t="s">
        <v>367</v>
      </c>
      <c r="E1801" s="270">
        <v>18.28</v>
      </c>
      <c r="F1801" s="275"/>
      <c r="G1801" s="276">
        <f>ROUND(E1801*F1801,2)</f>
        <v>0</v>
      </c>
      <c r="H1801" s="277" t="s">
        <v>2141</v>
      </c>
      <c r="I1801" s="296" t="s">
        <v>298</v>
      </c>
      <c r="J1801" s="250"/>
      <c r="K1801" s="250"/>
      <c r="L1801" s="250"/>
      <c r="M1801" s="250"/>
      <c r="N1801" s="250"/>
      <c r="O1801" s="250"/>
      <c r="P1801" s="250"/>
      <c r="Q1801" s="250"/>
      <c r="R1801" s="250"/>
      <c r="S1801" s="250"/>
      <c r="T1801" s="250"/>
      <c r="U1801" s="250"/>
      <c r="V1801" s="250"/>
      <c r="W1801" s="250"/>
      <c r="X1801" s="250"/>
      <c r="Y1801" s="250"/>
      <c r="Z1801" s="250"/>
      <c r="AA1801" s="250"/>
      <c r="AB1801" s="250"/>
      <c r="AC1801" s="250"/>
      <c r="AD1801" s="250"/>
      <c r="AE1801" s="250" t="s">
        <v>369</v>
      </c>
      <c r="AF1801" s="250"/>
      <c r="AG1801" s="250"/>
      <c r="AH1801" s="250"/>
      <c r="AI1801" s="250"/>
      <c r="AJ1801" s="250"/>
      <c r="AK1801" s="250"/>
      <c r="AL1801" s="250"/>
      <c r="AM1801" s="250">
        <v>21</v>
      </c>
      <c r="AN1801" s="250"/>
      <c r="AO1801" s="250"/>
      <c r="AP1801" s="250"/>
      <c r="AQ1801" s="250"/>
      <c r="AR1801" s="250"/>
      <c r="AS1801" s="250"/>
      <c r="AT1801" s="250"/>
      <c r="AU1801" s="250"/>
      <c r="AV1801" s="250"/>
      <c r="AW1801" s="250"/>
      <c r="AX1801" s="250"/>
      <c r="AY1801" s="250"/>
      <c r="AZ1801" s="250"/>
      <c r="BA1801" s="250"/>
      <c r="BB1801" s="250"/>
      <c r="BC1801" s="250"/>
      <c r="BD1801" s="250"/>
      <c r="BE1801" s="250"/>
      <c r="BF1801" s="250"/>
      <c r="BG1801" s="250"/>
      <c r="BH1801" s="250"/>
    </row>
    <row r="1802" spans="1:60" outlineLevel="1" x14ac:dyDescent="0.2">
      <c r="A1802" s="294"/>
      <c r="B1802" s="265"/>
      <c r="C1802" s="334" t="s">
        <v>2144</v>
      </c>
      <c r="D1802" s="322"/>
      <c r="E1802" s="326">
        <v>18.28</v>
      </c>
      <c r="F1802" s="276"/>
      <c r="G1802" s="276"/>
      <c r="H1802" s="277"/>
      <c r="I1802" s="296"/>
      <c r="J1802" s="250"/>
      <c r="K1802" s="250"/>
      <c r="L1802" s="250"/>
      <c r="M1802" s="250"/>
      <c r="N1802" s="250"/>
      <c r="O1802" s="250"/>
      <c r="P1802" s="250"/>
      <c r="Q1802" s="250"/>
      <c r="R1802" s="250"/>
      <c r="S1802" s="250"/>
      <c r="T1802" s="250"/>
      <c r="U1802" s="250"/>
      <c r="V1802" s="250"/>
      <c r="W1802" s="250"/>
      <c r="X1802" s="250"/>
      <c r="Y1802" s="250"/>
      <c r="Z1802" s="250"/>
      <c r="AA1802" s="250"/>
      <c r="AB1802" s="250"/>
      <c r="AC1802" s="250"/>
      <c r="AD1802" s="250"/>
      <c r="AE1802" s="250"/>
      <c r="AF1802" s="250"/>
      <c r="AG1802" s="250"/>
      <c r="AH1802" s="250"/>
      <c r="AI1802" s="250"/>
      <c r="AJ1802" s="250"/>
      <c r="AK1802" s="250"/>
      <c r="AL1802" s="250"/>
      <c r="AM1802" s="250"/>
      <c r="AN1802" s="250"/>
      <c r="AO1802" s="250"/>
      <c r="AP1802" s="250"/>
      <c r="AQ1802" s="250"/>
      <c r="AR1802" s="250"/>
      <c r="AS1802" s="250"/>
      <c r="AT1802" s="250"/>
      <c r="AU1802" s="250"/>
      <c r="AV1802" s="250"/>
      <c r="AW1802" s="250"/>
      <c r="AX1802" s="250"/>
      <c r="AY1802" s="250"/>
      <c r="AZ1802" s="250"/>
      <c r="BA1802" s="250"/>
      <c r="BB1802" s="250"/>
      <c r="BC1802" s="250"/>
      <c r="BD1802" s="250"/>
      <c r="BE1802" s="250"/>
      <c r="BF1802" s="250"/>
      <c r="BG1802" s="250"/>
      <c r="BH1802" s="250"/>
    </row>
    <row r="1803" spans="1:60" outlineLevel="1" x14ac:dyDescent="0.2">
      <c r="A1803" s="294"/>
      <c r="B1803" s="320" t="s">
        <v>2145</v>
      </c>
      <c r="C1803" s="333"/>
      <c r="D1803" s="338"/>
      <c r="E1803" s="339"/>
      <c r="F1803" s="340"/>
      <c r="G1803" s="331"/>
      <c r="H1803" s="277"/>
      <c r="I1803" s="296"/>
      <c r="J1803" s="250"/>
      <c r="K1803" s="250"/>
      <c r="L1803" s="250"/>
      <c r="M1803" s="250"/>
      <c r="N1803" s="250"/>
      <c r="O1803" s="250"/>
      <c r="P1803" s="250"/>
      <c r="Q1803" s="250"/>
      <c r="R1803" s="250"/>
      <c r="S1803" s="250"/>
      <c r="T1803" s="250"/>
      <c r="U1803" s="250"/>
      <c r="V1803" s="250"/>
      <c r="W1803" s="250"/>
      <c r="X1803" s="250"/>
      <c r="Y1803" s="250"/>
      <c r="Z1803" s="250"/>
      <c r="AA1803" s="250"/>
      <c r="AB1803" s="250"/>
      <c r="AC1803" s="250">
        <v>0</v>
      </c>
      <c r="AD1803" s="250"/>
      <c r="AE1803" s="250"/>
      <c r="AF1803" s="250"/>
      <c r="AG1803" s="250"/>
      <c r="AH1803" s="250"/>
      <c r="AI1803" s="250"/>
      <c r="AJ1803" s="250"/>
      <c r="AK1803" s="250"/>
      <c r="AL1803" s="250"/>
      <c r="AM1803" s="250"/>
      <c r="AN1803" s="250"/>
      <c r="AO1803" s="250"/>
      <c r="AP1803" s="250"/>
      <c r="AQ1803" s="250"/>
      <c r="AR1803" s="250"/>
      <c r="AS1803" s="250"/>
      <c r="AT1803" s="250"/>
      <c r="AU1803" s="250"/>
      <c r="AV1803" s="250"/>
      <c r="AW1803" s="250"/>
      <c r="AX1803" s="250"/>
      <c r="AY1803" s="250"/>
      <c r="AZ1803" s="250"/>
      <c r="BA1803" s="250"/>
      <c r="BB1803" s="250"/>
      <c r="BC1803" s="250"/>
      <c r="BD1803" s="250"/>
      <c r="BE1803" s="250"/>
      <c r="BF1803" s="250"/>
      <c r="BG1803" s="250"/>
      <c r="BH1803" s="250"/>
    </row>
    <row r="1804" spans="1:60" outlineLevel="1" x14ac:dyDescent="0.2">
      <c r="A1804" s="293">
        <v>377</v>
      </c>
      <c r="B1804" s="264" t="s">
        <v>2146</v>
      </c>
      <c r="C1804" s="284" t="s">
        <v>2147</v>
      </c>
      <c r="D1804" s="267" t="s">
        <v>367</v>
      </c>
      <c r="E1804" s="270">
        <v>310</v>
      </c>
      <c r="F1804" s="275"/>
      <c r="G1804" s="276">
        <f>ROUND(E1804*F1804,2)</f>
        <v>0</v>
      </c>
      <c r="H1804" s="277" t="s">
        <v>2141</v>
      </c>
      <c r="I1804" s="296" t="s">
        <v>298</v>
      </c>
      <c r="J1804" s="250"/>
      <c r="K1804" s="250"/>
      <c r="L1804" s="250"/>
      <c r="M1804" s="250"/>
      <c r="N1804" s="250"/>
      <c r="O1804" s="250"/>
      <c r="P1804" s="250"/>
      <c r="Q1804" s="250"/>
      <c r="R1804" s="250"/>
      <c r="S1804" s="250"/>
      <c r="T1804" s="250"/>
      <c r="U1804" s="250"/>
      <c r="V1804" s="250"/>
      <c r="W1804" s="250"/>
      <c r="X1804" s="250"/>
      <c r="Y1804" s="250"/>
      <c r="Z1804" s="250"/>
      <c r="AA1804" s="250"/>
      <c r="AB1804" s="250"/>
      <c r="AC1804" s="250"/>
      <c r="AD1804" s="250"/>
      <c r="AE1804" s="250" t="s">
        <v>369</v>
      </c>
      <c r="AF1804" s="250"/>
      <c r="AG1804" s="250"/>
      <c r="AH1804" s="250"/>
      <c r="AI1804" s="250"/>
      <c r="AJ1804" s="250"/>
      <c r="AK1804" s="250"/>
      <c r="AL1804" s="250"/>
      <c r="AM1804" s="250">
        <v>21</v>
      </c>
      <c r="AN1804" s="250"/>
      <c r="AO1804" s="250"/>
      <c r="AP1804" s="250"/>
      <c r="AQ1804" s="250"/>
      <c r="AR1804" s="250"/>
      <c r="AS1804" s="250"/>
      <c r="AT1804" s="250"/>
      <c r="AU1804" s="250"/>
      <c r="AV1804" s="250"/>
      <c r="AW1804" s="250"/>
      <c r="AX1804" s="250"/>
      <c r="AY1804" s="250"/>
      <c r="AZ1804" s="250"/>
      <c r="BA1804" s="250"/>
      <c r="BB1804" s="250"/>
      <c r="BC1804" s="250"/>
      <c r="BD1804" s="250"/>
      <c r="BE1804" s="250"/>
      <c r="BF1804" s="250"/>
      <c r="BG1804" s="250"/>
      <c r="BH1804" s="250"/>
    </row>
    <row r="1805" spans="1:60" outlineLevel="1" x14ac:dyDescent="0.2">
      <c r="A1805" s="294"/>
      <c r="B1805" s="265"/>
      <c r="C1805" s="334" t="s">
        <v>2148</v>
      </c>
      <c r="D1805" s="322"/>
      <c r="E1805" s="326">
        <v>310</v>
      </c>
      <c r="F1805" s="276"/>
      <c r="G1805" s="276"/>
      <c r="H1805" s="277"/>
      <c r="I1805" s="296"/>
      <c r="J1805" s="250"/>
      <c r="K1805" s="250"/>
      <c r="L1805" s="250"/>
      <c r="M1805" s="250"/>
      <c r="N1805" s="250"/>
      <c r="O1805" s="250"/>
      <c r="P1805" s="250"/>
      <c r="Q1805" s="250"/>
      <c r="R1805" s="250"/>
      <c r="S1805" s="250"/>
      <c r="T1805" s="250"/>
      <c r="U1805" s="250"/>
      <c r="V1805" s="250"/>
      <c r="W1805" s="250"/>
      <c r="X1805" s="250"/>
      <c r="Y1805" s="250"/>
      <c r="Z1805" s="250"/>
      <c r="AA1805" s="250"/>
      <c r="AB1805" s="250"/>
      <c r="AC1805" s="250"/>
      <c r="AD1805" s="250"/>
      <c r="AE1805" s="250"/>
      <c r="AF1805" s="250"/>
      <c r="AG1805" s="250"/>
      <c r="AH1805" s="250"/>
      <c r="AI1805" s="250"/>
      <c r="AJ1805" s="250"/>
      <c r="AK1805" s="250"/>
      <c r="AL1805" s="250"/>
      <c r="AM1805" s="250"/>
      <c r="AN1805" s="250"/>
      <c r="AO1805" s="250"/>
      <c r="AP1805" s="250"/>
      <c r="AQ1805" s="250"/>
      <c r="AR1805" s="250"/>
      <c r="AS1805" s="250"/>
      <c r="AT1805" s="250"/>
      <c r="AU1805" s="250"/>
      <c r="AV1805" s="250"/>
      <c r="AW1805" s="250"/>
      <c r="AX1805" s="250"/>
      <c r="AY1805" s="250"/>
      <c r="AZ1805" s="250"/>
      <c r="BA1805" s="250"/>
      <c r="BB1805" s="250"/>
      <c r="BC1805" s="250"/>
      <c r="BD1805" s="250"/>
      <c r="BE1805" s="250"/>
      <c r="BF1805" s="250"/>
      <c r="BG1805" s="250"/>
      <c r="BH1805" s="250"/>
    </row>
    <row r="1806" spans="1:60" outlineLevel="1" x14ac:dyDescent="0.2">
      <c r="A1806" s="293">
        <v>378</v>
      </c>
      <c r="B1806" s="264" t="s">
        <v>2149</v>
      </c>
      <c r="C1806" s="284" t="s">
        <v>2150</v>
      </c>
      <c r="D1806" s="267" t="s">
        <v>367</v>
      </c>
      <c r="E1806" s="270">
        <v>1166.0558000000001</v>
      </c>
      <c r="F1806" s="275"/>
      <c r="G1806" s="276">
        <f>ROUND(E1806*F1806,2)</f>
        <v>0</v>
      </c>
      <c r="H1806" s="277" t="s">
        <v>2141</v>
      </c>
      <c r="I1806" s="296" t="s">
        <v>298</v>
      </c>
      <c r="J1806" s="250"/>
      <c r="K1806" s="250"/>
      <c r="L1806" s="250"/>
      <c r="M1806" s="250"/>
      <c r="N1806" s="250"/>
      <c r="O1806" s="250"/>
      <c r="P1806" s="250"/>
      <c r="Q1806" s="250"/>
      <c r="R1806" s="250"/>
      <c r="S1806" s="250"/>
      <c r="T1806" s="250"/>
      <c r="U1806" s="250"/>
      <c r="V1806" s="250"/>
      <c r="W1806" s="250"/>
      <c r="X1806" s="250"/>
      <c r="Y1806" s="250"/>
      <c r="Z1806" s="250"/>
      <c r="AA1806" s="250"/>
      <c r="AB1806" s="250"/>
      <c r="AC1806" s="250"/>
      <c r="AD1806" s="250"/>
      <c r="AE1806" s="250" t="s">
        <v>369</v>
      </c>
      <c r="AF1806" s="250"/>
      <c r="AG1806" s="250"/>
      <c r="AH1806" s="250"/>
      <c r="AI1806" s="250"/>
      <c r="AJ1806" s="250"/>
      <c r="AK1806" s="250"/>
      <c r="AL1806" s="250"/>
      <c r="AM1806" s="250">
        <v>21</v>
      </c>
      <c r="AN1806" s="250"/>
      <c r="AO1806" s="250"/>
      <c r="AP1806" s="250"/>
      <c r="AQ1806" s="250"/>
      <c r="AR1806" s="250"/>
      <c r="AS1806" s="250"/>
      <c r="AT1806" s="250"/>
      <c r="AU1806" s="250"/>
      <c r="AV1806" s="250"/>
      <c r="AW1806" s="250"/>
      <c r="AX1806" s="250"/>
      <c r="AY1806" s="250"/>
      <c r="AZ1806" s="250"/>
      <c r="BA1806" s="250"/>
      <c r="BB1806" s="250"/>
      <c r="BC1806" s="250"/>
      <c r="BD1806" s="250"/>
      <c r="BE1806" s="250"/>
      <c r="BF1806" s="250"/>
      <c r="BG1806" s="250"/>
      <c r="BH1806" s="250"/>
    </row>
    <row r="1807" spans="1:60" outlineLevel="1" x14ac:dyDescent="0.2">
      <c r="A1807" s="294"/>
      <c r="B1807" s="265"/>
      <c r="C1807" s="334" t="s">
        <v>2151</v>
      </c>
      <c r="D1807" s="322"/>
      <c r="E1807" s="326">
        <v>1166.0558000000001</v>
      </c>
      <c r="F1807" s="276"/>
      <c r="G1807" s="276"/>
      <c r="H1807" s="277"/>
      <c r="I1807" s="296"/>
      <c r="J1807" s="250"/>
      <c r="K1807" s="250"/>
      <c r="L1807" s="250"/>
      <c r="M1807" s="250"/>
      <c r="N1807" s="250"/>
      <c r="O1807" s="250"/>
      <c r="P1807" s="250"/>
      <c r="Q1807" s="250"/>
      <c r="R1807" s="250"/>
      <c r="S1807" s="250"/>
      <c r="T1807" s="250"/>
      <c r="U1807" s="250"/>
      <c r="V1807" s="250"/>
      <c r="W1807" s="250"/>
      <c r="X1807" s="250"/>
      <c r="Y1807" s="250"/>
      <c r="Z1807" s="250"/>
      <c r="AA1807" s="250"/>
      <c r="AB1807" s="250"/>
      <c r="AC1807" s="250"/>
      <c r="AD1807" s="250"/>
      <c r="AE1807" s="250"/>
      <c r="AF1807" s="250"/>
      <c r="AG1807" s="250"/>
      <c r="AH1807" s="250"/>
      <c r="AI1807" s="250"/>
      <c r="AJ1807" s="250"/>
      <c r="AK1807" s="250"/>
      <c r="AL1807" s="250"/>
      <c r="AM1807" s="250"/>
      <c r="AN1807" s="250"/>
      <c r="AO1807" s="250"/>
      <c r="AP1807" s="250"/>
      <c r="AQ1807" s="250"/>
      <c r="AR1807" s="250"/>
      <c r="AS1807" s="250"/>
      <c r="AT1807" s="250"/>
      <c r="AU1807" s="250"/>
      <c r="AV1807" s="250"/>
      <c r="AW1807" s="250"/>
      <c r="AX1807" s="250"/>
      <c r="AY1807" s="250"/>
      <c r="AZ1807" s="250"/>
      <c r="BA1807" s="250"/>
      <c r="BB1807" s="250"/>
      <c r="BC1807" s="250"/>
      <c r="BD1807" s="250"/>
      <c r="BE1807" s="250"/>
      <c r="BF1807" s="250"/>
      <c r="BG1807" s="250"/>
      <c r="BH1807" s="250"/>
    </row>
    <row r="1808" spans="1:60" outlineLevel="1" x14ac:dyDescent="0.2">
      <c r="A1808" s="293">
        <v>379</v>
      </c>
      <c r="B1808" s="264" t="s">
        <v>2152</v>
      </c>
      <c r="C1808" s="284" t="s">
        <v>2153</v>
      </c>
      <c r="D1808" s="267" t="s">
        <v>367</v>
      </c>
      <c r="E1808" s="270">
        <v>36.56</v>
      </c>
      <c r="F1808" s="275"/>
      <c r="G1808" s="276">
        <f>ROUND(E1808*F1808,2)</f>
        <v>0</v>
      </c>
      <c r="H1808" s="277" t="s">
        <v>2141</v>
      </c>
      <c r="I1808" s="296" t="s">
        <v>298</v>
      </c>
      <c r="J1808" s="250"/>
      <c r="K1808" s="250"/>
      <c r="L1808" s="250"/>
      <c r="M1808" s="250"/>
      <c r="N1808" s="250"/>
      <c r="O1808" s="250"/>
      <c r="P1808" s="250"/>
      <c r="Q1808" s="250"/>
      <c r="R1808" s="250"/>
      <c r="S1808" s="250"/>
      <c r="T1808" s="250"/>
      <c r="U1808" s="250"/>
      <c r="V1808" s="250"/>
      <c r="W1808" s="250"/>
      <c r="X1808" s="250"/>
      <c r="Y1808" s="250"/>
      <c r="Z1808" s="250"/>
      <c r="AA1808" s="250"/>
      <c r="AB1808" s="250"/>
      <c r="AC1808" s="250"/>
      <c r="AD1808" s="250"/>
      <c r="AE1808" s="250" t="s">
        <v>369</v>
      </c>
      <c r="AF1808" s="250"/>
      <c r="AG1808" s="250"/>
      <c r="AH1808" s="250"/>
      <c r="AI1808" s="250"/>
      <c r="AJ1808" s="250"/>
      <c r="AK1808" s="250"/>
      <c r="AL1808" s="250"/>
      <c r="AM1808" s="250">
        <v>21</v>
      </c>
      <c r="AN1808" s="250"/>
      <c r="AO1808" s="250"/>
      <c r="AP1808" s="250"/>
      <c r="AQ1808" s="250"/>
      <c r="AR1808" s="250"/>
      <c r="AS1808" s="250"/>
      <c r="AT1808" s="250"/>
      <c r="AU1808" s="250"/>
      <c r="AV1808" s="250"/>
      <c r="AW1808" s="250"/>
      <c r="AX1808" s="250"/>
      <c r="AY1808" s="250"/>
      <c r="AZ1808" s="250"/>
      <c r="BA1808" s="250"/>
      <c r="BB1808" s="250"/>
      <c r="BC1808" s="250"/>
      <c r="BD1808" s="250"/>
      <c r="BE1808" s="250"/>
      <c r="BF1808" s="250"/>
      <c r="BG1808" s="250"/>
      <c r="BH1808" s="250"/>
    </row>
    <row r="1809" spans="1:60" outlineLevel="1" x14ac:dyDescent="0.2">
      <c r="A1809" s="294"/>
      <c r="B1809" s="265"/>
      <c r="C1809" s="334" t="s">
        <v>2154</v>
      </c>
      <c r="D1809" s="322"/>
      <c r="E1809" s="326">
        <v>36.56</v>
      </c>
      <c r="F1809" s="276"/>
      <c r="G1809" s="276"/>
      <c r="H1809" s="277"/>
      <c r="I1809" s="296"/>
      <c r="J1809" s="250"/>
      <c r="K1809" s="250"/>
      <c r="L1809" s="250"/>
      <c r="M1809" s="250"/>
      <c r="N1809" s="250"/>
      <c r="O1809" s="250"/>
      <c r="P1809" s="250"/>
      <c r="Q1809" s="250"/>
      <c r="R1809" s="250"/>
      <c r="S1809" s="250"/>
      <c r="T1809" s="250"/>
      <c r="U1809" s="250"/>
      <c r="V1809" s="250"/>
      <c r="W1809" s="250"/>
      <c r="X1809" s="250"/>
      <c r="Y1809" s="250"/>
      <c r="Z1809" s="250"/>
      <c r="AA1809" s="250"/>
      <c r="AB1809" s="250"/>
      <c r="AC1809" s="250"/>
      <c r="AD1809" s="250"/>
      <c r="AE1809" s="250"/>
      <c r="AF1809" s="250"/>
      <c r="AG1809" s="250"/>
      <c r="AH1809" s="250"/>
      <c r="AI1809" s="250"/>
      <c r="AJ1809" s="250"/>
      <c r="AK1809" s="250"/>
      <c r="AL1809" s="250"/>
      <c r="AM1809" s="250"/>
      <c r="AN1809" s="250"/>
      <c r="AO1809" s="250"/>
      <c r="AP1809" s="250"/>
      <c r="AQ1809" s="250"/>
      <c r="AR1809" s="250"/>
      <c r="AS1809" s="250"/>
      <c r="AT1809" s="250"/>
      <c r="AU1809" s="250"/>
      <c r="AV1809" s="250"/>
      <c r="AW1809" s="250"/>
      <c r="AX1809" s="250"/>
      <c r="AY1809" s="250"/>
      <c r="AZ1809" s="250"/>
      <c r="BA1809" s="250"/>
      <c r="BB1809" s="250"/>
      <c r="BC1809" s="250"/>
      <c r="BD1809" s="250"/>
      <c r="BE1809" s="250"/>
      <c r="BF1809" s="250"/>
      <c r="BG1809" s="250"/>
      <c r="BH1809" s="250"/>
    </row>
    <row r="1810" spans="1:60" x14ac:dyDescent="0.2">
      <c r="A1810" s="292" t="s">
        <v>293</v>
      </c>
      <c r="B1810" s="263" t="s">
        <v>271</v>
      </c>
      <c r="C1810" s="283" t="s">
        <v>272</v>
      </c>
      <c r="D1810" s="266"/>
      <c r="E1810" s="269"/>
      <c r="F1810" s="280">
        <f>SUM(G1811:G1815)</f>
        <v>0</v>
      </c>
      <c r="G1810" s="281"/>
      <c r="H1810" s="274"/>
      <c r="I1810" s="295"/>
      <c r="AE1810" t="s">
        <v>294</v>
      </c>
    </row>
    <row r="1811" spans="1:60" ht="22.5" outlineLevel="1" x14ac:dyDescent="0.2">
      <c r="A1811" s="293">
        <v>380</v>
      </c>
      <c r="B1811" s="264" t="s">
        <v>2155</v>
      </c>
      <c r="C1811" s="284" t="s">
        <v>2156</v>
      </c>
      <c r="D1811" s="267" t="s">
        <v>851</v>
      </c>
      <c r="E1811" s="270">
        <v>1</v>
      </c>
      <c r="F1811" s="275"/>
      <c r="G1811" s="276">
        <f>ROUND(E1811*F1811,2)</f>
        <v>0</v>
      </c>
      <c r="H1811" s="277"/>
      <c r="I1811" s="296" t="s">
        <v>852</v>
      </c>
      <c r="J1811" s="250"/>
      <c r="K1811" s="250"/>
      <c r="L1811" s="250"/>
      <c r="M1811" s="250"/>
      <c r="N1811" s="250"/>
      <c r="O1811" s="250"/>
      <c r="P1811" s="250"/>
      <c r="Q1811" s="250"/>
      <c r="R1811" s="250"/>
      <c r="S1811" s="250"/>
      <c r="T1811" s="250"/>
      <c r="U1811" s="250"/>
      <c r="V1811" s="250"/>
      <c r="W1811" s="250"/>
      <c r="X1811" s="250"/>
      <c r="Y1811" s="250"/>
      <c r="Z1811" s="250"/>
      <c r="AA1811" s="250"/>
      <c r="AB1811" s="250"/>
      <c r="AC1811" s="250"/>
      <c r="AD1811" s="250"/>
      <c r="AE1811" s="250" t="s">
        <v>299</v>
      </c>
      <c r="AF1811" s="250"/>
      <c r="AG1811" s="250"/>
      <c r="AH1811" s="250"/>
      <c r="AI1811" s="250"/>
      <c r="AJ1811" s="250"/>
      <c r="AK1811" s="250"/>
      <c r="AL1811" s="250"/>
      <c r="AM1811" s="250">
        <v>21</v>
      </c>
      <c r="AN1811" s="250"/>
      <c r="AO1811" s="250"/>
      <c r="AP1811" s="250"/>
      <c r="AQ1811" s="250"/>
      <c r="AR1811" s="250"/>
      <c r="AS1811" s="250"/>
      <c r="AT1811" s="250"/>
      <c r="AU1811" s="250"/>
      <c r="AV1811" s="250"/>
      <c r="AW1811" s="250"/>
      <c r="AX1811" s="250"/>
      <c r="AY1811" s="250"/>
      <c r="AZ1811" s="250"/>
      <c r="BA1811" s="250"/>
      <c r="BB1811" s="250"/>
      <c r="BC1811" s="250"/>
      <c r="BD1811" s="250"/>
      <c r="BE1811" s="250"/>
      <c r="BF1811" s="250"/>
      <c r="BG1811" s="250"/>
      <c r="BH1811" s="250"/>
    </row>
    <row r="1812" spans="1:60" ht="78.75" outlineLevel="1" x14ac:dyDescent="0.2">
      <c r="A1812" s="294"/>
      <c r="B1812" s="265"/>
      <c r="C1812" s="285" t="s">
        <v>2180</v>
      </c>
      <c r="D1812" s="268"/>
      <c r="E1812" s="271"/>
      <c r="F1812" s="278"/>
      <c r="G1812" s="279"/>
      <c r="H1812" s="277"/>
      <c r="I1812" s="296"/>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c r="AN1812" s="250"/>
      <c r="AO1812" s="250"/>
      <c r="AP1812" s="250"/>
      <c r="AQ1812" s="250"/>
      <c r="AR1812" s="250"/>
      <c r="AS1812" s="250"/>
      <c r="AT1812" s="250"/>
      <c r="AU1812" s="250"/>
      <c r="AV1812" s="250"/>
      <c r="AW1812" s="250"/>
      <c r="AX1812" s="250"/>
      <c r="AY1812" s="250"/>
      <c r="AZ1812" s="250"/>
      <c r="BA1812" s="255" t="str">
        <f>C1812</f>
        <v>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v>
      </c>
      <c r="BB1812" s="250"/>
      <c r="BC1812" s="250"/>
      <c r="BD1812" s="250"/>
      <c r="BE1812" s="250"/>
      <c r="BF1812" s="250"/>
      <c r="BG1812" s="250"/>
      <c r="BH1812" s="250"/>
    </row>
    <row r="1813" spans="1:60" outlineLevel="1" x14ac:dyDescent="0.2">
      <c r="A1813" s="294"/>
      <c r="B1813" s="265"/>
      <c r="C1813" s="285" t="s">
        <v>2157</v>
      </c>
      <c r="D1813" s="268"/>
      <c r="E1813" s="271"/>
      <c r="F1813" s="278"/>
      <c r="G1813" s="279"/>
      <c r="H1813" s="277"/>
      <c r="I1813" s="296"/>
      <c r="J1813" s="250"/>
      <c r="K1813" s="250"/>
      <c r="L1813" s="250"/>
      <c r="M1813" s="250"/>
      <c r="N1813" s="250"/>
      <c r="O1813" s="250"/>
      <c r="P1813" s="250"/>
      <c r="Q1813" s="250"/>
      <c r="R1813" s="250"/>
      <c r="S1813" s="250"/>
      <c r="T1813" s="250"/>
      <c r="U1813" s="250"/>
      <c r="V1813" s="250"/>
      <c r="W1813" s="250"/>
      <c r="X1813" s="250"/>
      <c r="Y1813" s="250"/>
      <c r="Z1813" s="250"/>
      <c r="AA1813" s="250"/>
      <c r="AB1813" s="250"/>
      <c r="AC1813" s="250"/>
      <c r="AD1813" s="250"/>
      <c r="AE1813" s="250"/>
      <c r="AF1813" s="250"/>
      <c r="AG1813" s="250"/>
      <c r="AH1813" s="250"/>
      <c r="AI1813" s="250"/>
      <c r="AJ1813" s="250"/>
      <c r="AK1813" s="250"/>
      <c r="AL1813" s="250"/>
      <c r="AM1813" s="250"/>
      <c r="AN1813" s="250"/>
      <c r="AO1813" s="250"/>
      <c r="AP1813" s="250"/>
      <c r="AQ1813" s="250"/>
      <c r="AR1813" s="250"/>
      <c r="AS1813" s="250"/>
      <c r="AT1813" s="250"/>
      <c r="AU1813" s="250"/>
      <c r="AV1813" s="250"/>
      <c r="AW1813" s="250"/>
      <c r="AX1813" s="250"/>
      <c r="AY1813" s="250"/>
      <c r="AZ1813" s="250"/>
      <c r="BA1813" s="255" t="str">
        <f>C1813</f>
        <v>součástí dodávky zařízení.</v>
      </c>
      <c r="BB1813" s="250"/>
      <c r="BC1813" s="250"/>
      <c r="BD1813" s="250"/>
      <c r="BE1813" s="250"/>
      <c r="BF1813" s="250"/>
      <c r="BG1813" s="250"/>
      <c r="BH1813" s="250"/>
    </row>
    <row r="1814" spans="1:60" ht="22.5" outlineLevel="1" x14ac:dyDescent="0.2">
      <c r="A1814" s="293">
        <v>381</v>
      </c>
      <c r="B1814" s="264" t="s">
        <v>2158</v>
      </c>
      <c r="C1814" s="284" t="s">
        <v>2159</v>
      </c>
      <c r="D1814" s="267" t="s">
        <v>851</v>
      </c>
      <c r="E1814" s="270">
        <v>1</v>
      </c>
      <c r="F1814" s="275"/>
      <c r="G1814" s="276">
        <f>ROUND(E1814*F1814,2)</f>
        <v>0</v>
      </c>
      <c r="H1814" s="277"/>
      <c r="I1814" s="296" t="s">
        <v>852</v>
      </c>
      <c r="J1814" s="250"/>
      <c r="K1814" s="250"/>
      <c r="L1814" s="250"/>
      <c r="M1814" s="250"/>
      <c r="N1814" s="250"/>
      <c r="O1814" s="250"/>
      <c r="P1814" s="250"/>
      <c r="Q1814" s="250"/>
      <c r="R1814" s="250"/>
      <c r="S1814" s="250"/>
      <c r="T1814" s="250"/>
      <c r="U1814" s="250"/>
      <c r="V1814" s="250"/>
      <c r="W1814" s="250"/>
      <c r="X1814" s="250"/>
      <c r="Y1814" s="250"/>
      <c r="Z1814" s="250"/>
      <c r="AA1814" s="250"/>
      <c r="AB1814" s="250"/>
      <c r="AC1814" s="250"/>
      <c r="AD1814" s="250"/>
      <c r="AE1814" s="250" t="s">
        <v>299</v>
      </c>
      <c r="AF1814" s="250"/>
      <c r="AG1814" s="250"/>
      <c r="AH1814" s="250"/>
      <c r="AI1814" s="250"/>
      <c r="AJ1814" s="250"/>
      <c r="AK1814" s="250"/>
      <c r="AL1814" s="250"/>
      <c r="AM1814" s="250">
        <v>21</v>
      </c>
      <c r="AN1814" s="250"/>
      <c r="AO1814" s="250"/>
      <c r="AP1814" s="250"/>
      <c r="AQ1814" s="250"/>
      <c r="AR1814" s="250"/>
      <c r="AS1814" s="250"/>
      <c r="AT1814" s="250"/>
      <c r="AU1814" s="250"/>
      <c r="AV1814" s="250"/>
      <c r="AW1814" s="250"/>
      <c r="AX1814" s="250"/>
      <c r="AY1814" s="250"/>
      <c r="AZ1814" s="250"/>
      <c r="BA1814" s="250"/>
      <c r="BB1814" s="250"/>
      <c r="BC1814" s="250"/>
      <c r="BD1814" s="250"/>
      <c r="BE1814" s="250"/>
      <c r="BF1814" s="250"/>
      <c r="BG1814" s="250"/>
      <c r="BH1814" s="250"/>
    </row>
    <row r="1815" spans="1:60" ht="22.5" outlineLevel="1" x14ac:dyDescent="0.2">
      <c r="A1815" s="294"/>
      <c r="B1815" s="265"/>
      <c r="C1815" s="285" t="s">
        <v>2160</v>
      </c>
      <c r="D1815" s="268"/>
      <c r="E1815" s="271"/>
      <c r="F1815" s="278"/>
      <c r="G1815" s="279"/>
      <c r="H1815" s="277"/>
      <c r="I1815" s="296"/>
      <c r="J1815" s="250"/>
      <c r="K1815" s="250"/>
      <c r="L1815" s="250"/>
      <c r="M1815" s="250"/>
      <c r="N1815" s="250"/>
      <c r="O1815" s="250"/>
      <c r="P1815" s="250"/>
      <c r="Q1815" s="250"/>
      <c r="R1815" s="250"/>
      <c r="S1815" s="250"/>
      <c r="T1815" s="250"/>
      <c r="U1815" s="250"/>
      <c r="V1815" s="250"/>
      <c r="W1815" s="250"/>
      <c r="X1815" s="250"/>
      <c r="Y1815" s="250"/>
      <c r="Z1815" s="250"/>
      <c r="AA1815" s="250"/>
      <c r="AB1815" s="250"/>
      <c r="AC1815" s="250"/>
      <c r="AD1815" s="250"/>
      <c r="AE1815" s="250"/>
      <c r="AF1815" s="250"/>
      <c r="AG1815" s="250"/>
      <c r="AH1815" s="250"/>
      <c r="AI1815" s="250"/>
      <c r="AJ1815" s="250"/>
      <c r="AK1815" s="250"/>
      <c r="AL1815" s="250"/>
      <c r="AM1815" s="250"/>
      <c r="AN1815" s="250"/>
      <c r="AO1815" s="250"/>
      <c r="AP1815" s="250"/>
      <c r="AQ1815" s="250"/>
      <c r="AR1815" s="250"/>
      <c r="AS1815" s="250"/>
      <c r="AT1815" s="250"/>
      <c r="AU1815" s="250"/>
      <c r="AV1815" s="250"/>
      <c r="AW1815" s="250"/>
      <c r="AX1815" s="250"/>
      <c r="AY1815" s="250"/>
      <c r="AZ1815" s="250"/>
      <c r="BA1815" s="255" t="str">
        <f>C1815</f>
        <v>pohon nůžkovým mechanismem variantně s nosným sloupkem a pohonnou jednotkou (dle posouzení cenových nabídek), součástí bude ohrazení výšky 1100 mm, branka na plošině se samozavíračem, systém ovládání s přivolávači, nájezdová rampa atd.</v>
      </c>
      <c r="BB1815" s="250"/>
      <c r="BC1815" s="250"/>
      <c r="BD1815" s="250"/>
      <c r="BE1815" s="250"/>
      <c r="BF1815" s="250"/>
      <c r="BG1815" s="250"/>
      <c r="BH1815" s="250"/>
    </row>
    <row r="1816" spans="1:60" x14ac:dyDescent="0.2">
      <c r="A1816" s="292" t="s">
        <v>293</v>
      </c>
      <c r="B1816" s="263" t="s">
        <v>273</v>
      </c>
      <c r="C1816" s="283" t="s">
        <v>274</v>
      </c>
      <c r="D1816" s="266"/>
      <c r="E1816" s="269"/>
      <c r="F1816" s="280">
        <f>SUM(G1817:G1827)</f>
        <v>0</v>
      </c>
      <c r="G1816" s="281"/>
      <c r="H1816" s="274"/>
      <c r="I1816" s="295"/>
      <c r="AE1816" t="s">
        <v>294</v>
      </c>
    </row>
    <row r="1817" spans="1:60" outlineLevel="1" x14ac:dyDescent="0.2">
      <c r="A1817" s="294"/>
      <c r="B1817" s="319" t="s">
        <v>2161</v>
      </c>
      <c r="C1817" s="332"/>
      <c r="D1817" s="321"/>
      <c r="E1817" s="325"/>
      <c r="F1817" s="329"/>
      <c r="G1817" s="330"/>
      <c r="H1817" s="277"/>
      <c r="I1817" s="296"/>
      <c r="J1817" s="250"/>
      <c r="K1817" s="250"/>
      <c r="L1817" s="250"/>
      <c r="M1817" s="250"/>
      <c r="N1817" s="250"/>
      <c r="O1817" s="250"/>
      <c r="P1817" s="250"/>
      <c r="Q1817" s="250"/>
      <c r="R1817" s="250"/>
      <c r="S1817" s="250"/>
      <c r="T1817" s="250"/>
      <c r="U1817" s="250"/>
      <c r="V1817" s="250"/>
      <c r="W1817" s="250"/>
      <c r="X1817" s="250"/>
      <c r="Y1817" s="250"/>
      <c r="Z1817" s="250"/>
      <c r="AA1817" s="250"/>
      <c r="AB1817" s="250"/>
      <c r="AC1817" s="250">
        <v>0</v>
      </c>
      <c r="AD1817" s="250"/>
      <c r="AE1817" s="250"/>
      <c r="AF1817" s="250"/>
      <c r="AG1817" s="250"/>
      <c r="AH1817" s="250"/>
      <c r="AI1817" s="250"/>
      <c r="AJ1817" s="250"/>
      <c r="AK1817" s="250"/>
      <c r="AL1817" s="250"/>
      <c r="AM1817" s="250"/>
      <c r="AN1817" s="250"/>
      <c r="AO1817" s="250"/>
      <c r="AP1817" s="250"/>
      <c r="AQ1817" s="250"/>
      <c r="AR1817" s="250"/>
      <c r="AS1817" s="250"/>
      <c r="AT1817" s="250"/>
      <c r="AU1817" s="250"/>
      <c r="AV1817" s="250"/>
      <c r="AW1817" s="250"/>
      <c r="AX1817" s="250"/>
      <c r="AY1817" s="250"/>
      <c r="AZ1817" s="250"/>
      <c r="BA1817" s="250"/>
      <c r="BB1817" s="250"/>
      <c r="BC1817" s="250"/>
      <c r="BD1817" s="250"/>
      <c r="BE1817" s="250"/>
      <c r="BF1817" s="250"/>
      <c r="BG1817" s="250"/>
      <c r="BH1817" s="250"/>
    </row>
    <row r="1818" spans="1:60" outlineLevel="1" x14ac:dyDescent="0.2">
      <c r="A1818" s="293">
        <v>382</v>
      </c>
      <c r="B1818" s="264" t="s">
        <v>2162</v>
      </c>
      <c r="C1818" s="284" t="s">
        <v>2163</v>
      </c>
      <c r="D1818" s="267" t="s">
        <v>628</v>
      </c>
      <c r="E1818" s="270">
        <v>291.03352000000001</v>
      </c>
      <c r="F1818" s="275"/>
      <c r="G1818" s="276">
        <f>ROUND(E1818*F1818,2)</f>
        <v>0</v>
      </c>
      <c r="H1818" s="277" t="s">
        <v>1294</v>
      </c>
      <c r="I1818" s="296" t="s">
        <v>298</v>
      </c>
      <c r="J1818" s="250"/>
      <c r="K1818" s="250"/>
      <c r="L1818" s="250"/>
      <c r="M1818" s="250"/>
      <c r="N1818" s="250"/>
      <c r="O1818" s="250"/>
      <c r="P1818" s="250"/>
      <c r="Q1818" s="250"/>
      <c r="R1818" s="250"/>
      <c r="S1818" s="250"/>
      <c r="T1818" s="250"/>
      <c r="U1818" s="250"/>
      <c r="V1818" s="250"/>
      <c r="W1818" s="250"/>
      <c r="X1818" s="250"/>
      <c r="Y1818" s="250"/>
      <c r="Z1818" s="250"/>
      <c r="AA1818" s="250"/>
      <c r="AB1818" s="250"/>
      <c r="AC1818" s="250"/>
      <c r="AD1818" s="250"/>
      <c r="AE1818" s="250" t="s">
        <v>369</v>
      </c>
      <c r="AF1818" s="250"/>
      <c r="AG1818" s="250"/>
      <c r="AH1818" s="250"/>
      <c r="AI1818" s="250"/>
      <c r="AJ1818" s="250"/>
      <c r="AK1818" s="250"/>
      <c r="AL1818" s="250"/>
      <c r="AM1818" s="250">
        <v>21</v>
      </c>
      <c r="AN1818" s="250"/>
      <c r="AO1818" s="250"/>
      <c r="AP1818" s="250"/>
      <c r="AQ1818" s="250"/>
      <c r="AR1818" s="250"/>
      <c r="AS1818" s="250"/>
      <c r="AT1818" s="250"/>
      <c r="AU1818" s="250"/>
      <c r="AV1818" s="250"/>
      <c r="AW1818" s="250"/>
      <c r="AX1818" s="250"/>
      <c r="AY1818" s="250"/>
      <c r="AZ1818" s="250"/>
      <c r="BA1818" s="250"/>
      <c r="BB1818" s="250"/>
      <c r="BC1818" s="250"/>
      <c r="BD1818" s="250"/>
      <c r="BE1818" s="250"/>
      <c r="BF1818" s="250"/>
      <c r="BG1818" s="250"/>
      <c r="BH1818" s="250"/>
    </row>
    <row r="1819" spans="1:60" outlineLevel="1" x14ac:dyDescent="0.2">
      <c r="A1819" s="294"/>
      <c r="B1819" s="320" t="s">
        <v>2164</v>
      </c>
      <c r="C1819" s="333"/>
      <c r="D1819" s="338"/>
      <c r="E1819" s="339"/>
      <c r="F1819" s="340"/>
      <c r="G1819" s="331"/>
      <c r="H1819" s="277"/>
      <c r="I1819" s="296"/>
      <c r="J1819" s="250"/>
      <c r="K1819" s="250"/>
      <c r="L1819" s="250"/>
      <c r="M1819" s="250"/>
      <c r="N1819" s="250"/>
      <c r="O1819" s="250"/>
      <c r="P1819" s="250"/>
      <c r="Q1819" s="250"/>
      <c r="R1819" s="250"/>
      <c r="S1819" s="250"/>
      <c r="T1819" s="250"/>
      <c r="U1819" s="250"/>
      <c r="V1819" s="250"/>
      <c r="W1819" s="250"/>
      <c r="X1819" s="250"/>
      <c r="Y1819" s="250"/>
      <c r="Z1819" s="250"/>
      <c r="AA1819" s="250"/>
      <c r="AB1819" s="250"/>
      <c r="AC1819" s="250">
        <v>0</v>
      </c>
      <c r="AD1819" s="250"/>
      <c r="AE1819" s="250"/>
      <c r="AF1819" s="250"/>
      <c r="AG1819" s="250"/>
      <c r="AH1819" s="250"/>
      <c r="AI1819" s="250"/>
      <c r="AJ1819" s="250"/>
      <c r="AK1819" s="250"/>
      <c r="AL1819" s="250"/>
      <c r="AM1819" s="250"/>
      <c r="AN1819" s="250"/>
      <c r="AO1819" s="250"/>
      <c r="AP1819" s="250"/>
      <c r="AQ1819" s="250"/>
      <c r="AR1819" s="250"/>
      <c r="AS1819" s="250"/>
      <c r="AT1819" s="250"/>
      <c r="AU1819" s="250"/>
      <c r="AV1819" s="250"/>
      <c r="AW1819" s="250"/>
      <c r="AX1819" s="250"/>
      <c r="AY1819" s="250"/>
      <c r="AZ1819" s="250"/>
      <c r="BA1819" s="250"/>
      <c r="BB1819" s="250"/>
      <c r="BC1819" s="250"/>
      <c r="BD1819" s="250"/>
      <c r="BE1819" s="250"/>
      <c r="BF1819" s="250"/>
      <c r="BG1819" s="250"/>
      <c r="BH1819" s="250"/>
    </row>
    <row r="1820" spans="1:60" outlineLevel="1" x14ac:dyDescent="0.2">
      <c r="A1820" s="293">
        <v>383</v>
      </c>
      <c r="B1820" s="264" t="s">
        <v>2165</v>
      </c>
      <c r="C1820" s="284" t="s">
        <v>2166</v>
      </c>
      <c r="D1820" s="267" t="s">
        <v>628</v>
      </c>
      <c r="E1820" s="270">
        <v>582.06703000000005</v>
      </c>
      <c r="F1820" s="275"/>
      <c r="G1820" s="276">
        <f>ROUND(E1820*F1820,2)</f>
        <v>0</v>
      </c>
      <c r="H1820" s="277" t="s">
        <v>1294</v>
      </c>
      <c r="I1820" s="296" t="s">
        <v>298</v>
      </c>
      <c r="J1820" s="250"/>
      <c r="K1820" s="250"/>
      <c r="L1820" s="250"/>
      <c r="M1820" s="250"/>
      <c r="N1820" s="250"/>
      <c r="O1820" s="250"/>
      <c r="P1820" s="250"/>
      <c r="Q1820" s="250"/>
      <c r="R1820" s="250"/>
      <c r="S1820" s="250"/>
      <c r="T1820" s="250"/>
      <c r="U1820" s="250"/>
      <c r="V1820" s="250"/>
      <c r="W1820" s="250"/>
      <c r="X1820" s="250"/>
      <c r="Y1820" s="250"/>
      <c r="Z1820" s="250"/>
      <c r="AA1820" s="250"/>
      <c r="AB1820" s="250"/>
      <c r="AC1820" s="250"/>
      <c r="AD1820" s="250"/>
      <c r="AE1820" s="250" t="s">
        <v>369</v>
      </c>
      <c r="AF1820" s="250"/>
      <c r="AG1820" s="250"/>
      <c r="AH1820" s="250"/>
      <c r="AI1820" s="250"/>
      <c r="AJ1820" s="250"/>
      <c r="AK1820" s="250"/>
      <c r="AL1820" s="250"/>
      <c r="AM1820" s="250">
        <v>21</v>
      </c>
      <c r="AN1820" s="250"/>
      <c r="AO1820" s="250"/>
      <c r="AP1820" s="250"/>
      <c r="AQ1820" s="250"/>
      <c r="AR1820" s="250"/>
      <c r="AS1820" s="250"/>
      <c r="AT1820" s="250"/>
      <c r="AU1820" s="250"/>
      <c r="AV1820" s="250"/>
      <c r="AW1820" s="250"/>
      <c r="AX1820" s="250"/>
      <c r="AY1820" s="250"/>
      <c r="AZ1820" s="250"/>
      <c r="BA1820" s="250"/>
      <c r="BB1820" s="250"/>
      <c r="BC1820" s="250"/>
      <c r="BD1820" s="250"/>
      <c r="BE1820" s="250"/>
      <c r="BF1820" s="250"/>
      <c r="BG1820" s="250"/>
      <c r="BH1820" s="250"/>
    </row>
    <row r="1821" spans="1:60" outlineLevel="1" x14ac:dyDescent="0.2">
      <c r="A1821" s="294"/>
      <c r="B1821" s="265"/>
      <c r="C1821" s="285" t="s">
        <v>2167</v>
      </c>
      <c r="D1821" s="268"/>
      <c r="E1821" s="271"/>
      <c r="F1821" s="278"/>
      <c r="G1821" s="279"/>
      <c r="H1821" s="277"/>
      <c r="I1821" s="296"/>
      <c r="J1821" s="250"/>
      <c r="K1821" s="250"/>
      <c r="L1821" s="250"/>
      <c r="M1821" s="250"/>
      <c r="N1821" s="250"/>
      <c r="O1821" s="250"/>
      <c r="P1821" s="250"/>
      <c r="Q1821" s="250"/>
      <c r="R1821" s="250"/>
      <c r="S1821" s="250"/>
      <c r="T1821" s="250"/>
      <c r="U1821" s="250"/>
      <c r="V1821" s="250"/>
      <c r="W1821" s="250"/>
      <c r="X1821" s="250"/>
      <c r="Y1821" s="250"/>
      <c r="Z1821" s="250"/>
      <c r="AA1821" s="250"/>
      <c r="AB1821" s="250"/>
      <c r="AC1821" s="250"/>
      <c r="AD1821" s="250"/>
      <c r="AE1821" s="250"/>
      <c r="AF1821" s="250"/>
      <c r="AG1821" s="250"/>
      <c r="AH1821" s="250"/>
      <c r="AI1821" s="250"/>
      <c r="AJ1821" s="250"/>
      <c r="AK1821" s="250"/>
      <c r="AL1821" s="250"/>
      <c r="AM1821" s="250"/>
      <c r="AN1821" s="250"/>
      <c r="AO1821" s="250"/>
      <c r="AP1821" s="250"/>
      <c r="AQ1821" s="250"/>
      <c r="AR1821" s="250"/>
      <c r="AS1821" s="250"/>
      <c r="AT1821" s="250"/>
      <c r="AU1821" s="250"/>
      <c r="AV1821" s="250"/>
      <c r="AW1821" s="250"/>
      <c r="AX1821" s="250"/>
      <c r="AY1821" s="250"/>
      <c r="AZ1821" s="250"/>
      <c r="BA1821" s="255" t="str">
        <f>C1821</f>
        <v>Včetně naložení na dopravní prostředek a složení na skládku, bez poplatku za skládku.</v>
      </c>
      <c r="BB1821" s="250"/>
      <c r="BC1821" s="250"/>
      <c r="BD1821" s="250"/>
      <c r="BE1821" s="250"/>
      <c r="BF1821" s="250"/>
      <c r="BG1821" s="250"/>
      <c r="BH1821" s="250"/>
    </row>
    <row r="1822" spans="1:60" outlineLevel="1" x14ac:dyDescent="0.2">
      <c r="A1822" s="293">
        <v>384</v>
      </c>
      <c r="B1822" s="264" t="s">
        <v>2168</v>
      </c>
      <c r="C1822" s="284" t="s">
        <v>2169</v>
      </c>
      <c r="D1822" s="267" t="s">
        <v>628</v>
      </c>
      <c r="E1822" s="270">
        <v>5238.6032999999998</v>
      </c>
      <c r="F1822" s="275"/>
      <c r="G1822" s="276">
        <f>ROUND(E1822*F1822,2)</f>
        <v>0</v>
      </c>
      <c r="H1822" s="277" t="s">
        <v>1294</v>
      </c>
      <c r="I1822" s="296" t="s">
        <v>298</v>
      </c>
      <c r="J1822" s="250"/>
      <c r="K1822" s="250"/>
      <c r="L1822" s="250"/>
      <c r="M1822" s="250"/>
      <c r="N1822" s="250"/>
      <c r="O1822" s="250"/>
      <c r="P1822" s="250"/>
      <c r="Q1822" s="250"/>
      <c r="R1822" s="250"/>
      <c r="S1822" s="250"/>
      <c r="T1822" s="250"/>
      <c r="U1822" s="250"/>
      <c r="V1822" s="250"/>
      <c r="W1822" s="250"/>
      <c r="X1822" s="250"/>
      <c r="Y1822" s="250"/>
      <c r="Z1822" s="250"/>
      <c r="AA1822" s="250"/>
      <c r="AB1822" s="250"/>
      <c r="AC1822" s="250"/>
      <c r="AD1822" s="250"/>
      <c r="AE1822" s="250" t="s">
        <v>369</v>
      </c>
      <c r="AF1822" s="250"/>
      <c r="AG1822" s="250"/>
      <c r="AH1822" s="250"/>
      <c r="AI1822" s="250"/>
      <c r="AJ1822" s="250"/>
      <c r="AK1822" s="250"/>
      <c r="AL1822" s="250"/>
      <c r="AM1822" s="250">
        <v>21</v>
      </c>
      <c r="AN1822" s="250"/>
      <c r="AO1822" s="250"/>
      <c r="AP1822" s="250"/>
      <c r="AQ1822" s="250"/>
      <c r="AR1822" s="250"/>
      <c r="AS1822" s="250"/>
      <c r="AT1822" s="250"/>
      <c r="AU1822" s="250"/>
      <c r="AV1822" s="250"/>
      <c r="AW1822" s="250"/>
      <c r="AX1822" s="250"/>
      <c r="AY1822" s="250"/>
      <c r="AZ1822" s="250"/>
      <c r="BA1822" s="250"/>
      <c r="BB1822" s="250"/>
      <c r="BC1822" s="250"/>
      <c r="BD1822" s="250"/>
      <c r="BE1822" s="250"/>
      <c r="BF1822" s="250"/>
      <c r="BG1822" s="250"/>
      <c r="BH1822" s="250"/>
    </row>
    <row r="1823" spans="1:60" outlineLevel="1" x14ac:dyDescent="0.2">
      <c r="A1823" s="294"/>
      <c r="B1823" s="320" t="s">
        <v>2170</v>
      </c>
      <c r="C1823" s="333"/>
      <c r="D1823" s="338"/>
      <c r="E1823" s="339"/>
      <c r="F1823" s="340"/>
      <c r="G1823" s="331"/>
      <c r="H1823" s="277"/>
      <c r="I1823" s="296"/>
      <c r="J1823" s="250"/>
      <c r="K1823" s="250"/>
      <c r="L1823" s="250"/>
      <c r="M1823" s="250"/>
      <c r="N1823" s="250"/>
      <c r="O1823" s="250"/>
      <c r="P1823" s="250"/>
      <c r="Q1823" s="250"/>
      <c r="R1823" s="250"/>
      <c r="S1823" s="250"/>
      <c r="T1823" s="250"/>
      <c r="U1823" s="250"/>
      <c r="V1823" s="250"/>
      <c r="W1823" s="250"/>
      <c r="X1823" s="250"/>
      <c r="Y1823" s="250"/>
      <c r="Z1823" s="250"/>
      <c r="AA1823" s="250"/>
      <c r="AB1823" s="250"/>
      <c r="AC1823" s="250">
        <v>0</v>
      </c>
      <c r="AD1823" s="250"/>
      <c r="AE1823" s="250"/>
      <c r="AF1823" s="250"/>
      <c r="AG1823" s="250"/>
      <c r="AH1823" s="250"/>
      <c r="AI1823" s="250"/>
      <c r="AJ1823" s="250"/>
      <c r="AK1823" s="250"/>
      <c r="AL1823" s="250"/>
      <c r="AM1823" s="250"/>
      <c r="AN1823" s="250"/>
      <c r="AO1823" s="250"/>
      <c r="AP1823" s="250"/>
      <c r="AQ1823" s="250"/>
      <c r="AR1823" s="250"/>
      <c r="AS1823" s="250"/>
      <c r="AT1823" s="250"/>
      <c r="AU1823" s="250"/>
      <c r="AV1823" s="250"/>
      <c r="AW1823" s="250"/>
      <c r="AX1823" s="250"/>
      <c r="AY1823" s="250"/>
      <c r="AZ1823" s="250"/>
      <c r="BA1823" s="250"/>
      <c r="BB1823" s="250"/>
      <c r="BC1823" s="250"/>
      <c r="BD1823" s="250"/>
      <c r="BE1823" s="250"/>
      <c r="BF1823" s="250"/>
      <c r="BG1823" s="250"/>
      <c r="BH1823" s="250"/>
    </row>
    <row r="1824" spans="1:60" outlineLevel="1" x14ac:dyDescent="0.2">
      <c r="A1824" s="293">
        <v>385</v>
      </c>
      <c r="B1824" s="264" t="s">
        <v>2171</v>
      </c>
      <c r="C1824" s="284" t="s">
        <v>2172</v>
      </c>
      <c r="D1824" s="267" t="s">
        <v>628</v>
      </c>
      <c r="E1824" s="270">
        <v>582.06703000000005</v>
      </c>
      <c r="F1824" s="275"/>
      <c r="G1824" s="276">
        <f>ROUND(E1824*F1824,2)</f>
        <v>0</v>
      </c>
      <c r="H1824" s="277" t="s">
        <v>1294</v>
      </c>
      <c r="I1824" s="296" t="s">
        <v>298</v>
      </c>
      <c r="J1824" s="250"/>
      <c r="K1824" s="250"/>
      <c r="L1824" s="250"/>
      <c r="M1824" s="250"/>
      <c r="N1824" s="250"/>
      <c r="O1824" s="250"/>
      <c r="P1824" s="250"/>
      <c r="Q1824" s="250"/>
      <c r="R1824" s="250"/>
      <c r="S1824" s="250"/>
      <c r="T1824" s="250"/>
      <c r="U1824" s="250"/>
      <c r="V1824" s="250"/>
      <c r="W1824" s="250"/>
      <c r="X1824" s="250"/>
      <c r="Y1824" s="250"/>
      <c r="Z1824" s="250"/>
      <c r="AA1824" s="250"/>
      <c r="AB1824" s="250"/>
      <c r="AC1824" s="250"/>
      <c r="AD1824" s="250"/>
      <c r="AE1824" s="250" t="s">
        <v>369</v>
      </c>
      <c r="AF1824" s="250"/>
      <c r="AG1824" s="250"/>
      <c r="AH1824" s="250"/>
      <c r="AI1824" s="250"/>
      <c r="AJ1824" s="250"/>
      <c r="AK1824" s="250"/>
      <c r="AL1824" s="250"/>
      <c r="AM1824" s="250">
        <v>21</v>
      </c>
      <c r="AN1824" s="250"/>
      <c r="AO1824" s="250"/>
      <c r="AP1824" s="250"/>
      <c r="AQ1824" s="250"/>
      <c r="AR1824" s="250"/>
      <c r="AS1824" s="250"/>
      <c r="AT1824" s="250"/>
      <c r="AU1824" s="250"/>
      <c r="AV1824" s="250"/>
      <c r="AW1824" s="250"/>
      <c r="AX1824" s="250"/>
      <c r="AY1824" s="250"/>
      <c r="AZ1824" s="250"/>
      <c r="BA1824" s="250"/>
      <c r="BB1824" s="250"/>
      <c r="BC1824" s="250"/>
      <c r="BD1824" s="250"/>
      <c r="BE1824" s="250"/>
      <c r="BF1824" s="250"/>
      <c r="BG1824" s="250"/>
      <c r="BH1824" s="250"/>
    </row>
    <row r="1825" spans="1:60" outlineLevel="1" x14ac:dyDescent="0.2">
      <c r="A1825" s="293">
        <v>386</v>
      </c>
      <c r="B1825" s="264" t="s">
        <v>2173</v>
      </c>
      <c r="C1825" s="284" t="s">
        <v>2174</v>
      </c>
      <c r="D1825" s="267" t="s">
        <v>628</v>
      </c>
      <c r="E1825" s="270">
        <v>2328.2681299999999</v>
      </c>
      <c r="F1825" s="275"/>
      <c r="G1825" s="276">
        <f>ROUND(E1825*F1825,2)</f>
        <v>0</v>
      </c>
      <c r="H1825" s="277" t="s">
        <v>1294</v>
      </c>
      <c r="I1825" s="296" t="s">
        <v>298</v>
      </c>
      <c r="J1825" s="250"/>
      <c r="K1825" s="250"/>
      <c r="L1825" s="250"/>
      <c r="M1825" s="250"/>
      <c r="N1825" s="250"/>
      <c r="O1825" s="250"/>
      <c r="P1825" s="250"/>
      <c r="Q1825" s="250"/>
      <c r="R1825" s="250"/>
      <c r="S1825" s="250"/>
      <c r="T1825" s="250"/>
      <c r="U1825" s="250"/>
      <c r="V1825" s="250"/>
      <c r="W1825" s="250"/>
      <c r="X1825" s="250"/>
      <c r="Y1825" s="250"/>
      <c r="Z1825" s="250"/>
      <c r="AA1825" s="250"/>
      <c r="AB1825" s="250"/>
      <c r="AC1825" s="250"/>
      <c r="AD1825" s="250"/>
      <c r="AE1825" s="250" t="s">
        <v>369</v>
      </c>
      <c r="AF1825" s="250"/>
      <c r="AG1825" s="250"/>
      <c r="AH1825" s="250"/>
      <c r="AI1825" s="250"/>
      <c r="AJ1825" s="250"/>
      <c r="AK1825" s="250"/>
      <c r="AL1825" s="250"/>
      <c r="AM1825" s="250">
        <v>21</v>
      </c>
      <c r="AN1825" s="250"/>
      <c r="AO1825" s="250"/>
      <c r="AP1825" s="250"/>
      <c r="AQ1825" s="250"/>
      <c r="AR1825" s="250"/>
      <c r="AS1825" s="250"/>
      <c r="AT1825" s="250"/>
      <c r="AU1825" s="250"/>
      <c r="AV1825" s="250"/>
      <c r="AW1825" s="250"/>
      <c r="AX1825" s="250"/>
      <c r="AY1825" s="250"/>
      <c r="AZ1825" s="250"/>
      <c r="BA1825" s="250"/>
      <c r="BB1825" s="250"/>
      <c r="BC1825" s="250"/>
      <c r="BD1825" s="250"/>
      <c r="BE1825" s="250"/>
      <c r="BF1825" s="250"/>
      <c r="BG1825" s="250"/>
      <c r="BH1825" s="250"/>
    </row>
    <row r="1826" spans="1:60" outlineLevel="1" x14ac:dyDescent="0.2">
      <c r="A1826" s="294"/>
      <c r="B1826" s="320" t="s">
        <v>2175</v>
      </c>
      <c r="C1826" s="333"/>
      <c r="D1826" s="338"/>
      <c r="E1826" s="339"/>
      <c r="F1826" s="340"/>
      <c r="G1826" s="331"/>
      <c r="H1826" s="277"/>
      <c r="I1826" s="296"/>
      <c r="J1826" s="250"/>
      <c r="K1826" s="250"/>
      <c r="L1826" s="250"/>
      <c r="M1826" s="250"/>
      <c r="N1826" s="250"/>
      <c r="O1826" s="250"/>
      <c r="P1826" s="250"/>
      <c r="Q1826" s="250"/>
      <c r="R1826" s="250"/>
      <c r="S1826" s="250"/>
      <c r="T1826" s="250"/>
      <c r="U1826" s="250"/>
      <c r="V1826" s="250"/>
      <c r="W1826" s="250"/>
      <c r="X1826" s="250"/>
      <c r="Y1826" s="250"/>
      <c r="Z1826" s="250"/>
      <c r="AA1826" s="250"/>
      <c r="AB1826" s="250"/>
      <c r="AC1826" s="250">
        <v>0</v>
      </c>
      <c r="AD1826" s="250"/>
      <c r="AE1826" s="250"/>
      <c r="AF1826" s="250"/>
      <c r="AG1826" s="250"/>
      <c r="AH1826" s="250"/>
      <c r="AI1826" s="250"/>
      <c r="AJ1826" s="250"/>
      <c r="AK1826" s="250"/>
      <c r="AL1826" s="250"/>
      <c r="AM1826" s="250"/>
      <c r="AN1826" s="250"/>
      <c r="AO1826" s="250"/>
      <c r="AP1826" s="250"/>
      <c r="AQ1826" s="250"/>
      <c r="AR1826" s="250"/>
      <c r="AS1826" s="250"/>
      <c r="AT1826" s="250"/>
      <c r="AU1826" s="250"/>
      <c r="AV1826" s="250"/>
      <c r="AW1826" s="250"/>
      <c r="AX1826" s="250"/>
      <c r="AY1826" s="250"/>
      <c r="AZ1826" s="250"/>
      <c r="BA1826" s="250"/>
      <c r="BB1826" s="250"/>
      <c r="BC1826" s="250"/>
      <c r="BD1826" s="250"/>
      <c r="BE1826" s="250"/>
      <c r="BF1826" s="250"/>
      <c r="BG1826" s="250"/>
      <c r="BH1826" s="250"/>
    </row>
    <row r="1827" spans="1:60" ht="13.5" outlineLevel="1" thickBot="1" x14ac:dyDescent="0.25">
      <c r="A1827" s="341">
        <v>387</v>
      </c>
      <c r="B1827" s="342" t="s">
        <v>2176</v>
      </c>
      <c r="C1827" s="343" t="s">
        <v>2177</v>
      </c>
      <c r="D1827" s="344" t="s">
        <v>628</v>
      </c>
      <c r="E1827" s="345">
        <v>582.06703000000005</v>
      </c>
      <c r="F1827" s="346"/>
      <c r="G1827" s="347">
        <f>ROUND(E1827*F1827,2)</f>
        <v>0</v>
      </c>
      <c r="H1827" s="313" t="s">
        <v>1294</v>
      </c>
      <c r="I1827" s="314" t="s">
        <v>298</v>
      </c>
      <c r="J1827" s="250"/>
      <c r="K1827" s="250"/>
      <c r="L1827" s="250"/>
      <c r="M1827" s="250"/>
      <c r="N1827" s="250"/>
      <c r="O1827" s="250"/>
      <c r="P1827" s="250"/>
      <c r="Q1827" s="250"/>
      <c r="R1827" s="250"/>
      <c r="S1827" s="250"/>
      <c r="T1827" s="250"/>
      <c r="U1827" s="250"/>
      <c r="V1827" s="250"/>
      <c r="W1827" s="250"/>
      <c r="X1827" s="250"/>
      <c r="Y1827" s="250"/>
      <c r="Z1827" s="250"/>
      <c r="AA1827" s="250"/>
      <c r="AB1827" s="250"/>
      <c r="AC1827" s="250"/>
      <c r="AD1827" s="250"/>
      <c r="AE1827" s="250" t="s">
        <v>369</v>
      </c>
      <c r="AF1827" s="250"/>
      <c r="AG1827" s="250"/>
      <c r="AH1827" s="250"/>
      <c r="AI1827" s="250"/>
      <c r="AJ1827" s="250"/>
      <c r="AK1827" s="250"/>
      <c r="AL1827" s="250"/>
      <c r="AM1827" s="250">
        <v>21</v>
      </c>
      <c r="AN1827" s="250"/>
      <c r="AO1827" s="250"/>
      <c r="AP1827" s="250"/>
      <c r="AQ1827" s="250"/>
      <c r="AR1827" s="250"/>
      <c r="AS1827" s="250"/>
      <c r="AT1827" s="250"/>
      <c r="AU1827" s="250"/>
      <c r="AV1827" s="250"/>
      <c r="AW1827" s="250"/>
      <c r="AX1827" s="250"/>
      <c r="AY1827" s="250"/>
      <c r="AZ1827" s="250"/>
      <c r="BA1827" s="250"/>
      <c r="BB1827" s="250"/>
      <c r="BC1827" s="250"/>
      <c r="BD1827" s="250"/>
      <c r="BE1827" s="250"/>
      <c r="BF1827" s="250"/>
      <c r="BG1827" s="250"/>
      <c r="BH1827" s="250"/>
    </row>
    <row r="1828" spans="1:60" hidden="1" x14ac:dyDescent="0.2">
      <c r="A1828" s="54"/>
      <c r="B1828" s="61" t="s">
        <v>332</v>
      </c>
      <c r="C1828" s="286" t="s">
        <v>332</v>
      </c>
      <c r="D1828" s="253"/>
      <c r="E1828" s="251"/>
      <c r="F1828" s="251"/>
      <c r="G1828" s="251"/>
      <c r="H1828" s="251"/>
      <c r="I1828" s="252"/>
    </row>
    <row r="1829" spans="1:60" hidden="1" x14ac:dyDescent="0.2">
      <c r="A1829" s="287"/>
      <c r="B1829" s="288" t="s">
        <v>331</v>
      </c>
      <c r="C1829" s="289"/>
      <c r="D1829" s="290"/>
      <c r="E1829" s="287"/>
      <c r="F1829" s="287"/>
      <c r="G1829" s="291">
        <f>F8+F39+F68+F161+F211+F220+F240+F244+F324+F423+F482+F499+F539+F553+F568+F587+F700+F776+F852+F893+F902+F933+F943+F1021+F1071+F1079+F1083+F1157+F1241+F1334+F1348+F1358+F1426+F1466+F1507+F1638+F1665+F1700+F1709+F1789+F1794+F1810+F1816</f>
        <v>0</v>
      </c>
      <c r="H1829" s="46"/>
      <c r="I1829" s="46"/>
      <c r="AN1829">
        <v>15</v>
      </c>
      <c r="AO1829">
        <v>21</v>
      </c>
    </row>
    <row r="1830" spans="1:60" x14ac:dyDescent="0.2">
      <c r="A1830" s="46"/>
      <c r="B1830" s="282"/>
      <c r="C1830" s="282"/>
      <c r="D1830" s="229"/>
      <c r="E1830" s="46"/>
      <c r="F1830" s="46"/>
      <c r="G1830" s="46"/>
      <c r="H1830" s="46"/>
      <c r="I1830" s="46"/>
      <c r="AN1830">
        <f>SUMIF(AM8:AM1829,AN1829,G8:G1829)</f>
        <v>0</v>
      </c>
      <c r="AO1830">
        <f>SUMIF(AM8:AM1829,AO1829,G8:G1829)</f>
        <v>0</v>
      </c>
    </row>
    <row r="1831" spans="1:60" x14ac:dyDescent="0.2">
      <c r="D1831" s="227"/>
    </row>
    <row r="1832" spans="1:60" x14ac:dyDescent="0.2">
      <c r="D1832" s="227"/>
    </row>
    <row r="1833" spans="1:60" x14ac:dyDescent="0.2">
      <c r="D1833" s="227"/>
    </row>
    <row r="1834" spans="1:60" x14ac:dyDescent="0.2">
      <c r="D1834" s="227"/>
    </row>
    <row r="1835" spans="1:60" x14ac:dyDescent="0.2">
      <c r="D1835" s="227"/>
    </row>
    <row r="1836" spans="1:60" x14ac:dyDescent="0.2">
      <c r="D1836" s="227"/>
    </row>
    <row r="1837" spans="1:60" x14ac:dyDescent="0.2">
      <c r="D1837" s="227"/>
    </row>
    <row r="1838" spans="1:60" x14ac:dyDescent="0.2">
      <c r="D1838" s="227"/>
    </row>
    <row r="1839" spans="1:60" x14ac:dyDescent="0.2">
      <c r="D1839" s="227"/>
    </row>
    <row r="1840" spans="1:60"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l0/PV+FQfyU+6I4A7y36BOOtXOt/aV1Akr5jaHXpnQoAZFAnALw+7irbewO9zb+Ia9/Nn1o2evC4ckF6r43qgQ==" saltValue="Pqb22NBfwqz1atJylGCnGg==" spinCount="100000" sheet="1"/>
  <mergeCells count="507">
    <mergeCell ref="C1821:G1821"/>
    <mergeCell ref="B1823:G1823"/>
    <mergeCell ref="B1826:G1826"/>
    <mergeCell ref="C1812:G1812"/>
    <mergeCell ref="C1813:G1813"/>
    <mergeCell ref="C1815:G1815"/>
    <mergeCell ref="F1816:G1816"/>
    <mergeCell ref="B1817:G1817"/>
    <mergeCell ref="B1819:G1819"/>
    <mergeCell ref="B1795:G1795"/>
    <mergeCell ref="B1796:G1796"/>
    <mergeCell ref="B1799:G1799"/>
    <mergeCell ref="B1800:G1800"/>
    <mergeCell ref="B1803:G1803"/>
    <mergeCell ref="F1810:G1810"/>
    <mergeCell ref="B1753:G1753"/>
    <mergeCell ref="B1787:G1787"/>
    <mergeCell ref="F1789:G1789"/>
    <mergeCell ref="B1790:G1790"/>
    <mergeCell ref="C1792:G1792"/>
    <mergeCell ref="F1794:G1794"/>
    <mergeCell ref="B1710:G1710"/>
    <mergeCell ref="B1723:G1723"/>
    <mergeCell ref="B1729:G1729"/>
    <mergeCell ref="B1730:G1730"/>
    <mergeCell ref="B1739:G1739"/>
    <mergeCell ref="B1740:G1740"/>
    <mergeCell ref="B1701:G1701"/>
    <mergeCell ref="B1702:G1702"/>
    <mergeCell ref="C1704:G1704"/>
    <mergeCell ref="B1706:G1706"/>
    <mergeCell ref="B1707:G1707"/>
    <mergeCell ref="F1709:G1709"/>
    <mergeCell ref="B1680:G1680"/>
    <mergeCell ref="B1689:G1689"/>
    <mergeCell ref="B1693:G1693"/>
    <mergeCell ref="B1697:G1697"/>
    <mergeCell ref="B1698:G1698"/>
    <mergeCell ref="F1700:G1700"/>
    <mergeCell ref="F1665:G1665"/>
    <mergeCell ref="B1666:G1666"/>
    <mergeCell ref="B1672:G1672"/>
    <mergeCell ref="B1673:G1673"/>
    <mergeCell ref="B1676:G1676"/>
    <mergeCell ref="B1677:G1677"/>
    <mergeCell ref="B1646:G1646"/>
    <mergeCell ref="C1648:G1648"/>
    <mergeCell ref="B1650:G1650"/>
    <mergeCell ref="B1651:G1651"/>
    <mergeCell ref="B1662:G1662"/>
    <mergeCell ref="B1663:G1663"/>
    <mergeCell ref="B1636:G1636"/>
    <mergeCell ref="F1638:G1638"/>
    <mergeCell ref="B1639:G1639"/>
    <mergeCell ref="B1640:G1640"/>
    <mergeCell ref="B1641:G1641"/>
    <mergeCell ref="B1645:G1645"/>
    <mergeCell ref="B1527:G1527"/>
    <mergeCell ref="B1540:G1540"/>
    <mergeCell ref="B1547:G1547"/>
    <mergeCell ref="B1548:G1548"/>
    <mergeCell ref="B1552:G1552"/>
    <mergeCell ref="B1635:G1635"/>
    <mergeCell ref="C1480:G1480"/>
    <mergeCell ref="B1504:G1504"/>
    <mergeCell ref="B1505:G1505"/>
    <mergeCell ref="F1507:G1507"/>
    <mergeCell ref="B1508:G1508"/>
    <mergeCell ref="B1513:G1513"/>
    <mergeCell ref="C1463:G1463"/>
    <mergeCell ref="C1464:G1464"/>
    <mergeCell ref="F1466:G1466"/>
    <mergeCell ref="B1467:G1467"/>
    <mergeCell ref="B1468:G1468"/>
    <mergeCell ref="B1472:G1472"/>
    <mergeCell ref="F1426:G1426"/>
    <mergeCell ref="C1445:G1445"/>
    <mergeCell ref="C1452:G1452"/>
    <mergeCell ref="C1455:G1455"/>
    <mergeCell ref="C1457:G1457"/>
    <mergeCell ref="C1460:G1460"/>
    <mergeCell ref="B1415:G1415"/>
    <mergeCell ref="C1417:G1417"/>
    <mergeCell ref="B1419:G1419"/>
    <mergeCell ref="B1420:G1420"/>
    <mergeCell ref="B1423:G1423"/>
    <mergeCell ref="B1424:G1424"/>
    <mergeCell ref="B1405:G1405"/>
    <mergeCell ref="C1407:G1407"/>
    <mergeCell ref="B1409:G1409"/>
    <mergeCell ref="B1410:G1410"/>
    <mergeCell ref="C1412:G1412"/>
    <mergeCell ref="B1414:G1414"/>
    <mergeCell ref="B1394:G1394"/>
    <mergeCell ref="B1395:G1395"/>
    <mergeCell ref="B1399:G1399"/>
    <mergeCell ref="B1400:G1400"/>
    <mergeCell ref="C1402:G1402"/>
    <mergeCell ref="B1404:G1404"/>
    <mergeCell ref="C1380:G1380"/>
    <mergeCell ref="B1382:G1382"/>
    <mergeCell ref="B1383:G1383"/>
    <mergeCell ref="C1385:G1385"/>
    <mergeCell ref="B1389:G1389"/>
    <mergeCell ref="B1390:G1390"/>
    <mergeCell ref="B1362:G1362"/>
    <mergeCell ref="B1367:G1367"/>
    <mergeCell ref="B1371:G1371"/>
    <mergeCell ref="B1374:G1374"/>
    <mergeCell ref="B1377:G1377"/>
    <mergeCell ref="B1378:G1378"/>
    <mergeCell ref="B1349:G1349"/>
    <mergeCell ref="B1350:G1350"/>
    <mergeCell ref="B1355:G1355"/>
    <mergeCell ref="B1356:G1356"/>
    <mergeCell ref="F1358:G1358"/>
    <mergeCell ref="B1359:G1359"/>
    <mergeCell ref="B1335:G1335"/>
    <mergeCell ref="B1336:G1336"/>
    <mergeCell ref="B1339:G1339"/>
    <mergeCell ref="B1345:G1345"/>
    <mergeCell ref="B1346:G1346"/>
    <mergeCell ref="F1348:G1348"/>
    <mergeCell ref="C1275:G1275"/>
    <mergeCell ref="B1278:G1278"/>
    <mergeCell ref="B1283:G1283"/>
    <mergeCell ref="B1331:G1331"/>
    <mergeCell ref="B1332:G1332"/>
    <mergeCell ref="F1334:G1334"/>
    <mergeCell ref="C1245:G1245"/>
    <mergeCell ref="B1247:G1247"/>
    <mergeCell ref="B1252:G1252"/>
    <mergeCell ref="B1268:G1268"/>
    <mergeCell ref="C1270:G1270"/>
    <mergeCell ref="C1271:G1271"/>
    <mergeCell ref="B1207:G1207"/>
    <mergeCell ref="B1238:G1238"/>
    <mergeCell ref="B1239:G1239"/>
    <mergeCell ref="F1241:G1241"/>
    <mergeCell ref="B1242:G1242"/>
    <mergeCell ref="B1243:G1243"/>
    <mergeCell ref="B1190:G1190"/>
    <mergeCell ref="C1192:G1192"/>
    <mergeCell ref="B1198:G1198"/>
    <mergeCell ref="B1199:G1199"/>
    <mergeCell ref="C1201:G1201"/>
    <mergeCell ref="B1206:G1206"/>
    <mergeCell ref="B1178:G1178"/>
    <mergeCell ref="C1180:G1180"/>
    <mergeCell ref="B1183:G1183"/>
    <mergeCell ref="B1184:G1184"/>
    <mergeCell ref="C1186:G1186"/>
    <mergeCell ref="B1189:G1189"/>
    <mergeCell ref="B1159:G1159"/>
    <mergeCell ref="B1162:G1162"/>
    <mergeCell ref="C1164:G1164"/>
    <mergeCell ref="B1172:G1172"/>
    <mergeCell ref="C1174:G1174"/>
    <mergeCell ref="B1177:G1177"/>
    <mergeCell ref="B1129:G1129"/>
    <mergeCell ref="B1133:G1133"/>
    <mergeCell ref="B1154:G1154"/>
    <mergeCell ref="B1155:G1155"/>
    <mergeCell ref="F1157:G1157"/>
    <mergeCell ref="B1158:G1158"/>
    <mergeCell ref="B1109:G1109"/>
    <mergeCell ref="B1110:G1110"/>
    <mergeCell ref="B1116:G1116"/>
    <mergeCell ref="B1117:G1117"/>
    <mergeCell ref="B1123:G1123"/>
    <mergeCell ref="B1128:G1128"/>
    <mergeCell ref="B1091:G1091"/>
    <mergeCell ref="B1096:G1096"/>
    <mergeCell ref="B1097:G1097"/>
    <mergeCell ref="B1101:G1101"/>
    <mergeCell ref="B1102:G1102"/>
    <mergeCell ref="C1104:G1104"/>
    <mergeCell ref="B1080:G1080"/>
    <mergeCell ref="B1081:G1081"/>
    <mergeCell ref="F1083:G1083"/>
    <mergeCell ref="B1084:G1084"/>
    <mergeCell ref="B1085:G1085"/>
    <mergeCell ref="B1086:G1086"/>
    <mergeCell ref="B1067:G1067"/>
    <mergeCell ref="F1071:G1071"/>
    <mergeCell ref="B1072:G1072"/>
    <mergeCell ref="C1074:G1074"/>
    <mergeCell ref="C1077:G1077"/>
    <mergeCell ref="F1079:G1079"/>
    <mergeCell ref="B1059:G1059"/>
    <mergeCell ref="B1060:G1060"/>
    <mergeCell ref="C1062:G1062"/>
    <mergeCell ref="C1063:G1063"/>
    <mergeCell ref="C1064:G1064"/>
    <mergeCell ref="B1066:G1066"/>
    <mergeCell ref="B1047:G1047"/>
    <mergeCell ref="B1052:G1052"/>
    <mergeCell ref="B1053:G1053"/>
    <mergeCell ref="C1055:G1055"/>
    <mergeCell ref="C1056:G1056"/>
    <mergeCell ref="C1057:G1057"/>
    <mergeCell ref="B1037:G1037"/>
    <mergeCell ref="C1039:G1039"/>
    <mergeCell ref="B1041:G1041"/>
    <mergeCell ref="B1042:G1042"/>
    <mergeCell ref="B1043:G1043"/>
    <mergeCell ref="B1046:G1046"/>
    <mergeCell ref="B1029:G1029"/>
    <mergeCell ref="B1030:G1030"/>
    <mergeCell ref="B1031:G1031"/>
    <mergeCell ref="C1033:G1033"/>
    <mergeCell ref="B1035:G1035"/>
    <mergeCell ref="B1036:G1036"/>
    <mergeCell ref="B1016:G1016"/>
    <mergeCell ref="F1021:G1021"/>
    <mergeCell ref="B1022:G1022"/>
    <mergeCell ref="B1023:G1023"/>
    <mergeCell ref="B1024:G1024"/>
    <mergeCell ref="C1026:G1026"/>
    <mergeCell ref="B990:G990"/>
    <mergeCell ref="B996:G996"/>
    <mergeCell ref="B997:G997"/>
    <mergeCell ref="B1000:G1000"/>
    <mergeCell ref="B1001:G1001"/>
    <mergeCell ref="B1004:G1004"/>
    <mergeCell ref="B969:G969"/>
    <mergeCell ref="B972:G972"/>
    <mergeCell ref="B978:G978"/>
    <mergeCell ref="B979:G979"/>
    <mergeCell ref="B984:G984"/>
    <mergeCell ref="B989:G989"/>
    <mergeCell ref="B953:G953"/>
    <mergeCell ref="B954:G954"/>
    <mergeCell ref="B957:G957"/>
    <mergeCell ref="B958:G958"/>
    <mergeCell ref="B965:G965"/>
    <mergeCell ref="B968:G968"/>
    <mergeCell ref="B940:G940"/>
    <mergeCell ref="F943:G943"/>
    <mergeCell ref="B944:G944"/>
    <mergeCell ref="B945:G945"/>
    <mergeCell ref="B949:G949"/>
    <mergeCell ref="B950:G950"/>
    <mergeCell ref="B929:G929"/>
    <mergeCell ref="B931:G931"/>
    <mergeCell ref="F933:G933"/>
    <mergeCell ref="B934:G934"/>
    <mergeCell ref="B935:G935"/>
    <mergeCell ref="B939:G939"/>
    <mergeCell ref="B903:G903"/>
    <mergeCell ref="C905:G905"/>
    <mergeCell ref="B910:G910"/>
    <mergeCell ref="B919:G919"/>
    <mergeCell ref="B921:G921"/>
    <mergeCell ref="B927:G927"/>
    <mergeCell ref="F893:G893"/>
    <mergeCell ref="B894:G894"/>
    <mergeCell ref="B895:G895"/>
    <mergeCell ref="B898:G898"/>
    <mergeCell ref="B899:G899"/>
    <mergeCell ref="F902:G902"/>
    <mergeCell ref="B862:G862"/>
    <mergeCell ref="B863:G863"/>
    <mergeCell ref="B868:G868"/>
    <mergeCell ref="B869:G869"/>
    <mergeCell ref="B872:G872"/>
    <mergeCell ref="B873:G873"/>
    <mergeCell ref="B848:G848"/>
    <mergeCell ref="B849:G849"/>
    <mergeCell ref="F852:G852"/>
    <mergeCell ref="B853:G853"/>
    <mergeCell ref="B854:G854"/>
    <mergeCell ref="B857:G857"/>
    <mergeCell ref="B832:G832"/>
    <mergeCell ref="B833:G833"/>
    <mergeCell ref="B839:G839"/>
    <mergeCell ref="B840:G840"/>
    <mergeCell ref="B844:G844"/>
    <mergeCell ref="B845:G845"/>
    <mergeCell ref="B811:G811"/>
    <mergeCell ref="B815:G815"/>
    <mergeCell ref="B816:G816"/>
    <mergeCell ref="B824:G824"/>
    <mergeCell ref="B825:G825"/>
    <mergeCell ref="B826:G826"/>
    <mergeCell ref="B786:G786"/>
    <mergeCell ref="C788:G788"/>
    <mergeCell ref="B793:G793"/>
    <mergeCell ref="B794:G794"/>
    <mergeCell ref="B803:G803"/>
    <mergeCell ref="B810:G810"/>
    <mergeCell ref="B777:G777"/>
    <mergeCell ref="B778:G778"/>
    <mergeCell ref="B779:G779"/>
    <mergeCell ref="C781:G781"/>
    <mergeCell ref="B784:G784"/>
    <mergeCell ref="B785:G785"/>
    <mergeCell ref="B753:G753"/>
    <mergeCell ref="B758:G758"/>
    <mergeCell ref="B762:G762"/>
    <mergeCell ref="B768:G768"/>
    <mergeCell ref="B771:G771"/>
    <mergeCell ref="F776:G776"/>
    <mergeCell ref="B734:G734"/>
    <mergeCell ref="C736:G736"/>
    <mergeCell ref="C743:G743"/>
    <mergeCell ref="B748:G748"/>
    <mergeCell ref="C750:G750"/>
    <mergeCell ref="C751:G751"/>
    <mergeCell ref="B710:G710"/>
    <mergeCell ref="B711:G711"/>
    <mergeCell ref="B720:G720"/>
    <mergeCell ref="B721:G721"/>
    <mergeCell ref="B722:G722"/>
    <mergeCell ref="B733:G733"/>
    <mergeCell ref="B697:G697"/>
    <mergeCell ref="F700:G700"/>
    <mergeCell ref="B701:G701"/>
    <mergeCell ref="B702:G702"/>
    <mergeCell ref="B706:G706"/>
    <mergeCell ref="B709:G709"/>
    <mergeCell ref="B621:G621"/>
    <mergeCell ref="B622:G622"/>
    <mergeCell ref="B629:G629"/>
    <mergeCell ref="B630:G630"/>
    <mergeCell ref="B692:G692"/>
    <mergeCell ref="B696:G696"/>
    <mergeCell ref="B603:G603"/>
    <mergeCell ref="B604:G604"/>
    <mergeCell ref="B609:G609"/>
    <mergeCell ref="B610:G610"/>
    <mergeCell ref="B611:G611"/>
    <mergeCell ref="B615:G615"/>
    <mergeCell ref="B579:G579"/>
    <mergeCell ref="B580:G580"/>
    <mergeCell ref="F587:G587"/>
    <mergeCell ref="B588:G588"/>
    <mergeCell ref="B589:G589"/>
    <mergeCell ref="B596:G596"/>
    <mergeCell ref="B555:G555"/>
    <mergeCell ref="B558:G558"/>
    <mergeCell ref="F568:G568"/>
    <mergeCell ref="B569:G569"/>
    <mergeCell ref="B570:G570"/>
    <mergeCell ref="B575:G575"/>
    <mergeCell ref="B541:G541"/>
    <mergeCell ref="B542:G542"/>
    <mergeCell ref="B545:G545"/>
    <mergeCell ref="B546:G546"/>
    <mergeCell ref="F553:G553"/>
    <mergeCell ref="B554:G554"/>
    <mergeCell ref="B527:G527"/>
    <mergeCell ref="B528:G528"/>
    <mergeCell ref="B533:G533"/>
    <mergeCell ref="B534:G534"/>
    <mergeCell ref="F539:G539"/>
    <mergeCell ref="B540:G540"/>
    <mergeCell ref="B496:G496"/>
    <mergeCell ref="F499:G499"/>
    <mergeCell ref="B500:G500"/>
    <mergeCell ref="B506:G506"/>
    <mergeCell ref="B513:G513"/>
    <mergeCell ref="B514:G514"/>
    <mergeCell ref="B484:G484"/>
    <mergeCell ref="B487:G487"/>
    <mergeCell ref="B488:G488"/>
    <mergeCell ref="B491:G491"/>
    <mergeCell ref="B494:G494"/>
    <mergeCell ref="B495:G495"/>
    <mergeCell ref="B474:G474"/>
    <mergeCell ref="B475:G475"/>
    <mergeCell ref="C477:G477"/>
    <mergeCell ref="B479:G479"/>
    <mergeCell ref="F482:G482"/>
    <mergeCell ref="B483:G483"/>
    <mergeCell ref="C463:G463"/>
    <mergeCell ref="B465:G465"/>
    <mergeCell ref="B466:G466"/>
    <mergeCell ref="B469:G469"/>
    <mergeCell ref="B470:G470"/>
    <mergeCell ref="B473:G473"/>
    <mergeCell ref="B440:G440"/>
    <mergeCell ref="B446:G446"/>
    <mergeCell ref="B447:G447"/>
    <mergeCell ref="B448:G448"/>
    <mergeCell ref="B456:G456"/>
    <mergeCell ref="B461:G461"/>
    <mergeCell ref="B430:G430"/>
    <mergeCell ref="B433:G433"/>
    <mergeCell ref="B434:G434"/>
    <mergeCell ref="B435:G435"/>
    <mergeCell ref="B438:G438"/>
    <mergeCell ref="B439:G439"/>
    <mergeCell ref="B409:G409"/>
    <mergeCell ref="B410:G410"/>
    <mergeCell ref="F423:G423"/>
    <mergeCell ref="B424:G424"/>
    <mergeCell ref="B425:G425"/>
    <mergeCell ref="B429:G429"/>
    <mergeCell ref="B396:G396"/>
    <mergeCell ref="B397:G397"/>
    <mergeCell ref="B401:G401"/>
    <mergeCell ref="B402:G402"/>
    <mergeCell ref="B405:G405"/>
    <mergeCell ref="B406:G406"/>
    <mergeCell ref="B384:G384"/>
    <mergeCell ref="B385:G385"/>
    <mergeCell ref="B388:G388"/>
    <mergeCell ref="B389:G389"/>
    <mergeCell ref="B392:G392"/>
    <mergeCell ref="B393:G393"/>
    <mergeCell ref="B369:G369"/>
    <mergeCell ref="B370:G370"/>
    <mergeCell ref="B374:G374"/>
    <mergeCell ref="B375:G375"/>
    <mergeCell ref="B379:G379"/>
    <mergeCell ref="B380:G380"/>
    <mergeCell ref="C358:G358"/>
    <mergeCell ref="B360:G360"/>
    <mergeCell ref="B361:G361"/>
    <mergeCell ref="C363:G363"/>
    <mergeCell ref="B365:G365"/>
    <mergeCell ref="B366:G366"/>
    <mergeCell ref="B330:G330"/>
    <mergeCell ref="B347:G347"/>
    <mergeCell ref="B348:G348"/>
    <mergeCell ref="B351:G351"/>
    <mergeCell ref="B355:G355"/>
    <mergeCell ref="B356:G356"/>
    <mergeCell ref="B303:G303"/>
    <mergeCell ref="B308:G308"/>
    <mergeCell ref="B309:G309"/>
    <mergeCell ref="F324:G324"/>
    <mergeCell ref="B325:G325"/>
    <mergeCell ref="B326:G326"/>
    <mergeCell ref="B265:G265"/>
    <mergeCell ref="B266:G266"/>
    <mergeCell ref="B287:G287"/>
    <mergeCell ref="B288:G288"/>
    <mergeCell ref="C301:G301"/>
    <mergeCell ref="B302:G302"/>
    <mergeCell ref="B242:G242"/>
    <mergeCell ref="F244:G244"/>
    <mergeCell ref="B245:G245"/>
    <mergeCell ref="B246:G246"/>
    <mergeCell ref="B249:G249"/>
    <mergeCell ref="B250:G250"/>
    <mergeCell ref="B221:G221"/>
    <mergeCell ref="B222:G222"/>
    <mergeCell ref="B236:G236"/>
    <mergeCell ref="B237:G237"/>
    <mergeCell ref="F240:G240"/>
    <mergeCell ref="B241:G241"/>
    <mergeCell ref="F211:G211"/>
    <mergeCell ref="B212:G212"/>
    <mergeCell ref="B213:G213"/>
    <mergeCell ref="B216:G216"/>
    <mergeCell ref="B217:G217"/>
    <mergeCell ref="F220:G220"/>
    <mergeCell ref="B189:G189"/>
    <mergeCell ref="B190:G190"/>
    <mergeCell ref="B197:G197"/>
    <mergeCell ref="B202:G202"/>
    <mergeCell ref="B203:G203"/>
    <mergeCell ref="B206:G206"/>
    <mergeCell ref="B130:G130"/>
    <mergeCell ref="B133:G133"/>
    <mergeCell ref="B134:G134"/>
    <mergeCell ref="F161:G161"/>
    <mergeCell ref="B162:G162"/>
    <mergeCell ref="B163:G163"/>
    <mergeCell ref="B117:G117"/>
    <mergeCell ref="B118:G118"/>
    <mergeCell ref="B119:G119"/>
    <mergeCell ref="B127:G127"/>
    <mergeCell ref="B128:G128"/>
    <mergeCell ref="B129:G129"/>
    <mergeCell ref="B69:G69"/>
    <mergeCell ref="B70:G70"/>
    <mergeCell ref="B82:G82"/>
    <mergeCell ref="B83:G83"/>
    <mergeCell ref="B104:G104"/>
    <mergeCell ref="B105:G105"/>
    <mergeCell ref="B42:G42"/>
    <mergeCell ref="B52:G52"/>
    <mergeCell ref="B53:G53"/>
    <mergeCell ref="B54:G54"/>
    <mergeCell ref="B55:G55"/>
    <mergeCell ref="F68:G68"/>
    <mergeCell ref="B24:G24"/>
    <mergeCell ref="B33:G33"/>
    <mergeCell ref="B34:G34"/>
    <mergeCell ref="F39:G39"/>
    <mergeCell ref="B40:G40"/>
    <mergeCell ref="B41:G41"/>
    <mergeCell ref="B14:G14"/>
    <mergeCell ref="B15:G15"/>
    <mergeCell ref="B16:G16"/>
    <mergeCell ref="B19:G19"/>
    <mergeCell ref="B20:G20"/>
    <mergeCell ref="B21:G21"/>
    <mergeCell ref="A1:G1"/>
    <mergeCell ref="C7:G7"/>
    <mergeCell ref="F8:G8"/>
    <mergeCell ref="B9:G9"/>
    <mergeCell ref="B10:G10"/>
    <mergeCell ref="B11:G11"/>
  </mergeCells>
  <pageMargins left="0.59055118110236204" right="0.39370078740157499" top="0.78740157499999996" bottom="0.78740157499999996"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349</v>
      </c>
      <c r="C4" s="259" t="s">
        <v>264</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263</v>
      </c>
      <c r="C8" s="283" t="s">
        <v>264</v>
      </c>
      <c r="D8" s="266"/>
      <c r="E8" s="269"/>
      <c r="F8" s="272">
        <f>SUM(G9:G110)</f>
        <v>0</v>
      </c>
      <c r="G8" s="273"/>
      <c r="H8" s="274"/>
      <c r="I8" s="295"/>
      <c r="AE8" t="s">
        <v>294</v>
      </c>
    </row>
    <row r="9" spans="1:60" outlineLevel="1" x14ac:dyDescent="0.2">
      <c r="A9" s="293">
        <v>1</v>
      </c>
      <c r="B9" s="264" t="s">
        <v>2181</v>
      </c>
      <c r="C9" s="284" t="s">
        <v>2182</v>
      </c>
      <c r="D9" s="267" t="s">
        <v>390</v>
      </c>
      <c r="E9" s="270">
        <v>76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2183</v>
      </c>
      <c r="C10" s="284" t="s">
        <v>2184</v>
      </c>
      <c r="D10" s="267" t="s">
        <v>390</v>
      </c>
      <c r="E10" s="270">
        <v>56</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2185</v>
      </c>
      <c r="C11" s="284" t="s">
        <v>2186</v>
      </c>
      <c r="D11" s="267" t="s">
        <v>1906</v>
      </c>
      <c r="E11" s="270">
        <v>254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2187</v>
      </c>
      <c r="C12" s="284" t="s">
        <v>2188</v>
      </c>
      <c r="D12" s="267" t="s">
        <v>1906</v>
      </c>
      <c r="E12" s="270">
        <v>66</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2189</v>
      </c>
      <c r="C13" s="284" t="s">
        <v>2190</v>
      </c>
      <c r="D13" s="267" t="s">
        <v>1906</v>
      </c>
      <c r="E13" s="270">
        <v>17</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2191</v>
      </c>
      <c r="C14" s="284" t="s">
        <v>2192</v>
      </c>
      <c r="D14" s="267" t="s">
        <v>1906</v>
      </c>
      <c r="E14" s="270">
        <v>4</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2191</v>
      </c>
      <c r="C15" s="284" t="s">
        <v>2193</v>
      </c>
      <c r="D15" s="267" t="s">
        <v>1906</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2194</v>
      </c>
      <c r="C16" s="284" t="s">
        <v>2195</v>
      </c>
      <c r="D16" s="267" t="s">
        <v>1906</v>
      </c>
      <c r="E16" s="270">
        <v>17</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2196</v>
      </c>
      <c r="C17" s="284" t="s">
        <v>2197</v>
      </c>
      <c r="D17" s="267" t="s">
        <v>1906</v>
      </c>
      <c r="E17" s="270">
        <v>424</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2198</v>
      </c>
      <c r="C18" s="284" t="s">
        <v>2199</v>
      </c>
      <c r="D18" s="267" t="s">
        <v>1906</v>
      </c>
      <c r="E18" s="270">
        <v>83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2200</v>
      </c>
      <c r="C19" s="284" t="s">
        <v>2201</v>
      </c>
      <c r="D19" s="267" t="s">
        <v>1906</v>
      </c>
      <c r="E19" s="270">
        <v>23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2202</v>
      </c>
      <c r="C20" s="284" t="s">
        <v>2203</v>
      </c>
      <c r="D20" s="267" t="s">
        <v>390</v>
      </c>
      <c r="E20" s="270">
        <v>46</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2204</v>
      </c>
      <c r="C21" s="284" t="s">
        <v>2205</v>
      </c>
      <c r="D21" s="267" t="s">
        <v>1906</v>
      </c>
      <c r="E21" s="270">
        <v>48</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2206</v>
      </c>
      <c r="C22" s="284" t="s">
        <v>2207</v>
      </c>
      <c r="D22" s="267" t="s">
        <v>367</v>
      </c>
      <c r="E22" s="270">
        <v>0.5</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2208</v>
      </c>
      <c r="C23" s="284" t="s">
        <v>2209</v>
      </c>
      <c r="D23" s="267" t="s">
        <v>1906</v>
      </c>
      <c r="E23" s="270">
        <v>3</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2210</v>
      </c>
      <c r="C24" s="284" t="s">
        <v>2211</v>
      </c>
      <c r="D24" s="267" t="s">
        <v>1906</v>
      </c>
      <c r="E24" s="270">
        <v>398</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2212</v>
      </c>
      <c r="C25" s="284" t="s">
        <v>2213</v>
      </c>
      <c r="D25" s="267" t="s">
        <v>1906</v>
      </c>
      <c r="E25" s="270">
        <v>94</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2214</v>
      </c>
      <c r="C26" s="284" t="s">
        <v>2215</v>
      </c>
      <c r="D26" s="267" t="s">
        <v>1906</v>
      </c>
      <c r="E26" s="270">
        <v>14</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19</v>
      </c>
      <c r="B27" s="264" t="s">
        <v>2216</v>
      </c>
      <c r="C27" s="284" t="s">
        <v>2217</v>
      </c>
      <c r="D27" s="267" t="s">
        <v>1906</v>
      </c>
      <c r="E27" s="270">
        <v>10</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20</v>
      </c>
      <c r="B28" s="264" t="s">
        <v>2218</v>
      </c>
      <c r="C28" s="284" t="s">
        <v>2219</v>
      </c>
      <c r="D28" s="267" t="s">
        <v>1906</v>
      </c>
      <c r="E28" s="270">
        <v>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21</v>
      </c>
      <c r="B29" s="264" t="s">
        <v>2220</v>
      </c>
      <c r="C29" s="284" t="s">
        <v>2221</v>
      </c>
      <c r="D29" s="267" t="s">
        <v>1906</v>
      </c>
      <c r="E29" s="270">
        <v>126</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22</v>
      </c>
      <c r="B30" s="264" t="s">
        <v>2222</v>
      </c>
      <c r="C30" s="284" t="s">
        <v>2223</v>
      </c>
      <c r="D30" s="267" t="s">
        <v>1906</v>
      </c>
      <c r="E30" s="270">
        <v>12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23</v>
      </c>
      <c r="B31" s="264" t="s">
        <v>2224</v>
      </c>
      <c r="C31" s="284" t="s">
        <v>2225</v>
      </c>
      <c r="D31" s="267" t="s">
        <v>1906</v>
      </c>
      <c r="E31" s="270">
        <v>14</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24</v>
      </c>
      <c r="B32" s="264" t="s">
        <v>2226</v>
      </c>
      <c r="C32" s="284" t="s">
        <v>2227</v>
      </c>
      <c r="D32" s="267" t="s">
        <v>1906</v>
      </c>
      <c r="E32" s="270">
        <v>18</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25</v>
      </c>
      <c r="B33" s="264" t="s">
        <v>2226</v>
      </c>
      <c r="C33" s="284" t="s">
        <v>2228</v>
      </c>
      <c r="D33" s="267" t="s">
        <v>1906</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26</v>
      </c>
      <c r="B34" s="264" t="s">
        <v>2229</v>
      </c>
      <c r="C34" s="284" t="s">
        <v>2230</v>
      </c>
      <c r="D34" s="267" t="s">
        <v>1906</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27</v>
      </c>
      <c r="B35" s="264" t="s">
        <v>2231</v>
      </c>
      <c r="C35" s="284" t="s">
        <v>2232</v>
      </c>
      <c r="D35" s="267" t="s">
        <v>1906</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ht="22.5" outlineLevel="1" x14ac:dyDescent="0.2">
      <c r="A36" s="293">
        <v>28</v>
      </c>
      <c r="B36" s="264" t="s">
        <v>2233</v>
      </c>
      <c r="C36" s="284" t="s">
        <v>2234</v>
      </c>
      <c r="D36" s="267" t="s">
        <v>1906</v>
      </c>
      <c r="E36" s="270">
        <v>5</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29</v>
      </c>
      <c r="B37" s="264" t="s">
        <v>2235</v>
      </c>
      <c r="C37" s="284" t="s">
        <v>2236</v>
      </c>
      <c r="D37" s="267" t="s">
        <v>1906</v>
      </c>
      <c r="E37" s="270">
        <v>10</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30</v>
      </c>
      <c r="B38" s="264" t="s">
        <v>2237</v>
      </c>
      <c r="C38" s="284" t="s">
        <v>2238</v>
      </c>
      <c r="D38" s="267" t="s">
        <v>1906</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31</v>
      </c>
      <c r="B39" s="264" t="s">
        <v>2239</v>
      </c>
      <c r="C39" s="284" t="s">
        <v>2240</v>
      </c>
      <c r="D39" s="267" t="s">
        <v>1906</v>
      </c>
      <c r="E39" s="270">
        <v>35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32</v>
      </c>
      <c r="B40" s="264" t="s">
        <v>2239</v>
      </c>
      <c r="C40" s="284" t="s">
        <v>2240</v>
      </c>
      <c r="D40" s="267" t="s">
        <v>1906</v>
      </c>
      <c r="E40" s="270">
        <v>16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33</v>
      </c>
      <c r="B41" s="264" t="s">
        <v>2239</v>
      </c>
      <c r="C41" s="284" t="s">
        <v>2240</v>
      </c>
      <c r="D41" s="267" t="s">
        <v>1906</v>
      </c>
      <c r="E41" s="270">
        <v>22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34</v>
      </c>
      <c r="B42" s="264" t="s">
        <v>2239</v>
      </c>
      <c r="C42" s="284" t="s">
        <v>2240</v>
      </c>
      <c r="D42" s="267" t="s">
        <v>1906</v>
      </c>
      <c r="E42" s="270">
        <v>96</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35</v>
      </c>
      <c r="B43" s="264" t="s">
        <v>2241</v>
      </c>
      <c r="C43" s="284" t="s">
        <v>2242</v>
      </c>
      <c r="D43" s="267" t="s">
        <v>1906</v>
      </c>
      <c r="E43" s="270">
        <v>28</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36</v>
      </c>
      <c r="B44" s="264" t="s">
        <v>2243</v>
      </c>
      <c r="C44" s="284" t="s">
        <v>2244</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37</v>
      </c>
      <c r="B45" s="264" t="s">
        <v>2245</v>
      </c>
      <c r="C45" s="284" t="s">
        <v>2246</v>
      </c>
      <c r="D45" s="267" t="s">
        <v>1906</v>
      </c>
      <c r="E45" s="270">
        <v>6</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38</v>
      </c>
      <c r="B46" s="264" t="s">
        <v>2247</v>
      </c>
      <c r="C46" s="284" t="s">
        <v>2248</v>
      </c>
      <c r="D46" s="267" t="s">
        <v>1906</v>
      </c>
      <c r="E46" s="270">
        <v>18</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39</v>
      </c>
      <c r="B47" s="264" t="s">
        <v>2249</v>
      </c>
      <c r="C47" s="284" t="s">
        <v>2250</v>
      </c>
      <c r="D47" s="267" t="s">
        <v>1906</v>
      </c>
      <c r="E47" s="270">
        <v>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40</v>
      </c>
      <c r="B48" s="264" t="s">
        <v>2249</v>
      </c>
      <c r="C48" s="284" t="s">
        <v>2251</v>
      </c>
      <c r="D48" s="267" t="s">
        <v>1906</v>
      </c>
      <c r="E48" s="270">
        <v>6</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ht="22.5" outlineLevel="1" x14ac:dyDescent="0.2">
      <c r="A49" s="293">
        <v>41</v>
      </c>
      <c r="B49" s="264" t="s">
        <v>2252</v>
      </c>
      <c r="C49" s="284" t="s">
        <v>2253</v>
      </c>
      <c r="D49" s="267" t="s">
        <v>1906</v>
      </c>
      <c r="E49" s="270">
        <v>12</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42</v>
      </c>
      <c r="B50" s="264" t="s">
        <v>2252</v>
      </c>
      <c r="C50" s="284" t="s">
        <v>2254</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43</v>
      </c>
      <c r="B51" s="264" t="s">
        <v>2252</v>
      </c>
      <c r="C51" s="284" t="s">
        <v>2255</v>
      </c>
      <c r="D51" s="267" t="s">
        <v>1906</v>
      </c>
      <c r="E51" s="270">
        <v>10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44</v>
      </c>
      <c r="B52" s="264" t="s">
        <v>2256</v>
      </c>
      <c r="C52" s="284" t="s">
        <v>2257</v>
      </c>
      <c r="D52" s="267" t="s">
        <v>1906</v>
      </c>
      <c r="E52" s="270">
        <v>3</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45</v>
      </c>
      <c r="B53" s="264" t="s">
        <v>2258</v>
      </c>
      <c r="C53" s="284" t="s">
        <v>2259</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46</v>
      </c>
      <c r="B54" s="264" t="s">
        <v>2260</v>
      </c>
      <c r="C54" s="284" t="s">
        <v>2261</v>
      </c>
      <c r="D54" s="267" t="s">
        <v>1906</v>
      </c>
      <c r="E54" s="270">
        <v>9</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47</v>
      </c>
      <c r="B55" s="264" t="s">
        <v>2260</v>
      </c>
      <c r="C55" s="284" t="s">
        <v>2262</v>
      </c>
      <c r="D55" s="267" t="s">
        <v>1906</v>
      </c>
      <c r="E55" s="270">
        <v>7</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48</v>
      </c>
      <c r="B56" s="264" t="s">
        <v>2260</v>
      </c>
      <c r="C56" s="284" t="s">
        <v>2263</v>
      </c>
      <c r="D56" s="267" t="s">
        <v>1906</v>
      </c>
      <c r="E56" s="270">
        <v>15</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49</v>
      </c>
      <c r="B57" s="264" t="s">
        <v>2260</v>
      </c>
      <c r="C57" s="284" t="s">
        <v>2264</v>
      </c>
      <c r="D57" s="267" t="s">
        <v>1906</v>
      </c>
      <c r="E57" s="270">
        <v>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50</v>
      </c>
      <c r="B58" s="264" t="s">
        <v>2260</v>
      </c>
      <c r="C58" s="284" t="s">
        <v>2265</v>
      </c>
      <c r="D58" s="267" t="s">
        <v>1906</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51</v>
      </c>
      <c r="B59" s="264" t="s">
        <v>2260</v>
      </c>
      <c r="C59" s="284" t="s">
        <v>2266</v>
      </c>
      <c r="D59" s="267" t="s">
        <v>1906</v>
      </c>
      <c r="E59" s="270">
        <v>4</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52</v>
      </c>
      <c r="B60" s="264" t="s">
        <v>2267</v>
      </c>
      <c r="C60" s="284" t="s">
        <v>2268</v>
      </c>
      <c r="D60" s="267" t="s">
        <v>390</v>
      </c>
      <c r="E60" s="270">
        <v>9</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53</v>
      </c>
      <c r="B61" s="264" t="s">
        <v>2269</v>
      </c>
      <c r="C61" s="284" t="s">
        <v>2270</v>
      </c>
      <c r="D61" s="267" t="s">
        <v>390</v>
      </c>
      <c r="E61" s="270">
        <v>245</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54</v>
      </c>
      <c r="B62" s="264" t="s">
        <v>2269</v>
      </c>
      <c r="C62" s="284" t="s">
        <v>2270</v>
      </c>
      <c r="D62" s="267" t="s">
        <v>390</v>
      </c>
      <c r="E62" s="270">
        <v>98</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55</v>
      </c>
      <c r="B63" s="264" t="s">
        <v>2271</v>
      </c>
      <c r="C63" s="284" t="s">
        <v>2272</v>
      </c>
      <c r="D63" s="267" t="s">
        <v>390</v>
      </c>
      <c r="E63" s="270">
        <v>348</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56</v>
      </c>
      <c r="B64" s="264" t="s">
        <v>2273</v>
      </c>
      <c r="C64" s="284" t="s">
        <v>2274</v>
      </c>
      <c r="D64" s="267" t="s">
        <v>1906</v>
      </c>
      <c r="E64" s="270">
        <v>4</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57</v>
      </c>
      <c r="B65" s="264" t="s">
        <v>2275</v>
      </c>
      <c r="C65" s="284" t="s">
        <v>2276</v>
      </c>
      <c r="D65" s="267" t="s">
        <v>1906</v>
      </c>
      <c r="E65" s="270">
        <v>118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58</v>
      </c>
      <c r="B66" s="264" t="s">
        <v>2277</v>
      </c>
      <c r="C66" s="284" t="s">
        <v>2278</v>
      </c>
      <c r="D66" s="267" t="s">
        <v>1906</v>
      </c>
      <c r="E66" s="270">
        <v>9</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59</v>
      </c>
      <c r="B67" s="264" t="s">
        <v>2277</v>
      </c>
      <c r="C67" s="284" t="s">
        <v>2278</v>
      </c>
      <c r="D67" s="267" t="s">
        <v>1906</v>
      </c>
      <c r="E67" s="270">
        <v>19</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60</v>
      </c>
      <c r="B68" s="264" t="s">
        <v>2277</v>
      </c>
      <c r="C68" s="284" t="s">
        <v>2278</v>
      </c>
      <c r="D68" s="267" t="s">
        <v>1906</v>
      </c>
      <c r="E68" s="270">
        <v>15</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61</v>
      </c>
      <c r="B69" s="264" t="s">
        <v>2277</v>
      </c>
      <c r="C69" s="284" t="s">
        <v>2278</v>
      </c>
      <c r="D69" s="267" t="s">
        <v>1906</v>
      </c>
      <c r="E69" s="270">
        <v>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62</v>
      </c>
      <c r="B70" s="264" t="s">
        <v>2277</v>
      </c>
      <c r="C70" s="284" t="s">
        <v>2278</v>
      </c>
      <c r="D70" s="267" t="s">
        <v>1906</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63</v>
      </c>
      <c r="B71" s="264" t="s">
        <v>2279</v>
      </c>
      <c r="C71" s="284" t="s">
        <v>2280</v>
      </c>
      <c r="D71" s="267" t="s">
        <v>1906</v>
      </c>
      <c r="E71" s="270">
        <v>16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64</v>
      </c>
      <c r="B72" s="264" t="s">
        <v>2281</v>
      </c>
      <c r="C72" s="284" t="s">
        <v>2282</v>
      </c>
      <c r="D72" s="267" t="s">
        <v>1906</v>
      </c>
      <c r="E72" s="270">
        <v>7</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65</v>
      </c>
      <c r="B73" s="264" t="s">
        <v>2283</v>
      </c>
      <c r="C73" s="284" t="s">
        <v>2284</v>
      </c>
      <c r="D73" s="267" t="s">
        <v>1906</v>
      </c>
      <c r="E73" s="270">
        <v>7</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66</v>
      </c>
      <c r="B74" s="264" t="s">
        <v>2285</v>
      </c>
      <c r="C74" s="284" t="s">
        <v>2286</v>
      </c>
      <c r="D74" s="267" t="s">
        <v>1906</v>
      </c>
      <c r="E74" s="270">
        <v>108</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67</v>
      </c>
      <c r="B75" s="264" t="s">
        <v>2287</v>
      </c>
      <c r="C75" s="284" t="s">
        <v>2288</v>
      </c>
      <c r="D75" s="267" t="s">
        <v>390</v>
      </c>
      <c r="E75" s="270">
        <v>196</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68</v>
      </c>
      <c r="B76" s="264" t="s">
        <v>2289</v>
      </c>
      <c r="C76" s="284" t="s">
        <v>2290</v>
      </c>
      <c r="D76" s="267" t="s">
        <v>390</v>
      </c>
      <c r="E76" s="270">
        <v>290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69</v>
      </c>
      <c r="B77" s="264" t="s">
        <v>2291</v>
      </c>
      <c r="C77" s="284" t="s">
        <v>2292</v>
      </c>
      <c r="D77" s="267" t="s">
        <v>390</v>
      </c>
      <c r="E77" s="270">
        <v>114</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70</v>
      </c>
      <c r="B78" s="264" t="s">
        <v>2293</v>
      </c>
      <c r="C78" s="284" t="s">
        <v>2294</v>
      </c>
      <c r="D78" s="267" t="s">
        <v>390</v>
      </c>
      <c r="E78" s="270">
        <v>3198</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71</v>
      </c>
      <c r="B79" s="264" t="s">
        <v>2295</v>
      </c>
      <c r="C79" s="284" t="s">
        <v>2296</v>
      </c>
      <c r="D79" s="267" t="s">
        <v>390</v>
      </c>
      <c r="E79" s="270">
        <v>2730</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ht="22.5" outlineLevel="1" x14ac:dyDescent="0.2">
      <c r="A80" s="293">
        <v>72</v>
      </c>
      <c r="B80" s="264" t="s">
        <v>2295</v>
      </c>
      <c r="C80" s="284" t="s">
        <v>2297</v>
      </c>
      <c r="D80" s="267" t="s">
        <v>390</v>
      </c>
      <c r="E80" s="270">
        <v>170</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51" t="s">
        <v>332</v>
      </c>
      <c r="D81" s="348"/>
      <c r="E81" s="349"/>
      <c r="F81" s="350"/>
      <c r="G81" s="350"/>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ht="22.5" outlineLevel="1" x14ac:dyDescent="0.2">
      <c r="A82" s="294"/>
      <c r="B82" s="265"/>
      <c r="C82" s="285" t="s">
        <v>2298</v>
      </c>
      <c r="D82" s="268"/>
      <c r="E82" s="271"/>
      <c r="F82" s="278"/>
      <c r="G82" s="279"/>
      <c r="H82" s="277"/>
      <c r="I82" s="296"/>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5" t="str">
        <f>C82</f>
        <v>Konstrukce:Cu jádro (RE, RM),Izolace primární (silikonový kaučuk), Izolace sekundární (silikonový kaučuk), žíly jsou stočené do duše kabelu</v>
      </c>
      <c r="BB82" s="250"/>
      <c r="BC82" s="250"/>
      <c r="BD82" s="250"/>
      <c r="BE82" s="250"/>
      <c r="BF82" s="250"/>
      <c r="BG82" s="250"/>
      <c r="BH82" s="250"/>
    </row>
    <row r="83" spans="1:60" outlineLevel="1" x14ac:dyDescent="0.2">
      <c r="A83" s="294"/>
      <c r="B83" s="265"/>
      <c r="C83" s="285" t="s">
        <v>2299</v>
      </c>
      <c r="D83" s="268"/>
      <c r="E83" s="271"/>
      <c r="F83" s="278"/>
      <c r="G83" s="279"/>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5" t="str">
        <f>C83</f>
        <v>Obal výplňová FRNC guma, Plášť (FRNC polymer oranžový)</v>
      </c>
      <c r="BB83" s="250"/>
      <c r="BC83" s="250"/>
      <c r="BD83" s="250"/>
      <c r="BE83" s="250"/>
      <c r="BF83" s="250"/>
      <c r="BG83" s="250"/>
      <c r="BH83" s="250"/>
    </row>
    <row r="84" spans="1:60" outlineLevel="1" x14ac:dyDescent="0.2">
      <c r="A84" s="293">
        <v>73</v>
      </c>
      <c r="B84" s="264" t="s">
        <v>2300</v>
      </c>
      <c r="C84" s="284" t="s">
        <v>2301</v>
      </c>
      <c r="D84" s="267" t="s">
        <v>390</v>
      </c>
      <c r="E84" s="270">
        <v>72</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74</v>
      </c>
      <c r="B85" s="264" t="s">
        <v>2302</v>
      </c>
      <c r="C85" s="284" t="s">
        <v>2303</v>
      </c>
      <c r="D85" s="267" t="s">
        <v>390</v>
      </c>
      <c r="E85" s="270">
        <v>386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75</v>
      </c>
      <c r="B86" s="264" t="s">
        <v>2304</v>
      </c>
      <c r="C86" s="284" t="s">
        <v>2305</v>
      </c>
      <c r="D86" s="267" t="s">
        <v>390</v>
      </c>
      <c r="E86" s="270">
        <v>249</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76</v>
      </c>
      <c r="B87" s="264" t="s">
        <v>2304</v>
      </c>
      <c r="C87" s="284" t="s">
        <v>2306</v>
      </c>
      <c r="D87" s="267" t="s">
        <v>390</v>
      </c>
      <c r="E87" s="270">
        <v>100</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51" t="s">
        <v>332</v>
      </c>
      <c r="D88" s="348"/>
      <c r="E88" s="349"/>
      <c r="F88" s="350"/>
      <c r="G88" s="350"/>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4"/>
      <c r="B89" s="265"/>
      <c r="C89" s="285" t="s">
        <v>2298</v>
      </c>
      <c r="D89" s="268"/>
      <c r="E89" s="271"/>
      <c r="F89" s="278"/>
      <c r="G89" s="279"/>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5" t="str">
        <f>C89</f>
        <v>Konstrukce:Cu jádro (RE, RM),Izolace primární (silikonový kaučuk), Izolace sekundární (silikonový kaučuk), žíly jsou stočené do duše kabelu</v>
      </c>
      <c r="BB89" s="250"/>
      <c r="BC89" s="250"/>
      <c r="BD89" s="250"/>
      <c r="BE89" s="250"/>
      <c r="BF89" s="250"/>
      <c r="BG89" s="250"/>
      <c r="BH89" s="250"/>
    </row>
    <row r="90" spans="1:60" outlineLevel="1" x14ac:dyDescent="0.2">
      <c r="A90" s="294"/>
      <c r="B90" s="265"/>
      <c r="C90" s="285" t="s">
        <v>2299</v>
      </c>
      <c r="D90" s="268"/>
      <c r="E90" s="271"/>
      <c r="F90" s="278"/>
      <c r="G90" s="279"/>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5" t="str">
        <f>C90</f>
        <v>Obal výplňová FRNC guma, Plášť (FRNC polymer oranžový)</v>
      </c>
      <c r="BB90" s="250"/>
      <c r="BC90" s="250"/>
      <c r="BD90" s="250"/>
      <c r="BE90" s="250"/>
      <c r="BF90" s="250"/>
      <c r="BG90" s="250"/>
      <c r="BH90" s="250"/>
    </row>
    <row r="91" spans="1:60" outlineLevel="1" x14ac:dyDescent="0.2">
      <c r="A91" s="293">
        <v>77</v>
      </c>
      <c r="B91" s="264" t="s">
        <v>2307</v>
      </c>
      <c r="C91" s="284" t="s">
        <v>2308</v>
      </c>
      <c r="D91" s="267" t="s">
        <v>390</v>
      </c>
      <c r="E91" s="270">
        <v>199</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78</v>
      </c>
      <c r="B92" s="264" t="s">
        <v>2309</v>
      </c>
      <c r="C92" s="284" t="s">
        <v>2310</v>
      </c>
      <c r="D92" s="267" t="s">
        <v>390</v>
      </c>
      <c r="E92" s="270">
        <v>89</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79</v>
      </c>
      <c r="B93" s="264" t="s">
        <v>2309</v>
      </c>
      <c r="C93" s="284" t="s">
        <v>2311</v>
      </c>
      <c r="D93" s="267" t="s">
        <v>390</v>
      </c>
      <c r="E93" s="270">
        <v>50</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80</v>
      </c>
      <c r="B94" s="264" t="s">
        <v>2312</v>
      </c>
      <c r="C94" s="284" t="s">
        <v>2313</v>
      </c>
      <c r="D94" s="267" t="s">
        <v>390</v>
      </c>
      <c r="E94" s="270">
        <v>50</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81</v>
      </c>
      <c r="B95" s="264" t="s">
        <v>2314</v>
      </c>
      <c r="C95" s="284" t="s">
        <v>2315</v>
      </c>
      <c r="D95" s="267" t="s">
        <v>390</v>
      </c>
      <c r="E95" s="270">
        <v>63</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82</v>
      </c>
      <c r="B96" s="264" t="s">
        <v>2316</v>
      </c>
      <c r="C96" s="284" t="s">
        <v>2317</v>
      </c>
      <c r="D96" s="267" t="s">
        <v>390</v>
      </c>
      <c r="E96" s="270">
        <v>72</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83</v>
      </c>
      <c r="B97" s="264" t="s">
        <v>2318</v>
      </c>
      <c r="C97" s="284" t="s">
        <v>2319</v>
      </c>
      <c r="D97" s="267" t="s">
        <v>1906</v>
      </c>
      <c r="E97" s="270">
        <v>126</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84</v>
      </c>
      <c r="B98" s="264" t="s">
        <v>2320</v>
      </c>
      <c r="C98" s="284" t="s">
        <v>2321</v>
      </c>
      <c r="D98" s="267" t="s">
        <v>390</v>
      </c>
      <c r="E98" s="270">
        <v>92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85</v>
      </c>
      <c r="B99" s="264" t="s">
        <v>2322</v>
      </c>
      <c r="C99" s="284" t="s">
        <v>2323</v>
      </c>
      <c r="D99" s="267" t="s">
        <v>1906</v>
      </c>
      <c r="E99" s="270">
        <v>283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86</v>
      </c>
      <c r="B100" s="264" t="s">
        <v>2324</v>
      </c>
      <c r="C100" s="284" t="s">
        <v>2325</v>
      </c>
      <c r="D100" s="267" t="s">
        <v>1906</v>
      </c>
      <c r="E100" s="270">
        <v>49</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87</v>
      </c>
      <c r="B101" s="264" t="s">
        <v>2326</v>
      </c>
      <c r="C101" s="284" t="s">
        <v>2327</v>
      </c>
      <c r="D101" s="267" t="s">
        <v>1906</v>
      </c>
      <c r="E101" s="270">
        <v>10</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88</v>
      </c>
      <c r="B102" s="264" t="s">
        <v>2328</v>
      </c>
      <c r="C102" s="284" t="s">
        <v>2329</v>
      </c>
      <c r="D102" s="267" t="s">
        <v>390</v>
      </c>
      <c r="E102" s="270">
        <v>34</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89</v>
      </c>
      <c r="B103" s="264" t="s">
        <v>2330</v>
      </c>
      <c r="C103" s="284" t="s">
        <v>2331</v>
      </c>
      <c r="D103" s="267" t="s">
        <v>390</v>
      </c>
      <c r="E103" s="270">
        <v>38</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90</v>
      </c>
      <c r="B104" s="264" t="s">
        <v>2330</v>
      </c>
      <c r="C104" s="284" t="s">
        <v>2331</v>
      </c>
      <c r="D104" s="267" t="s">
        <v>390</v>
      </c>
      <c r="E104" s="270">
        <v>15</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91</v>
      </c>
      <c r="B105" s="264" t="s">
        <v>2332</v>
      </c>
      <c r="C105" s="284" t="s">
        <v>2333</v>
      </c>
      <c r="D105" s="267" t="s">
        <v>1906</v>
      </c>
      <c r="E105" s="270">
        <v>16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92</v>
      </c>
      <c r="B106" s="264" t="s">
        <v>2332</v>
      </c>
      <c r="C106" s="284" t="s">
        <v>2334</v>
      </c>
      <c r="D106" s="267" t="s">
        <v>1906</v>
      </c>
      <c r="E106" s="270">
        <v>8</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93</v>
      </c>
      <c r="B107" s="264" t="s">
        <v>2332</v>
      </c>
      <c r="C107" s="284" t="s">
        <v>2335</v>
      </c>
      <c r="D107" s="267" t="s">
        <v>1906</v>
      </c>
      <c r="E107" s="270">
        <v>12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94</v>
      </c>
      <c r="B108" s="264" t="s">
        <v>2336</v>
      </c>
      <c r="C108" s="284" t="s">
        <v>2337</v>
      </c>
      <c r="D108" s="267" t="s">
        <v>1906</v>
      </c>
      <c r="E108" s="270">
        <v>9</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95</v>
      </c>
      <c r="B109" s="264" t="s">
        <v>2338</v>
      </c>
      <c r="C109" s="284" t="s">
        <v>2339</v>
      </c>
      <c r="D109" s="267" t="s">
        <v>1906</v>
      </c>
      <c r="E109" s="270">
        <v>11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96</v>
      </c>
      <c r="B110" s="264" t="s">
        <v>2338</v>
      </c>
      <c r="C110" s="284" t="s">
        <v>2340</v>
      </c>
      <c r="D110" s="267" t="s">
        <v>1906</v>
      </c>
      <c r="E110" s="270">
        <v>3</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x14ac:dyDescent="0.2">
      <c r="A111" s="292" t="s">
        <v>293</v>
      </c>
      <c r="B111" s="263" t="s">
        <v>265</v>
      </c>
      <c r="C111" s="283" t="s">
        <v>266</v>
      </c>
      <c r="D111" s="266"/>
      <c r="E111" s="269"/>
      <c r="F111" s="280">
        <f>SUM(G112:G204)</f>
        <v>0</v>
      </c>
      <c r="G111" s="281"/>
      <c r="H111" s="274"/>
      <c r="I111" s="295"/>
      <c r="AE111" t="s">
        <v>294</v>
      </c>
    </row>
    <row r="112" spans="1:60" outlineLevel="1" x14ac:dyDescent="0.2">
      <c r="A112" s="293">
        <v>97</v>
      </c>
      <c r="B112" s="264" t="s">
        <v>2341</v>
      </c>
      <c r="C112" s="284" t="s">
        <v>2342</v>
      </c>
      <c r="D112" s="267" t="s">
        <v>390</v>
      </c>
      <c r="E112" s="270">
        <v>76</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98</v>
      </c>
      <c r="B113" s="264" t="s">
        <v>2343</v>
      </c>
      <c r="C113" s="284" t="s">
        <v>2344</v>
      </c>
      <c r="D113" s="267" t="s">
        <v>390</v>
      </c>
      <c r="E113" s="270">
        <v>56</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99</v>
      </c>
      <c r="B114" s="264" t="s">
        <v>2345</v>
      </c>
      <c r="C114" s="284" t="s">
        <v>2346</v>
      </c>
      <c r="D114" s="267" t="s">
        <v>1906</v>
      </c>
      <c r="E114" s="270">
        <v>66</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100</v>
      </c>
      <c r="B115" s="264" t="s">
        <v>2347</v>
      </c>
      <c r="C115" s="284" t="s">
        <v>2348</v>
      </c>
      <c r="D115" s="267" t="s">
        <v>1906</v>
      </c>
      <c r="E115" s="270">
        <v>17</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101</v>
      </c>
      <c r="B116" s="264" t="s">
        <v>2349</v>
      </c>
      <c r="C116" s="284" t="s">
        <v>2350</v>
      </c>
      <c r="D116" s="267" t="s">
        <v>1906</v>
      </c>
      <c r="E116" s="270">
        <v>4</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102</v>
      </c>
      <c r="B117" s="264" t="s">
        <v>2349</v>
      </c>
      <c r="C117" s="284" t="s">
        <v>2351</v>
      </c>
      <c r="D117" s="267" t="s">
        <v>1906</v>
      </c>
      <c r="E117" s="270">
        <v>2</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103</v>
      </c>
      <c r="B118" s="264" t="s">
        <v>2352</v>
      </c>
      <c r="C118" s="284" t="s">
        <v>2353</v>
      </c>
      <c r="D118" s="267" t="s">
        <v>1906</v>
      </c>
      <c r="E118" s="270">
        <v>254</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104</v>
      </c>
      <c r="B119" s="264" t="s">
        <v>2354</v>
      </c>
      <c r="C119" s="284" t="s">
        <v>2355</v>
      </c>
      <c r="D119" s="267" t="s">
        <v>1906</v>
      </c>
      <c r="E119" s="270">
        <v>17</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105</v>
      </c>
      <c r="B120" s="264" t="s">
        <v>2356</v>
      </c>
      <c r="C120" s="284" t="s">
        <v>2357</v>
      </c>
      <c r="D120" s="267" t="s">
        <v>1906</v>
      </c>
      <c r="E120" s="270">
        <v>424</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106</v>
      </c>
      <c r="B121" s="264" t="s">
        <v>2358</v>
      </c>
      <c r="C121" s="284" t="s">
        <v>2359</v>
      </c>
      <c r="D121" s="267" t="s">
        <v>390</v>
      </c>
      <c r="E121" s="270">
        <v>46</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107</v>
      </c>
      <c r="B122" s="264" t="s">
        <v>2360</v>
      </c>
      <c r="C122" s="284" t="s">
        <v>2236</v>
      </c>
      <c r="D122" s="267" t="s">
        <v>1906</v>
      </c>
      <c r="E122" s="270">
        <v>10</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ht="22.5" outlineLevel="1" x14ac:dyDescent="0.2">
      <c r="A123" s="293">
        <v>108</v>
      </c>
      <c r="B123" s="264" t="s">
        <v>2361</v>
      </c>
      <c r="C123" s="284" t="s">
        <v>2234</v>
      </c>
      <c r="D123" s="267" t="s">
        <v>1906</v>
      </c>
      <c r="E123" s="270">
        <v>5</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109</v>
      </c>
      <c r="B124" s="264" t="s">
        <v>2362</v>
      </c>
      <c r="C124" s="284" t="s">
        <v>2363</v>
      </c>
      <c r="D124" s="267" t="s">
        <v>1906</v>
      </c>
      <c r="E124" s="270">
        <v>2</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110</v>
      </c>
      <c r="B125" s="264" t="s">
        <v>2364</v>
      </c>
      <c r="C125" s="284" t="s">
        <v>2228</v>
      </c>
      <c r="D125" s="267" t="s">
        <v>1906</v>
      </c>
      <c r="E125" s="270">
        <v>1</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ht="33.75" outlineLevel="1" x14ac:dyDescent="0.2">
      <c r="A126" s="293">
        <v>111</v>
      </c>
      <c r="B126" s="264" t="s">
        <v>2365</v>
      </c>
      <c r="C126" s="284" t="s">
        <v>2366</v>
      </c>
      <c r="D126" s="267" t="s">
        <v>1906</v>
      </c>
      <c r="E126" s="270">
        <v>16</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112</v>
      </c>
      <c r="B127" s="264" t="s">
        <v>2367</v>
      </c>
      <c r="C127" s="284" t="s">
        <v>2368</v>
      </c>
      <c r="D127" s="267" t="s">
        <v>1906</v>
      </c>
      <c r="E127" s="270">
        <v>28</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outlineLevel="1" x14ac:dyDescent="0.2">
      <c r="A128" s="293">
        <v>113</v>
      </c>
      <c r="B128" s="264" t="s">
        <v>2369</v>
      </c>
      <c r="C128" s="284" t="s">
        <v>2370</v>
      </c>
      <c r="D128" s="267" t="s">
        <v>1906</v>
      </c>
      <c r="E128" s="270">
        <v>2</v>
      </c>
      <c r="F128" s="275"/>
      <c r="G128" s="276">
        <f>ROUND(E128*F128,2)</f>
        <v>0</v>
      </c>
      <c r="H128" s="277"/>
      <c r="I128" s="296" t="s">
        <v>852</v>
      </c>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299</v>
      </c>
      <c r="AF128" s="250"/>
      <c r="AG128" s="250"/>
      <c r="AH128" s="250"/>
      <c r="AI128" s="250"/>
      <c r="AJ128" s="250"/>
      <c r="AK128" s="250"/>
      <c r="AL128" s="250"/>
      <c r="AM128" s="250">
        <v>21</v>
      </c>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row>
    <row r="129" spans="1:60" outlineLevel="1" x14ac:dyDescent="0.2">
      <c r="A129" s="293">
        <v>114</v>
      </c>
      <c r="B129" s="264" t="s">
        <v>2371</v>
      </c>
      <c r="C129" s="284" t="s">
        <v>2372</v>
      </c>
      <c r="D129" s="267" t="s">
        <v>390</v>
      </c>
      <c r="E129" s="270">
        <v>245</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3">
        <v>115</v>
      </c>
      <c r="B130" s="264" t="s">
        <v>2371</v>
      </c>
      <c r="C130" s="284" t="s">
        <v>2373</v>
      </c>
      <c r="D130" s="267" t="s">
        <v>390</v>
      </c>
      <c r="E130" s="270">
        <v>98</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116</v>
      </c>
      <c r="B131" s="264" t="s">
        <v>2371</v>
      </c>
      <c r="C131" s="284" t="s">
        <v>2374</v>
      </c>
      <c r="D131" s="267" t="s">
        <v>390</v>
      </c>
      <c r="E131" s="270">
        <v>348</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117</v>
      </c>
      <c r="B132" s="264" t="s">
        <v>2375</v>
      </c>
      <c r="C132" s="284" t="s">
        <v>2376</v>
      </c>
      <c r="D132" s="267" t="s">
        <v>1906</v>
      </c>
      <c r="E132" s="270">
        <v>4</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118</v>
      </c>
      <c r="B133" s="264" t="s">
        <v>2377</v>
      </c>
      <c r="C133" s="284" t="s">
        <v>2378</v>
      </c>
      <c r="D133" s="267" t="s">
        <v>1906</v>
      </c>
      <c r="E133" s="270">
        <v>19</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119</v>
      </c>
      <c r="B134" s="264" t="s">
        <v>2379</v>
      </c>
      <c r="C134" s="284" t="s">
        <v>2380</v>
      </c>
      <c r="D134" s="267" t="s">
        <v>1906</v>
      </c>
      <c r="E134" s="270">
        <v>9</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120</v>
      </c>
      <c r="B135" s="264" t="s">
        <v>2381</v>
      </c>
      <c r="C135" s="284" t="s">
        <v>2382</v>
      </c>
      <c r="D135" s="267" t="s">
        <v>1906</v>
      </c>
      <c r="E135" s="270">
        <v>12</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121</v>
      </c>
      <c r="B136" s="264" t="s">
        <v>2383</v>
      </c>
      <c r="C136" s="284" t="s">
        <v>2384</v>
      </c>
      <c r="D136" s="267" t="s">
        <v>1906</v>
      </c>
      <c r="E136" s="270">
        <v>15</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3">
        <v>122</v>
      </c>
      <c r="B137" s="264" t="s">
        <v>2385</v>
      </c>
      <c r="C137" s="284" t="s">
        <v>2386</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123</v>
      </c>
      <c r="B138" s="264" t="s">
        <v>2387</v>
      </c>
      <c r="C138" s="284" t="s">
        <v>2388</v>
      </c>
      <c r="D138" s="267" t="s">
        <v>1906</v>
      </c>
      <c r="E138" s="270">
        <v>7</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124</v>
      </c>
      <c r="B139" s="264" t="s">
        <v>2389</v>
      </c>
      <c r="C139" s="284" t="s">
        <v>2390</v>
      </c>
      <c r="D139" s="267" t="s">
        <v>1906</v>
      </c>
      <c r="E139" s="270">
        <v>14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125</v>
      </c>
      <c r="B140" s="264" t="s">
        <v>2391</v>
      </c>
      <c r="C140" s="284" t="s">
        <v>2392</v>
      </c>
      <c r="D140" s="267" t="s">
        <v>1906</v>
      </c>
      <c r="E140" s="270">
        <v>118</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126</v>
      </c>
      <c r="B141" s="264" t="s">
        <v>2393</v>
      </c>
      <c r="C141" s="284" t="s">
        <v>2394</v>
      </c>
      <c r="D141" s="267" t="s">
        <v>1906</v>
      </c>
      <c r="E141" s="270">
        <v>16</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127</v>
      </c>
      <c r="B142" s="264" t="s">
        <v>2395</v>
      </c>
      <c r="C142" s="284" t="s">
        <v>2396</v>
      </c>
      <c r="D142" s="267" t="s">
        <v>1906</v>
      </c>
      <c r="E142" s="270">
        <v>7</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33.75" outlineLevel="1" x14ac:dyDescent="0.2">
      <c r="A143" s="293">
        <v>128</v>
      </c>
      <c r="B143" s="264" t="s">
        <v>2397</v>
      </c>
      <c r="C143" s="284" t="s">
        <v>2398</v>
      </c>
      <c r="D143" s="267" t="s">
        <v>1906</v>
      </c>
      <c r="E143" s="270">
        <v>35</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3">
        <v>129</v>
      </c>
      <c r="B144" s="264" t="s">
        <v>2399</v>
      </c>
      <c r="C144" s="284" t="s">
        <v>2400</v>
      </c>
      <c r="D144" s="267" t="s">
        <v>1906</v>
      </c>
      <c r="E144" s="270">
        <v>18</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22.5" outlineLevel="1" x14ac:dyDescent="0.2">
      <c r="A145" s="293">
        <v>130</v>
      </c>
      <c r="B145" s="264" t="s">
        <v>2401</v>
      </c>
      <c r="C145" s="284" t="s">
        <v>2402</v>
      </c>
      <c r="D145" s="267" t="s">
        <v>1906</v>
      </c>
      <c r="E145" s="270">
        <v>96</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131</v>
      </c>
      <c r="B146" s="264" t="s">
        <v>2403</v>
      </c>
      <c r="C146" s="284" t="s">
        <v>2404</v>
      </c>
      <c r="D146" s="267" t="s">
        <v>390</v>
      </c>
      <c r="E146" s="270">
        <v>92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ht="22.5" outlineLevel="1" x14ac:dyDescent="0.2">
      <c r="A147" s="293">
        <v>132</v>
      </c>
      <c r="B147" s="264" t="s">
        <v>2405</v>
      </c>
      <c r="C147" s="284" t="s">
        <v>2406</v>
      </c>
      <c r="D147" s="267" t="s">
        <v>390</v>
      </c>
      <c r="E147" s="270">
        <v>50</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4"/>
      <c r="B148" s="265"/>
      <c r="C148" s="285" t="s">
        <v>2298</v>
      </c>
      <c r="D148" s="268"/>
      <c r="E148" s="271"/>
      <c r="F148" s="278"/>
      <c r="G148" s="279"/>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5" t="str">
        <f>C148</f>
        <v>Konstrukce:Cu jádro (RE, RM),Izolace primární (silikonový kaučuk), Izolace sekundární (silikonový kaučuk), žíly jsou stočené do duše kabelu</v>
      </c>
      <c r="BB148" s="250"/>
      <c r="BC148" s="250"/>
      <c r="BD148" s="250"/>
      <c r="BE148" s="250"/>
      <c r="BF148" s="250"/>
      <c r="BG148" s="250"/>
      <c r="BH148" s="250"/>
    </row>
    <row r="149" spans="1:60" outlineLevel="1" x14ac:dyDescent="0.2">
      <c r="A149" s="294"/>
      <c r="B149" s="265"/>
      <c r="C149" s="285" t="s">
        <v>2299</v>
      </c>
      <c r="D149" s="268"/>
      <c r="E149" s="271"/>
      <c r="F149" s="278"/>
      <c r="G149" s="279"/>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5" t="str">
        <f>C149</f>
        <v>Obal výplňová FRNC guma, Plášť (FRNC polymer oranžový)</v>
      </c>
      <c r="BB149" s="250"/>
      <c r="BC149" s="250"/>
      <c r="BD149" s="250"/>
      <c r="BE149" s="250"/>
      <c r="BF149" s="250"/>
      <c r="BG149" s="250"/>
      <c r="BH149" s="250"/>
    </row>
    <row r="150" spans="1:60" outlineLevel="1" x14ac:dyDescent="0.2">
      <c r="A150" s="293">
        <v>133</v>
      </c>
      <c r="B150" s="264" t="s">
        <v>2407</v>
      </c>
      <c r="C150" s="284" t="s">
        <v>2408</v>
      </c>
      <c r="D150" s="267" t="s">
        <v>390</v>
      </c>
      <c r="E150" s="270">
        <v>386</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3">
        <v>134</v>
      </c>
      <c r="B151" s="264" t="s">
        <v>2409</v>
      </c>
      <c r="C151" s="284" t="s">
        <v>2410</v>
      </c>
      <c r="D151" s="267" t="s">
        <v>390</v>
      </c>
      <c r="E151" s="270">
        <v>249</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ht="22.5" outlineLevel="1" x14ac:dyDescent="0.2">
      <c r="A152" s="293">
        <v>135</v>
      </c>
      <c r="B152" s="264" t="s">
        <v>2409</v>
      </c>
      <c r="C152" s="284" t="s">
        <v>2306</v>
      </c>
      <c r="D152" s="267" t="s">
        <v>390</v>
      </c>
      <c r="E152" s="270">
        <v>100</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ht="22.5" outlineLevel="1" x14ac:dyDescent="0.2">
      <c r="A153" s="294"/>
      <c r="B153" s="265"/>
      <c r="C153" s="285" t="s">
        <v>2298</v>
      </c>
      <c r="D153" s="268"/>
      <c r="E153" s="271"/>
      <c r="F153" s="278"/>
      <c r="G153" s="279"/>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5" t="str">
        <f>C153</f>
        <v>Konstrukce:Cu jádro (RE, RM),Izolace primární (silikonový kaučuk), Izolace sekundární (silikonový kaučuk), žíly jsou stočené do duše kabelu</v>
      </c>
      <c r="BB153" s="250"/>
      <c r="BC153" s="250"/>
      <c r="BD153" s="250"/>
      <c r="BE153" s="250"/>
      <c r="BF153" s="250"/>
      <c r="BG153" s="250"/>
      <c r="BH153" s="250"/>
    </row>
    <row r="154" spans="1:60" outlineLevel="1" x14ac:dyDescent="0.2">
      <c r="A154" s="294"/>
      <c r="B154" s="265"/>
      <c r="C154" s="285" t="s">
        <v>2299</v>
      </c>
      <c r="D154" s="268"/>
      <c r="E154" s="271"/>
      <c r="F154" s="278"/>
      <c r="G154" s="279"/>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5" t="str">
        <f>C154</f>
        <v>Obal výplňová FRNC guma, Plášť (FRNC polymer oranžový)</v>
      </c>
      <c r="BB154" s="250"/>
      <c r="BC154" s="250"/>
      <c r="BD154" s="250"/>
      <c r="BE154" s="250"/>
      <c r="BF154" s="250"/>
      <c r="BG154" s="250"/>
      <c r="BH154" s="250"/>
    </row>
    <row r="155" spans="1:60" outlineLevel="1" x14ac:dyDescent="0.2">
      <c r="A155" s="293">
        <v>136</v>
      </c>
      <c r="B155" s="264" t="s">
        <v>2411</v>
      </c>
      <c r="C155" s="284" t="s">
        <v>2412</v>
      </c>
      <c r="D155" s="267" t="s">
        <v>390</v>
      </c>
      <c r="E155" s="270">
        <v>199</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3">
        <v>137</v>
      </c>
      <c r="B156" s="264" t="s">
        <v>2413</v>
      </c>
      <c r="C156" s="284" t="s">
        <v>2414</v>
      </c>
      <c r="D156" s="267" t="s">
        <v>390</v>
      </c>
      <c r="E156" s="270">
        <v>89</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ht="22.5" outlineLevel="1" x14ac:dyDescent="0.2">
      <c r="A157" s="293">
        <v>138</v>
      </c>
      <c r="B157" s="264" t="s">
        <v>2413</v>
      </c>
      <c r="C157" s="284" t="s">
        <v>2415</v>
      </c>
      <c r="D157" s="267" t="s">
        <v>390</v>
      </c>
      <c r="E157" s="270">
        <v>50</v>
      </c>
      <c r="F157" s="275"/>
      <c r="G157" s="276">
        <f>ROUND(E157*F157,2)</f>
        <v>0</v>
      </c>
      <c r="H157" s="277"/>
      <c r="I157" s="296" t="s">
        <v>852</v>
      </c>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t="s">
        <v>299</v>
      </c>
      <c r="AF157" s="250"/>
      <c r="AG157" s="250"/>
      <c r="AH157" s="250"/>
      <c r="AI157" s="250"/>
      <c r="AJ157" s="250"/>
      <c r="AK157" s="250"/>
      <c r="AL157" s="250"/>
      <c r="AM157" s="250">
        <v>21</v>
      </c>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ht="22.5" outlineLevel="1" x14ac:dyDescent="0.2">
      <c r="A158" s="294"/>
      <c r="B158" s="265"/>
      <c r="C158" s="285" t="s">
        <v>2298</v>
      </c>
      <c r="D158" s="268"/>
      <c r="E158" s="271"/>
      <c r="F158" s="278"/>
      <c r="G158" s="279"/>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5" t="str">
        <f>C158</f>
        <v>Konstrukce:Cu jádro (RE, RM),Izolace primární (silikonový kaučuk), Izolace sekundární (silikonový kaučuk), žíly jsou stočené do duše kabelu</v>
      </c>
      <c r="BB158" s="250"/>
      <c r="BC158" s="250"/>
      <c r="BD158" s="250"/>
      <c r="BE158" s="250"/>
      <c r="BF158" s="250"/>
      <c r="BG158" s="250"/>
      <c r="BH158" s="250"/>
    </row>
    <row r="159" spans="1:60" outlineLevel="1" x14ac:dyDescent="0.2">
      <c r="A159" s="294"/>
      <c r="B159" s="265"/>
      <c r="C159" s="285" t="s">
        <v>2299</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Obal výplňová FRNC guma, Plášť (FRNC polymer oranžový)</v>
      </c>
      <c r="BB159" s="250"/>
      <c r="BC159" s="250"/>
      <c r="BD159" s="250"/>
      <c r="BE159" s="250"/>
      <c r="BF159" s="250"/>
      <c r="BG159" s="250"/>
      <c r="BH159" s="250"/>
    </row>
    <row r="160" spans="1:60" outlineLevel="1" x14ac:dyDescent="0.2">
      <c r="A160" s="293">
        <v>139</v>
      </c>
      <c r="B160" s="264" t="s">
        <v>2416</v>
      </c>
      <c r="C160" s="284" t="s">
        <v>2417</v>
      </c>
      <c r="D160" s="267" t="s">
        <v>2418</v>
      </c>
      <c r="E160" s="270">
        <v>144</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2419</v>
      </c>
      <c r="C161" s="284" t="s">
        <v>2420</v>
      </c>
      <c r="D161" s="267" t="s">
        <v>2418</v>
      </c>
      <c r="E161" s="270">
        <v>96</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outlineLevel="1" x14ac:dyDescent="0.2">
      <c r="A162" s="293">
        <v>141</v>
      </c>
      <c r="B162" s="264" t="s">
        <v>2421</v>
      </c>
      <c r="C162" s="284" t="s">
        <v>2422</v>
      </c>
      <c r="D162" s="267" t="s">
        <v>367</v>
      </c>
      <c r="E162" s="270">
        <v>0.5</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3">
        <v>142</v>
      </c>
      <c r="B163" s="264" t="s">
        <v>2423</v>
      </c>
      <c r="C163" s="284" t="s">
        <v>2424</v>
      </c>
      <c r="D163" s="267" t="s">
        <v>1906</v>
      </c>
      <c r="E163" s="270">
        <v>6</v>
      </c>
      <c r="F163" s="275"/>
      <c r="G163" s="276">
        <f>ROUND(E163*F163,2)</f>
        <v>0</v>
      </c>
      <c r="H163" s="277"/>
      <c r="I163" s="296" t="s">
        <v>852</v>
      </c>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299</v>
      </c>
      <c r="AF163" s="250"/>
      <c r="AG163" s="250"/>
      <c r="AH163" s="250"/>
      <c r="AI163" s="250"/>
      <c r="AJ163" s="250"/>
      <c r="AK163" s="250"/>
      <c r="AL163" s="250"/>
      <c r="AM163" s="250">
        <v>21</v>
      </c>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143</v>
      </c>
      <c r="B164" s="264" t="s">
        <v>2425</v>
      </c>
      <c r="C164" s="284" t="s">
        <v>2426</v>
      </c>
      <c r="D164" s="267" t="s">
        <v>1906</v>
      </c>
      <c r="E164" s="270">
        <v>283</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144</v>
      </c>
      <c r="B165" s="264" t="s">
        <v>2427</v>
      </c>
      <c r="C165" s="284" t="s">
        <v>2428</v>
      </c>
      <c r="D165" s="267" t="s">
        <v>1906</v>
      </c>
      <c r="E165" s="270">
        <v>49</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3">
        <v>145</v>
      </c>
      <c r="B166" s="264" t="s">
        <v>2429</v>
      </c>
      <c r="C166" s="284" t="s">
        <v>2430</v>
      </c>
      <c r="D166" s="267" t="s">
        <v>1906</v>
      </c>
      <c r="E166" s="270">
        <v>3</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3">
        <v>146</v>
      </c>
      <c r="B167" s="264" t="s">
        <v>2431</v>
      </c>
      <c r="C167" s="284" t="s">
        <v>2432</v>
      </c>
      <c r="D167" s="267" t="s">
        <v>1906</v>
      </c>
      <c r="E167" s="270">
        <v>348</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147</v>
      </c>
      <c r="B168" s="264" t="s">
        <v>2433</v>
      </c>
      <c r="C168" s="284" t="s">
        <v>2434</v>
      </c>
      <c r="D168" s="267" t="s">
        <v>1906</v>
      </c>
      <c r="E168" s="270">
        <v>35</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148</v>
      </c>
      <c r="B169" s="264" t="s">
        <v>2435</v>
      </c>
      <c r="C169" s="284" t="s">
        <v>2436</v>
      </c>
      <c r="D169" s="267" t="s">
        <v>1906</v>
      </c>
      <c r="E169" s="270">
        <v>72</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ht="33.75" outlineLevel="1" x14ac:dyDescent="0.2">
      <c r="A170" s="293">
        <v>149</v>
      </c>
      <c r="B170" s="264" t="s">
        <v>2437</v>
      </c>
      <c r="C170" s="284" t="s">
        <v>2438</v>
      </c>
      <c r="D170" s="267" t="s">
        <v>1906</v>
      </c>
      <c r="E170" s="270">
        <v>22</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285" t="s">
        <v>2439</v>
      </c>
      <c r="D171" s="268"/>
      <c r="E171" s="271"/>
      <c r="F171" s="278"/>
      <c r="G171" s="279"/>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5" t="str">
        <f>C171</f>
        <v>(pro vodiče 1,5-2,5 mm^(2) Cu). slonová kost</v>
      </c>
      <c r="BB171" s="250"/>
      <c r="BC171" s="250"/>
      <c r="BD171" s="250"/>
      <c r="BE171" s="250"/>
      <c r="BF171" s="250"/>
      <c r="BG171" s="250"/>
      <c r="BH171" s="250"/>
    </row>
    <row r="172" spans="1:60" outlineLevel="1" x14ac:dyDescent="0.2">
      <c r="A172" s="293">
        <v>150</v>
      </c>
      <c r="B172" s="264" t="s">
        <v>2440</v>
      </c>
      <c r="C172" s="284" t="s">
        <v>2441</v>
      </c>
      <c r="D172" s="267" t="s">
        <v>390</v>
      </c>
      <c r="E172" s="270">
        <v>38</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2440</v>
      </c>
      <c r="C173" s="284" t="s">
        <v>2442</v>
      </c>
      <c r="D173" s="267" t="s">
        <v>390</v>
      </c>
      <c r="E173" s="270">
        <v>15</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2443</v>
      </c>
      <c r="C174" s="284" t="s">
        <v>2444</v>
      </c>
      <c r="D174" s="267" t="s">
        <v>390</v>
      </c>
      <c r="E174" s="270">
        <v>196</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2445</v>
      </c>
      <c r="C175" s="284" t="s">
        <v>2446</v>
      </c>
      <c r="D175" s="267" t="s">
        <v>390</v>
      </c>
      <c r="E175" s="270">
        <v>290</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outlineLevel="1" x14ac:dyDescent="0.2">
      <c r="A176" s="293">
        <v>154</v>
      </c>
      <c r="B176" s="264" t="s">
        <v>2447</v>
      </c>
      <c r="C176" s="284" t="s">
        <v>2448</v>
      </c>
      <c r="D176" s="267" t="s">
        <v>390</v>
      </c>
      <c r="E176" s="270">
        <v>114</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2449</v>
      </c>
      <c r="C177" s="284" t="s">
        <v>2450</v>
      </c>
      <c r="D177" s="267" t="s">
        <v>390</v>
      </c>
      <c r="E177" s="270">
        <v>3198</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3">
        <v>156</v>
      </c>
      <c r="B178" s="264" t="s">
        <v>2451</v>
      </c>
      <c r="C178" s="284" t="s">
        <v>2452</v>
      </c>
      <c r="D178" s="267" t="s">
        <v>390</v>
      </c>
      <c r="E178" s="270">
        <v>2730</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3">
        <v>157</v>
      </c>
      <c r="B179" s="264" t="s">
        <v>2451</v>
      </c>
      <c r="C179" s="284" t="s">
        <v>2453</v>
      </c>
      <c r="D179" s="267" t="s">
        <v>390</v>
      </c>
      <c r="E179" s="270">
        <v>170</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2454</v>
      </c>
      <c r="C180" s="284" t="s">
        <v>2455</v>
      </c>
      <c r="D180" s="267" t="s">
        <v>390</v>
      </c>
      <c r="E180" s="270">
        <v>72</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ht="22.5" outlineLevel="1" x14ac:dyDescent="0.2">
      <c r="A181" s="293">
        <v>159</v>
      </c>
      <c r="B181" s="264" t="s">
        <v>2456</v>
      </c>
      <c r="C181" s="284" t="s">
        <v>2457</v>
      </c>
      <c r="D181" s="267" t="s">
        <v>1906</v>
      </c>
      <c r="E181" s="270">
        <v>14</v>
      </c>
      <c r="F181" s="275"/>
      <c r="G181" s="276">
        <f>ROUND(E181*F181,2)</f>
        <v>0</v>
      </c>
      <c r="H181" s="277"/>
      <c r="I181" s="296" t="s">
        <v>852</v>
      </c>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t="s">
        <v>299</v>
      </c>
      <c r="AF181" s="250"/>
      <c r="AG181" s="250"/>
      <c r="AH181" s="250"/>
      <c r="AI181" s="250"/>
      <c r="AJ181" s="250"/>
      <c r="AK181" s="250"/>
      <c r="AL181" s="250"/>
      <c r="AM181" s="250">
        <v>21</v>
      </c>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ht="22.5" outlineLevel="1" x14ac:dyDescent="0.2">
      <c r="A182" s="293">
        <v>160</v>
      </c>
      <c r="B182" s="264" t="s">
        <v>2458</v>
      </c>
      <c r="C182" s="284" t="s">
        <v>2459</v>
      </c>
      <c r="D182" s="267" t="s">
        <v>1906</v>
      </c>
      <c r="E182" s="270">
        <v>18</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ht="22.5" outlineLevel="1" x14ac:dyDescent="0.2">
      <c r="A183" s="293">
        <v>161</v>
      </c>
      <c r="B183" s="264" t="s">
        <v>2460</v>
      </c>
      <c r="C183" s="284" t="s">
        <v>2461</v>
      </c>
      <c r="D183" s="267" t="s">
        <v>1906</v>
      </c>
      <c r="E183" s="270">
        <v>1</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ht="22.5" outlineLevel="1" x14ac:dyDescent="0.2">
      <c r="A184" s="293">
        <v>162</v>
      </c>
      <c r="B184" s="264" t="s">
        <v>2462</v>
      </c>
      <c r="C184" s="284" t="s">
        <v>2463</v>
      </c>
      <c r="D184" s="267" t="s">
        <v>1906</v>
      </c>
      <c r="E184" s="270">
        <v>1</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163</v>
      </c>
      <c r="B185" s="264" t="s">
        <v>2464</v>
      </c>
      <c r="C185" s="284" t="s">
        <v>2465</v>
      </c>
      <c r="D185" s="267" t="s">
        <v>390</v>
      </c>
      <c r="E185" s="270">
        <v>63</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164</v>
      </c>
      <c r="B186" s="264" t="s">
        <v>2466</v>
      </c>
      <c r="C186" s="284" t="s">
        <v>2467</v>
      </c>
      <c r="D186" s="267" t="s">
        <v>390</v>
      </c>
      <c r="E186" s="270">
        <v>72</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165</v>
      </c>
      <c r="B187" s="264" t="s">
        <v>2468</v>
      </c>
      <c r="C187" s="284" t="s">
        <v>2469</v>
      </c>
      <c r="D187" s="267" t="s">
        <v>1906</v>
      </c>
      <c r="E187" s="270">
        <v>4</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3">
        <v>166</v>
      </c>
      <c r="B188" s="264" t="s">
        <v>2470</v>
      </c>
      <c r="C188" s="284" t="s">
        <v>2471</v>
      </c>
      <c r="D188" s="267" t="s">
        <v>1906</v>
      </c>
      <c r="E188" s="270">
        <v>8</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3">
        <v>167</v>
      </c>
      <c r="B189" s="264" t="s">
        <v>2472</v>
      </c>
      <c r="C189" s="284" t="s">
        <v>2473</v>
      </c>
      <c r="D189" s="267" t="s">
        <v>1906</v>
      </c>
      <c r="E189" s="270">
        <v>10</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ht="22.5" outlineLevel="1" x14ac:dyDescent="0.2">
      <c r="A190" s="293">
        <v>168</v>
      </c>
      <c r="B190" s="264" t="s">
        <v>2474</v>
      </c>
      <c r="C190" s="284" t="s">
        <v>2261</v>
      </c>
      <c r="D190" s="267" t="s">
        <v>1906</v>
      </c>
      <c r="E190" s="270">
        <v>81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ht="22.5" outlineLevel="1" x14ac:dyDescent="0.2">
      <c r="A191" s="293">
        <v>169</v>
      </c>
      <c r="B191" s="264" t="s">
        <v>2474</v>
      </c>
      <c r="C191" s="284" t="s">
        <v>2262</v>
      </c>
      <c r="D191" s="267" t="s">
        <v>1906</v>
      </c>
      <c r="E191" s="270">
        <v>7</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ht="22.5" outlineLevel="1" x14ac:dyDescent="0.2">
      <c r="A192" s="293">
        <v>170</v>
      </c>
      <c r="B192" s="264" t="s">
        <v>2474</v>
      </c>
      <c r="C192" s="284" t="s">
        <v>2263</v>
      </c>
      <c r="D192" s="267" t="s">
        <v>1906</v>
      </c>
      <c r="E192" s="270">
        <v>15</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ht="22.5" outlineLevel="1" x14ac:dyDescent="0.2">
      <c r="A193" s="293">
        <v>171</v>
      </c>
      <c r="B193" s="264" t="s">
        <v>2474</v>
      </c>
      <c r="C193" s="284" t="s">
        <v>2264</v>
      </c>
      <c r="D193" s="267" t="s">
        <v>1906</v>
      </c>
      <c r="E193" s="270">
        <v>8</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ht="22.5" outlineLevel="1" x14ac:dyDescent="0.2">
      <c r="A194" s="293">
        <v>172</v>
      </c>
      <c r="B194" s="264" t="s">
        <v>2474</v>
      </c>
      <c r="C194" s="284" t="s">
        <v>2265</v>
      </c>
      <c r="D194" s="267" t="s">
        <v>1906</v>
      </c>
      <c r="E194" s="270">
        <v>4</v>
      </c>
      <c r="F194" s="275"/>
      <c r="G194" s="276">
        <f>ROUND(E194*F194,2)</f>
        <v>0</v>
      </c>
      <c r="H194" s="277"/>
      <c r="I194" s="296" t="s">
        <v>852</v>
      </c>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t="s">
        <v>299</v>
      </c>
      <c r="AF194" s="250"/>
      <c r="AG194" s="250"/>
      <c r="AH194" s="250"/>
      <c r="AI194" s="250"/>
      <c r="AJ194" s="250"/>
      <c r="AK194" s="250"/>
      <c r="AL194" s="250"/>
      <c r="AM194" s="250">
        <v>21</v>
      </c>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ht="22.5" outlineLevel="1" x14ac:dyDescent="0.2">
      <c r="A195" s="293">
        <v>173</v>
      </c>
      <c r="B195" s="264" t="s">
        <v>2474</v>
      </c>
      <c r="C195" s="284" t="s">
        <v>2475</v>
      </c>
      <c r="D195" s="267" t="s">
        <v>1906</v>
      </c>
      <c r="E195" s="270">
        <v>4</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174</v>
      </c>
      <c r="B196" s="264" t="s">
        <v>2476</v>
      </c>
      <c r="C196" s="284" t="s">
        <v>2477</v>
      </c>
      <c r="D196" s="267" t="s">
        <v>1906</v>
      </c>
      <c r="E196" s="270">
        <v>16</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175</v>
      </c>
      <c r="B197" s="264" t="s">
        <v>2476</v>
      </c>
      <c r="C197" s="284" t="s">
        <v>2478</v>
      </c>
      <c r="D197" s="267" t="s">
        <v>1906</v>
      </c>
      <c r="E197" s="270">
        <v>8</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ht="22.5" outlineLevel="1" x14ac:dyDescent="0.2">
      <c r="A198" s="293">
        <v>176</v>
      </c>
      <c r="B198" s="264" t="s">
        <v>2476</v>
      </c>
      <c r="C198" s="284" t="s">
        <v>2479</v>
      </c>
      <c r="D198" s="267" t="s">
        <v>1906</v>
      </c>
      <c r="E198" s="270">
        <v>12</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ht="22.5" outlineLevel="1" x14ac:dyDescent="0.2">
      <c r="A199" s="293">
        <v>177</v>
      </c>
      <c r="B199" s="264" t="s">
        <v>2480</v>
      </c>
      <c r="C199" s="284" t="s">
        <v>2481</v>
      </c>
      <c r="D199" s="267" t="s">
        <v>1906</v>
      </c>
      <c r="E199" s="270">
        <v>9</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ht="22.5" outlineLevel="1" x14ac:dyDescent="0.2">
      <c r="A200" s="293">
        <v>178</v>
      </c>
      <c r="B200" s="264" t="s">
        <v>2482</v>
      </c>
      <c r="C200" s="284" t="s">
        <v>2483</v>
      </c>
      <c r="D200" s="267" t="s">
        <v>1906</v>
      </c>
      <c r="E200" s="270">
        <v>11</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ht="22.5" outlineLevel="1" x14ac:dyDescent="0.2">
      <c r="A201" s="293">
        <v>179</v>
      </c>
      <c r="B201" s="264" t="s">
        <v>2482</v>
      </c>
      <c r="C201" s="284" t="s">
        <v>2484</v>
      </c>
      <c r="D201" s="267" t="s">
        <v>1906</v>
      </c>
      <c r="E201" s="270">
        <v>3</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180</v>
      </c>
      <c r="B202" s="264" t="s">
        <v>2485</v>
      </c>
      <c r="C202" s="284" t="s">
        <v>2486</v>
      </c>
      <c r="D202" s="267" t="s">
        <v>1906</v>
      </c>
      <c r="E202" s="270">
        <v>12</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181</v>
      </c>
      <c r="B203" s="264" t="s">
        <v>2485</v>
      </c>
      <c r="C203" s="284" t="s">
        <v>2254</v>
      </c>
      <c r="D203" s="267" t="s">
        <v>1906</v>
      </c>
      <c r="E203" s="270">
        <v>4</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ht="22.5" outlineLevel="1" x14ac:dyDescent="0.2">
      <c r="A204" s="293">
        <v>182</v>
      </c>
      <c r="B204" s="264" t="s">
        <v>2487</v>
      </c>
      <c r="C204" s="284" t="s">
        <v>2488</v>
      </c>
      <c r="D204" s="267" t="s">
        <v>1906</v>
      </c>
      <c r="E204" s="270">
        <v>9</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x14ac:dyDescent="0.2">
      <c r="A205" s="292" t="s">
        <v>293</v>
      </c>
      <c r="B205" s="263" t="s">
        <v>267</v>
      </c>
      <c r="C205" s="283" t="s">
        <v>268</v>
      </c>
      <c r="D205" s="266"/>
      <c r="E205" s="269"/>
      <c r="F205" s="280">
        <f>SUM(G206:G263)</f>
        <v>0</v>
      </c>
      <c r="G205" s="281"/>
      <c r="H205" s="274"/>
      <c r="I205" s="295"/>
      <c r="AE205" t="s">
        <v>294</v>
      </c>
    </row>
    <row r="206" spans="1:60" outlineLevel="1" x14ac:dyDescent="0.2">
      <c r="A206" s="293">
        <v>183</v>
      </c>
      <c r="B206" s="264" t="s">
        <v>57</v>
      </c>
      <c r="C206" s="284" t="s">
        <v>2489</v>
      </c>
      <c r="D206" s="267" t="s">
        <v>1906</v>
      </c>
      <c r="E206" s="270">
        <v>1</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4"/>
      <c r="B207" s="265"/>
      <c r="C207" s="285" t="s">
        <v>2490</v>
      </c>
      <c r="D207" s="268"/>
      <c r="E207" s="271"/>
      <c r="F207" s="278"/>
      <c r="G207" s="279"/>
      <c r="H207" s="277"/>
      <c r="I207" s="296"/>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5" t="str">
        <f>C207</f>
        <v>1	Rozváděč, PODOM, šedá, požár.klasifikace EI30DP1-S, ŠxV=826x1554,IP40 - 1 ks</v>
      </c>
      <c r="BB207" s="250"/>
      <c r="BC207" s="250"/>
      <c r="BD207" s="250"/>
      <c r="BE207" s="250"/>
      <c r="BF207" s="250"/>
      <c r="BG207" s="250"/>
      <c r="BH207" s="250"/>
    </row>
    <row r="208" spans="1:60" outlineLevel="1" x14ac:dyDescent="0.2">
      <c r="A208" s="294"/>
      <c r="B208" s="265"/>
      <c r="C208" s="285" t="s">
        <v>2491</v>
      </c>
      <c r="D208" s="268"/>
      <c r="E208" s="271"/>
      <c r="F208" s="278"/>
      <c r="G208" s="279"/>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5" t="str">
        <f>C208</f>
        <v>2	Bočnice, V=1450 - 1 ks</v>
      </c>
      <c r="BB208" s="250"/>
      <c r="BC208" s="250"/>
      <c r="BD208" s="250"/>
      <c r="BE208" s="250"/>
      <c r="BF208" s="250"/>
      <c r="BG208" s="250"/>
      <c r="BH208" s="250"/>
    </row>
    <row r="209" spans="1:60" outlineLevel="1" x14ac:dyDescent="0.2">
      <c r="A209" s="294"/>
      <c r="B209" s="265"/>
      <c r="C209" s="285" t="s">
        <v>2492</v>
      </c>
      <c r="D209" s="268"/>
      <c r="E209" s="271"/>
      <c r="F209" s="278"/>
      <c r="G209" s="279"/>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5" t="str">
        <f>C209</f>
        <v>3	DIN lišta hliníková, Š=800 - 9 ks</v>
      </c>
      <c r="BB209" s="250"/>
      <c r="BC209" s="250"/>
      <c r="BD209" s="250"/>
      <c r="BE209" s="250"/>
      <c r="BF209" s="250"/>
      <c r="BG209" s="250"/>
      <c r="BH209" s="250"/>
    </row>
    <row r="210" spans="1:60" outlineLevel="1" x14ac:dyDescent="0.2">
      <c r="A210" s="294"/>
      <c r="B210" s="265"/>
      <c r="C210" s="285" t="s">
        <v>2493</v>
      </c>
      <c r="D210" s="268"/>
      <c r="E210" s="271"/>
      <c r="F210" s="278"/>
      <c r="G210" s="279"/>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5" t="str">
        <f>C210</f>
        <v>4	Upevňovací úchytka s vodivým propojení (zelená) - 5 ks</v>
      </c>
      <c r="BB210" s="250"/>
      <c r="BC210" s="250"/>
      <c r="BD210" s="250"/>
      <c r="BE210" s="250"/>
      <c r="BF210" s="250"/>
      <c r="BG210" s="250"/>
      <c r="BH210" s="250"/>
    </row>
    <row r="211" spans="1:60" outlineLevel="1" x14ac:dyDescent="0.2">
      <c r="A211" s="294"/>
      <c r="B211" s="265"/>
      <c r="C211" s="285" t="s">
        <v>2494</v>
      </c>
      <c r="D211" s="268"/>
      <c r="E211" s="271"/>
      <c r="F211" s="278"/>
      <c r="G211" s="279"/>
      <c r="H211" s="277"/>
      <c r="I211" s="296"/>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5" t="str">
        <f>C211</f>
        <v>5	Upevňovací úchytka celoplastová (bílá) - 5 ks</v>
      </c>
      <c r="BB211" s="250"/>
      <c r="BC211" s="250"/>
      <c r="BD211" s="250"/>
      <c r="BE211" s="250"/>
      <c r="BF211" s="250"/>
      <c r="BG211" s="250"/>
      <c r="BH211" s="250"/>
    </row>
    <row r="212" spans="1:60" outlineLevel="1" x14ac:dyDescent="0.2">
      <c r="A212" s="294"/>
      <c r="B212" s="265"/>
      <c r="C212" s="285" t="s">
        <v>2495</v>
      </c>
      <c r="D212" s="268"/>
      <c r="E212" s="271"/>
      <c r="F212" s="278"/>
      <c r="G212" s="279"/>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5" t="str">
        <f>C212</f>
        <v>6	Krycí deska, s výřezem 45mm, plechová, šedá, Š=800, V=150 - 9 ks</v>
      </c>
      <c r="BB212" s="250"/>
      <c r="BC212" s="250"/>
      <c r="BD212" s="250"/>
      <c r="BE212" s="250"/>
      <c r="BF212" s="250"/>
      <c r="BG212" s="250"/>
      <c r="BH212" s="250"/>
    </row>
    <row r="213" spans="1:60" outlineLevel="1" x14ac:dyDescent="0.2">
      <c r="A213" s="294"/>
      <c r="B213" s="265"/>
      <c r="C213" s="285" t="s">
        <v>2496</v>
      </c>
      <c r="D213" s="268"/>
      <c r="E213" s="271"/>
      <c r="F213" s="278"/>
      <c r="G213" s="279"/>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5" t="str">
        <f>C213</f>
        <v>7	Krycí deska, bez výřezu, plechová, šedá, Š=800, V=100 - 1 ks</v>
      </c>
      <c r="BB213" s="250"/>
      <c r="BC213" s="250"/>
      <c r="BD213" s="250"/>
      <c r="BE213" s="250"/>
      <c r="BF213" s="250"/>
      <c r="BG213" s="250"/>
      <c r="BH213" s="250"/>
    </row>
    <row r="214" spans="1:60" outlineLevel="1" x14ac:dyDescent="0.2">
      <c r="A214" s="294"/>
      <c r="B214" s="265"/>
      <c r="C214" s="285" t="s">
        <v>2497</v>
      </c>
      <c r="D214" s="268"/>
      <c r="E214" s="271"/>
      <c r="F214" s="278"/>
      <c r="G214" s="279"/>
      <c r="H214" s="277"/>
      <c r="I214" s="296"/>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5" t="str">
        <f>C214</f>
        <v>8	Záslepka pro výřezy 45mm (6TE) bílá, lámatelná - 29 ks</v>
      </c>
      <c r="BB214" s="250"/>
      <c r="BC214" s="250"/>
      <c r="BD214" s="250"/>
      <c r="BE214" s="250"/>
      <c r="BF214" s="250"/>
      <c r="BG214" s="250"/>
      <c r="BH214" s="250"/>
    </row>
    <row r="215" spans="1:60" outlineLevel="1" x14ac:dyDescent="0.2">
      <c r="A215" s="294"/>
      <c r="B215" s="265"/>
      <c r="C215" s="285" t="s">
        <v>2498</v>
      </c>
      <c r="D215" s="268"/>
      <c r="E215" s="271"/>
      <c r="F215" s="278"/>
      <c r="G215" s="279"/>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5" t="str">
        <f>C215</f>
        <v>9	Hlavní vypínač, 3-pól, In=100A		100/3 - 1 ks</v>
      </c>
      <c r="BB215" s="250"/>
      <c r="BC215" s="250"/>
      <c r="BD215" s="250"/>
      <c r="BE215" s="250"/>
      <c r="BF215" s="250"/>
      <c r="BG215" s="250"/>
      <c r="BH215" s="250"/>
    </row>
    <row r="216" spans="1:60" outlineLevel="1" x14ac:dyDescent="0.2">
      <c r="A216" s="294"/>
      <c r="B216" s="265"/>
      <c r="C216" s="285" t="s">
        <v>2499</v>
      </c>
      <c r="D216" s="268"/>
      <c r="E216" s="271"/>
      <c r="F216" s="278"/>
      <c r="G216" s="279"/>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5" t="str">
        <f>C216</f>
        <v>10	Jistič  char B, 1-pólový, Icn=10kA, In=10A		B10/1 - 15 ks</v>
      </c>
      <c r="BB216" s="250"/>
      <c r="BC216" s="250"/>
      <c r="BD216" s="250"/>
      <c r="BE216" s="250"/>
      <c r="BF216" s="250"/>
      <c r="BG216" s="250"/>
      <c r="BH216" s="250"/>
    </row>
    <row r="217" spans="1:60" outlineLevel="1" x14ac:dyDescent="0.2">
      <c r="A217" s="294"/>
      <c r="B217" s="265"/>
      <c r="C217" s="285" t="s">
        <v>2500</v>
      </c>
      <c r="D217" s="268"/>
      <c r="E217" s="271"/>
      <c r="F217" s="278"/>
      <c r="G217" s="279"/>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5" t="str">
        <f>C217</f>
        <v>11	Jistič  char B, 1-pólový, Icn=10kA, In=16A		B16/1 - 18 ks</v>
      </c>
      <c r="BB217" s="250"/>
      <c r="BC217" s="250"/>
      <c r="BD217" s="250"/>
      <c r="BE217" s="250"/>
      <c r="BF217" s="250"/>
      <c r="BG217" s="250"/>
      <c r="BH217" s="250"/>
    </row>
    <row r="218" spans="1:60" outlineLevel="1" x14ac:dyDescent="0.2">
      <c r="A218" s="294"/>
      <c r="B218" s="265"/>
      <c r="C218" s="285" t="s">
        <v>2501</v>
      </c>
      <c r="D218" s="268"/>
      <c r="E218" s="271"/>
      <c r="F218" s="278"/>
      <c r="G218" s="279"/>
      <c r="H218" s="277"/>
      <c r="I218" s="296"/>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5" t="str">
        <f>C218</f>
        <v>12	Chránič s nadproudovou ochranou, Ir=250A, AC, 1+N pól, char.B, Idn=0.03A, In=10A		10/1N/B/003 - 3 ks</v>
      </c>
      <c r="BB218" s="250"/>
      <c r="BC218" s="250"/>
      <c r="BD218" s="250"/>
      <c r="BE218" s="250"/>
      <c r="BF218" s="250"/>
      <c r="BG218" s="250"/>
      <c r="BH218" s="250"/>
    </row>
    <row r="219" spans="1:60" outlineLevel="1" x14ac:dyDescent="0.2">
      <c r="A219" s="294"/>
      <c r="B219" s="265"/>
      <c r="C219" s="285" t="s">
        <v>2502</v>
      </c>
      <c r="D219" s="268"/>
      <c r="E219" s="271"/>
      <c r="F219" s="278"/>
      <c r="G219" s="279"/>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5" t="str">
        <f>C219</f>
        <v>13	Chránič s nadproudovou ochranou, Ir=250A, AC, 1+N pól, char.B, Idn=0.03A, In=16A		16/1N/B/003 - 30 ks</v>
      </c>
      <c r="BB219" s="250"/>
      <c r="BC219" s="250"/>
      <c r="BD219" s="250"/>
      <c r="BE219" s="250"/>
      <c r="BF219" s="250"/>
      <c r="BG219" s="250"/>
      <c r="BH219" s="250"/>
    </row>
    <row r="220" spans="1:60" outlineLevel="1" x14ac:dyDescent="0.2">
      <c r="A220" s="294"/>
      <c r="B220" s="265"/>
      <c r="C220" s="285" t="s">
        <v>2503</v>
      </c>
      <c r="D220" s="268"/>
      <c r="E220" s="271"/>
      <c r="F220" s="278"/>
      <c r="G220" s="279"/>
      <c r="H220" s="277"/>
      <c r="I220" s="296"/>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5" t="str">
        <f>C220</f>
        <v>14	Jistič  char B, 3-pólový, Icn=10kA, In=16A		B16/3 - 3 ks</v>
      </c>
      <c r="BB220" s="250"/>
      <c r="BC220" s="250"/>
      <c r="BD220" s="250"/>
      <c r="BE220" s="250"/>
      <c r="BF220" s="250"/>
      <c r="BG220" s="250"/>
      <c r="BH220" s="250"/>
    </row>
    <row r="221" spans="1:60" outlineLevel="1" x14ac:dyDescent="0.2">
      <c r="A221" s="294"/>
      <c r="B221" s="265"/>
      <c r="C221" s="285" t="s">
        <v>2504</v>
      </c>
      <c r="D221" s="268"/>
      <c r="E221" s="271"/>
      <c r="F221" s="278"/>
      <c r="G221" s="279"/>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5" t="str">
        <f>C221</f>
        <v>15	Jističchar B, 3-pólový, Icn=10kA, In=20A		B20/3 - 4 ks</v>
      </c>
      <c r="BB221" s="250"/>
      <c r="BC221" s="250"/>
      <c r="BD221" s="250"/>
      <c r="BE221" s="250"/>
      <c r="BF221" s="250"/>
      <c r="BG221" s="250"/>
      <c r="BH221" s="250"/>
    </row>
    <row r="222" spans="1:60" outlineLevel="1" x14ac:dyDescent="0.2">
      <c r="A222" s="294"/>
      <c r="B222" s="265"/>
      <c r="C222" s="285" t="s">
        <v>2505</v>
      </c>
      <c r="D222" s="268"/>
      <c r="E222" s="271"/>
      <c r="F222" s="278"/>
      <c r="G222" s="279"/>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5" t="str">
        <f>C222</f>
        <v>16	Otočný spínač, přepínač 2-pól, 1-0-2 - 2 ks</v>
      </c>
      <c r="BB222" s="250"/>
      <c r="BC222" s="250"/>
      <c r="BD222" s="250"/>
      <c r="BE222" s="250"/>
      <c r="BF222" s="250"/>
      <c r="BG222" s="250"/>
      <c r="BH222" s="250"/>
    </row>
    <row r="223" spans="1:60" outlineLevel="1" x14ac:dyDescent="0.2">
      <c r="A223" s="294"/>
      <c r="B223" s="265"/>
      <c r="C223" s="285" t="s">
        <v>2506</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17	Impulsní relé, tlačítko, 230 V~, 1zap. kont. - 2 ks</v>
      </c>
      <c r="BB223" s="250"/>
      <c r="BC223" s="250"/>
      <c r="BD223" s="250"/>
      <c r="BE223" s="250"/>
      <c r="BF223" s="250"/>
      <c r="BG223" s="250"/>
      <c r="BH223" s="250"/>
    </row>
    <row r="224" spans="1:60" outlineLevel="1" x14ac:dyDescent="0.2">
      <c r="A224" s="294"/>
      <c r="B224" s="265"/>
      <c r="C224" s="285" t="s">
        <v>2507</v>
      </c>
      <c r="D224" s="268"/>
      <c r="E224" s="271"/>
      <c r="F224" s="278"/>
      <c r="G224" s="279"/>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5" t="str">
        <f>C224</f>
        <v>18	Instalační stykač, 230V~, 25A, 4zap. kont. - 2 ks</v>
      </c>
      <c r="BB224" s="250"/>
      <c r="BC224" s="250"/>
      <c r="BD224" s="250"/>
      <c r="BE224" s="250"/>
      <c r="BF224" s="250"/>
      <c r="BG224" s="250"/>
      <c r="BH224" s="250"/>
    </row>
    <row r="225" spans="1:60" outlineLevel="1" x14ac:dyDescent="0.2">
      <c r="A225" s="294"/>
      <c r="B225" s="265"/>
      <c r="C225" s="285" t="s">
        <v>2508</v>
      </c>
      <c r="D225" s="268"/>
      <c r="E225" s="271"/>
      <c r="F225" s="278"/>
      <c r="G225" s="279"/>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5" t="str">
        <f>C225</f>
        <v>19	Spínací hodiny digitální s astronomickým programem,1kanál,týdenní,1přep.kont - 2 ks</v>
      </c>
      <c r="BB225" s="250"/>
      <c r="BC225" s="250"/>
      <c r="BD225" s="250"/>
      <c r="BE225" s="250"/>
      <c r="BF225" s="250"/>
      <c r="BG225" s="250"/>
      <c r="BH225" s="250"/>
    </row>
    <row r="226" spans="1:60" outlineLevel="1" x14ac:dyDescent="0.2">
      <c r="A226" s="294"/>
      <c r="B226" s="265"/>
      <c r="C226" s="285" t="s">
        <v>2509</v>
      </c>
      <c r="D226" s="268"/>
      <c r="E226" s="271"/>
      <c r="F226" s="278"/>
      <c r="G226" s="279"/>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5" t="str">
        <f>C226</f>
        <v>20	Schodišťový spínač STOP/alarm/centrál.ovládání		TLK - 2 ks</v>
      </c>
      <c r="BB226" s="250"/>
      <c r="BC226" s="250"/>
      <c r="BD226" s="250"/>
      <c r="BE226" s="250"/>
      <c r="BF226" s="250"/>
      <c r="BG226" s="250"/>
      <c r="BH226" s="250"/>
    </row>
    <row r="227" spans="1:60" outlineLevel="1" x14ac:dyDescent="0.2">
      <c r="A227" s="294"/>
      <c r="B227" s="265"/>
      <c r="C227" s="285" t="s">
        <v>2510</v>
      </c>
      <c r="D227" s="268"/>
      <c r="E227" s="271"/>
      <c r="F227" s="278"/>
      <c r="G227" s="279"/>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5" t="str">
        <f>C227</f>
        <v>21	Chránič Ir=250A, typ AC, 4-pól, Idn=0.03A, In=40A		40/4/003 - 2 ks</v>
      </c>
      <c r="BB227" s="250"/>
      <c r="BC227" s="250"/>
      <c r="BD227" s="250"/>
      <c r="BE227" s="250"/>
      <c r="BF227" s="250"/>
      <c r="BG227" s="250"/>
      <c r="BH227" s="250"/>
    </row>
    <row r="228" spans="1:60" outlineLevel="1" x14ac:dyDescent="0.2">
      <c r="A228" s="294"/>
      <c r="B228" s="265"/>
      <c r="C228" s="285" t="s">
        <v>2511</v>
      </c>
      <c r="D228" s="268"/>
      <c r="E228" s="271"/>
      <c r="F228" s="278"/>
      <c r="G228" s="279"/>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5" t="str">
        <f>C228</f>
        <v>22	Svodič přepětí stupeň B/C		FLPB+C MAXI/3 - 1 ks</v>
      </c>
      <c r="BB228" s="250"/>
      <c r="BC228" s="250"/>
      <c r="BD228" s="250"/>
      <c r="BE228" s="250"/>
      <c r="BF228" s="250"/>
      <c r="BG228" s="250"/>
      <c r="BH228" s="250"/>
    </row>
    <row r="229" spans="1:60" outlineLevel="1" x14ac:dyDescent="0.2">
      <c r="A229" s="294"/>
      <c r="B229" s="265"/>
      <c r="C229" s="285" t="s">
        <v>2512</v>
      </c>
      <c r="D229" s="268"/>
      <c r="E229" s="271"/>
      <c r="F229" s="278"/>
      <c r="G229" s="279"/>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5" t="str">
        <f>C229</f>
        <v>23	Zapojení rozvodnice  skříňové , podružnýmat. , svorky .... - 1 ks</v>
      </c>
      <c r="BB229" s="250"/>
      <c r="BC229" s="250"/>
      <c r="BD229" s="250"/>
      <c r="BE229" s="250"/>
      <c r="BF229" s="250"/>
      <c r="BG229" s="250"/>
      <c r="BH229" s="250"/>
    </row>
    <row r="230" spans="1:60" outlineLevel="1" x14ac:dyDescent="0.2">
      <c r="A230" s="293">
        <v>184</v>
      </c>
      <c r="B230" s="264" t="s">
        <v>2513</v>
      </c>
      <c r="C230" s="284" t="s">
        <v>2514</v>
      </c>
      <c r="D230" s="267" t="s">
        <v>1906</v>
      </c>
      <c r="E230" s="270">
        <v>2</v>
      </c>
      <c r="F230" s="275"/>
      <c r="G230" s="276">
        <f>ROUND(E230*F230,2)</f>
        <v>0</v>
      </c>
      <c r="H230" s="277"/>
      <c r="I230" s="296" t="s">
        <v>852</v>
      </c>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t="s">
        <v>299</v>
      </c>
      <c r="AF230" s="250"/>
      <c r="AG230" s="250"/>
      <c r="AH230" s="250"/>
      <c r="AI230" s="250"/>
      <c r="AJ230" s="250"/>
      <c r="AK230" s="250"/>
      <c r="AL230" s="250"/>
      <c r="AM230" s="250">
        <v>21</v>
      </c>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285" t="s">
        <v>2515</v>
      </c>
      <c r="D231" s="268"/>
      <c r="E231" s="271"/>
      <c r="F231" s="278"/>
      <c r="G231" s="279"/>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5" t="str">
        <f>C231</f>
        <v>1	Rozvodnice Global-Line, PODOM, ocel.dveře		1/14-F - 1 ks</v>
      </c>
      <c r="BB231" s="250"/>
      <c r="BC231" s="250"/>
      <c r="BD231" s="250"/>
      <c r="BE231" s="250"/>
      <c r="BF231" s="250"/>
      <c r="BG231" s="250"/>
      <c r="BH231" s="250"/>
    </row>
    <row r="232" spans="1:60" outlineLevel="1" x14ac:dyDescent="0.2">
      <c r="A232" s="294"/>
      <c r="B232" s="265"/>
      <c r="C232" s="285" t="s">
        <v>2516</v>
      </c>
      <c r="D232" s="268"/>
      <c r="E232" s="271"/>
      <c r="F232" s="278"/>
      <c r="G232" s="279"/>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5" t="str">
        <f>C232</f>
        <v>2	Záslepka pro výřezy 45mm (6TE) bílá, lámatelná -  1 ks</v>
      </c>
      <c r="BB232" s="250"/>
      <c r="BC232" s="250"/>
      <c r="BD232" s="250"/>
      <c r="BE232" s="250"/>
      <c r="BF232" s="250"/>
      <c r="BG232" s="250"/>
      <c r="BH232" s="250"/>
    </row>
    <row r="233" spans="1:60" outlineLevel="1" x14ac:dyDescent="0.2">
      <c r="A233" s="294"/>
      <c r="B233" s="265"/>
      <c r="C233" s="285" t="s">
        <v>2517</v>
      </c>
      <c r="D233" s="268"/>
      <c r="E233" s="271"/>
      <c r="F233" s="278"/>
      <c r="G233" s="279"/>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5" t="str">
        <f>C233</f>
        <v>3	Chránič s nadproudovou ochranou, Ir=250A, AC, 1+N pól, char.B, Idn=0.03A, In=10A		10/1N/B/003 - 1 ks</v>
      </c>
      <c r="BB233" s="250"/>
      <c r="BC233" s="250"/>
      <c r="BD233" s="250"/>
      <c r="BE233" s="250"/>
      <c r="BF233" s="250"/>
      <c r="BG233" s="250"/>
      <c r="BH233" s="250"/>
    </row>
    <row r="234" spans="1:60" outlineLevel="1" x14ac:dyDescent="0.2">
      <c r="A234" s="294"/>
      <c r="B234" s="265"/>
      <c r="C234" s="285" t="s">
        <v>2518</v>
      </c>
      <c r="D234" s="268"/>
      <c r="E234" s="271"/>
      <c r="F234" s="278"/>
      <c r="G234" s="279"/>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5" t="str">
        <f>C234</f>
        <v>4	Chránič s nadproudovou ochranou, Ir=250A, AC, 1+N pól, char.B, Idn=0.03A, In=16A		16/1N/B/003 - 3 ks</v>
      </c>
      <c r="BB234" s="250"/>
      <c r="BC234" s="250"/>
      <c r="BD234" s="250"/>
      <c r="BE234" s="250"/>
      <c r="BF234" s="250"/>
      <c r="BG234" s="250"/>
      <c r="BH234" s="250"/>
    </row>
    <row r="235" spans="1:60" outlineLevel="1" x14ac:dyDescent="0.2">
      <c r="A235" s="294"/>
      <c r="B235" s="265"/>
      <c r="C235" s="285" t="s">
        <v>2519</v>
      </c>
      <c r="D235" s="268"/>
      <c r="E235" s="271"/>
      <c r="F235" s="278"/>
      <c r="G235" s="279"/>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5" t="str">
        <f>C235</f>
        <v>5	Svodič C  vntřní		275V/4 - 1 ks</v>
      </c>
      <c r="BB235" s="250"/>
      <c r="BC235" s="250"/>
      <c r="BD235" s="250"/>
      <c r="BE235" s="250"/>
      <c r="BF235" s="250"/>
      <c r="BG235" s="250"/>
      <c r="BH235" s="250"/>
    </row>
    <row r="236" spans="1:60" outlineLevel="1" x14ac:dyDescent="0.2">
      <c r="A236" s="294"/>
      <c r="B236" s="265"/>
      <c r="C236" s="285" t="s">
        <v>2520</v>
      </c>
      <c r="D236" s="268"/>
      <c r="E236" s="271"/>
      <c r="F236" s="278"/>
      <c r="G236" s="279"/>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5" t="str">
        <f>C236</f>
        <v>6	Zapojení  rozvodnice , drobný mat. -		Typ … - 1 ks</v>
      </c>
      <c r="BB236" s="250"/>
      <c r="BC236" s="250"/>
      <c r="BD236" s="250"/>
      <c r="BE236" s="250"/>
      <c r="BF236" s="250"/>
      <c r="BG236" s="250"/>
      <c r="BH236" s="250"/>
    </row>
    <row r="237" spans="1:60" outlineLevel="1" x14ac:dyDescent="0.2">
      <c r="A237" s="293">
        <v>185</v>
      </c>
      <c r="B237" s="264" t="s">
        <v>2521</v>
      </c>
      <c r="C237" s="284" t="s">
        <v>2522</v>
      </c>
      <c r="D237" s="267" t="s">
        <v>1906</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4"/>
      <c r="B238" s="265"/>
      <c r="C238" s="285" t="s">
        <v>2523</v>
      </c>
      <c r="D238" s="268"/>
      <c r="E238" s="271"/>
      <c r="F238" s="278"/>
      <c r="G238" s="279"/>
      <c r="H238" s="277"/>
      <c r="I238" s="296"/>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0"/>
      <c r="AX238" s="250"/>
      <c r="AY238" s="250"/>
      <c r="AZ238" s="250"/>
      <c r="BA238" s="255" t="str">
        <f>C238</f>
        <v>1	Rozvodnice NA omítku, bez dveří, bez zad.stěny		3/39 - 1 ks</v>
      </c>
      <c r="BB238" s="250"/>
      <c r="BC238" s="250"/>
      <c r="BD238" s="250"/>
      <c r="BE238" s="250"/>
      <c r="BF238" s="250"/>
      <c r="BG238" s="250"/>
      <c r="BH238" s="250"/>
    </row>
    <row r="239" spans="1:60" outlineLevel="1" x14ac:dyDescent="0.2">
      <c r="A239" s="294"/>
      <c r="B239" s="265"/>
      <c r="C239" s="285" t="s">
        <v>2524</v>
      </c>
      <c r="D239" s="268"/>
      <c r="E239" s="271"/>
      <c r="F239" s="278"/>
      <c r="G239" s="279"/>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5" t="str">
        <f>C239</f>
        <v>2	Záslepka pro výřezy 45mm (6TE) bílá, lámatelná - 	3 ks</v>
      </c>
      <c r="BB239" s="250"/>
      <c r="BC239" s="250"/>
      <c r="BD239" s="250"/>
      <c r="BE239" s="250"/>
      <c r="BF239" s="250"/>
      <c r="BG239" s="250"/>
      <c r="BH239" s="250"/>
    </row>
    <row r="240" spans="1:60" outlineLevel="1" x14ac:dyDescent="0.2">
      <c r="A240" s="294"/>
      <c r="B240" s="265"/>
      <c r="C240" s="285" t="s">
        <v>2517</v>
      </c>
      <c r="D240" s="268"/>
      <c r="E240" s="271"/>
      <c r="F240" s="278"/>
      <c r="G240" s="279"/>
      <c r="H240" s="277"/>
      <c r="I240" s="296"/>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0"/>
      <c r="AX240" s="250"/>
      <c r="AY240" s="250"/>
      <c r="AZ240" s="250"/>
      <c r="BA240" s="255" t="str">
        <f>C240</f>
        <v>3	Chránič s nadproudovou ochranou, Ir=250A, AC, 1+N pól, char.B, Idn=0.03A, In=10A		10/1N/B/003 - 1 ks</v>
      </c>
      <c r="BB240" s="250"/>
      <c r="BC240" s="250"/>
      <c r="BD240" s="250"/>
      <c r="BE240" s="250"/>
      <c r="BF240" s="250"/>
      <c r="BG240" s="250"/>
      <c r="BH240" s="250"/>
    </row>
    <row r="241" spans="1:60" outlineLevel="1" x14ac:dyDescent="0.2">
      <c r="A241" s="294"/>
      <c r="B241" s="265"/>
      <c r="C241" s="285" t="s">
        <v>2525</v>
      </c>
      <c r="D241" s="268"/>
      <c r="E241" s="271"/>
      <c r="F241" s="278"/>
      <c r="G241" s="279"/>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5" t="str">
        <f>C241</f>
        <v>4	Chránič s nadproudovou ochranou, Ir=250A, AC, 1+N pól, char.B, Idn=0.03A, In=16A		16/1N/B/003 - 1 ks</v>
      </c>
      <c r="BB241" s="250"/>
      <c r="BC241" s="250"/>
      <c r="BD241" s="250"/>
      <c r="BE241" s="250"/>
      <c r="BF241" s="250"/>
      <c r="BG241" s="250"/>
      <c r="BH241" s="250"/>
    </row>
    <row r="242" spans="1:60" outlineLevel="1" x14ac:dyDescent="0.2">
      <c r="A242" s="294"/>
      <c r="B242" s="265"/>
      <c r="C242" s="285" t="s">
        <v>2526</v>
      </c>
      <c r="D242" s="268"/>
      <c r="E242" s="271"/>
      <c r="F242" s="278"/>
      <c r="G242" s="279"/>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5" t="str">
        <f>C242</f>
        <v>5	Jistič , char B, 1-pólový, Icn=10kA, In=10A		PL7-B10/1 - 2 ks</v>
      </c>
      <c r="BB242" s="250"/>
      <c r="BC242" s="250"/>
      <c r="BD242" s="250"/>
      <c r="BE242" s="250"/>
      <c r="BF242" s="250"/>
      <c r="BG242" s="250"/>
      <c r="BH242" s="250"/>
    </row>
    <row r="243" spans="1:60" outlineLevel="1" x14ac:dyDescent="0.2">
      <c r="A243" s="294"/>
      <c r="B243" s="265"/>
      <c r="C243" s="285" t="s">
        <v>2527</v>
      </c>
      <c r="D243" s="268"/>
      <c r="E243" s="271"/>
      <c r="F243" s="278"/>
      <c r="G243" s="279"/>
      <c r="H243" s="277"/>
      <c r="I243" s="296"/>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5" t="str">
        <f>C243</f>
        <v>6	Jistič , char B, 1-pólový, Icn=10kA, In=16A		B16/1 - 1 ks</v>
      </c>
      <c r="BB243" s="250"/>
      <c r="BC243" s="250"/>
      <c r="BD243" s="250"/>
      <c r="BE243" s="250"/>
      <c r="BF243" s="250"/>
      <c r="BG243" s="250"/>
      <c r="BH243" s="250"/>
    </row>
    <row r="244" spans="1:60" outlineLevel="1" x14ac:dyDescent="0.2">
      <c r="A244" s="294"/>
      <c r="B244" s="265"/>
      <c r="C244" s="285" t="s">
        <v>2528</v>
      </c>
      <c r="D244" s="268"/>
      <c r="E244" s="271"/>
      <c r="F244" s="278"/>
      <c r="G244" s="279"/>
      <c r="H244" s="277"/>
      <c r="I244" s="296"/>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5" t="str">
        <f>C244</f>
        <v>7	Jistič , char B, 3-pólový, Icn=10kA, In=20A		B20/3 - 1 ks</v>
      </c>
      <c r="BB244" s="250"/>
      <c r="BC244" s="250"/>
      <c r="BD244" s="250"/>
      <c r="BE244" s="250"/>
      <c r="BF244" s="250"/>
      <c r="BG244" s="250"/>
      <c r="BH244" s="250"/>
    </row>
    <row r="245" spans="1:60" outlineLevel="1" x14ac:dyDescent="0.2">
      <c r="A245" s="294"/>
      <c r="B245" s="265"/>
      <c r="C245" s="285" t="s">
        <v>2529</v>
      </c>
      <c r="D245" s="268"/>
      <c r="E245" s="271"/>
      <c r="F245" s="278"/>
      <c r="G245" s="279"/>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5" t="str">
        <f>C245</f>
        <v>8	Chránič Ir=250A, typ AC, 4-pól, Idn=0.30A, In=40A		40/4/03 - 1 ks</v>
      </c>
      <c r="BB245" s="250"/>
      <c r="BC245" s="250"/>
      <c r="BD245" s="250"/>
      <c r="BE245" s="250"/>
      <c r="BF245" s="250"/>
      <c r="BG245" s="250"/>
      <c r="BH245" s="250"/>
    </row>
    <row r="246" spans="1:60" outlineLevel="1" x14ac:dyDescent="0.2">
      <c r="A246" s="294"/>
      <c r="B246" s="265"/>
      <c r="C246" s="285" t="s">
        <v>2530</v>
      </c>
      <c r="D246" s="268"/>
      <c r="E246" s="271"/>
      <c r="F246" s="278"/>
      <c r="G246" s="279"/>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5" t="str">
        <f>C246</f>
        <v>9	Jistič , char B, 3-pólový, Icn=10kA, In=16A		B16/3 - 2 ks</v>
      </c>
      <c r="BB246" s="250"/>
      <c r="BC246" s="250"/>
      <c r="BD246" s="250"/>
      <c r="BE246" s="250"/>
      <c r="BF246" s="250"/>
      <c r="BG246" s="250"/>
      <c r="BH246" s="250"/>
    </row>
    <row r="247" spans="1:60" outlineLevel="1" x14ac:dyDescent="0.2">
      <c r="A247" s="294"/>
      <c r="B247" s="265"/>
      <c r="C247" s="285" t="s">
        <v>2531</v>
      </c>
      <c r="D247" s="268"/>
      <c r="E247" s="271"/>
      <c r="F247" s="278"/>
      <c r="G247" s="279"/>
      <c r="H247" s="277"/>
      <c r="I247" s="296"/>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5" t="str">
        <f>C247</f>
        <v>10	Svodič C  vntřní		275V/4 - 1 ks</v>
      </c>
      <c r="BB247" s="250"/>
      <c r="BC247" s="250"/>
      <c r="BD247" s="250"/>
      <c r="BE247" s="250"/>
      <c r="BF247" s="250"/>
      <c r="BG247" s="250"/>
      <c r="BH247" s="250"/>
    </row>
    <row r="248" spans="1:60" outlineLevel="1" x14ac:dyDescent="0.2">
      <c r="A248" s="294"/>
      <c r="B248" s="265"/>
      <c r="C248" s="285" t="s">
        <v>2532</v>
      </c>
      <c r="D248" s="268"/>
      <c r="E248" s="271"/>
      <c r="F248" s="278"/>
      <c r="G248" s="279"/>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5" t="str">
        <f>C248</f>
        <v>11	Zapojení  rozvodnice , drobný mat. -		Typ … - 1 ks</v>
      </c>
      <c r="BB248" s="250"/>
      <c r="BC248" s="250"/>
      <c r="BD248" s="250"/>
      <c r="BE248" s="250"/>
      <c r="BF248" s="250"/>
      <c r="BG248" s="250"/>
      <c r="BH248" s="250"/>
    </row>
    <row r="249" spans="1:60" outlineLevel="1" x14ac:dyDescent="0.2">
      <c r="A249" s="293">
        <v>186</v>
      </c>
      <c r="B249" s="264" t="s">
        <v>2533</v>
      </c>
      <c r="C249" s="284" t="s">
        <v>2534</v>
      </c>
      <c r="D249" s="267" t="s">
        <v>1906</v>
      </c>
      <c r="E249" s="270">
        <v>1</v>
      </c>
      <c r="F249" s="275"/>
      <c r="G249" s="276">
        <f>ROUND(E249*F249,2)</f>
        <v>0</v>
      </c>
      <c r="H249" s="277"/>
      <c r="I249" s="296" t="s">
        <v>852</v>
      </c>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t="s">
        <v>299</v>
      </c>
      <c r="AF249" s="250"/>
      <c r="AG249" s="250"/>
      <c r="AH249" s="250"/>
      <c r="AI249" s="250"/>
      <c r="AJ249" s="250"/>
      <c r="AK249" s="250"/>
      <c r="AL249" s="250"/>
      <c r="AM249" s="250">
        <v>21</v>
      </c>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265"/>
      <c r="C250" s="285" t="s">
        <v>2535</v>
      </c>
      <c r="D250" s="268"/>
      <c r="E250" s="271"/>
      <c r="F250" s="278"/>
      <c r="G250" s="279"/>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5" t="str">
        <f>C250</f>
        <v>1	Spínač motorů 3-pól, Ir=1.60-2.50A		2,5/3 - 1 ks</v>
      </c>
      <c r="BB250" s="250"/>
      <c r="BC250" s="250"/>
      <c r="BD250" s="250"/>
      <c r="BE250" s="250"/>
      <c r="BF250" s="250"/>
      <c r="BG250" s="250"/>
      <c r="BH250" s="250"/>
    </row>
    <row r="251" spans="1:60" outlineLevel="1" x14ac:dyDescent="0.2">
      <c r="A251" s="294"/>
      <c r="B251" s="265"/>
      <c r="C251" s="285" t="s">
        <v>2536</v>
      </c>
      <c r="D251" s="268"/>
      <c r="E251" s="271"/>
      <c r="F251" s="278"/>
      <c r="G251" s="279"/>
      <c r="H251" s="277"/>
      <c r="I251" s="296"/>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5" t="str">
        <f>C251</f>
        <v>2	Jistič  char B, 1-pólový, Icn=10kA, In=10A		B10/1 - 6 ks</v>
      </c>
      <c r="BB251" s="250"/>
      <c r="BC251" s="250"/>
      <c r="BD251" s="250"/>
      <c r="BE251" s="250"/>
      <c r="BF251" s="250"/>
      <c r="BG251" s="250"/>
      <c r="BH251" s="250"/>
    </row>
    <row r="252" spans="1:60" outlineLevel="1" x14ac:dyDescent="0.2">
      <c r="A252" s="294"/>
      <c r="B252" s="265"/>
      <c r="C252" s="285" t="s">
        <v>2537</v>
      </c>
      <c r="D252" s="268"/>
      <c r="E252" s="271"/>
      <c r="F252" s="278"/>
      <c r="G252" s="279"/>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5" t="str">
        <f>C252</f>
        <v>3	Instalační relé 24V DC, 2 zap. 2 vyp. kont. - 4 ks</v>
      </c>
      <c r="BB252" s="250"/>
      <c r="BC252" s="250"/>
      <c r="BD252" s="250"/>
      <c r="BE252" s="250"/>
      <c r="BF252" s="250"/>
      <c r="BG252" s="250"/>
      <c r="BH252" s="250"/>
    </row>
    <row r="253" spans="1:60" outlineLevel="1" x14ac:dyDescent="0.2">
      <c r="A253" s="293">
        <v>187</v>
      </c>
      <c r="B253" s="264" t="s">
        <v>2538</v>
      </c>
      <c r="C253" s="284" t="s">
        <v>2539</v>
      </c>
      <c r="D253" s="267" t="s">
        <v>1906</v>
      </c>
      <c r="E253" s="270">
        <v>1</v>
      </c>
      <c r="F253" s="275"/>
      <c r="G253" s="276">
        <f>ROUND(E253*F253,2)</f>
        <v>0</v>
      </c>
      <c r="H253" s="277"/>
      <c r="I253" s="296" t="s">
        <v>852</v>
      </c>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t="s">
        <v>299</v>
      </c>
      <c r="AF253" s="250"/>
      <c r="AG253" s="250"/>
      <c r="AH253" s="250"/>
      <c r="AI253" s="250"/>
      <c r="AJ253" s="250"/>
      <c r="AK253" s="250"/>
      <c r="AL253" s="250"/>
      <c r="AM253" s="250">
        <v>21</v>
      </c>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285" t="s">
        <v>2540</v>
      </c>
      <c r="D254" s="268"/>
      <c r="E254" s="271"/>
      <c r="F254" s="278"/>
      <c r="G254" s="279"/>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5" t="str">
        <f>C254</f>
        <v>1	Chránič s nadproudovou ochranou, Ir=250A, AC, 1+N pól, char.B, Idn=0.03A, In=10A		10/1N/B/003 - 1 ks</v>
      </c>
      <c r="BB254" s="250"/>
      <c r="BC254" s="250"/>
      <c r="BD254" s="250"/>
      <c r="BE254" s="250"/>
      <c r="BF254" s="250"/>
      <c r="BG254" s="250"/>
      <c r="BH254" s="250"/>
    </row>
    <row r="255" spans="1:60" outlineLevel="1" x14ac:dyDescent="0.2">
      <c r="A255" s="294"/>
      <c r="B255" s="265"/>
      <c r="C255" s="285" t="s">
        <v>2541</v>
      </c>
      <c r="D255" s="268"/>
      <c r="E255" s="271"/>
      <c r="F255" s="278"/>
      <c r="G255" s="279"/>
      <c r="H255" s="277"/>
      <c r="I255" s="296"/>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5" t="str">
        <f>C255</f>
        <v>2	Chránič s nadproudovou ochranou, Ir=250A, AC, 1+N pól, char.B, Idn=0.03A, In=16A		16/1N/B/003 - 4 ks</v>
      </c>
      <c r="BB255" s="250"/>
      <c r="BC255" s="250"/>
      <c r="BD255" s="250"/>
      <c r="BE255" s="250"/>
      <c r="BF255" s="250"/>
      <c r="BG255" s="250"/>
      <c r="BH255" s="250"/>
    </row>
    <row r="256" spans="1:60" outlineLevel="1" x14ac:dyDescent="0.2">
      <c r="A256" s="294"/>
      <c r="B256" s="265"/>
      <c r="C256" s="285" t="s">
        <v>2542</v>
      </c>
      <c r="D256" s="268"/>
      <c r="E256" s="271"/>
      <c r="F256" s="278"/>
      <c r="G256" s="279"/>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5" t="str">
        <f>C256</f>
        <v>3	Jistič char B, 3-pólový, Icn=10kA, In=20A		B20/3 - 1 ks</v>
      </c>
      <c r="BB256" s="250"/>
      <c r="BC256" s="250"/>
      <c r="BD256" s="250"/>
      <c r="BE256" s="250"/>
      <c r="BF256" s="250"/>
      <c r="BG256" s="250"/>
      <c r="BH256" s="250"/>
    </row>
    <row r="257" spans="1:60" outlineLevel="1" x14ac:dyDescent="0.2">
      <c r="A257" s="294"/>
      <c r="B257" s="265"/>
      <c r="C257" s="285" t="s">
        <v>2543</v>
      </c>
      <c r="D257" s="268"/>
      <c r="E257" s="271"/>
      <c r="F257" s="278"/>
      <c r="G257" s="279"/>
      <c r="H257" s="277"/>
      <c r="I257" s="296"/>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5" t="str">
        <f>C257</f>
        <v>4	Jistič  char B, 3-pólový, Icn=10kA, In=63A		B63/3 - 1 ks</v>
      </c>
      <c r="BB257" s="250"/>
      <c r="BC257" s="250"/>
      <c r="BD257" s="250"/>
      <c r="BE257" s="250"/>
      <c r="BF257" s="250"/>
      <c r="BG257" s="250"/>
      <c r="BH257" s="250"/>
    </row>
    <row r="258" spans="1:60" outlineLevel="1" x14ac:dyDescent="0.2">
      <c r="A258" s="293">
        <v>188</v>
      </c>
      <c r="B258" s="264" t="s">
        <v>2544</v>
      </c>
      <c r="C258" s="284" t="s">
        <v>2545</v>
      </c>
      <c r="D258" s="267" t="s">
        <v>2546</v>
      </c>
      <c r="E258" s="270">
        <v>2</v>
      </c>
      <c r="F258" s="275"/>
      <c r="G258" s="276">
        <f>ROUND(E258*F258,2)</f>
        <v>0</v>
      </c>
      <c r="H258" s="277"/>
      <c r="I258" s="296" t="s">
        <v>852</v>
      </c>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t="s">
        <v>299</v>
      </c>
      <c r="AF258" s="250"/>
      <c r="AG258" s="250"/>
      <c r="AH258" s="250"/>
      <c r="AI258" s="250"/>
      <c r="AJ258" s="250"/>
      <c r="AK258" s="250"/>
      <c r="AL258" s="250"/>
      <c r="AM258" s="250">
        <v>21</v>
      </c>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ht="22.5" outlineLevel="1" x14ac:dyDescent="0.2">
      <c r="A259" s="293">
        <v>189</v>
      </c>
      <c r="B259" s="264" t="s">
        <v>2547</v>
      </c>
      <c r="C259" s="284" t="s">
        <v>2548</v>
      </c>
      <c r="D259" s="267" t="s">
        <v>2549</v>
      </c>
      <c r="E259" s="270">
        <v>1</v>
      </c>
      <c r="F259" s="275"/>
      <c r="G259" s="276">
        <f>ROUND(E259*F259,2)</f>
        <v>0</v>
      </c>
      <c r="H259" s="277"/>
      <c r="I259" s="296" t="s">
        <v>852</v>
      </c>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t="s">
        <v>299</v>
      </c>
      <c r="AF259" s="250"/>
      <c r="AG259" s="250"/>
      <c r="AH259" s="250"/>
      <c r="AI259" s="250"/>
      <c r="AJ259" s="250"/>
      <c r="AK259" s="250"/>
      <c r="AL259" s="250"/>
      <c r="AM259" s="250">
        <v>21</v>
      </c>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190</v>
      </c>
      <c r="B260" s="264" t="s">
        <v>2550</v>
      </c>
      <c r="C260" s="284" t="s">
        <v>2551</v>
      </c>
      <c r="D260" s="267" t="s">
        <v>1906</v>
      </c>
      <c r="E260" s="270">
        <v>1</v>
      </c>
      <c r="F260" s="275"/>
      <c r="G260" s="276">
        <f>ROUND(E260*F260,2)</f>
        <v>0</v>
      </c>
      <c r="H260" s="277"/>
      <c r="I260" s="296" t="s">
        <v>852</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299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3">
        <v>191</v>
      </c>
      <c r="B261" s="264" t="s">
        <v>2552</v>
      </c>
      <c r="C261" s="284" t="s">
        <v>2553</v>
      </c>
      <c r="D261" s="267" t="s">
        <v>1906</v>
      </c>
      <c r="E261" s="270">
        <v>1</v>
      </c>
      <c r="F261" s="275"/>
      <c r="G261" s="276">
        <f>ROUND(E261*F261,2)</f>
        <v>0</v>
      </c>
      <c r="H261" s="277"/>
      <c r="I261" s="296" t="s">
        <v>852</v>
      </c>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t="s">
        <v>299</v>
      </c>
      <c r="AF261" s="250"/>
      <c r="AG261" s="250"/>
      <c r="AH261" s="250"/>
      <c r="AI261" s="250"/>
      <c r="AJ261" s="250"/>
      <c r="AK261" s="250"/>
      <c r="AL261" s="250"/>
      <c r="AM261" s="250">
        <v>21</v>
      </c>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3">
        <v>192</v>
      </c>
      <c r="B262" s="264" t="s">
        <v>2554</v>
      </c>
      <c r="C262" s="284" t="s">
        <v>2555</v>
      </c>
      <c r="D262" s="267" t="s">
        <v>1906</v>
      </c>
      <c r="E262" s="270">
        <v>8</v>
      </c>
      <c r="F262" s="275"/>
      <c r="G262" s="276">
        <f>ROUND(E262*F262,2)</f>
        <v>0</v>
      </c>
      <c r="H262" s="277"/>
      <c r="I262" s="296" t="s">
        <v>852</v>
      </c>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t="s">
        <v>299</v>
      </c>
      <c r="AF262" s="250"/>
      <c r="AG262" s="250"/>
      <c r="AH262" s="250"/>
      <c r="AI262" s="250"/>
      <c r="AJ262" s="250"/>
      <c r="AK262" s="250"/>
      <c r="AL262" s="250"/>
      <c r="AM262" s="250">
        <v>21</v>
      </c>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3">
        <v>193</v>
      </c>
      <c r="B263" s="264" t="s">
        <v>116</v>
      </c>
      <c r="C263" s="284" t="s">
        <v>2556</v>
      </c>
      <c r="D263" s="267" t="s">
        <v>2557</v>
      </c>
      <c r="E263" s="270">
        <v>1</v>
      </c>
      <c r="F263" s="275"/>
      <c r="G263" s="276">
        <f>ROUND(E263*F263,2)</f>
        <v>0</v>
      </c>
      <c r="H263" s="277"/>
      <c r="I263" s="296" t="s">
        <v>852</v>
      </c>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t="s">
        <v>299</v>
      </c>
      <c r="AF263" s="250"/>
      <c r="AG263" s="250"/>
      <c r="AH263" s="250"/>
      <c r="AI263" s="250"/>
      <c r="AJ263" s="250"/>
      <c r="AK263" s="250"/>
      <c r="AL263" s="250"/>
      <c r="AM263" s="250">
        <v>21</v>
      </c>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x14ac:dyDescent="0.2">
      <c r="A264" s="292" t="s">
        <v>293</v>
      </c>
      <c r="B264" s="263" t="s">
        <v>269</v>
      </c>
      <c r="C264" s="283" t="s">
        <v>270</v>
      </c>
      <c r="D264" s="266"/>
      <c r="E264" s="269"/>
      <c r="F264" s="280">
        <f>SUM(G265:G275)</f>
        <v>0</v>
      </c>
      <c r="G264" s="281"/>
      <c r="H264" s="274"/>
      <c r="I264" s="295"/>
      <c r="AE264" t="s">
        <v>294</v>
      </c>
    </row>
    <row r="265" spans="1:60" outlineLevel="1" x14ac:dyDescent="0.2">
      <c r="A265" s="293">
        <v>194</v>
      </c>
      <c r="B265" s="264" t="s">
        <v>2558</v>
      </c>
      <c r="C265" s="284" t="s">
        <v>2559</v>
      </c>
      <c r="D265" s="267" t="s">
        <v>2560</v>
      </c>
      <c r="E265" s="270">
        <v>34</v>
      </c>
      <c r="F265" s="275"/>
      <c r="G265" s="276">
        <f>ROUND(E265*F265,2)</f>
        <v>0</v>
      </c>
      <c r="H265" s="277"/>
      <c r="I265" s="296" t="s">
        <v>852</v>
      </c>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t="s">
        <v>299</v>
      </c>
      <c r="AF265" s="250"/>
      <c r="AG265" s="250"/>
      <c r="AH265" s="250"/>
      <c r="AI265" s="250"/>
      <c r="AJ265" s="250"/>
      <c r="AK265" s="250"/>
      <c r="AL265" s="250"/>
      <c r="AM265" s="250">
        <v>21</v>
      </c>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3">
        <v>195</v>
      </c>
      <c r="B266" s="264" t="s">
        <v>2561</v>
      </c>
      <c r="C266" s="284" t="s">
        <v>2562</v>
      </c>
      <c r="D266" s="267" t="s">
        <v>2560</v>
      </c>
      <c r="E266" s="270">
        <v>56</v>
      </c>
      <c r="F266" s="275"/>
      <c r="G266" s="276">
        <f>ROUND(E266*F266,2)</f>
        <v>0</v>
      </c>
      <c r="H266" s="277"/>
      <c r="I266" s="296" t="s">
        <v>852</v>
      </c>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t="s">
        <v>299</v>
      </c>
      <c r="AF266" s="250"/>
      <c r="AG266" s="250"/>
      <c r="AH266" s="250"/>
      <c r="AI266" s="250"/>
      <c r="AJ266" s="250"/>
      <c r="AK266" s="250"/>
      <c r="AL266" s="250"/>
      <c r="AM266" s="250">
        <v>21</v>
      </c>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196</v>
      </c>
      <c r="B267" s="264" t="s">
        <v>2563</v>
      </c>
      <c r="C267" s="284" t="s">
        <v>2564</v>
      </c>
      <c r="D267" s="267" t="s">
        <v>2560</v>
      </c>
      <c r="E267" s="270">
        <v>56</v>
      </c>
      <c r="F267" s="275"/>
      <c r="G267" s="276">
        <f>ROUND(E267*F267,2)</f>
        <v>0</v>
      </c>
      <c r="H267" s="277"/>
      <c r="I267" s="296" t="s">
        <v>852</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299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3">
        <v>197</v>
      </c>
      <c r="B268" s="264" t="s">
        <v>2565</v>
      </c>
      <c r="C268" s="284" t="s">
        <v>2566</v>
      </c>
      <c r="D268" s="267" t="s">
        <v>2560</v>
      </c>
      <c r="E268" s="270">
        <v>27</v>
      </c>
      <c r="F268" s="275"/>
      <c r="G268" s="276">
        <f>ROUND(E268*F268,2)</f>
        <v>0</v>
      </c>
      <c r="H268" s="277"/>
      <c r="I268" s="296" t="s">
        <v>852</v>
      </c>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t="s">
        <v>299</v>
      </c>
      <c r="AF268" s="250"/>
      <c r="AG268" s="250"/>
      <c r="AH268" s="250"/>
      <c r="AI268" s="250"/>
      <c r="AJ268" s="250"/>
      <c r="AK268" s="250"/>
      <c r="AL268" s="250"/>
      <c r="AM268" s="250">
        <v>21</v>
      </c>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3">
        <v>198</v>
      </c>
      <c r="B269" s="264" t="s">
        <v>2567</v>
      </c>
      <c r="C269" s="284" t="s">
        <v>2568</v>
      </c>
      <c r="D269" s="267" t="s">
        <v>2560</v>
      </c>
      <c r="E269" s="270">
        <v>8</v>
      </c>
      <c r="F269" s="275"/>
      <c r="G269" s="276">
        <f>ROUND(E269*F269,2)</f>
        <v>0</v>
      </c>
      <c r="H269" s="277"/>
      <c r="I269" s="296" t="s">
        <v>852</v>
      </c>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t="s">
        <v>299</v>
      </c>
      <c r="AF269" s="250"/>
      <c r="AG269" s="250"/>
      <c r="AH269" s="250"/>
      <c r="AI269" s="250"/>
      <c r="AJ269" s="250"/>
      <c r="AK269" s="250"/>
      <c r="AL269" s="250"/>
      <c r="AM269" s="250">
        <v>21</v>
      </c>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3">
        <v>199</v>
      </c>
      <c r="B270" s="264" t="s">
        <v>2569</v>
      </c>
      <c r="C270" s="284" t="s">
        <v>2570</v>
      </c>
      <c r="D270" s="267" t="s">
        <v>2560</v>
      </c>
      <c r="E270" s="270">
        <v>32</v>
      </c>
      <c r="F270" s="275"/>
      <c r="G270" s="276">
        <f>ROUND(E270*F270,2)</f>
        <v>0</v>
      </c>
      <c r="H270" s="277"/>
      <c r="I270" s="296" t="s">
        <v>852</v>
      </c>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t="s">
        <v>299</v>
      </c>
      <c r="AF270" s="250"/>
      <c r="AG270" s="250"/>
      <c r="AH270" s="250"/>
      <c r="AI270" s="250"/>
      <c r="AJ270" s="250"/>
      <c r="AK270" s="250"/>
      <c r="AL270" s="250"/>
      <c r="AM270" s="250">
        <v>21</v>
      </c>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3">
        <v>200</v>
      </c>
      <c r="B271" s="264" t="s">
        <v>2571</v>
      </c>
      <c r="C271" s="284" t="s">
        <v>2572</v>
      </c>
      <c r="D271" s="267" t="s">
        <v>2560</v>
      </c>
      <c r="E271" s="270">
        <v>96</v>
      </c>
      <c r="F271" s="275"/>
      <c r="G271" s="276">
        <f>ROUND(E271*F271,2)</f>
        <v>0</v>
      </c>
      <c r="H271" s="277"/>
      <c r="I271" s="296" t="s">
        <v>852</v>
      </c>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t="s">
        <v>299</v>
      </c>
      <c r="AF271" s="250"/>
      <c r="AG271" s="250"/>
      <c r="AH271" s="250"/>
      <c r="AI271" s="250"/>
      <c r="AJ271" s="250"/>
      <c r="AK271" s="250"/>
      <c r="AL271" s="250"/>
      <c r="AM271" s="250">
        <v>21</v>
      </c>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3">
        <v>201</v>
      </c>
      <c r="B272" s="264" t="s">
        <v>2573</v>
      </c>
      <c r="C272" s="284" t="s">
        <v>2574</v>
      </c>
      <c r="D272" s="267" t="s">
        <v>2560</v>
      </c>
      <c r="E272" s="270">
        <v>32</v>
      </c>
      <c r="F272" s="275"/>
      <c r="G272" s="276">
        <f>ROUND(E272*F272,2)</f>
        <v>0</v>
      </c>
      <c r="H272" s="277"/>
      <c r="I272" s="296" t="s">
        <v>852</v>
      </c>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t="s">
        <v>299</v>
      </c>
      <c r="AF272" s="250"/>
      <c r="AG272" s="250"/>
      <c r="AH272" s="250"/>
      <c r="AI272" s="250"/>
      <c r="AJ272" s="250"/>
      <c r="AK272" s="250"/>
      <c r="AL272" s="250"/>
      <c r="AM272" s="250">
        <v>21</v>
      </c>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outlineLevel="1" x14ac:dyDescent="0.2">
      <c r="A273" s="293">
        <v>202</v>
      </c>
      <c r="B273" s="264" t="s">
        <v>2575</v>
      </c>
      <c r="C273" s="284" t="s">
        <v>2576</v>
      </c>
      <c r="D273" s="267" t="s">
        <v>2560</v>
      </c>
      <c r="E273" s="270">
        <v>44</v>
      </c>
      <c r="F273" s="275"/>
      <c r="G273" s="276">
        <f>ROUND(E273*F273,2)</f>
        <v>0</v>
      </c>
      <c r="H273" s="277"/>
      <c r="I273" s="296" t="s">
        <v>852</v>
      </c>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t="s">
        <v>299</v>
      </c>
      <c r="AF273" s="250"/>
      <c r="AG273" s="250"/>
      <c r="AH273" s="250"/>
      <c r="AI273" s="250"/>
      <c r="AJ273" s="250"/>
      <c r="AK273" s="250"/>
      <c r="AL273" s="250"/>
      <c r="AM273" s="250">
        <v>21</v>
      </c>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3">
        <v>203</v>
      </c>
      <c r="B274" s="264" t="s">
        <v>2577</v>
      </c>
      <c r="C274" s="284" t="s">
        <v>2578</v>
      </c>
      <c r="D274" s="267" t="s">
        <v>2560</v>
      </c>
      <c r="E274" s="270">
        <v>52</v>
      </c>
      <c r="F274" s="275"/>
      <c r="G274" s="276">
        <f>ROUND(E274*F274,2)</f>
        <v>0</v>
      </c>
      <c r="H274" s="277"/>
      <c r="I274" s="296" t="s">
        <v>852</v>
      </c>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t="s">
        <v>299</v>
      </c>
      <c r="AF274" s="250"/>
      <c r="AG274" s="250"/>
      <c r="AH274" s="250"/>
      <c r="AI274" s="250"/>
      <c r="AJ274" s="250"/>
      <c r="AK274" s="250"/>
      <c r="AL274" s="250"/>
      <c r="AM274" s="250">
        <v>21</v>
      </c>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3">
        <v>204</v>
      </c>
      <c r="B275" s="264" t="s">
        <v>2579</v>
      </c>
      <c r="C275" s="284" t="s">
        <v>2580</v>
      </c>
      <c r="D275" s="267" t="s">
        <v>2560</v>
      </c>
      <c r="E275" s="270">
        <v>36</v>
      </c>
      <c r="F275" s="275"/>
      <c r="G275" s="276">
        <f>ROUND(E275*F275,2)</f>
        <v>0</v>
      </c>
      <c r="H275" s="277"/>
      <c r="I275" s="296" t="s">
        <v>852</v>
      </c>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t="s">
        <v>299</v>
      </c>
      <c r="AF275" s="250"/>
      <c r="AG275" s="250"/>
      <c r="AH275" s="250"/>
      <c r="AI275" s="250"/>
      <c r="AJ275" s="250"/>
      <c r="AK275" s="250"/>
      <c r="AL275" s="250"/>
      <c r="AM275" s="250">
        <v>21</v>
      </c>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x14ac:dyDescent="0.2">
      <c r="A276" s="292" t="s">
        <v>293</v>
      </c>
      <c r="B276" s="263" t="s">
        <v>277</v>
      </c>
      <c r="C276" s="283" t="s">
        <v>278</v>
      </c>
      <c r="D276" s="266"/>
      <c r="E276" s="269"/>
      <c r="F276" s="280">
        <f>SUM(G277:G280)</f>
        <v>0</v>
      </c>
      <c r="G276" s="281"/>
      <c r="H276" s="274"/>
      <c r="I276" s="295"/>
      <c r="AE276" t="s">
        <v>294</v>
      </c>
    </row>
    <row r="277" spans="1:60" outlineLevel="1" x14ac:dyDescent="0.2">
      <c r="A277" s="293">
        <v>205</v>
      </c>
      <c r="B277" s="264" t="s">
        <v>2581</v>
      </c>
      <c r="C277" s="284" t="s">
        <v>2582</v>
      </c>
      <c r="D277" s="267" t="s">
        <v>297</v>
      </c>
      <c r="E277" s="270">
        <v>1</v>
      </c>
      <c r="F277" s="275"/>
      <c r="G277" s="276">
        <f>ROUND(E277*F277,2)</f>
        <v>0</v>
      </c>
      <c r="H277" s="277"/>
      <c r="I277" s="296" t="s">
        <v>852</v>
      </c>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t="s">
        <v>299</v>
      </c>
      <c r="AF277" s="250"/>
      <c r="AG277" s="250"/>
      <c r="AH277" s="250"/>
      <c r="AI277" s="250"/>
      <c r="AJ277" s="250"/>
      <c r="AK277" s="250"/>
      <c r="AL277" s="250"/>
      <c r="AM277" s="250">
        <v>21</v>
      </c>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3">
        <v>206</v>
      </c>
      <c r="B278" s="264" t="s">
        <v>2583</v>
      </c>
      <c r="C278" s="284" t="s">
        <v>2584</v>
      </c>
      <c r="D278" s="267" t="s">
        <v>297</v>
      </c>
      <c r="E278" s="270">
        <v>1</v>
      </c>
      <c r="F278" s="275"/>
      <c r="G278" s="276">
        <f>ROUND(E278*F278,2)</f>
        <v>0</v>
      </c>
      <c r="H278" s="277"/>
      <c r="I278" s="296" t="s">
        <v>852</v>
      </c>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t="s">
        <v>299</v>
      </c>
      <c r="AF278" s="250"/>
      <c r="AG278" s="250"/>
      <c r="AH278" s="250"/>
      <c r="AI278" s="250"/>
      <c r="AJ278" s="250"/>
      <c r="AK278" s="250"/>
      <c r="AL278" s="250"/>
      <c r="AM278" s="250">
        <v>21</v>
      </c>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3">
        <v>207</v>
      </c>
      <c r="B279" s="264" t="s">
        <v>2585</v>
      </c>
      <c r="C279" s="284" t="s">
        <v>2586</v>
      </c>
      <c r="D279" s="267" t="s">
        <v>297</v>
      </c>
      <c r="E279" s="270">
        <v>1</v>
      </c>
      <c r="F279" s="275"/>
      <c r="G279" s="276">
        <f>ROUND(E279*F279,2)</f>
        <v>0</v>
      </c>
      <c r="H279" s="277"/>
      <c r="I279" s="296" t="s">
        <v>852</v>
      </c>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t="s">
        <v>299</v>
      </c>
      <c r="AF279" s="250"/>
      <c r="AG279" s="250"/>
      <c r="AH279" s="250"/>
      <c r="AI279" s="250"/>
      <c r="AJ279" s="250"/>
      <c r="AK279" s="250"/>
      <c r="AL279" s="250"/>
      <c r="AM279" s="250">
        <v>21</v>
      </c>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ht="13.5" outlineLevel="1" thickBot="1" x14ac:dyDescent="0.25">
      <c r="A280" s="341">
        <v>208</v>
      </c>
      <c r="B280" s="342" t="s">
        <v>2587</v>
      </c>
      <c r="C280" s="343" t="s">
        <v>2588</v>
      </c>
      <c r="D280" s="344" t="s">
        <v>297</v>
      </c>
      <c r="E280" s="345">
        <v>1</v>
      </c>
      <c r="F280" s="346"/>
      <c r="G280" s="347">
        <f>ROUND(E280*F280,2)</f>
        <v>0</v>
      </c>
      <c r="H280" s="313"/>
      <c r="I280" s="314" t="s">
        <v>852</v>
      </c>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t="s">
        <v>299</v>
      </c>
      <c r="AF280" s="250"/>
      <c r="AG280" s="250"/>
      <c r="AH280" s="250"/>
      <c r="AI280" s="250"/>
      <c r="AJ280" s="250"/>
      <c r="AK280" s="250"/>
      <c r="AL280" s="250"/>
      <c r="AM280" s="250">
        <v>21</v>
      </c>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hidden="1" x14ac:dyDescent="0.2">
      <c r="A281" s="54"/>
      <c r="B281" s="61" t="s">
        <v>332</v>
      </c>
      <c r="C281" s="286" t="s">
        <v>332</v>
      </c>
      <c r="D281" s="253"/>
      <c r="E281" s="251"/>
      <c r="F281" s="251"/>
      <c r="G281" s="251"/>
      <c r="H281" s="251"/>
      <c r="I281" s="252"/>
    </row>
    <row r="282" spans="1:60" hidden="1" x14ac:dyDescent="0.2">
      <c r="A282" s="287"/>
      <c r="B282" s="288" t="s">
        <v>331</v>
      </c>
      <c r="C282" s="289"/>
      <c r="D282" s="290"/>
      <c r="E282" s="287"/>
      <c r="F282" s="287"/>
      <c r="G282" s="291">
        <f>F8+F111+F205+F264+F276</f>
        <v>0</v>
      </c>
      <c r="H282" s="46"/>
      <c r="I282" s="46"/>
      <c r="AN282">
        <v>15</v>
      </c>
      <c r="AO282">
        <v>21</v>
      </c>
    </row>
    <row r="283" spans="1:60" x14ac:dyDescent="0.2">
      <c r="A283" s="46"/>
      <c r="B283" s="282"/>
      <c r="C283" s="282"/>
      <c r="D283" s="229"/>
      <c r="E283" s="46"/>
      <c r="F283" s="46"/>
      <c r="G283" s="46"/>
      <c r="H283" s="46"/>
      <c r="I283" s="46"/>
      <c r="AN283">
        <f>SUMIF(AM8:AM282,AN282,G8:G282)</f>
        <v>0</v>
      </c>
      <c r="AO283">
        <f>SUMIF(AM8:AM282,AO282,G8:G282)</f>
        <v>0</v>
      </c>
    </row>
    <row r="284" spans="1:60" x14ac:dyDescent="0.2">
      <c r="D284" s="227"/>
    </row>
    <row r="285" spans="1:60" x14ac:dyDescent="0.2">
      <c r="D285" s="227"/>
    </row>
    <row r="286" spans="1:60" x14ac:dyDescent="0.2">
      <c r="D286" s="227"/>
    </row>
    <row r="287" spans="1:60" x14ac:dyDescent="0.2">
      <c r="D287" s="227"/>
    </row>
    <row r="288" spans="1:60"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6pbr8sMGWR11MxG+XcHjIfMJKBfsljXlA4DXwViDtb0wsLL/lmM7UzlQ7/4ICFiiGTGe/3nnVn6HfhIeIRWqDw==" saltValue="hTwNHpWsnGCNB/dIht2Lug==" spinCount="100000" sheet="1"/>
  <mergeCells count="65">
    <mergeCell ref="C255:G255"/>
    <mergeCell ref="C256:G256"/>
    <mergeCell ref="C257:G257"/>
    <mergeCell ref="F264:G264"/>
    <mergeCell ref="F276:G276"/>
    <mergeCell ref="C247:G247"/>
    <mergeCell ref="C248:G248"/>
    <mergeCell ref="C250:G250"/>
    <mergeCell ref="C251:G251"/>
    <mergeCell ref="C252:G252"/>
    <mergeCell ref="C254:G254"/>
    <mergeCell ref="C241:G241"/>
    <mergeCell ref="C242:G242"/>
    <mergeCell ref="C243:G243"/>
    <mergeCell ref="C244:G244"/>
    <mergeCell ref="C245:G245"/>
    <mergeCell ref="C246:G246"/>
    <mergeCell ref="C234:G234"/>
    <mergeCell ref="C235:G235"/>
    <mergeCell ref="C236:G236"/>
    <mergeCell ref="C238:G238"/>
    <mergeCell ref="C239:G239"/>
    <mergeCell ref="C240:G240"/>
    <mergeCell ref="C227:G227"/>
    <mergeCell ref="C228:G228"/>
    <mergeCell ref="C229:G229"/>
    <mergeCell ref="C231:G231"/>
    <mergeCell ref="C232:G232"/>
    <mergeCell ref="C233:G233"/>
    <mergeCell ref="C221:G221"/>
    <mergeCell ref="C222:G222"/>
    <mergeCell ref="C223:G223"/>
    <mergeCell ref="C224:G224"/>
    <mergeCell ref="C225:G225"/>
    <mergeCell ref="C226:G226"/>
    <mergeCell ref="C215:G215"/>
    <mergeCell ref="C216:G216"/>
    <mergeCell ref="C217:G217"/>
    <mergeCell ref="C218:G218"/>
    <mergeCell ref="C219:G219"/>
    <mergeCell ref="C220:G220"/>
    <mergeCell ref="C209:G209"/>
    <mergeCell ref="C210:G210"/>
    <mergeCell ref="C211:G211"/>
    <mergeCell ref="C212:G212"/>
    <mergeCell ref="C213:G213"/>
    <mergeCell ref="C214:G214"/>
    <mergeCell ref="C158:G158"/>
    <mergeCell ref="C159:G159"/>
    <mergeCell ref="C171:G171"/>
    <mergeCell ref="F205:G205"/>
    <mergeCell ref="C207:G207"/>
    <mergeCell ref="C208:G208"/>
    <mergeCell ref="C90:G90"/>
    <mergeCell ref="F111:G111"/>
    <mergeCell ref="C148:G148"/>
    <mergeCell ref="C149:G149"/>
    <mergeCell ref="C153:G153"/>
    <mergeCell ref="C154:G154"/>
    <mergeCell ref="A1:G1"/>
    <mergeCell ref="C7:G7"/>
    <mergeCell ref="F8:G8"/>
    <mergeCell ref="C82:G82"/>
    <mergeCell ref="C83:G83"/>
    <mergeCell ref="C89:G89"/>
  </mergeCells>
  <pageMargins left="0.59055118110236204" right="0.39370078740157499"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350</v>
      </c>
      <c r="C4" s="259" t="s">
        <v>351</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114</v>
      </c>
      <c r="C8" s="283" t="s">
        <v>246</v>
      </c>
      <c r="D8" s="266"/>
      <c r="E8" s="269"/>
      <c r="F8" s="272">
        <f>SUM(G9:G26)</f>
        <v>0</v>
      </c>
      <c r="G8" s="273"/>
      <c r="H8" s="274"/>
      <c r="I8" s="295"/>
      <c r="AE8" t="s">
        <v>294</v>
      </c>
    </row>
    <row r="9" spans="1:60" ht="33.75" outlineLevel="1" x14ac:dyDescent="0.2">
      <c r="A9" s="293">
        <v>1</v>
      </c>
      <c r="B9" s="264" t="s">
        <v>116</v>
      </c>
      <c r="C9" s="284" t="s">
        <v>2589</v>
      </c>
      <c r="D9" s="267" t="s">
        <v>1906</v>
      </c>
      <c r="E9" s="270">
        <v>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2590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25fps, citlivost barevná 0.1LUX/F1.2, 0.01LUX/F1.2 (B/W), 0Lux (IR LED), varifokální objektiv 3.3-12mm, úhel záběru 87,5°-31°, komprese H264 / MJPEG, duální kódování,  DWDR, 3DNR, BLC, ONVIF,napájení PoE/7,5W, IEEE802.3af, RJ45 port (10/100Base-T)</v>
      </c>
      <c r="BB10" s="250"/>
      <c r="BC10" s="250"/>
      <c r="BD10" s="250"/>
      <c r="BE10" s="250"/>
      <c r="BF10" s="250"/>
      <c r="BG10" s="250"/>
      <c r="BH10" s="250"/>
    </row>
    <row r="11" spans="1:60" ht="33.75" outlineLevel="1" x14ac:dyDescent="0.2">
      <c r="A11" s="293">
        <v>2</v>
      </c>
      <c r="B11" s="264" t="s">
        <v>118</v>
      </c>
      <c r="C11" s="284" t="s">
        <v>2591</v>
      </c>
      <c r="D11" s="267" t="s">
        <v>1906</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2592</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ONVIF, video komprese H.264/MJPEG, duální kódování, napájení PoE/3W, IEEE802.3af, RJ45 port (10/100Base-T)</v>
      </c>
      <c r="BB12" s="250"/>
      <c r="BC12" s="250"/>
      <c r="BD12" s="250"/>
      <c r="BE12" s="250"/>
      <c r="BF12" s="250"/>
      <c r="BG12" s="250"/>
      <c r="BH12" s="250"/>
    </row>
    <row r="13" spans="1:60" outlineLevel="1" x14ac:dyDescent="0.2">
      <c r="A13" s="293">
        <v>3</v>
      </c>
      <c r="B13" s="264" t="s">
        <v>120</v>
      </c>
      <c r="C13" s="284" t="s">
        <v>2593</v>
      </c>
      <c r="D13" s="267" t="s">
        <v>1906</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4</v>
      </c>
      <c r="B14" s="264" t="s">
        <v>2594</v>
      </c>
      <c r="C14" s="284" t="s">
        <v>2595</v>
      </c>
      <c r="D14" s="267" t="s">
        <v>1906</v>
      </c>
      <c r="E14" s="270">
        <v>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ht="33.75" outlineLevel="1" x14ac:dyDescent="0.2">
      <c r="A15" s="293">
        <v>5</v>
      </c>
      <c r="B15" s="264" t="s">
        <v>2596</v>
      </c>
      <c r="C15" s="284" t="s">
        <v>2597</v>
      </c>
      <c r="D15" s="267" t="s">
        <v>1906</v>
      </c>
      <c r="E15" s="270">
        <v>1</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2598</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v>
      </c>
      <c r="BB16" s="250"/>
      <c r="BC16" s="250"/>
      <c r="BD16" s="250"/>
      <c r="BE16" s="250"/>
      <c r="BF16" s="250"/>
      <c r="BG16" s="250"/>
      <c r="BH16" s="250"/>
    </row>
    <row r="17" spans="1:60" outlineLevel="1" x14ac:dyDescent="0.2">
      <c r="A17" s="293">
        <v>6</v>
      </c>
      <c r="B17" s="264" t="s">
        <v>122</v>
      </c>
      <c r="C17" s="284" t="s">
        <v>2599</v>
      </c>
      <c r="D17" s="267" t="s">
        <v>1906</v>
      </c>
      <c r="E17" s="270">
        <v>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ht="22.5" outlineLevel="1" x14ac:dyDescent="0.2">
      <c r="A18" s="293">
        <v>7</v>
      </c>
      <c r="B18" s="264" t="s">
        <v>124</v>
      </c>
      <c r="C18" s="284" t="s">
        <v>2600</v>
      </c>
      <c r="D18" s="267" t="s">
        <v>851</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ht="22.5" outlineLevel="1" x14ac:dyDescent="0.2">
      <c r="A19" s="293">
        <v>8</v>
      </c>
      <c r="B19" s="264" t="s">
        <v>126</v>
      </c>
      <c r="C19" s="284" t="s">
        <v>2601</v>
      </c>
      <c r="D19" s="267" t="s">
        <v>1906</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9</v>
      </c>
      <c r="B20" s="264" t="s">
        <v>2602</v>
      </c>
      <c r="C20" s="284" t="s">
        <v>2603</v>
      </c>
      <c r="D20" s="267" t="s">
        <v>1906</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ht="22.5" outlineLevel="1" x14ac:dyDescent="0.2">
      <c r="A21" s="293">
        <v>10</v>
      </c>
      <c r="B21" s="264" t="s">
        <v>2604</v>
      </c>
      <c r="C21" s="284" t="s">
        <v>2605</v>
      </c>
      <c r="D21" s="267" t="s">
        <v>1906</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11</v>
      </c>
      <c r="B22" s="264" t="s">
        <v>2606</v>
      </c>
      <c r="C22" s="284" t="s">
        <v>2607</v>
      </c>
      <c r="D22" s="267" t="s">
        <v>851</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12</v>
      </c>
      <c r="B23" s="264" t="s">
        <v>2608</v>
      </c>
      <c r="C23" s="284" t="s">
        <v>2609</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13</v>
      </c>
      <c r="B24" s="264" t="s">
        <v>2610</v>
      </c>
      <c r="C24" s="284" t="s">
        <v>2611</v>
      </c>
      <c r="D24" s="267" t="s">
        <v>851</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14</v>
      </c>
      <c r="B25" s="264" t="s">
        <v>2612</v>
      </c>
      <c r="C25" s="284" t="s">
        <v>2613</v>
      </c>
      <c r="D25" s="267" t="s">
        <v>1906</v>
      </c>
      <c r="E25" s="270">
        <v>10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285" t="s">
        <v>2614</v>
      </c>
      <c r="D26" s="268"/>
      <c r="E26" s="271"/>
      <c r="F26" s="278"/>
      <c r="G26" s="279"/>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5" t="str">
        <f>C26</f>
        <v>patchcordy jsou součástí str kabeláže</v>
      </c>
      <c r="BB26" s="250"/>
      <c r="BC26" s="250"/>
      <c r="BD26" s="250"/>
      <c r="BE26" s="250"/>
      <c r="BF26" s="250"/>
      <c r="BG26" s="250"/>
      <c r="BH26" s="250"/>
    </row>
    <row r="27" spans="1:60" x14ac:dyDescent="0.2">
      <c r="A27" s="292" t="s">
        <v>293</v>
      </c>
      <c r="B27" s="263" t="s">
        <v>247</v>
      </c>
      <c r="C27" s="283" t="s">
        <v>248</v>
      </c>
      <c r="D27" s="266"/>
      <c r="E27" s="269"/>
      <c r="F27" s="280">
        <f>SUM(G28:G78)</f>
        <v>0</v>
      </c>
      <c r="G27" s="281"/>
      <c r="H27" s="274"/>
      <c r="I27" s="295"/>
      <c r="AE27" t="s">
        <v>294</v>
      </c>
    </row>
    <row r="28" spans="1:60" ht="22.5" outlineLevel="1" x14ac:dyDescent="0.2">
      <c r="A28" s="293">
        <v>15</v>
      </c>
      <c r="B28" s="264" t="s">
        <v>128</v>
      </c>
      <c r="C28" s="284" t="s">
        <v>2615</v>
      </c>
      <c r="D28" s="267" t="s">
        <v>1906</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16</v>
      </c>
      <c r="B29" s="264" t="s">
        <v>2616</v>
      </c>
      <c r="C29" s="284" t="s">
        <v>2617</v>
      </c>
      <c r="D29" s="267" t="s">
        <v>1906</v>
      </c>
      <c r="E29" s="270">
        <v>39</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17</v>
      </c>
      <c r="B30" s="264" t="s">
        <v>2618</v>
      </c>
      <c r="C30" s="284" t="s">
        <v>2619</v>
      </c>
      <c r="D30" s="267" t="s">
        <v>1906</v>
      </c>
      <c r="E30" s="270">
        <v>39</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18</v>
      </c>
      <c r="B31" s="264" t="s">
        <v>2620</v>
      </c>
      <c r="C31" s="284" t="s">
        <v>2621</v>
      </c>
      <c r="D31" s="267" t="s">
        <v>1906</v>
      </c>
      <c r="E31" s="270">
        <v>39</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19</v>
      </c>
      <c r="B32" s="264" t="s">
        <v>2622</v>
      </c>
      <c r="C32" s="284" t="s">
        <v>2623</v>
      </c>
      <c r="D32" s="267" t="s">
        <v>1906</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20</v>
      </c>
      <c r="B33" s="264" t="s">
        <v>2624</v>
      </c>
      <c r="C33" s="284" t="s">
        <v>2625</v>
      </c>
      <c r="D33" s="267" t="s">
        <v>1906</v>
      </c>
      <c r="E33" s="270">
        <v>4</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21</v>
      </c>
      <c r="B34" s="264" t="s">
        <v>130</v>
      </c>
      <c r="C34" s="284" t="s">
        <v>2626</v>
      </c>
      <c r="D34" s="267" t="s">
        <v>1906</v>
      </c>
      <c r="E34" s="270">
        <v>2</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22</v>
      </c>
      <c r="B35" s="264" t="s">
        <v>2627</v>
      </c>
      <c r="C35" s="284" t="s">
        <v>2628</v>
      </c>
      <c r="D35" s="267" t="s">
        <v>1906</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23</v>
      </c>
      <c r="B36" s="264" t="s">
        <v>2629</v>
      </c>
      <c r="C36" s="284" t="s">
        <v>2630</v>
      </c>
      <c r="D36" s="267" t="s">
        <v>1906</v>
      </c>
      <c r="E36" s="270">
        <v>4</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24</v>
      </c>
      <c r="B37" s="264" t="s">
        <v>2631</v>
      </c>
      <c r="C37" s="284" t="s">
        <v>2632</v>
      </c>
      <c r="D37" s="267" t="s">
        <v>1906</v>
      </c>
      <c r="E37" s="270">
        <v>8</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25</v>
      </c>
      <c r="B38" s="264" t="s">
        <v>2633</v>
      </c>
      <c r="C38" s="284" t="s">
        <v>2634</v>
      </c>
      <c r="D38" s="267" t="s">
        <v>1906</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ht="22.5" outlineLevel="1" x14ac:dyDescent="0.2">
      <c r="A39" s="293">
        <v>26</v>
      </c>
      <c r="B39" s="264" t="s">
        <v>2635</v>
      </c>
      <c r="C39" s="284" t="s">
        <v>2636</v>
      </c>
      <c r="D39" s="267" t="s">
        <v>1906</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27</v>
      </c>
      <c r="B40" s="264" t="s">
        <v>2637</v>
      </c>
      <c r="C40" s="284" t="s">
        <v>2638</v>
      </c>
      <c r="D40" s="267" t="s">
        <v>1906</v>
      </c>
      <c r="E40" s="270">
        <v>9</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28</v>
      </c>
      <c r="B41" s="264" t="s">
        <v>2639</v>
      </c>
      <c r="C41" s="284" t="s">
        <v>2640</v>
      </c>
      <c r="D41" s="267" t="s">
        <v>1906</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29</v>
      </c>
      <c r="B42" s="264" t="s">
        <v>2641</v>
      </c>
      <c r="C42" s="284" t="s">
        <v>2642</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30</v>
      </c>
      <c r="B43" s="264" t="s">
        <v>2643</v>
      </c>
      <c r="C43" s="284" t="s">
        <v>2644</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31</v>
      </c>
      <c r="B44" s="264" t="s">
        <v>2645</v>
      </c>
      <c r="C44" s="284" t="s">
        <v>2646</v>
      </c>
      <c r="D44" s="267" t="s">
        <v>1906</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32</v>
      </c>
      <c r="B45" s="264" t="s">
        <v>2647</v>
      </c>
      <c r="C45" s="284" t="s">
        <v>2648</v>
      </c>
      <c r="D45" s="267" t="s">
        <v>1906</v>
      </c>
      <c r="E45" s="270">
        <v>1</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33.75" outlineLevel="1" x14ac:dyDescent="0.2">
      <c r="A46" s="293">
        <v>33</v>
      </c>
      <c r="B46" s="264" t="s">
        <v>2649</v>
      </c>
      <c r="C46" s="284" t="s">
        <v>2650</v>
      </c>
      <c r="D46" s="267" t="s">
        <v>1906</v>
      </c>
      <c r="E46" s="270">
        <v>2</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34</v>
      </c>
      <c r="B47" s="264" t="s">
        <v>2651</v>
      </c>
      <c r="C47" s="284" t="s">
        <v>2652</v>
      </c>
      <c r="D47" s="267" t="s">
        <v>1906</v>
      </c>
      <c r="E47" s="270">
        <v>2</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35</v>
      </c>
      <c r="B48" s="264" t="s">
        <v>2653</v>
      </c>
      <c r="C48" s="284" t="s">
        <v>2654</v>
      </c>
      <c r="D48" s="267" t="s">
        <v>1906</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36</v>
      </c>
      <c r="B49" s="264" t="s">
        <v>2655</v>
      </c>
      <c r="C49" s="284" t="s">
        <v>2656</v>
      </c>
      <c r="D49" s="267" t="s">
        <v>1906</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ht="33.75" outlineLevel="1" x14ac:dyDescent="0.2">
      <c r="A50" s="293">
        <v>37</v>
      </c>
      <c r="B50" s="264" t="s">
        <v>2657</v>
      </c>
      <c r="C50" s="284" t="s">
        <v>2658</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22.5" outlineLevel="1" x14ac:dyDescent="0.2">
      <c r="A51" s="293">
        <v>38</v>
      </c>
      <c r="B51" s="264" t="s">
        <v>2659</v>
      </c>
      <c r="C51" s="284" t="s">
        <v>2660</v>
      </c>
      <c r="D51" s="267" t="s">
        <v>390</v>
      </c>
      <c r="E51" s="270">
        <v>321</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t="22.5" outlineLevel="1" x14ac:dyDescent="0.2">
      <c r="A52" s="293">
        <v>39</v>
      </c>
      <c r="B52" s="264" t="s">
        <v>2661</v>
      </c>
      <c r="C52" s="284" t="s">
        <v>2662</v>
      </c>
      <c r="D52" s="267" t="s">
        <v>390</v>
      </c>
      <c r="E52" s="270">
        <v>26</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ht="33.75" outlineLevel="1" x14ac:dyDescent="0.2">
      <c r="A53" s="293">
        <v>40</v>
      </c>
      <c r="B53" s="264" t="s">
        <v>2663</v>
      </c>
      <c r="C53" s="284" t="s">
        <v>2664</v>
      </c>
      <c r="D53" s="267" t="s">
        <v>390</v>
      </c>
      <c r="E53" s="270">
        <v>190</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265"/>
      <c r="C54" s="285" t="s">
        <v>2665</v>
      </c>
      <c r="D54" s="268"/>
      <c r="E54" s="271"/>
      <c r="F54" s="278"/>
      <c r="G54" s="279"/>
      <c r="H54" s="277"/>
      <c r="I54" s="296"/>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5" t="str">
        <f>C54</f>
        <v>Barva izolace rudá nebo oranžová. Pevně uložený do příchytek</v>
      </c>
      <c r="BB54" s="250"/>
      <c r="BC54" s="250"/>
      <c r="BD54" s="250"/>
      <c r="BE54" s="250"/>
      <c r="BF54" s="250"/>
      <c r="BG54" s="250"/>
      <c r="BH54" s="250"/>
    </row>
    <row r="55" spans="1:60" ht="33.75" outlineLevel="1" x14ac:dyDescent="0.2">
      <c r="A55" s="293">
        <v>41</v>
      </c>
      <c r="B55" s="264" t="s">
        <v>2666</v>
      </c>
      <c r="C55" s="284" t="s">
        <v>2667</v>
      </c>
      <c r="D55" s="267" t="s">
        <v>390</v>
      </c>
      <c r="E55" s="270">
        <v>31</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4"/>
      <c r="B56" s="265"/>
      <c r="C56" s="285" t="s">
        <v>2665</v>
      </c>
      <c r="D56" s="268"/>
      <c r="E56" s="271"/>
      <c r="F56" s="278"/>
      <c r="G56" s="279"/>
      <c r="H56" s="277"/>
      <c r="I56" s="296"/>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5" t="str">
        <f>C56</f>
        <v>Barva izolace rudá nebo oranžová. Pevně uložený do příchytek</v>
      </c>
      <c r="BB56" s="250"/>
      <c r="BC56" s="250"/>
      <c r="BD56" s="250"/>
      <c r="BE56" s="250"/>
      <c r="BF56" s="250"/>
      <c r="BG56" s="250"/>
      <c r="BH56" s="250"/>
    </row>
    <row r="57" spans="1:60" ht="22.5" outlineLevel="1" x14ac:dyDescent="0.2">
      <c r="A57" s="293">
        <v>42</v>
      </c>
      <c r="B57" s="264" t="s">
        <v>2668</v>
      </c>
      <c r="C57" s="284" t="s">
        <v>2669</v>
      </c>
      <c r="D57" s="267" t="s">
        <v>390</v>
      </c>
      <c r="E57" s="270">
        <v>48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43</v>
      </c>
      <c r="B58" s="264" t="s">
        <v>2670</v>
      </c>
      <c r="C58" s="284" t="s">
        <v>2671</v>
      </c>
      <c r="D58" s="267" t="s">
        <v>390</v>
      </c>
      <c r="E58" s="270">
        <v>28</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33.75" outlineLevel="1" x14ac:dyDescent="0.2">
      <c r="A59" s="293">
        <v>44</v>
      </c>
      <c r="B59" s="264" t="s">
        <v>2672</v>
      </c>
      <c r="C59" s="284" t="s">
        <v>2673</v>
      </c>
      <c r="D59" s="267" t="s">
        <v>390</v>
      </c>
      <c r="E59" s="270">
        <v>55</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285" t="s">
        <v>2665</v>
      </c>
      <c r="D60" s="268"/>
      <c r="E60" s="271"/>
      <c r="F60" s="278"/>
      <c r="G60" s="279"/>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5" t="str">
        <f>C60</f>
        <v>Barva izolace rudá nebo oranžová. Pevně uložený do příchytek</v>
      </c>
      <c r="BB60" s="250"/>
      <c r="BC60" s="250"/>
      <c r="BD60" s="250"/>
      <c r="BE60" s="250"/>
      <c r="BF60" s="250"/>
      <c r="BG60" s="250"/>
      <c r="BH60" s="250"/>
    </row>
    <row r="61" spans="1:60" outlineLevel="1" x14ac:dyDescent="0.2">
      <c r="A61" s="293">
        <v>45</v>
      </c>
      <c r="B61" s="264" t="s">
        <v>2674</v>
      </c>
      <c r="C61" s="284" t="s">
        <v>2675</v>
      </c>
      <c r="D61" s="267" t="s">
        <v>390</v>
      </c>
      <c r="E61" s="270">
        <v>11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46</v>
      </c>
      <c r="B62" s="264" t="s">
        <v>2676</v>
      </c>
      <c r="C62" s="284" t="s">
        <v>2677</v>
      </c>
      <c r="D62" s="267" t="s">
        <v>390</v>
      </c>
      <c r="E62" s="270">
        <v>15</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47</v>
      </c>
      <c r="B63" s="264" t="s">
        <v>2678</v>
      </c>
      <c r="C63" s="284" t="s">
        <v>2679</v>
      </c>
      <c r="D63" s="267" t="s">
        <v>1906</v>
      </c>
      <c r="E63" s="270">
        <v>1</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48</v>
      </c>
      <c r="B64" s="264" t="s">
        <v>2680</v>
      </c>
      <c r="C64" s="284" t="s">
        <v>2681</v>
      </c>
      <c r="D64" s="267" t="s">
        <v>1906</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ht="22.5" outlineLevel="1" x14ac:dyDescent="0.2">
      <c r="A65" s="293">
        <v>49</v>
      </c>
      <c r="B65" s="264" t="s">
        <v>2682</v>
      </c>
      <c r="C65" s="284" t="s">
        <v>2683</v>
      </c>
      <c r="D65" s="267" t="s">
        <v>1906</v>
      </c>
      <c r="E65" s="270">
        <v>660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ht="22.5" outlineLevel="1" x14ac:dyDescent="0.2">
      <c r="A66" s="293">
        <v>50</v>
      </c>
      <c r="B66" s="264" t="s">
        <v>2684</v>
      </c>
      <c r="C66" s="284" t="s">
        <v>2685</v>
      </c>
      <c r="D66" s="267" t="s">
        <v>1906</v>
      </c>
      <c r="E66" s="270">
        <v>118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ht="22.5" outlineLevel="1" x14ac:dyDescent="0.2">
      <c r="A67" s="293">
        <v>51</v>
      </c>
      <c r="B67" s="264" t="s">
        <v>2686</v>
      </c>
      <c r="C67" s="284" t="s">
        <v>2687</v>
      </c>
      <c r="D67" s="267" t="s">
        <v>1906</v>
      </c>
      <c r="E67" s="270">
        <v>80</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ht="22.5" outlineLevel="1" x14ac:dyDescent="0.2">
      <c r="A68" s="293">
        <v>52</v>
      </c>
      <c r="B68" s="264" t="s">
        <v>2688</v>
      </c>
      <c r="C68" s="284" t="s">
        <v>2689</v>
      </c>
      <c r="D68" s="267" t="s">
        <v>2690</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53</v>
      </c>
      <c r="B69" s="264" t="s">
        <v>2691</v>
      </c>
      <c r="C69" s="284" t="s">
        <v>2692</v>
      </c>
      <c r="D69" s="267" t="s">
        <v>1906</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3">
        <v>54</v>
      </c>
      <c r="B70" s="264" t="s">
        <v>2693</v>
      </c>
      <c r="C70" s="284" t="s">
        <v>2694</v>
      </c>
      <c r="D70" s="267" t="s">
        <v>1906</v>
      </c>
      <c r="E70" s="270">
        <v>1</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55</v>
      </c>
      <c r="B71" s="264" t="s">
        <v>2695</v>
      </c>
      <c r="C71" s="284" t="s">
        <v>2696</v>
      </c>
      <c r="D71" s="267" t="s">
        <v>1906</v>
      </c>
      <c r="E71" s="270">
        <v>2</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56</v>
      </c>
      <c r="B72" s="264" t="s">
        <v>2697</v>
      </c>
      <c r="C72" s="284" t="s">
        <v>2698</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57</v>
      </c>
      <c r="B73" s="264" t="s">
        <v>2699</v>
      </c>
      <c r="C73" s="284" t="s">
        <v>2700</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58</v>
      </c>
      <c r="B74" s="264" t="s">
        <v>2701</v>
      </c>
      <c r="C74" s="284" t="s">
        <v>2702</v>
      </c>
      <c r="D74" s="267" t="s">
        <v>1906</v>
      </c>
      <c r="E74" s="270">
        <v>6</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59</v>
      </c>
      <c r="B75" s="264" t="s">
        <v>2703</v>
      </c>
      <c r="C75" s="284" t="s">
        <v>2704</v>
      </c>
      <c r="D75" s="267" t="s">
        <v>1906</v>
      </c>
      <c r="E75" s="270">
        <v>45</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60</v>
      </c>
      <c r="B76" s="264" t="s">
        <v>2705</v>
      </c>
      <c r="C76" s="284" t="s">
        <v>2706</v>
      </c>
      <c r="D76" s="267" t="s">
        <v>851</v>
      </c>
      <c r="E76" s="270">
        <v>1</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61</v>
      </c>
      <c r="B77" s="264" t="s">
        <v>2707</v>
      </c>
      <c r="C77" s="284" t="s">
        <v>2708</v>
      </c>
      <c r="D77" s="267" t="s">
        <v>1906</v>
      </c>
      <c r="E77" s="270">
        <v>39</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62</v>
      </c>
      <c r="B78" s="264" t="s">
        <v>2709</v>
      </c>
      <c r="C78" s="284" t="s">
        <v>2710</v>
      </c>
      <c r="D78" s="267" t="s">
        <v>851</v>
      </c>
      <c r="E78" s="270">
        <v>1</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ht="25.5" x14ac:dyDescent="0.2">
      <c r="A79" s="292" t="s">
        <v>293</v>
      </c>
      <c r="B79" s="263" t="s">
        <v>249</v>
      </c>
      <c r="C79" s="283" t="s">
        <v>250</v>
      </c>
      <c r="D79" s="266"/>
      <c r="E79" s="269"/>
      <c r="F79" s="280">
        <f>SUM(G80:G127)</f>
        <v>0</v>
      </c>
      <c r="G79" s="281"/>
      <c r="H79" s="274"/>
      <c r="I79" s="295"/>
      <c r="AE79" t="s">
        <v>294</v>
      </c>
    </row>
    <row r="80" spans="1:60" ht="22.5" outlineLevel="1" x14ac:dyDescent="0.2">
      <c r="A80" s="293">
        <v>63</v>
      </c>
      <c r="B80" s="264" t="s">
        <v>132</v>
      </c>
      <c r="C80" s="284" t="s">
        <v>2711</v>
      </c>
      <c r="D80" s="267" t="s">
        <v>1906</v>
      </c>
      <c r="E80" s="270">
        <v>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ht="33.75" outlineLevel="1" x14ac:dyDescent="0.2">
      <c r="A81" s="293">
        <v>64</v>
      </c>
      <c r="B81" s="264" t="s">
        <v>2712</v>
      </c>
      <c r="C81" s="284" t="s">
        <v>2713</v>
      </c>
      <c r="D81" s="267" t="s">
        <v>1906</v>
      </c>
      <c r="E81" s="270">
        <v>1</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65</v>
      </c>
      <c r="B82" s="264" t="s">
        <v>2714</v>
      </c>
      <c r="C82" s="284" t="s">
        <v>2715</v>
      </c>
      <c r="D82" s="267" t="s">
        <v>1906</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66</v>
      </c>
      <c r="B83" s="264" t="s">
        <v>134</v>
      </c>
      <c r="C83" s="284" t="s">
        <v>2716</v>
      </c>
      <c r="D83" s="267" t="s">
        <v>1906</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67</v>
      </c>
      <c r="B84" s="264" t="s">
        <v>2717</v>
      </c>
      <c r="C84" s="284" t="s">
        <v>2718</v>
      </c>
      <c r="D84" s="267" t="s">
        <v>1906</v>
      </c>
      <c r="E84" s="270">
        <v>3</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68</v>
      </c>
      <c r="B85" s="264" t="s">
        <v>2719</v>
      </c>
      <c r="C85" s="284" t="s">
        <v>2720</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ht="22.5" outlineLevel="1" x14ac:dyDescent="0.2">
      <c r="A86" s="293">
        <v>69</v>
      </c>
      <c r="B86" s="264" t="s">
        <v>2721</v>
      </c>
      <c r="C86" s="284" t="s">
        <v>2722</v>
      </c>
      <c r="D86" s="267" t="s">
        <v>1906</v>
      </c>
      <c r="E86" s="270">
        <v>21</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70</v>
      </c>
      <c r="B87" s="264" t="s">
        <v>2723</v>
      </c>
      <c r="C87" s="284" t="s">
        <v>2724</v>
      </c>
      <c r="D87" s="267" t="s">
        <v>1906</v>
      </c>
      <c r="E87" s="270">
        <v>17</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ht="22.5" outlineLevel="1" x14ac:dyDescent="0.2">
      <c r="A88" s="293">
        <v>71</v>
      </c>
      <c r="B88" s="264" t="s">
        <v>2725</v>
      </c>
      <c r="C88" s="284" t="s">
        <v>2726</v>
      </c>
      <c r="D88" s="267" t="s">
        <v>1906</v>
      </c>
      <c r="E88" s="270">
        <v>8</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3">
        <v>72</v>
      </c>
      <c r="B89" s="264" t="s">
        <v>2148</v>
      </c>
      <c r="C89" s="284" t="s">
        <v>2727</v>
      </c>
      <c r="D89" s="267" t="s">
        <v>1906</v>
      </c>
      <c r="E89" s="270">
        <v>9</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73</v>
      </c>
      <c r="B90" s="264" t="s">
        <v>2728</v>
      </c>
      <c r="C90" s="284" t="s">
        <v>2729</v>
      </c>
      <c r="D90" s="267" t="s">
        <v>390</v>
      </c>
      <c r="E90" s="270">
        <v>185</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74</v>
      </c>
      <c r="B91" s="264" t="s">
        <v>2730</v>
      </c>
      <c r="C91" s="284" t="s">
        <v>2731</v>
      </c>
      <c r="D91" s="267" t="s">
        <v>1906</v>
      </c>
      <c r="E91" s="270">
        <v>63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75</v>
      </c>
      <c r="B92" s="264" t="s">
        <v>2732</v>
      </c>
      <c r="C92" s="284" t="s">
        <v>2733</v>
      </c>
      <c r="D92" s="267" t="s">
        <v>390</v>
      </c>
      <c r="E92" s="270">
        <v>4180</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76</v>
      </c>
      <c r="B93" s="264" t="s">
        <v>2734</v>
      </c>
      <c r="C93" s="284" t="s">
        <v>2735</v>
      </c>
      <c r="D93" s="267" t="s">
        <v>1906</v>
      </c>
      <c r="E93" s="270">
        <v>1</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77</v>
      </c>
      <c r="B94" s="264" t="s">
        <v>2736</v>
      </c>
      <c r="C94" s="284" t="s">
        <v>2737</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ht="33.75" outlineLevel="1" x14ac:dyDescent="0.2">
      <c r="A95" s="293">
        <v>78</v>
      </c>
      <c r="B95" s="264" t="s">
        <v>2738</v>
      </c>
      <c r="C95" s="284" t="s">
        <v>2739</v>
      </c>
      <c r="D95" s="267" t="s">
        <v>1906</v>
      </c>
      <c r="E95" s="270">
        <v>2</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79</v>
      </c>
      <c r="B96" s="264" t="s">
        <v>2740</v>
      </c>
      <c r="C96" s="284" t="s">
        <v>2741</v>
      </c>
      <c r="D96" s="267" t="s">
        <v>1906</v>
      </c>
      <c r="E96" s="270">
        <v>15</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80</v>
      </c>
      <c r="B97" s="264" t="s">
        <v>2742</v>
      </c>
      <c r="C97" s="284" t="s">
        <v>2743</v>
      </c>
      <c r="D97" s="267" t="s">
        <v>1906</v>
      </c>
      <c r="E97" s="270">
        <v>1</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81</v>
      </c>
      <c r="B98" s="264" t="s">
        <v>2744</v>
      </c>
      <c r="C98" s="284" t="s">
        <v>2679</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ht="22.5" outlineLevel="1" x14ac:dyDescent="0.2">
      <c r="A99" s="293">
        <v>82</v>
      </c>
      <c r="B99" s="264" t="s">
        <v>2745</v>
      </c>
      <c r="C99" s="284" t="s">
        <v>2746</v>
      </c>
      <c r="D99" s="267" t="s">
        <v>1906</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83</v>
      </c>
      <c r="B100" s="264" t="s">
        <v>2747</v>
      </c>
      <c r="C100" s="284" t="s">
        <v>2748</v>
      </c>
      <c r="D100" s="267" t="s">
        <v>1906</v>
      </c>
      <c r="E100" s="270">
        <v>4</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84</v>
      </c>
      <c r="B101" s="264" t="s">
        <v>2749</v>
      </c>
      <c r="C101" s="284" t="s">
        <v>2750</v>
      </c>
      <c r="D101" s="267" t="s">
        <v>1906</v>
      </c>
      <c r="E101" s="270">
        <v>5</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85</v>
      </c>
      <c r="B102" s="264" t="s">
        <v>2751</v>
      </c>
      <c r="C102" s="284" t="s">
        <v>2752</v>
      </c>
      <c r="D102" s="267" t="s">
        <v>1906</v>
      </c>
      <c r="E102" s="270">
        <v>2</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86</v>
      </c>
      <c r="B103" s="264" t="s">
        <v>2753</v>
      </c>
      <c r="C103" s="284" t="s">
        <v>2754</v>
      </c>
      <c r="D103" s="267" t="s">
        <v>1906</v>
      </c>
      <c r="E103" s="270">
        <v>2</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87</v>
      </c>
      <c r="B104" s="264" t="s">
        <v>2755</v>
      </c>
      <c r="C104" s="284" t="s">
        <v>2756</v>
      </c>
      <c r="D104" s="267" t="s">
        <v>1906</v>
      </c>
      <c r="E104" s="270">
        <v>4</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88</v>
      </c>
      <c r="B105" s="264" t="s">
        <v>2757</v>
      </c>
      <c r="C105" s="284" t="s">
        <v>2758</v>
      </c>
      <c r="D105" s="267" t="s">
        <v>1906</v>
      </c>
      <c r="E105" s="270">
        <v>2</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89</v>
      </c>
      <c r="B106" s="264" t="s">
        <v>2759</v>
      </c>
      <c r="C106" s="284" t="s">
        <v>2760</v>
      </c>
      <c r="D106" s="267" t="s">
        <v>1906</v>
      </c>
      <c r="E106" s="270">
        <v>4</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90</v>
      </c>
      <c r="B107" s="264" t="s">
        <v>2761</v>
      </c>
      <c r="C107" s="284" t="s">
        <v>2762</v>
      </c>
      <c r="D107" s="267" t="s">
        <v>390</v>
      </c>
      <c r="E107" s="270">
        <v>38</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91</v>
      </c>
      <c r="B108" s="264" t="s">
        <v>2763</v>
      </c>
      <c r="C108" s="284" t="s">
        <v>2764</v>
      </c>
      <c r="D108" s="267" t="s">
        <v>1906</v>
      </c>
      <c r="E108" s="270">
        <v>21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92</v>
      </c>
      <c r="B109" s="264" t="s">
        <v>2765</v>
      </c>
      <c r="C109" s="284" t="s">
        <v>2766</v>
      </c>
      <c r="D109" s="267" t="s">
        <v>1906</v>
      </c>
      <c r="E109" s="270">
        <v>24</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93</v>
      </c>
      <c r="B110" s="264" t="s">
        <v>2767</v>
      </c>
      <c r="C110" s="284" t="s">
        <v>2768</v>
      </c>
      <c r="D110" s="267" t="s">
        <v>1906</v>
      </c>
      <c r="E110" s="270">
        <v>26</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94</v>
      </c>
      <c r="B111" s="264" t="s">
        <v>2769</v>
      </c>
      <c r="C111" s="284" t="s">
        <v>2770</v>
      </c>
      <c r="D111" s="267" t="s">
        <v>1906</v>
      </c>
      <c r="E111" s="270">
        <v>10</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95</v>
      </c>
      <c r="B112" s="264" t="s">
        <v>2771</v>
      </c>
      <c r="C112" s="284" t="s">
        <v>2772</v>
      </c>
      <c r="D112" s="267" t="s">
        <v>1906</v>
      </c>
      <c r="E112" s="270">
        <v>10</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96</v>
      </c>
      <c r="B113" s="264" t="s">
        <v>2773</v>
      </c>
      <c r="C113" s="284" t="s">
        <v>2774</v>
      </c>
      <c r="D113" s="267" t="s">
        <v>1906</v>
      </c>
      <c r="E113" s="270">
        <v>7</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97</v>
      </c>
      <c r="B114" s="264" t="s">
        <v>2775</v>
      </c>
      <c r="C114" s="284" t="s">
        <v>2776</v>
      </c>
      <c r="D114" s="267" t="s">
        <v>1906</v>
      </c>
      <c r="E114" s="270">
        <v>7</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ht="22.5" outlineLevel="1" x14ac:dyDescent="0.2">
      <c r="A115" s="293">
        <v>98</v>
      </c>
      <c r="B115" s="264" t="s">
        <v>2777</v>
      </c>
      <c r="C115" s="284" t="s">
        <v>2778</v>
      </c>
      <c r="D115" s="267" t="s">
        <v>1906</v>
      </c>
      <c r="E115" s="270">
        <v>3</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99</v>
      </c>
      <c r="B116" s="264" t="s">
        <v>2779</v>
      </c>
      <c r="C116" s="284" t="s">
        <v>2780</v>
      </c>
      <c r="D116" s="267" t="s">
        <v>1906</v>
      </c>
      <c r="E116" s="270">
        <v>60</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100</v>
      </c>
      <c r="B117" s="264" t="s">
        <v>2781</v>
      </c>
      <c r="C117" s="284" t="s">
        <v>2782</v>
      </c>
      <c r="D117" s="267" t="s">
        <v>1906</v>
      </c>
      <c r="E117" s="270">
        <v>60</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101</v>
      </c>
      <c r="B118" s="264" t="s">
        <v>2783</v>
      </c>
      <c r="C118" s="284" t="s">
        <v>2784</v>
      </c>
      <c r="D118" s="267" t="s">
        <v>1906</v>
      </c>
      <c r="E118" s="270">
        <v>6</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102</v>
      </c>
      <c r="B119" s="264" t="s">
        <v>2785</v>
      </c>
      <c r="C119" s="284" t="s">
        <v>2786</v>
      </c>
      <c r="D119" s="267" t="s">
        <v>1906</v>
      </c>
      <c r="E119" s="270">
        <v>6</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103</v>
      </c>
      <c r="B120" s="264" t="s">
        <v>2787</v>
      </c>
      <c r="C120" s="284" t="s">
        <v>2788</v>
      </c>
      <c r="D120" s="267" t="s">
        <v>390</v>
      </c>
      <c r="E120" s="270">
        <v>215</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104</v>
      </c>
      <c r="B121" s="264" t="s">
        <v>136</v>
      </c>
      <c r="C121" s="284" t="s">
        <v>2789</v>
      </c>
      <c r="D121" s="267" t="s">
        <v>390</v>
      </c>
      <c r="E121" s="270">
        <v>155</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105</v>
      </c>
      <c r="B122" s="264" t="s">
        <v>2790</v>
      </c>
      <c r="C122" s="284" t="s">
        <v>2791</v>
      </c>
      <c r="D122" s="267" t="s">
        <v>851</v>
      </c>
      <c r="E122" s="270">
        <v>3</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3">
        <v>106</v>
      </c>
      <c r="B123" s="264" t="s">
        <v>2792</v>
      </c>
      <c r="C123" s="284" t="s">
        <v>2793</v>
      </c>
      <c r="D123" s="267" t="s">
        <v>2794</v>
      </c>
      <c r="E123" s="270">
        <v>4</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107</v>
      </c>
      <c r="B124" s="264" t="s">
        <v>2795</v>
      </c>
      <c r="C124" s="284" t="s">
        <v>2796</v>
      </c>
      <c r="D124" s="267" t="s">
        <v>1906</v>
      </c>
      <c r="E124" s="270">
        <v>24</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108</v>
      </c>
      <c r="B125" s="264" t="s">
        <v>2797</v>
      </c>
      <c r="C125" s="284" t="s">
        <v>2798</v>
      </c>
      <c r="D125" s="267" t="s">
        <v>1906</v>
      </c>
      <c r="E125" s="270">
        <v>72</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3">
        <v>109</v>
      </c>
      <c r="B126" s="264" t="s">
        <v>2799</v>
      </c>
      <c r="C126" s="284" t="s">
        <v>2800</v>
      </c>
      <c r="D126" s="267" t="s">
        <v>851</v>
      </c>
      <c r="E126" s="270">
        <v>1</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110</v>
      </c>
      <c r="B127" s="264" t="s">
        <v>2801</v>
      </c>
      <c r="C127" s="284" t="s">
        <v>2802</v>
      </c>
      <c r="D127" s="267" t="s">
        <v>851</v>
      </c>
      <c r="E127" s="270">
        <v>1</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x14ac:dyDescent="0.2">
      <c r="A128" s="292" t="s">
        <v>293</v>
      </c>
      <c r="B128" s="263" t="s">
        <v>138</v>
      </c>
      <c r="C128" s="283" t="s">
        <v>251</v>
      </c>
      <c r="D128" s="266"/>
      <c r="E128" s="269"/>
      <c r="F128" s="280">
        <f>SUM(G129:G152)</f>
        <v>0</v>
      </c>
      <c r="G128" s="281"/>
      <c r="H128" s="274"/>
      <c r="I128" s="295"/>
      <c r="AE128" t="s">
        <v>294</v>
      </c>
    </row>
    <row r="129" spans="1:60" ht="22.5" outlineLevel="1" x14ac:dyDescent="0.2">
      <c r="A129" s="293">
        <v>111</v>
      </c>
      <c r="B129" s="264" t="s">
        <v>140</v>
      </c>
      <c r="C129" s="284" t="s">
        <v>2803</v>
      </c>
      <c r="D129" s="267" t="s">
        <v>1906</v>
      </c>
      <c r="E129" s="270">
        <v>1</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ht="22.5" outlineLevel="1" x14ac:dyDescent="0.2">
      <c r="A130" s="293">
        <v>112</v>
      </c>
      <c r="B130" s="264" t="s">
        <v>2804</v>
      </c>
      <c r="C130" s="284" t="s">
        <v>2805</v>
      </c>
      <c r="D130" s="267" t="s">
        <v>1906</v>
      </c>
      <c r="E130" s="270">
        <v>1</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113</v>
      </c>
      <c r="B131" s="264" t="s">
        <v>142</v>
      </c>
      <c r="C131" s="284" t="s">
        <v>2806</v>
      </c>
      <c r="D131" s="267" t="s">
        <v>1906</v>
      </c>
      <c r="E131" s="270">
        <v>4</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114</v>
      </c>
      <c r="B132" s="264" t="s">
        <v>2807</v>
      </c>
      <c r="C132" s="284" t="s">
        <v>2808</v>
      </c>
      <c r="D132" s="267" t="s">
        <v>1906</v>
      </c>
      <c r="E132" s="270">
        <v>32</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115</v>
      </c>
      <c r="B133" s="264" t="s">
        <v>2809</v>
      </c>
      <c r="C133" s="284" t="s">
        <v>2810</v>
      </c>
      <c r="D133" s="267" t="s">
        <v>1906</v>
      </c>
      <c r="E133" s="270">
        <v>2</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116</v>
      </c>
      <c r="B134" s="264" t="s">
        <v>2811</v>
      </c>
      <c r="C134" s="284" t="s">
        <v>2812</v>
      </c>
      <c r="D134" s="267" t="s">
        <v>1906</v>
      </c>
      <c r="E134" s="270">
        <v>1</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117</v>
      </c>
      <c r="B135" s="264" t="s">
        <v>2813</v>
      </c>
      <c r="C135" s="284" t="s">
        <v>2814</v>
      </c>
      <c r="D135" s="267" t="s">
        <v>1906</v>
      </c>
      <c r="E135" s="270">
        <v>1</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118</v>
      </c>
      <c r="B136" s="264" t="s">
        <v>2815</v>
      </c>
      <c r="C136" s="284" t="s">
        <v>2816</v>
      </c>
      <c r="D136" s="267" t="s">
        <v>1906</v>
      </c>
      <c r="E136" s="270">
        <v>9</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ht="22.5" outlineLevel="1" x14ac:dyDescent="0.2">
      <c r="A137" s="293">
        <v>119</v>
      </c>
      <c r="B137" s="264" t="s">
        <v>2817</v>
      </c>
      <c r="C137" s="284" t="s">
        <v>2818</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120</v>
      </c>
      <c r="B138" s="264" t="s">
        <v>2819</v>
      </c>
      <c r="C138" s="284" t="s">
        <v>2820</v>
      </c>
      <c r="D138" s="267" t="s">
        <v>1906</v>
      </c>
      <c r="E138" s="270">
        <v>1</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121</v>
      </c>
      <c r="B139" s="264" t="s">
        <v>2821</v>
      </c>
      <c r="C139" s="284" t="s">
        <v>2822</v>
      </c>
      <c r="D139" s="267" t="s">
        <v>1906</v>
      </c>
      <c r="E139" s="270">
        <v>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122</v>
      </c>
      <c r="B140" s="264" t="s">
        <v>2823</v>
      </c>
      <c r="C140" s="284" t="s">
        <v>2824</v>
      </c>
      <c r="D140" s="267" t="s">
        <v>1906</v>
      </c>
      <c r="E140" s="270">
        <v>3</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123</v>
      </c>
      <c r="B141" s="264" t="s">
        <v>2825</v>
      </c>
      <c r="C141" s="284" t="s">
        <v>2826</v>
      </c>
      <c r="D141" s="267" t="s">
        <v>1906</v>
      </c>
      <c r="E141" s="270">
        <v>22</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124</v>
      </c>
      <c r="B142" s="264" t="s">
        <v>2827</v>
      </c>
      <c r="C142" s="284" t="s">
        <v>2828</v>
      </c>
      <c r="D142" s="267" t="s">
        <v>1906</v>
      </c>
      <c r="E142" s="270">
        <v>3</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outlineLevel="1" x14ac:dyDescent="0.2">
      <c r="A143" s="293">
        <v>125</v>
      </c>
      <c r="B143" s="264" t="s">
        <v>2829</v>
      </c>
      <c r="C143" s="284" t="s">
        <v>2681</v>
      </c>
      <c r="D143" s="267" t="s">
        <v>1906</v>
      </c>
      <c r="E143" s="270">
        <v>1</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ht="33.75" outlineLevel="1" x14ac:dyDescent="0.2">
      <c r="A144" s="293">
        <v>126</v>
      </c>
      <c r="B144" s="264" t="s">
        <v>2830</v>
      </c>
      <c r="C144" s="284" t="s">
        <v>2831</v>
      </c>
      <c r="D144" s="267" t="s">
        <v>1906</v>
      </c>
      <c r="E144" s="270">
        <v>1</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33.75" outlineLevel="1" x14ac:dyDescent="0.2">
      <c r="A145" s="293">
        <v>127</v>
      </c>
      <c r="B145" s="264" t="s">
        <v>2832</v>
      </c>
      <c r="C145" s="284" t="s">
        <v>2833</v>
      </c>
      <c r="D145" s="267" t="s">
        <v>1906</v>
      </c>
      <c r="E145" s="270">
        <v>1</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128</v>
      </c>
      <c r="B146" s="264" t="s">
        <v>2834</v>
      </c>
      <c r="C146" s="284" t="s">
        <v>2835</v>
      </c>
      <c r="D146" s="267" t="s">
        <v>1906</v>
      </c>
      <c r="E146" s="270">
        <v>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3">
        <v>129</v>
      </c>
      <c r="B147" s="264" t="s">
        <v>2836</v>
      </c>
      <c r="C147" s="284" t="s">
        <v>2837</v>
      </c>
      <c r="D147" s="267" t="s">
        <v>1906</v>
      </c>
      <c r="E147" s="270">
        <v>1</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3">
        <v>130</v>
      </c>
      <c r="B148" s="264" t="s">
        <v>2838</v>
      </c>
      <c r="C148" s="284" t="s">
        <v>2839</v>
      </c>
      <c r="D148" s="267" t="s">
        <v>390</v>
      </c>
      <c r="E148" s="270">
        <v>35</v>
      </c>
      <c r="F148" s="275"/>
      <c r="G148" s="276">
        <f>ROUND(E148*F148,2)</f>
        <v>0</v>
      </c>
      <c r="H148" s="277"/>
      <c r="I148" s="296" t="s">
        <v>852</v>
      </c>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t="s">
        <v>299</v>
      </c>
      <c r="AF148" s="250"/>
      <c r="AG148" s="250"/>
      <c r="AH148" s="250"/>
      <c r="AI148" s="250"/>
      <c r="AJ148" s="250"/>
      <c r="AK148" s="250"/>
      <c r="AL148" s="250"/>
      <c r="AM148" s="250">
        <v>21</v>
      </c>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3">
        <v>131</v>
      </c>
      <c r="B149" s="264" t="s">
        <v>2840</v>
      </c>
      <c r="C149" s="284" t="s">
        <v>2841</v>
      </c>
      <c r="D149" s="267" t="s">
        <v>390</v>
      </c>
      <c r="E149" s="270">
        <v>285</v>
      </c>
      <c r="F149" s="275"/>
      <c r="G149" s="276">
        <f>ROUND(E149*F149,2)</f>
        <v>0</v>
      </c>
      <c r="H149" s="277"/>
      <c r="I149" s="296" t="s">
        <v>852</v>
      </c>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t="s">
        <v>299</v>
      </c>
      <c r="AF149" s="250"/>
      <c r="AG149" s="250"/>
      <c r="AH149" s="250"/>
      <c r="AI149" s="250"/>
      <c r="AJ149" s="250"/>
      <c r="AK149" s="250"/>
      <c r="AL149" s="250"/>
      <c r="AM149" s="250">
        <v>21</v>
      </c>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ht="22.5" outlineLevel="1" x14ac:dyDescent="0.2">
      <c r="A150" s="293">
        <v>132</v>
      </c>
      <c r="B150" s="264" t="s">
        <v>2842</v>
      </c>
      <c r="C150" s="284" t="s">
        <v>2843</v>
      </c>
      <c r="D150" s="267" t="s">
        <v>851</v>
      </c>
      <c r="E150" s="270">
        <v>1</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ht="22.5" outlineLevel="1" x14ac:dyDescent="0.2">
      <c r="A151" s="293">
        <v>133</v>
      </c>
      <c r="B151" s="264" t="s">
        <v>2844</v>
      </c>
      <c r="C151" s="284" t="s">
        <v>2845</v>
      </c>
      <c r="D151" s="267" t="s">
        <v>851</v>
      </c>
      <c r="E151" s="270">
        <v>1</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3">
        <v>134</v>
      </c>
      <c r="B152" s="264" t="s">
        <v>2846</v>
      </c>
      <c r="C152" s="284" t="s">
        <v>2847</v>
      </c>
      <c r="D152" s="267" t="s">
        <v>851</v>
      </c>
      <c r="E152" s="270">
        <v>1</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x14ac:dyDescent="0.2">
      <c r="A153" s="292" t="s">
        <v>293</v>
      </c>
      <c r="B153" s="263" t="s">
        <v>252</v>
      </c>
      <c r="C153" s="283" t="s">
        <v>253</v>
      </c>
      <c r="D153" s="266"/>
      <c r="E153" s="269"/>
      <c r="F153" s="280">
        <f>SUM(G154:G180)</f>
        <v>0</v>
      </c>
      <c r="G153" s="281"/>
      <c r="H153" s="274"/>
      <c r="I153" s="295"/>
      <c r="AE153" t="s">
        <v>294</v>
      </c>
    </row>
    <row r="154" spans="1:60" ht="33.75" outlineLevel="1" x14ac:dyDescent="0.2">
      <c r="A154" s="293">
        <v>135</v>
      </c>
      <c r="B154" s="264" t="s">
        <v>2848</v>
      </c>
      <c r="C154" s="284" t="s">
        <v>2849</v>
      </c>
      <c r="D154" s="267" t="s">
        <v>1906</v>
      </c>
      <c r="E154" s="270">
        <v>12</v>
      </c>
      <c r="F154" s="275"/>
      <c r="G154" s="276">
        <f>ROUND(E154*F154,2)</f>
        <v>0</v>
      </c>
      <c r="H154" s="277"/>
      <c r="I154" s="296" t="s">
        <v>852</v>
      </c>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t="s">
        <v>299</v>
      </c>
      <c r="AF154" s="250"/>
      <c r="AG154" s="250"/>
      <c r="AH154" s="250"/>
      <c r="AI154" s="250"/>
      <c r="AJ154" s="250"/>
      <c r="AK154" s="250"/>
      <c r="AL154" s="250"/>
      <c r="AM154" s="250">
        <v>21</v>
      </c>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ht="33.75" outlineLevel="1" x14ac:dyDescent="0.2">
      <c r="A155" s="293">
        <v>136</v>
      </c>
      <c r="B155" s="264" t="s">
        <v>2850</v>
      </c>
      <c r="C155" s="284" t="s">
        <v>2851</v>
      </c>
      <c r="D155" s="267" t="s">
        <v>1906</v>
      </c>
      <c r="E155" s="270">
        <v>6</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ht="33.75" outlineLevel="1" x14ac:dyDescent="0.2">
      <c r="A156" s="293">
        <v>137</v>
      </c>
      <c r="B156" s="264" t="s">
        <v>2852</v>
      </c>
      <c r="C156" s="284" t="s">
        <v>2853</v>
      </c>
      <c r="D156" s="267" t="s">
        <v>1906</v>
      </c>
      <c r="E156" s="270">
        <v>4</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285" t="s">
        <v>2854</v>
      </c>
      <c r="D157" s="268"/>
      <c r="E157" s="271"/>
      <c r="F157" s="278"/>
      <c r="G157" s="279"/>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5" t="str">
        <f>C157</f>
        <v>až 14,4V, paměť pro 30 000 uživatelů, 100 000 událostí, komunikace přes TCP/IP nebo RS232/RS485 vč. krytu, bez nap. zdroje</v>
      </c>
      <c r="BB157" s="250"/>
      <c r="BC157" s="250"/>
      <c r="BD157" s="250"/>
      <c r="BE157" s="250"/>
      <c r="BF157" s="250"/>
      <c r="BG157" s="250"/>
      <c r="BH157" s="250"/>
    </row>
    <row r="158" spans="1:60" ht="33.75" outlineLevel="1" x14ac:dyDescent="0.2">
      <c r="A158" s="293">
        <v>138</v>
      </c>
      <c r="B158" s="264" t="s">
        <v>2855</v>
      </c>
      <c r="C158" s="284" t="s">
        <v>2856</v>
      </c>
      <c r="D158" s="267" t="s">
        <v>1906</v>
      </c>
      <c r="E158" s="270">
        <v>3</v>
      </c>
      <c r="F158" s="275"/>
      <c r="G158" s="276">
        <f>ROUND(E158*F158,2)</f>
        <v>0</v>
      </c>
      <c r="H158" s="277"/>
      <c r="I158" s="296" t="s">
        <v>852</v>
      </c>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t="s">
        <v>299</v>
      </c>
      <c r="AF158" s="250"/>
      <c r="AG158" s="250"/>
      <c r="AH158" s="250"/>
      <c r="AI158" s="250"/>
      <c r="AJ158" s="250"/>
      <c r="AK158" s="250"/>
      <c r="AL158" s="250"/>
      <c r="AM158" s="250">
        <v>21</v>
      </c>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285" t="s">
        <v>2854</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až 14,4V, paměť pro 30 000 uživatelů, 100 000 událostí, komunikace přes TCP/IP nebo RS232/RS485 vč. krytu, bez nap. zdroje</v>
      </c>
      <c r="BB159" s="250"/>
      <c r="BC159" s="250"/>
      <c r="BD159" s="250"/>
      <c r="BE159" s="250"/>
      <c r="BF159" s="250"/>
      <c r="BG159" s="250"/>
      <c r="BH159" s="250"/>
    </row>
    <row r="160" spans="1:60" ht="22.5" outlineLevel="1" x14ac:dyDescent="0.2">
      <c r="A160" s="293">
        <v>139</v>
      </c>
      <c r="B160" s="264" t="s">
        <v>2857</v>
      </c>
      <c r="C160" s="284" t="s">
        <v>2858</v>
      </c>
      <c r="D160" s="267" t="s">
        <v>1906</v>
      </c>
      <c r="E160" s="270">
        <v>1</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144</v>
      </c>
      <c r="C161" s="284" t="s">
        <v>2859</v>
      </c>
      <c r="D161" s="267" t="s">
        <v>1906</v>
      </c>
      <c r="E161" s="270">
        <v>150</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ht="33.75" outlineLevel="1" x14ac:dyDescent="0.2">
      <c r="A162" s="293">
        <v>141</v>
      </c>
      <c r="B162" s="264" t="s">
        <v>2860</v>
      </c>
      <c r="C162" s="284" t="s">
        <v>2861</v>
      </c>
      <c r="D162" s="267" t="s">
        <v>1906</v>
      </c>
      <c r="E162" s="270">
        <v>1</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ht="22.5" outlineLevel="1" x14ac:dyDescent="0.2">
      <c r="A163" s="294"/>
      <c r="B163" s="265"/>
      <c r="C163" s="285" t="s">
        <v>2862</v>
      </c>
      <c r="D163" s="268"/>
      <c r="E163" s="271"/>
      <c r="F163" s="278"/>
      <c r="G163" s="279"/>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5" t="str">
        <f>C163</f>
        <v>definice časových zón a oprávnění ve spolupráci s dveřními kontrolery, licence min. pro 50 připojených kontrolerů, min. pro 150 přístupových uživatelů a min. 5  klientů (operátorů) pro administraci systému</v>
      </c>
      <c r="BB163" s="250"/>
      <c r="BC163" s="250"/>
      <c r="BD163" s="250"/>
      <c r="BE163" s="250"/>
      <c r="BF163" s="250"/>
      <c r="BG163" s="250"/>
      <c r="BH163" s="250"/>
    </row>
    <row r="164" spans="1:60" outlineLevel="1" x14ac:dyDescent="0.2">
      <c r="A164" s="293">
        <v>142</v>
      </c>
      <c r="B164" s="264" t="s">
        <v>2863</v>
      </c>
      <c r="C164" s="284" t="s">
        <v>2864</v>
      </c>
      <c r="D164" s="267" t="s">
        <v>1906</v>
      </c>
      <c r="E164" s="270">
        <v>1</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143</v>
      </c>
      <c r="B165" s="264" t="s">
        <v>146</v>
      </c>
      <c r="C165" s="284" t="s">
        <v>2865</v>
      </c>
      <c r="D165" s="267" t="s">
        <v>1906</v>
      </c>
      <c r="E165" s="270">
        <v>2</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ht="22.5" outlineLevel="1" x14ac:dyDescent="0.2">
      <c r="A166" s="293">
        <v>144</v>
      </c>
      <c r="B166" s="264" t="s">
        <v>2866</v>
      </c>
      <c r="C166" s="284" t="s">
        <v>2867</v>
      </c>
      <c r="D166" s="267" t="s">
        <v>1906</v>
      </c>
      <c r="E166" s="270">
        <v>9</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ht="22.5" outlineLevel="1" x14ac:dyDescent="0.2">
      <c r="A167" s="293">
        <v>145</v>
      </c>
      <c r="B167" s="264" t="s">
        <v>2868</v>
      </c>
      <c r="C167" s="284" t="s">
        <v>2869</v>
      </c>
      <c r="D167" s="267" t="s">
        <v>1906</v>
      </c>
      <c r="E167" s="270">
        <v>7</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146</v>
      </c>
      <c r="B168" s="264" t="s">
        <v>2870</v>
      </c>
      <c r="C168" s="284" t="s">
        <v>2871</v>
      </c>
      <c r="D168" s="267" t="s">
        <v>1906</v>
      </c>
      <c r="E168" s="270">
        <v>7</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147</v>
      </c>
      <c r="B169" s="264" t="s">
        <v>2872</v>
      </c>
      <c r="C169" s="284" t="s">
        <v>2873</v>
      </c>
      <c r="D169" s="267" t="s">
        <v>1906</v>
      </c>
      <c r="E169" s="270">
        <v>7</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3">
        <v>148</v>
      </c>
      <c r="B170" s="264" t="s">
        <v>2874</v>
      </c>
      <c r="C170" s="284" t="s">
        <v>2875</v>
      </c>
      <c r="D170" s="267" t="s">
        <v>1906</v>
      </c>
      <c r="E170" s="270">
        <v>7</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3">
        <v>149</v>
      </c>
      <c r="B171" s="264" t="s">
        <v>2876</v>
      </c>
      <c r="C171" s="284" t="s">
        <v>2877</v>
      </c>
      <c r="D171" s="267" t="s">
        <v>1906</v>
      </c>
      <c r="E171" s="270">
        <v>7</v>
      </c>
      <c r="F171" s="275"/>
      <c r="G171" s="276">
        <f>ROUND(E171*F171,2)</f>
        <v>0</v>
      </c>
      <c r="H171" s="277"/>
      <c r="I171" s="296" t="s">
        <v>852</v>
      </c>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t="s">
        <v>299</v>
      </c>
      <c r="AF171" s="250"/>
      <c r="AG171" s="250"/>
      <c r="AH171" s="250"/>
      <c r="AI171" s="250"/>
      <c r="AJ171" s="250"/>
      <c r="AK171" s="250"/>
      <c r="AL171" s="250"/>
      <c r="AM171" s="250">
        <v>21</v>
      </c>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ht="33.75" outlineLevel="1" x14ac:dyDescent="0.2">
      <c r="A172" s="293">
        <v>150</v>
      </c>
      <c r="B172" s="264" t="s">
        <v>2878</v>
      </c>
      <c r="C172" s="284" t="s">
        <v>2879</v>
      </c>
      <c r="D172" s="267" t="s">
        <v>1906</v>
      </c>
      <c r="E172" s="270">
        <v>2</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2880</v>
      </c>
      <c r="C173" s="284" t="s">
        <v>2835</v>
      </c>
      <c r="D173" s="267" t="s">
        <v>1906</v>
      </c>
      <c r="E173" s="270">
        <v>2</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2881</v>
      </c>
      <c r="C174" s="284" t="s">
        <v>2882</v>
      </c>
      <c r="D174" s="267" t="s">
        <v>390</v>
      </c>
      <c r="E174" s="270">
        <v>125</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2883</v>
      </c>
      <c r="C175" s="284" t="s">
        <v>2884</v>
      </c>
      <c r="D175" s="267" t="s">
        <v>390</v>
      </c>
      <c r="E175" s="270">
        <v>22</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3">
        <v>154</v>
      </c>
      <c r="B176" s="264" t="s">
        <v>2885</v>
      </c>
      <c r="C176" s="284" t="s">
        <v>2886</v>
      </c>
      <c r="D176" s="267" t="s">
        <v>390</v>
      </c>
      <c r="E176" s="270">
        <v>355</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2887</v>
      </c>
      <c r="C177" s="284" t="s">
        <v>2888</v>
      </c>
      <c r="D177" s="267" t="s">
        <v>390</v>
      </c>
      <c r="E177" s="270">
        <v>134</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ht="22.5" outlineLevel="1" x14ac:dyDescent="0.2">
      <c r="A178" s="293">
        <v>156</v>
      </c>
      <c r="B178" s="264" t="s">
        <v>2889</v>
      </c>
      <c r="C178" s="284" t="s">
        <v>2890</v>
      </c>
      <c r="D178" s="267" t="s">
        <v>390</v>
      </c>
      <c r="E178" s="270">
        <v>12</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ht="22.5" outlineLevel="1" x14ac:dyDescent="0.2">
      <c r="A179" s="293">
        <v>157</v>
      </c>
      <c r="B179" s="264" t="s">
        <v>2891</v>
      </c>
      <c r="C179" s="284" t="s">
        <v>2892</v>
      </c>
      <c r="D179" s="267" t="s">
        <v>390</v>
      </c>
      <c r="E179" s="270">
        <v>31</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2893</v>
      </c>
      <c r="C180" s="284" t="s">
        <v>2894</v>
      </c>
      <c r="D180" s="267" t="s">
        <v>851</v>
      </c>
      <c r="E180" s="270">
        <v>1</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x14ac:dyDescent="0.2">
      <c r="A181" s="292" t="s">
        <v>293</v>
      </c>
      <c r="B181" s="263" t="s">
        <v>256</v>
      </c>
      <c r="C181" s="283" t="s">
        <v>257</v>
      </c>
      <c r="D181" s="266"/>
      <c r="E181" s="269"/>
      <c r="F181" s="280">
        <f>SUM(G182:G193)</f>
        <v>0</v>
      </c>
      <c r="G181" s="281"/>
      <c r="H181" s="274"/>
      <c r="I181" s="295"/>
      <c r="AE181" t="s">
        <v>294</v>
      </c>
    </row>
    <row r="182" spans="1:60" outlineLevel="1" x14ac:dyDescent="0.2">
      <c r="A182" s="293">
        <v>159</v>
      </c>
      <c r="B182" s="264" t="s">
        <v>148</v>
      </c>
      <c r="C182" s="284" t="s">
        <v>2895</v>
      </c>
      <c r="D182" s="267" t="s">
        <v>1906</v>
      </c>
      <c r="E182" s="270">
        <v>1</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3">
        <v>160</v>
      </c>
      <c r="B183" s="264" t="s">
        <v>150</v>
      </c>
      <c r="C183" s="284" t="s">
        <v>2896</v>
      </c>
      <c r="D183" s="267" t="s">
        <v>1906</v>
      </c>
      <c r="E183" s="270">
        <v>2</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3">
        <v>161</v>
      </c>
      <c r="B184" s="264" t="s">
        <v>152</v>
      </c>
      <c r="C184" s="284" t="s">
        <v>2897</v>
      </c>
      <c r="D184" s="267" t="s">
        <v>1906</v>
      </c>
      <c r="E184" s="270">
        <v>2</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162</v>
      </c>
      <c r="B185" s="264" t="s">
        <v>2898</v>
      </c>
      <c r="C185" s="284" t="s">
        <v>2899</v>
      </c>
      <c r="D185" s="267" t="s">
        <v>1906</v>
      </c>
      <c r="E185" s="270">
        <v>2</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163</v>
      </c>
      <c r="B186" s="264" t="s">
        <v>2900</v>
      </c>
      <c r="C186" s="284" t="s">
        <v>2901</v>
      </c>
      <c r="D186" s="267" t="s">
        <v>1906</v>
      </c>
      <c r="E186" s="270">
        <v>1</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164</v>
      </c>
      <c r="B187" s="264" t="s">
        <v>2902</v>
      </c>
      <c r="C187" s="284" t="s">
        <v>2903</v>
      </c>
      <c r="D187" s="267" t="s">
        <v>1906</v>
      </c>
      <c r="E187" s="270">
        <v>35</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ht="22.5" outlineLevel="1" x14ac:dyDescent="0.2">
      <c r="A188" s="293">
        <v>165</v>
      </c>
      <c r="B188" s="264" t="s">
        <v>2904</v>
      </c>
      <c r="C188" s="284" t="s">
        <v>2905</v>
      </c>
      <c r="D188" s="267" t="s">
        <v>1906</v>
      </c>
      <c r="E188" s="270">
        <v>645</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ht="22.5" outlineLevel="1" x14ac:dyDescent="0.2">
      <c r="A189" s="293">
        <v>166</v>
      </c>
      <c r="B189" s="264" t="s">
        <v>2906</v>
      </c>
      <c r="C189" s="284" t="s">
        <v>2907</v>
      </c>
      <c r="D189" s="267" t="s">
        <v>1906</v>
      </c>
      <c r="E189" s="270">
        <v>13</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3">
        <v>167</v>
      </c>
      <c r="B190" s="264" t="s">
        <v>2908</v>
      </c>
      <c r="C190" s="284" t="s">
        <v>2909</v>
      </c>
      <c r="D190" s="267" t="s">
        <v>851</v>
      </c>
      <c r="E190" s="270">
        <v>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168</v>
      </c>
      <c r="B191" s="264" t="s">
        <v>2910</v>
      </c>
      <c r="C191" s="284" t="s">
        <v>2911</v>
      </c>
      <c r="D191" s="267" t="s">
        <v>1906</v>
      </c>
      <c r="E191" s="270">
        <v>1</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3">
        <v>169</v>
      </c>
      <c r="B192" s="264" t="s">
        <v>2912</v>
      </c>
      <c r="C192" s="284" t="s">
        <v>2913</v>
      </c>
      <c r="D192" s="267" t="s">
        <v>1906</v>
      </c>
      <c r="E192" s="270">
        <v>13</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170</v>
      </c>
      <c r="B193" s="264" t="s">
        <v>2914</v>
      </c>
      <c r="C193" s="284" t="s">
        <v>2915</v>
      </c>
      <c r="D193" s="267" t="s">
        <v>851</v>
      </c>
      <c r="E193" s="270">
        <v>1</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x14ac:dyDescent="0.2">
      <c r="A194" s="292" t="s">
        <v>293</v>
      </c>
      <c r="B194" s="263" t="s">
        <v>258</v>
      </c>
      <c r="C194" s="283" t="s">
        <v>259</v>
      </c>
      <c r="D194" s="266"/>
      <c r="E194" s="269"/>
      <c r="F194" s="280">
        <f>SUM(G195:G220)</f>
        <v>0</v>
      </c>
      <c r="G194" s="281"/>
      <c r="H194" s="274"/>
      <c r="I194" s="295"/>
      <c r="AE194" t="s">
        <v>294</v>
      </c>
    </row>
    <row r="195" spans="1:60" ht="22.5" outlineLevel="1" x14ac:dyDescent="0.2">
      <c r="A195" s="293">
        <v>171</v>
      </c>
      <c r="B195" s="264" t="s">
        <v>2916</v>
      </c>
      <c r="C195" s="284" t="s">
        <v>2917</v>
      </c>
      <c r="D195" s="267" t="s">
        <v>2690</v>
      </c>
      <c r="E195" s="270">
        <v>36</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172</v>
      </c>
      <c r="B196" s="264" t="s">
        <v>2918</v>
      </c>
      <c r="C196" s="284" t="s">
        <v>2919</v>
      </c>
      <c r="D196" s="267" t="s">
        <v>1906</v>
      </c>
      <c r="E196" s="270">
        <v>60</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173</v>
      </c>
      <c r="B197" s="264" t="s">
        <v>2920</v>
      </c>
      <c r="C197" s="284" t="s">
        <v>2921</v>
      </c>
      <c r="D197" s="267" t="s">
        <v>1906</v>
      </c>
      <c r="E197" s="270">
        <v>20</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174</v>
      </c>
      <c r="B198" s="264" t="s">
        <v>2922</v>
      </c>
      <c r="C198" s="284" t="s">
        <v>2923</v>
      </c>
      <c r="D198" s="267" t="s">
        <v>1906</v>
      </c>
      <c r="E198" s="270">
        <v>8</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3">
        <v>175</v>
      </c>
      <c r="B199" s="264" t="s">
        <v>2924</v>
      </c>
      <c r="C199" s="284" t="s">
        <v>2925</v>
      </c>
      <c r="D199" s="267" t="s">
        <v>390</v>
      </c>
      <c r="E199" s="270">
        <v>985</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3">
        <v>176</v>
      </c>
      <c r="B200" s="264" t="s">
        <v>2926</v>
      </c>
      <c r="C200" s="284" t="s">
        <v>2927</v>
      </c>
      <c r="D200" s="267" t="s">
        <v>390</v>
      </c>
      <c r="E200" s="270">
        <v>455</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3">
        <v>177</v>
      </c>
      <c r="B201" s="264" t="s">
        <v>2928</v>
      </c>
      <c r="C201" s="284" t="s">
        <v>2929</v>
      </c>
      <c r="D201" s="267" t="s">
        <v>390</v>
      </c>
      <c r="E201" s="270">
        <v>145</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178</v>
      </c>
      <c r="B202" s="264" t="s">
        <v>2930</v>
      </c>
      <c r="C202" s="284" t="s">
        <v>2931</v>
      </c>
      <c r="D202" s="267" t="s">
        <v>390</v>
      </c>
      <c r="E202" s="270">
        <v>38</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179</v>
      </c>
      <c r="B203" s="264" t="s">
        <v>2932</v>
      </c>
      <c r="C203" s="284" t="s">
        <v>2933</v>
      </c>
      <c r="D203" s="267" t="s">
        <v>390</v>
      </c>
      <c r="E203" s="270">
        <v>50</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180</v>
      </c>
      <c r="B204" s="264" t="s">
        <v>2934</v>
      </c>
      <c r="C204" s="284" t="s">
        <v>2935</v>
      </c>
      <c r="D204" s="267" t="s">
        <v>390</v>
      </c>
      <c r="E204" s="270">
        <v>50</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3">
        <v>181</v>
      </c>
      <c r="B205" s="264" t="s">
        <v>172</v>
      </c>
      <c r="C205" s="284" t="s">
        <v>2936</v>
      </c>
      <c r="D205" s="267" t="s">
        <v>390</v>
      </c>
      <c r="E205" s="270">
        <v>50</v>
      </c>
      <c r="F205" s="275"/>
      <c r="G205" s="276">
        <f>ROUND(E205*F205,2)</f>
        <v>0</v>
      </c>
      <c r="H205" s="277"/>
      <c r="I205" s="296" t="s">
        <v>852</v>
      </c>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t="s">
        <v>299</v>
      </c>
      <c r="AF205" s="250"/>
      <c r="AG205" s="250"/>
      <c r="AH205" s="250"/>
      <c r="AI205" s="250"/>
      <c r="AJ205" s="250"/>
      <c r="AK205" s="250"/>
      <c r="AL205" s="250"/>
      <c r="AM205" s="250">
        <v>21</v>
      </c>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3">
        <v>182</v>
      </c>
      <c r="B206" s="264" t="s">
        <v>174</v>
      </c>
      <c r="C206" s="284" t="s">
        <v>2937</v>
      </c>
      <c r="D206" s="267" t="s">
        <v>390</v>
      </c>
      <c r="E206" s="270">
        <v>88</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183</v>
      </c>
      <c r="B207" s="264" t="s">
        <v>176</v>
      </c>
      <c r="C207" s="284" t="s">
        <v>2938</v>
      </c>
      <c r="D207" s="267" t="s">
        <v>390</v>
      </c>
      <c r="E207" s="270">
        <v>176</v>
      </c>
      <c r="F207" s="275"/>
      <c r="G207" s="276">
        <f>ROUND(E207*F207,2)</f>
        <v>0</v>
      </c>
      <c r="H207" s="277"/>
      <c r="I207" s="296" t="s">
        <v>852</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299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3">
        <v>184</v>
      </c>
      <c r="B208" s="264" t="s">
        <v>2939</v>
      </c>
      <c r="C208" s="284" t="s">
        <v>2940</v>
      </c>
      <c r="D208" s="267" t="s">
        <v>390</v>
      </c>
      <c r="E208" s="270">
        <v>90</v>
      </c>
      <c r="F208" s="275"/>
      <c r="G208" s="276">
        <f>ROUND(E208*F208,2)</f>
        <v>0</v>
      </c>
      <c r="H208" s="277"/>
      <c r="I208" s="296" t="s">
        <v>852</v>
      </c>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t="s">
        <v>299</v>
      </c>
      <c r="AF208" s="250"/>
      <c r="AG208" s="250"/>
      <c r="AH208" s="250"/>
      <c r="AI208" s="250"/>
      <c r="AJ208" s="250"/>
      <c r="AK208" s="250"/>
      <c r="AL208" s="250"/>
      <c r="AM208" s="250">
        <v>21</v>
      </c>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3">
        <v>185</v>
      </c>
      <c r="B209" s="264" t="s">
        <v>2941</v>
      </c>
      <c r="C209" s="284" t="s">
        <v>2942</v>
      </c>
      <c r="D209" s="267" t="s">
        <v>1906</v>
      </c>
      <c r="E209" s="270">
        <v>10</v>
      </c>
      <c r="F209" s="275"/>
      <c r="G209" s="276">
        <f>ROUND(E209*F209,2)</f>
        <v>0</v>
      </c>
      <c r="H209" s="277"/>
      <c r="I209" s="296" t="s">
        <v>852</v>
      </c>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t="s">
        <v>299</v>
      </c>
      <c r="AF209" s="250"/>
      <c r="AG209" s="250"/>
      <c r="AH209" s="250"/>
      <c r="AI209" s="250"/>
      <c r="AJ209" s="250"/>
      <c r="AK209" s="250"/>
      <c r="AL209" s="250"/>
      <c r="AM209" s="250">
        <v>21</v>
      </c>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3">
        <v>186</v>
      </c>
      <c r="B210" s="264" t="s">
        <v>2943</v>
      </c>
      <c r="C210" s="284" t="s">
        <v>2944</v>
      </c>
      <c r="D210" s="267" t="s">
        <v>390</v>
      </c>
      <c r="E210" s="270">
        <v>14</v>
      </c>
      <c r="F210" s="275"/>
      <c r="G210" s="276">
        <f>ROUND(E210*F210,2)</f>
        <v>0</v>
      </c>
      <c r="H210" s="277"/>
      <c r="I210" s="296" t="s">
        <v>852</v>
      </c>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t="s">
        <v>299</v>
      </c>
      <c r="AF210" s="250"/>
      <c r="AG210" s="250"/>
      <c r="AH210" s="250"/>
      <c r="AI210" s="250"/>
      <c r="AJ210" s="250"/>
      <c r="AK210" s="250"/>
      <c r="AL210" s="250"/>
      <c r="AM210" s="250">
        <v>21</v>
      </c>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outlineLevel="1" x14ac:dyDescent="0.2">
      <c r="A211" s="293">
        <v>187</v>
      </c>
      <c r="B211" s="264" t="s">
        <v>2945</v>
      </c>
      <c r="C211" s="284" t="s">
        <v>2946</v>
      </c>
      <c r="D211" s="267" t="s">
        <v>390</v>
      </c>
      <c r="E211" s="270">
        <v>26</v>
      </c>
      <c r="F211" s="275"/>
      <c r="G211" s="276">
        <f>ROUND(E211*F211,2)</f>
        <v>0</v>
      </c>
      <c r="H211" s="277"/>
      <c r="I211" s="296" t="s">
        <v>852</v>
      </c>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t="s">
        <v>299</v>
      </c>
      <c r="AF211" s="250"/>
      <c r="AG211" s="250"/>
      <c r="AH211" s="250"/>
      <c r="AI211" s="250"/>
      <c r="AJ211" s="250"/>
      <c r="AK211" s="250"/>
      <c r="AL211" s="250"/>
      <c r="AM211" s="250">
        <v>21</v>
      </c>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row>
    <row r="212" spans="1:60" outlineLevel="1" x14ac:dyDescent="0.2">
      <c r="A212" s="293">
        <v>188</v>
      </c>
      <c r="B212" s="264" t="s">
        <v>2947</v>
      </c>
      <c r="C212" s="284" t="s">
        <v>2948</v>
      </c>
      <c r="D212" s="267" t="s">
        <v>367</v>
      </c>
      <c r="E212" s="270">
        <v>5</v>
      </c>
      <c r="F212" s="275"/>
      <c r="G212" s="276">
        <f>ROUND(E212*F212,2)</f>
        <v>0</v>
      </c>
      <c r="H212" s="277"/>
      <c r="I212" s="296" t="s">
        <v>852</v>
      </c>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t="s">
        <v>299</v>
      </c>
      <c r="AF212" s="250"/>
      <c r="AG212" s="250"/>
      <c r="AH212" s="250"/>
      <c r="AI212" s="250"/>
      <c r="AJ212" s="250"/>
      <c r="AK212" s="250"/>
      <c r="AL212" s="250"/>
      <c r="AM212" s="250">
        <v>21</v>
      </c>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3">
        <v>189</v>
      </c>
      <c r="B213" s="264" t="s">
        <v>2949</v>
      </c>
      <c r="C213" s="284" t="s">
        <v>2950</v>
      </c>
      <c r="D213" s="267" t="s">
        <v>1906</v>
      </c>
      <c r="E213" s="270">
        <v>22</v>
      </c>
      <c r="F213" s="275"/>
      <c r="G213" s="276">
        <f>ROUND(E213*F213,2)</f>
        <v>0</v>
      </c>
      <c r="H213" s="277"/>
      <c r="I213" s="296" t="s">
        <v>852</v>
      </c>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299</v>
      </c>
      <c r="AF213" s="250"/>
      <c r="AG213" s="250"/>
      <c r="AH213" s="250"/>
      <c r="AI213" s="250"/>
      <c r="AJ213" s="250"/>
      <c r="AK213" s="250"/>
      <c r="AL213" s="250"/>
      <c r="AM213" s="250">
        <v>21</v>
      </c>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190</v>
      </c>
      <c r="B214" s="264" t="s">
        <v>2951</v>
      </c>
      <c r="C214" s="284" t="s">
        <v>2952</v>
      </c>
      <c r="D214" s="267" t="s">
        <v>851</v>
      </c>
      <c r="E214" s="270">
        <v>1</v>
      </c>
      <c r="F214" s="275"/>
      <c r="G214" s="276">
        <f>ROUND(E214*F214,2)</f>
        <v>0</v>
      </c>
      <c r="H214" s="277"/>
      <c r="I214" s="296" t="s">
        <v>852</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299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3">
        <v>191</v>
      </c>
      <c r="B215" s="264" t="s">
        <v>178</v>
      </c>
      <c r="C215" s="284" t="s">
        <v>2953</v>
      </c>
      <c r="D215" s="267" t="s">
        <v>1906</v>
      </c>
      <c r="E215" s="270">
        <v>140</v>
      </c>
      <c r="F215" s="275"/>
      <c r="G215" s="276">
        <f>ROUND(E215*F215,2)</f>
        <v>0</v>
      </c>
      <c r="H215" s="277"/>
      <c r="I215" s="296" t="s">
        <v>852</v>
      </c>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t="s">
        <v>299</v>
      </c>
      <c r="AF215" s="250"/>
      <c r="AG215" s="250"/>
      <c r="AH215" s="250"/>
      <c r="AI215" s="250"/>
      <c r="AJ215" s="250"/>
      <c r="AK215" s="250"/>
      <c r="AL215" s="250"/>
      <c r="AM215" s="250">
        <v>21</v>
      </c>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3">
        <v>192</v>
      </c>
      <c r="B216" s="264" t="s">
        <v>180</v>
      </c>
      <c r="C216" s="284" t="s">
        <v>2954</v>
      </c>
      <c r="D216" s="267" t="s">
        <v>1906</v>
      </c>
      <c r="E216" s="270">
        <v>140</v>
      </c>
      <c r="F216" s="275"/>
      <c r="G216" s="276">
        <f>ROUND(E216*F216,2)</f>
        <v>0</v>
      </c>
      <c r="H216" s="277"/>
      <c r="I216" s="296" t="s">
        <v>852</v>
      </c>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t="s">
        <v>299</v>
      </c>
      <c r="AF216" s="250"/>
      <c r="AG216" s="250"/>
      <c r="AH216" s="250"/>
      <c r="AI216" s="250"/>
      <c r="AJ216" s="250"/>
      <c r="AK216" s="250"/>
      <c r="AL216" s="250"/>
      <c r="AM216" s="250">
        <v>21</v>
      </c>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3">
        <v>193</v>
      </c>
      <c r="B217" s="264" t="s">
        <v>183</v>
      </c>
      <c r="C217" s="284" t="s">
        <v>2955</v>
      </c>
      <c r="D217" s="267" t="s">
        <v>1906</v>
      </c>
      <c r="E217" s="270">
        <v>2500</v>
      </c>
      <c r="F217" s="275"/>
      <c r="G217" s="276">
        <f>ROUND(E217*F217,2)</f>
        <v>0</v>
      </c>
      <c r="H217" s="277"/>
      <c r="I217" s="296" t="s">
        <v>852</v>
      </c>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299</v>
      </c>
      <c r="AF217" s="250"/>
      <c r="AG217" s="250"/>
      <c r="AH217" s="250"/>
      <c r="AI217" s="250"/>
      <c r="AJ217" s="250"/>
      <c r="AK217" s="250"/>
      <c r="AL217" s="250"/>
      <c r="AM217" s="250">
        <v>21</v>
      </c>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ht="22.5" outlineLevel="1" x14ac:dyDescent="0.2">
      <c r="A218" s="293">
        <v>194</v>
      </c>
      <c r="B218" s="264" t="s">
        <v>2956</v>
      </c>
      <c r="C218" s="284" t="s">
        <v>2957</v>
      </c>
      <c r="D218" s="267" t="s">
        <v>2690</v>
      </c>
      <c r="E218" s="270">
        <v>8</v>
      </c>
      <c r="F218" s="275"/>
      <c r="G218" s="276">
        <f>ROUND(E218*F218,2)</f>
        <v>0</v>
      </c>
      <c r="H218" s="277"/>
      <c r="I218" s="296" t="s">
        <v>852</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299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ht="22.5" outlineLevel="1" x14ac:dyDescent="0.2">
      <c r="A219" s="293">
        <v>195</v>
      </c>
      <c r="B219" s="264" t="s">
        <v>184</v>
      </c>
      <c r="C219" s="284" t="s">
        <v>2958</v>
      </c>
      <c r="D219" s="267" t="s">
        <v>851</v>
      </c>
      <c r="E219" s="270">
        <v>1</v>
      </c>
      <c r="F219" s="275"/>
      <c r="G219" s="276">
        <f>ROUND(E219*F219,2)</f>
        <v>0</v>
      </c>
      <c r="H219" s="277"/>
      <c r="I219" s="296" t="s">
        <v>852</v>
      </c>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t="s">
        <v>299</v>
      </c>
      <c r="AF219" s="250"/>
      <c r="AG219" s="250"/>
      <c r="AH219" s="250"/>
      <c r="AI219" s="250"/>
      <c r="AJ219" s="250"/>
      <c r="AK219" s="250"/>
      <c r="AL219" s="250"/>
      <c r="AM219" s="250">
        <v>21</v>
      </c>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outlineLevel="1" x14ac:dyDescent="0.2">
      <c r="A220" s="293">
        <v>196</v>
      </c>
      <c r="B220" s="264" t="s">
        <v>2959</v>
      </c>
      <c r="C220" s="284" t="s">
        <v>2960</v>
      </c>
      <c r="D220" s="267" t="s">
        <v>851</v>
      </c>
      <c r="E220" s="270">
        <v>1</v>
      </c>
      <c r="F220" s="275"/>
      <c r="G220" s="276">
        <f>ROUND(E220*F220,2)</f>
        <v>0</v>
      </c>
      <c r="H220" s="277"/>
      <c r="I220" s="296" t="s">
        <v>852</v>
      </c>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t="s">
        <v>299</v>
      </c>
      <c r="AF220" s="250"/>
      <c r="AG220" s="250"/>
      <c r="AH220" s="250"/>
      <c r="AI220" s="250"/>
      <c r="AJ220" s="250"/>
      <c r="AK220" s="250"/>
      <c r="AL220" s="250"/>
      <c r="AM220" s="250">
        <v>21</v>
      </c>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row>
    <row r="221" spans="1:60" x14ac:dyDescent="0.2">
      <c r="A221" s="292" t="s">
        <v>293</v>
      </c>
      <c r="B221" s="263" t="s">
        <v>154</v>
      </c>
      <c r="C221" s="283" t="s">
        <v>260</v>
      </c>
      <c r="D221" s="266"/>
      <c r="E221" s="269"/>
      <c r="F221" s="280">
        <f>SUM(G222:G229)</f>
        <v>0</v>
      </c>
      <c r="G221" s="281"/>
      <c r="H221" s="274"/>
      <c r="I221" s="295"/>
      <c r="AE221" t="s">
        <v>294</v>
      </c>
    </row>
    <row r="222" spans="1:60" ht="33.75" outlineLevel="1" x14ac:dyDescent="0.2">
      <c r="A222" s="293">
        <v>197</v>
      </c>
      <c r="B222" s="264" t="s">
        <v>2961</v>
      </c>
      <c r="C222" s="284" t="s">
        <v>2962</v>
      </c>
      <c r="D222" s="267" t="s">
        <v>1906</v>
      </c>
      <c r="E222" s="270">
        <v>1</v>
      </c>
      <c r="F222" s="275"/>
      <c r="G222" s="276">
        <f>ROUND(E222*F222,2)</f>
        <v>0</v>
      </c>
      <c r="H222" s="277"/>
      <c r="I222" s="296" t="s">
        <v>852</v>
      </c>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299</v>
      </c>
      <c r="AF222" s="250"/>
      <c r="AG222" s="250"/>
      <c r="AH222" s="250"/>
      <c r="AI222" s="250"/>
      <c r="AJ222" s="250"/>
      <c r="AK222" s="250"/>
      <c r="AL222" s="250"/>
      <c r="AM222" s="250">
        <v>21</v>
      </c>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ht="22.5" outlineLevel="1" x14ac:dyDescent="0.2">
      <c r="A223" s="294"/>
      <c r="B223" s="265"/>
      <c r="C223" s="285" t="s">
        <v>2963</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 cyklus dokroku 12/24. Elektronická pojistka proti přetížení na minutové lince. Sériový kanál 12V/250mA, přenosová rychlost 1200Bd pro možnost připojení digitálních podružných hodin, RS 232 – přenos dat do PC.</v>
      </c>
      <c r="BB223" s="250"/>
      <c r="BC223" s="250"/>
      <c r="BD223" s="250"/>
      <c r="BE223" s="250"/>
      <c r="BF223" s="250"/>
      <c r="BG223" s="250"/>
      <c r="BH223" s="250"/>
    </row>
    <row r="224" spans="1:60" outlineLevel="1" x14ac:dyDescent="0.2">
      <c r="A224" s="293">
        <v>198</v>
      </c>
      <c r="B224" s="264" t="s">
        <v>2964</v>
      </c>
      <c r="C224" s="284" t="s">
        <v>2965</v>
      </c>
      <c r="D224" s="267" t="s">
        <v>1906</v>
      </c>
      <c r="E224" s="270">
        <v>1</v>
      </c>
      <c r="F224" s="275"/>
      <c r="G224" s="276">
        <f>ROUND(E224*F224,2)</f>
        <v>0</v>
      </c>
      <c r="H224" s="277"/>
      <c r="I224" s="296" t="s">
        <v>852</v>
      </c>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t="s">
        <v>299</v>
      </c>
      <c r="AF224" s="250"/>
      <c r="AG224" s="250"/>
      <c r="AH224" s="250"/>
      <c r="AI224" s="250"/>
      <c r="AJ224" s="250"/>
      <c r="AK224" s="250"/>
      <c r="AL224" s="250"/>
      <c r="AM224" s="250">
        <v>21</v>
      </c>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ht="22.5" outlineLevel="1" x14ac:dyDescent="0.2">
      <c r="A225" s="293">
        <v>199</v>
      </c>
      <c r="B225" s="264" t="s">
        <v>2966</v>
      </c>
      <c r="C225" s="284" t="s">
        <v>2967</v>
      </c>
      <c r="D225" s="267" t="s">
        <v>1906</v>
      </c>
      <c r="E225" s="270">
        <v>12</v>
      </c>
      <c r="F225" s="275"/>
      <c r="G225" s="276">
        <f>ROUND(E225*F225,2)</f>
        <v>0</v>
      </c>
      <c r="H225" s="277"/>
      <c r="I225" s="296" t="s">
        <v>852</v>
      </c>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t="s">
        <v>299</v>
      </c>
      <c r="AF225" s="250"/>
      <c r="AG225" s="250"/>
      <c r="AH225" s="250"/>
      <c r="AI225" s="250"/>
      <c r="AJ225" s="250"/>
      <c r="AK225" s="250"/>
      <c r="AL225" s="250"/>
      <c r="AM225" s="250">
        <v>21</v>
      </c>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ht="33.75" outlineLevel="1" x14ac:dyDescent="0.2">
      <c r="A226" s="293">
        <v>200</v>
      </c>
      <c r="B226" s="264" t="s">
        <v>2968</v>
      </c>
      <c r="C226" s="284" t="s">
        <v>2969</v>
      </c>
      <c r="D226" s="267" t="s">
        <v>1906</v>
      </c>
      <c r="E226" s="270">
        <v>2</v>
      </c>
      <c r="F226" s="275"/>
      <c r="G226" s="276">
        <f>ROUND(E226*F226,2)</f>
        <v>0</v>
      </c>
      <c r="H226" s="277"/>
      <c r="I226" s="296" t="s">
        <v>852</v>
      </c>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t="s">
        <v>299</v>
      </c>
      <c r="AF226" s="250"/>
      <c r="AG226" s="250"/>
      <c r="AH226" s="250"/>
      <c r="AI226" s="250"/>
      <c r="AJ226" s="250"/>
      <c r="AK226" s="250"/>
      <c r="AL226" s="250"/>
      <c r="AM226" s="250">
        <v>21</v>
      </c>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3">
        <v>201</v>
      </c>
      <c r="B227" s="264" t="s">
        <v>2970</v>
      </c>
      <c r="C227" s="284" t="s">
        <v>2971</v>
      </c>
      <c r="D227" s="267" t="s">
        <v>390</v>
      </c>
      <c r="E227" s="270">
        <v>55</v>
      </c>
      <c r="F227" s="275"/>
      <c r="G227" s="276">
        <f>ROUND(E227*F227,2)</f>
        <v>0</v>
      </c>
      <c r="H227" s="277"/>
      <c r="I227" s="296" t="s">
        <v>852</v>
      </c>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t="s">
        <v>299</v>
      </c>
      <c r="AF227" s="250"/>
      <c r="AG227" s="250"/>
      <c r="AH227" s="250"/>
      <c r="AI227" s="250"/>
      <c r="AJ227" s="250"/>
      <c r="AK227" s="250"/>
      <c r="AL227" s="250"/>
      <c r="AM227" s="250">
        <v>21</v>
      </c>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3">
        <v>202</v>
      </c>
      <c r="B228" s="264" t="s">
        <v>2972</v>
      </c>
      <c r="C228" s="284" t="s">
        <v>2973</v>
      </c>
      <c r="D228" s="267" t="s">
        <v>390</v>
      </c>
      <c r="E228" s="270">
        <v>145</v>
      </c>
      <c r="F228" s="275"/>
      <c r="G228" s="276">
        <f>ROUND(E228*F228,2)</f>
        <v>0</v>
      </c>
      <c r="H228" s="277"/>
      <c r="I228" s="296" t="s">
        <v>852</v>
      </c>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t="s">
        <v>299</v>
      </c>
      <c r="AF228" s="250"/>
      <c r="AG228" s="250"/>
      <c r="AH228" s="250"/>
      <c r="AI228" s="250"/>
      <c r="AJ228" s="250"/>
      <c r="AK228" s="250"/>
      <c r="AL228" s="250"/>
      <c r="AM228" s="250">
        <v>21</v>
      </c>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3">
        <v>203</v>
      </c>
      <c r="B229" s="264" t="s">
        <v>2974</v>
      </c>
      <c r="C229" s="284" t="s">
        <v>2975</v>
      </c>
      <c r="D229" s="267" t="s">
        <v>390</v>
      </c>
      <c r="E229" s="270">
        <v>40</v>
      </c>
      <c r="F229" s="275"/>
      <c r="G229" s="276">
        <f>ROUND(E229*F229,2)</f>
        <v>0</v>
      </c>
      <c r="H229" s="277"/>
      <c r="I229" s="296" t="s">
        <v>852</v>
      </c>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t="s">
        <v>299</v>
      </c>
      <c r="AF229" s="250"/>
      <c r="AG229" s="250"/>
      <c r="AH229" s="250"/>
      <c r="AI229" s="250"/>
      <c r="AJ229" s="250"/>
      <c r="AK229" s="250"/>
      <c r="AL229" s="250"/>
      <c r="AM229" s="250">
        <v>21</v>
      </c>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x14ac:dyDescent="0.2">
      <c r="A230" s="292" t="s">
        <v>293</v>
      </c>
      <c r="B230" s="263" t="s">
        <v>261</v>
      </c>
      <c r="C230" s="283" t="s">
        <v>262</v>
      </c>
      <c r="D230" s="266"/>
      <c r="E230" s="269"/>
      <c r="F230" s="280">
        <f>SUM(G231:G239)</f>
        <v>0</v>
      </c>
      <c r="G230" s="281"/>
      <c r="H230" s="274"/>
      <c r="I230" s="295"/>
      <c r="AE230" t="s">
        <v>294</v>
      </c>
    </row>
    <row r="231" spans="1:60" outlineLevel="1" x14ac:dyDescent="0.2">
      <c r="A231" s="293">
        <v>204</v>
      </c>
      <c r="B231" s="264" t="s">
        <v>156</v>
      </c>
      <c r="C231" s="284" t="s">
        <v>2976</v>
      </c>
      <c r="D231" s="267" t="s">
        <v>851</v>
      </c>
      <c r="E231" s="270">
        <v>1</v>
      </c>
      <c r="F231" s="275"/>
      <c r="G231" s="276">
        <f>ROUND(E231*F231,2)</f>
        <v>0</v>
      </c>
      <c r="H231" s="277"/>
      <c r="I231" s="296" t="s">
        <v>852</v>
      </c>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t="s">
        <v>299</v>
      </c>
      <c r="AF231" s="250"/>
      <c r="AG231" s="250"/>
      <c r="AH231" s="250"/>
      <c r="AI231" s="250"/>
      <c r="AJ231" s="250"/>
      <c r="AK231" s="250"/>
      <c r="AL231" s="250"/>
      <c r="AM231" s="250">
        <v>21</v>
      </c>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3">
        <v>205</v>
      </c>
      <c r="B232" s="264" t="s">
        <v>2977</v>
      </c>
      <c r="C232" s="284" t="s">
        <v>2978</v>
      </c>
      <c r="D232" s="267" t="s">
        <v>851</v>
      </c>
      <c r="E232" s="270">
        <v>1</v>
      </c>
      <c r="F232" s="275"/>
      <c r="G232" s="276">
        <f>ROUND(E232*F232,2)</f>
        <v>0</v>
      </c>
      <c r="H232" s="277"/>
      <c r="I232" s="296" t="s">
        <v>852</v>
      </c>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t="s">
        <v>299</v>
      </c>
      <c r="AF232" s="250"/>
      <c r="AG232" s="250"/>
      <c r="AH232" s="250"/>
      <c r="AI232" s="250"/>
      <c r="AJ232" s="250"/>
      <c r="AK232" s="250"/>
      <c r="AL232" s="250"/>
      <c r="AM232" s="250">
        <v>21</v>
      </c>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3">
        <v>206</v>
      </c>
      <c r="B233" s="264" t="s">
        <v>158</v>
      </c>
      <c r="C233" s="284" t="s">
        <v>2979</v>
      </c>
      <c r="D233" s="267" t="s">
        <v>851</v>
      </c>
      <c r="E233" s="270">
        <v>1</v>
      </c>
      <c r="F233" s="275"/>
      <c r="G233" s="276">
        <f>ROUND(E233*F233,2)</f>
        <v>0</v>
      </c>
      <c r="H233" s="277"/>
      <c r="I233" s="296" t="s">
        <v>852</v>
      </c>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t="s">
        <v>299</v>
      </c>
      <c r="AF233" s="250"/>
      <c r="AG233" s="250"/>
      <c r="AH233" s="250"/>
      <c r="AI233" s="250"/>
      <c r="AJ233" s="250"/>
      <c r="AK233" s="250"/>
      <c r="AL233" s="250"/>
      <c r="AM233" s="250">
        <v>21</v>
      </c>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3">
        <v>207</v>
      </c>
      <c r="B234" s="264" t="s">
        <v>160</v>
      </c>
      <c r="C234" s="284" t="s">
        <v>2980</v>
      </c>
      <c r="D234" s="267" t="s">
        <v>2794</v>
      </c>
      <c r="E234" s="270">
        <v>24</v>
      </c>
      <c r="F234" s="275"/>
      <c r="G234" s="276">
        <f>ROUND(E234*F234,2)</f>
        <v>0</v>
      </c>
      <c r="H234" s="277"/>
      <c r="I234" s="296" t="s">
        <v>852</v>
      </c>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t="s">
        <v>299</v>
      </c>
      <c r="AF234" s="250"/>
      <c r="AG234" s="250"/>
      <c r="AH234" s="250"/>
      <c r="AI234" s="250"/>
      <c r="AJ234" s="250"/>
      <c r="AK234" s="250"/>
      <c r="AL234" s="250"/>
      <c r="AM234" s="250">
        <v>21</v>
      </c>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3">
        <v>208</v>
      </c>
      <c r="B235" s="264" t="s">
        <v>162</v>
      </c>
      <c r="C235" s="284" t="s">
        <v>2981</v>
      </c>
      <c r="D235" s="267" t="s">
        <v>2794</v>
      </c>
      <c r="E235" s="270">
        <v>24</v>
      </c>
      <c r="F235" s="275"/>
      <c r="G235" s="276">
        <f>ROUND(E235*F235,2)</f>
        <v>0</v>
      </c>
      <c r="H235" s="277"/>
      <c r="I235" s="296" t="s">
        <v>852</v>
      </c>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t="s">
        <v>299</v>
      </c>
      <c r="AF235" s="250"/>
      <c r="AG235" s="250"/>
      <c r="AH235" s="250"/>
      <c r="AI235" s="250"/>
      <c r="AJ235" s="250"/>
      <c r="AK235" s="250"/>
      <c r="AL235" s="250"/>
      <c r="AM235" s="250">
        <v>21</v>
      </c>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3">
        <v>209</v>
      </c>
      <c r="B236" s="264" t="s">
        <v>164</v>
      </c>
      <c r="C236" s="284" t="s">
        <v>2982</v>
      </c>
      <c r="D236" s="267" t="s">
        <v>851</v>
      </c>
      <c r="E236" s="270">
        <v>1</v>
      </c>
      <c r="F236" s="275"/>
      <c r="G236" s="276">
        <f>ROUND(E236*F236,2)</f>
        <v>0</v>
      </c>
      <c r="H236" s="277"/>
      <c r="I236" s="296" t="s">
        <v>852</v>
      </c>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t="s">
        <v>299</v>
      </c>
      <c r="AF236" s="250"/>
      <c r="AG236" s="250"/>
      <c r="AH236" s="250"/>
      <c r="AI236" s="250"/>
      <c r="AJ236" s="250"/>
      <c r="AK236" s="250"/>
      <c r="AL236" s="250"/>
      <c r="AM236" s="250">
        <v>21</v>
      </c>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3">
        <v>210</v>
      </c>
      <c r="B237" s="264" t="s">
        <v>166</v>
      </c>
      <c r="C237" s="284" t="s">
        <v>2983</v>
      </c>
      <c r="D237" s="267" t="s">
        <v>851</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211</v>
      </c>
      <c r="B238" s="264" t="s">
        <v>168</v>
      </c>
      <c r="C238" s="284" t="s">
        <v>2984</v>
      </c>
      <c r="D238" s="267" t="s">
        <v>851</v>
      </c>
      <c r="E238" s="270">
        <v>1</v>
      </c>
      <c r="F238" s="275"/>
      <c r="G238" s="276">
        <f>ROUND(E238*F238,2)</f>
        <v>0</v>
      </c>
      <c r="H238" s="277"/>
      <c r="I238" s="296" t="s">
        <v>852</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299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ht="13.5" outlineLevel="1" thickBot="1" x14ac:dyDescent="0.25">
      <c r="A239" s="341">
        <v>212</v>
      </c>
      <c r="B239" s="342" t="s">
        <v>170</v>
      </c>
      <c r="C239" s="343" t="s">
        <v>2985</v>
      </c>
      <c r="D239" s="344" t="s">
        <v>851</v>
      </c>
      <c r="E239" s="345">
        <v>1</v>
      </c>
      <c r="F239" s="346"/>
      <c r="G239" s="347">
        <f>ROUND(E239*F239,2)</f>
        <v>0</v>
      </c>
      <c r="H239" s="313"/>
      <c r="I239" s="314" t="s">
        <v>852</v>
      </c>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t="s">
        <v>299</v>
      </c>
      <c r="AF239" s="250"/>
      <c r="AG239" s="250"/>
      <c r="AH239" s="250"/>
      <c r="AI239" s="250"/>
      <c r="AJ239" s="250"/>
      <c r="AK239" s="250"/>
      <c r="AL239" s="250"/>
      <c r="AM239" s="250">
        <v>21</v>
      </c>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hidden="1" x14ac:dyDescent="0.2">
      <c r="A240" s="54"/>
      <c r="B240" s="61" t="s">
        <v>332</v>
      </c>
      <c r="C240" s="286" t="s">
        <v>332</v>
      </c>
      <c r="D240" s="253"/>
      <c r="E240" s="251"/>
      <c r="F240" s="251"/>
      <c r="G240" s="251"/>
      <c r="H240" s="251"/>
      <c r="I240" s="252"/>
    </row>
    <row r="241" spans="1:41" hidden="1" x14ac:dyDescent="0.2">
      <c r="A241" s="287"/>
      <c r="B241" s="288" t="s">
        <v>331</v>
      </c>
      <c r="C241" s="289"/>
      <c r="D241" s="290"/>
      <c r="E241" s="287"/>
      <c r="F241" s="287"/>
      <c r="G241" s="291">
        <f>F8+F27+F79+F128+F153+F181+F194+F221+F230</f>
        <v>0</v>
      </c>
      <c r="H241" s="46"/>
      <c r="I241" s="46"/>
      <c r="AN241">
        <v>15</v>
      </c>
      <c r="AO241">
        <v>21</v>
      </c>
    </row>
    <row r="242" spans="1:41" x14ac:dyDescent="0.2">
      <c r="A242" s="46"/>
      <c r="B242" s="282"/>
      <c r="C242" s="282"/>
      <c r="D242" s="229"/>
      <c r="E242" s="46"/>
      <c r="F242" s="46"/>
      <c r="G242" s="46"/>
      <c r="H242" s="46"/>
      <c r="I242" s="46"/>
      <c r="AN242">
        <f>SUMIF(AM8:AM241,AN241,G8:G241)</f>
        <v>0</v>
      </c>
      <c r="AO242">
        <f>SUMIF(AM8:AM241,AO241,G8:G241)</f>
        <v>0</v>
      </c>
    </row>
    <row r="243" spans="1:41" x14ac:dyDescent="0.2">
      <c r="D243" s="227"/>
    </row>
    <row r="244" spans="1:41" x14ac:dyDescent="0.2">
      <c r="D244" s="227"/>
    </row>
    <row r="245" spans="1:41" x14ac:dyDescent="0.2">
      <c r="D245" s="227"/>
    </row>
    <row r="246" spans="1:41" x14ac:dyDescent="0.2">
      <c r="D246" s="227"/>
    </row>
    <row r="247" spans="1:41" x14ac:dyDescent="0.2">
      <c r="D247" s="227"/>
    </row>
    <row r="248" spans="1:41" x14ac:dyDescent="0.2">
      <c r="D248" s="227"/>
    </row>
    <row r="249" spans="1:41" x14ac:dyDescent="0.2">
      <c r="D249" s="227"/>
    </row>
    <row r="250" spans="1:41" x14ac:dyDescent="0.2">
      <c r="D250" s="227"/>
    </row>
    <row r="251" spans="1:41" x14ac:dyDescent="0.2">
      <c r="D251" s="227"/>
    </row>
    <row r="252" spans="1:41" x14ac:dyDescent="0.2">
      <c r="D252" s="227"/>
    </row>
    <row r="253" spans="1:41" x14ac:dyDescent="0.2">
      <c r="D253" s="227"/>
    </row>
    <row r="254" spans="1:41" x14ac:dyDescent="0.2">
      <c r="D254" s="227"/>
    </row>
    <row r="255" spans="1:41" x14ac:dyDescent="0.2">
      <c r="D255" s="227"/>
    </row>
    <row r="256" spans="1:41"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0fUuuJ7OC5n0+fJAHaG8HLW3Q+skcJwAvE+qK6ZfB9AQltptbBw8Fr2pAEreI8my56CXDEWCE3+YyX8q4BaABg==" saltValue="JXhdgNtdnjx8kf4MYiyJCQ==" spinCount="100000" sheet="1"/>
  <mergeCells count="22">
    <mergeCell ref="F194:G194"/>
    <mergeCell ref="F221:G221"/>
    <mergeCell ref="C223:G223"/>
    <mergeCell ref="F230:G230"/>
    <mergeCell ref="F128:G128"/>
    <mergeCell ref="F153:G153"/>
    <mergeCell ref="C157:G157"/>
    <mergeCell ref="C159:G159"/>
    <mergeCell ref="C163:G163"/>
    <mergeCell ref="F181:G181"/>
    <mergeCell ref="C26:G26"/>
    <mergeCell ref="F27:G27"/>
    <mergeCell ref="C54:G54"/>
    <mergeCell ref="C56:G56"/>
    <mergeCell ref="C60:G60"/>
    <mergeCell ref="F79:G79"/>
    <mergeCell ref="A1:G1"/>
    <mergeCell ref="C7:G7"/>
    <mergeCell ref="F8:G8"/>
    <mergeCell ref="C10:G10"/>
    <mergeCell ref="C12:G12"/>
    <mergeCell ref="C16:G16"/>
  </mergeCells>
  <pageMargins left="0.59055118110236204" right="0.39370078740157499" top="0.78740157499999996" bottom="0.78740157499999996"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352</v>
      </c>
      <c r="C4" s="259" t="s">
        <v>353</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187</v>
      </c>
      <c r="C8" s="283" t="s">
        <v>188</v>
      </c>
      <c r="D8" s="266"/>
      <c r="E8" s="269"/>
      <c r="F8" s="272">
        <f>SUM(G9:G27)</f>
        <v>0</v>
      </c>
      <c r="G8" s="273"/>
      <c r="H8" s="274"/>
      <c r="I8" s="295"/>
      <c r="AE8" t="s">
        <v>294</v>
      </c>
    </row>
    <row r="9" spans="1:60" ht="22.5" outlineLevel="1" x14ac:dyDescent="0.2">
      <c r="A9" s="293">
        <v>1</v>
      </c>
      <c r="B9" s="264" t="s">
        <v>2986</v>
      </c>
      <c r="C9" s="284" t="s">
        <v>2987</v>
      </c>
      <c r="D9" s="267" t="s">
        <v>851</v>
      </c>
      <c r="E9" s="270">
        <v>1</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265"/>
      <c r="C10" s="285" t="s">
        <v>2988</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ventilátor přívod 2300 m3/hod 280 Pa včetně frekvenčního měniče (EC motor, volné o kolo)</v>
      </c>
      <c r="BB10" s="250"/>
      <c r="BC10" s="250"/>
      <c r="BD10" s="250"/>
      <c r="BE10" s="250"/>
      <c r="BF10" s="250"/>
      <c r="BG10" s="250"/>
      <c r="BH10" s="250"/>
    </row>
    <row r="11" spans="1:60" outlineLevel="1" x14ac:dyDescent="0.2">
      <c r="A11" s="294"/>
      <c r="B11" s="265"/>
      <c r="C11" s="285" t="s">
        <v>2989</v>
      </c>
      <c r="D11" s="268"/>
      <c r="E11" s="271"/>
      <c r="F11" s="278"/>
      <c r="G11" s="279"/>
      <c r="H11" s="277"/>
      <c r="I11" s="296"/>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5" t="str">
        <f>C11</f>
        <v>ventilátor odvod 2350 m3/hod 280 Pa včetně frekvenčního měniče (EC motor, volné o kolo)</v>
      </c>
      <c r="BB11" s="250"/>
      <c r="BC11" s="250"/>
      <c r="BD11" s="250"/>
      <c r="BE11" s="250"/>
      <c r="BF11" s="250"/>
      <c r="BG11" s="250"/>
      <c r="BH11" s="250"/>
    </row>
    <row r="12" spans="1:60" outlineLevel="1" x14ac:dyDescent="0.2">
      <c r="A12" s="294"/>
      <c r="B12" s="265"/>
      <c r="C12" s="285" t="s">
        <v>2990</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jednostupňová filtrace EU 6, ZZT deskový výměník, ohřívač - topná voda 75/55oC,</v>
      </c>
      <c r="BB12" s="250"/>
      <c r="BC12" s="250"/>
      <c r="BD12" s="250"/>
      <c r="BE12" s="250"/>
      <c r="BF12" s="250"/>
      <c r="BG12" s="250"/>
      <c r="BH12" s="250"/>
    </row>
    <row r="13" spans="1:60" outlineLevel="1" x14ac:dyDescent="0.2">
      <c r="A13" s="294"/>
      <c r="B13" s="265"/>
      <c r="C13" s="285" t="s">
        <v>2991</v>
      </c>
      <c r="D13" s="268"/>
      <c r="E13" s="271"/>
      <c r="F13" s="278"/>
      <c r="G13" s="279"/>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5" t="str">
        <f>C13</f>
        <v>antikorozní úprava pláště a vestavěných komponentů, sifon na potrubí odvodu kondenzátu</v>
      </c>
      <c r="BB13" s="250"/>
      <c r="BC13" s="250"/>
      <c r="BD13" s="250"/>
      <c r="BE13" s="250"/>
      <c r="BF13" s="250"/>
      <c r="BG13" s="250"/>
      <c r="BH13" s="250"/>
    </row>
    <row r="14" spans="1:60" outlineLevel="1" x14ac:dyDescent="0.2">
      <c r="A14" s="294"/>
      <c r="B14" s="265"/>
      <c r="C14" s="285" t="s">
        <v>2992</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včetně regulačního uzle na ohřívači, včetně pružných manžet, rámu s nastavitelnými nohami</v>
      </c>
      <c r="BB14" s="250"/>
      <c r="BC14" s="250"/>
      <c r="BD14" s="250"/>
      <c r="BE14" s="250"/>
      <c r="BF14" s="250"/>
      <c r="BG14" s="250"/>
      <c r="BH14" s="250"/>
    </row>
    <row r="15" spans="1:60" outlineLevel="1" x14ac:dyDescent="0.2">
      <c r="A15" s="294"/>
      <c r="B15" s="265"/>
      <c r="C15" s="285" t="s">
        <v>2993</v>
      </c>
      <c r="D15" s="268"/>
      <c r="E15" s="271"/>
      <c r="F15" s="278"/>
      <c r="G15" s="279"/>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5" t="str">
        <f>C15</f>
        <v>kompletní systém MaR-rozvaděč, kabeláže, periferie, dálkové ovládání, oživení a uvedení do provozu, zaškolení obsluhy</v>
      </c>
      <c r="BB15" s="250"/>
      <c r="BC15" s="250"/>
      <c r="BD15" s="250"/>
      <c r="BE15" s="250"/>
      <c r="BF15" s="250"/>
      <c r="BG15" s="250"/>
      <c r="BH15" s="250"/>
    </row>
    <row r="16" spans="1:60" outlineLevel="1" x14ac:dyDescent="0.2">
      <c r="A16" s="293">
        <v>2</v>
      </c>
      <c r="B16" s="264" t="s">
        <v>2994</v>
      </c>
      <c r="C16" s="284" t="s">
        <v>2995</v>
      </c>
      <c r="D16" s="267" t="s">
        <v>2794</v>
      </c>
      <c r="E16" s="270">
        <v>6</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3</v>
      </c>
      <c r="B17" s="264" t="s">
        <v>2996</v>
      </c>
      <c r="C17" s="284" t="s">
        <v>2997</v>
      </c>
      <c r="D17" s="267" t="s">
        <v>1906</v>
      </c>
      <c r="E17" s="270">
        <v>8</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4</v>
      </c>
      <c r="B18" s="264" t="s">
        <v>2998</v>
      </c>
      <c r="C18" s="284" t="s">
        <v>2999</v>
      </c>
      <c r="D18" s="267" t="s">
        <v>1906</v>
      </c>
      <c r="E18" s="270">
        <v>5</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5</v>
      </c>
      <c r="B19" s="264" t="s">
        <v>3000</v>
      </c>
      <c r="C19" s="284" t="s">
        <v>3001</v>
      </c>
      <c r="D19" s="267" t="s">
        <v>1906</v>
      </c>
      <c r="E19" s="270">
        <v>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6</v>
      </c>
      <c r="B20" s="264" t="s">
        <v>3002</v>
      </c>
      <c r="C20" s="284" t="s">
        <v>3003</v>
      </c>
      <c r="D20" s="267" t="s">
        <v>1906</v>
      </c>
      <c r="E20" s="270">
        <v>5</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7</v>
      </c>
      <c r="B21" s="264" t="s">
        <v>3004</v>
      </c>
      <c r="C21" s="284" t="s">
        <v>3005</v>
      </c>
      <c r="D21" s="267" t="s">
        <v>1906</v>
      </c>
      <c r="E21" s="270">
        <v>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8</v>
      </c>
      <c r="B22" s="264" t="s">
        <v>3006</v>
      </c>
      <c r="C22" s="284" t="s">
        <v>3007</v>
      </c>
      <c r="D22" s="267" t="s">
        <v>1906</v>
      </c>
      <c r="E22" s="270">
        <v>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9</v>
      </c>
      <c r="B23" s="264" t="s">
        <v>3008</v>
      </c>
      <c r="C23" s="284" t="s">
        <v>3009</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10</v>
      </c>
      <c r="B24" s="264" t="s">
        <v>3010</v>
      </c>
      <c r="C24" s="284" t="s">
        <v>3011</v>
      </c>
      <c r="D24" s="267" t="s">
        <v>1906</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11</v>
      </c>
      <c r="B25" s="264" t="s">
        <v>3012</v>
      </c>
      <c r="C25" s="284" t="s">
        <v>3013</v>
      </c>
      <c r="D25" s="267" t="s">
        <v>367</v>
      </c>
      <c r="E25" s="270">
        <v>96</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12</v>
      </c>
      <c r="B26" s="264" t="s">
        <v>3012</v>
      </c>
      <c r="C26" s="284" t="s">
        <v>3014</v>
      </c>
      <c r="D26" s="267" t="s">
        <v>367</v>
      </c>
      <c r="E26" s="270">
        <v>52</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13</v>
      </c>
      <c r="B27" s="264" t="s">
        <v>3012</v>
      </c>
      <c r="C27" s="284" t="s">
        <v>3015</v>
      </c>
      <c r="D27" s="267" t="s">
        <v>367</v>
      </c>
      <c r="E27" s="270">
        <v>115</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x14ac:dyDescent="0.2">
      <c r="A28" s="292" t="s">
        <v>293</v>
      </c>
      <c r="B28" s="263" t="s">
        <v>189</v>
      </c>
      <c r="C28" s="283" t="s">
        <v>190</v>
      </c>
      <c r="D28" s="266"/>
      <c r="E28" s="269"/>
      <c r="F28" s="280">
        <f>SUM(G29:G48)</f>
        <v>0</v>
      </c>
      <c r="G28" s="281"/>
      <c r="H28" s="274"/>
      <c r="I28" s="295"/>
      <c r="AE28" t="s">
        <v>294</v>
      </c>
    </row>
    <row r="29" spans="1:60" outlineLevel="1" x14ac:dyDescent="0.2">
      <c r="A29" s="293">
        <v>14</v>
      </c>
      <c r="B29" s="264" t="s">
        <v>3016</v>
      </c>
      <c r="C29" s="284" t="s">
        <v>3017</v>
      </c>
      <c r="D29" s="267" t="s">
        <v>851</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15</v>
      </c>
      <c r="B30" s="264" t="s">
        <v>3018</v>
      </c>
      <c r="C30" s="284" t="s">
        <v>3019</v>
      </c>
      <c r="D30" s="267" t="s">
        <v>851</v>
      </c>
      <c r="E30" s="270">
        <v>1</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4"/>
      <c r="B31" s="265"/>
      <c r="C31" s="285" t="s">
        <v>3020</v>
      </c>
      <c r="D31" s="268"/>
      <c r="E31" s="271"/>
      <c r="F31" s="278"/>
      <c r="G31" s="279"/>
      <c r="H31" s="277"/>
      <c r="I31" s="296"/>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jednostupňová filtrace EU 4</v>
      </c>
      <c r="BB31" s="250"/>
      <c r="BC31" s="250"/>
      <c r="BD31" s="250"/>
      <c r="BE31" s="250"/>
      <c r="BF31" s="250"/>
      <c r="BG31" s="250"/>
      <c r="BH31" s="250"/>
    </row>
    <row r="32" spans="1:60" outlineLevel="1" x14ac:dyDescent="0.2">
      <c r="A32" s="294"/>
      <c r="B32" s="265"/>
      <c r="C32" s="285" t="s">
        <v>3021</v>
      </c>
      <c r="D32" s="268"/>
      <c r="E32" s="271"/>
      <c r="F32" s="278"/>
      <c r="G32" s="279"/>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5" t="str">
        <f>C32</f>
        <v>ohřívač - topná voda 75/55oC,</v>
      </c>
      <c r="BB32" s="250"/>
      <c r="BC32" s="250"/>
      <c r="BD32" s="250"/>
      <c r="BE32" s="250"/>
      <c r="BF32" s="250"/>
      <c r="BG32" s="250"/>
      <c r="BH32" s="250"/>
    </row>
    <row r="33" spans="1:60" outlineLevel="1" x14ac:dyDescent="0.2">
      <c r="A33" s="294"/>
      <c r="B33" s="265"/>
      <c r="C33" s="285" t="s">
        <v>3022</v>
      </c>
      <c r="D33" s="268"/>
      <c r="E33" s="271"/>
      <c r="F33" s="278"/>
      <c r="G33" s="279"/>
      <c r="H33" s="277"/>
      <c r="I33" s="296"/>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5" t="str">
        <f>C33</f>
        <v>včetně regulačního uzle na ohřívači, včetně pružných manžet, rámu</v>
      </c>
      <c r="BB33" s="250"/>
      <c r="BC33" s="250"/>
      <c r="BD33" s="250"/>
      <c r="BE33" s="250"/>
      <c r="BF33" s="250"/>
      <c r="BG33" s="250"/>
      <c r="BH33" s="250"/>
    </row>
    <row r="34" spans="1:60" outlineLevel="1" x14ac:dyDescent="0.2">
      <c r="A34" s="294"/>
      <c r="B34" s="265"/>
      <c r="C34" s="285" t="s">
        <v>3023</v>
      </c>
      <c r="D34" s="268"/>
      <c r="E34" s="271"/>
      <c r="F34" s="278"/>
      <c r="G34" s="279"/>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5" t="str">
        <f>C34</f>
        <v>kompletní systém MaR-rozvaděč, kabeláže, periferie, dálkové ovládání oživení a uvedení do provozu, zaškolení obsluhy</v>
      </c>
      <c r="BB34" s="250"/>
      <c r="BC34" s="250"/>
      <c r="BD34" s="250"/>
      <c r="BE34" s="250"/>
      <c r="BF34" s="250"/>
      <c r="BG34" s="250"/>
      <c r="BH34" s="250"/>
    </row>
    <row r="35" spans="1:60" outlineLevel="1" x14ac:dyDescent="0.2">
      <c r="A35" s="293">
        <v>16</v>
      </c>
      <c r="B35" s="264" t="s">
        <v>3024</v>
      </c>
      <c r="C35" s="284" t="s">
        <v>2995</v>
      </c>
      <c r="D35" s="267" t="s">
        <v>2794</v>
      </c>
      <c r="E35" s="270">
        <v>4</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17</v>
      </c>
      <c r="B36" s="264" t="s">
        <v>3025</v>
      </c>
      <c r="C36" s="284" t="s">
        <v>3026</v>
      </c>
      <c r="D36" s="267" t="s">
        <v>1906</v>
      </c>
      <c r="E36" s="270">
        <v>8</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18</v>
      </c>
      <c r="B37" s="264" t="s">
        <v>3027</v>
      </c>
      <c r="C37" s="284" t="s">
        <v>3028</v>
      </c>
      <c r="D37" s="267" t="s">
        <v>1906</v>
      </c>
      <c r="E37" s="270">
        <v>6</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19</v>
      </c>
      <c r="B38" s="264" t="s">
        <v>3029</v>
      </c>
      <c r="C38" s="284" t="s">
        <v>3001</v>
      </c>
      <c r="D38" s="267" t="s">
        <v>1906</v>
      </c>
      <c r="E38" s="270">
        <v>6</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20</v>
      </c>
      <c r="B39" s="264" t="s">
        <v>3030</v>
      </c>
      <c r="C39" s="284" t="s">
        <v>3003</v>
      </c>
      <c r="D39" s="267" t="s">
        <v>1906</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21</v>
      </c>
      <c r="B40" s="264" t="s">
        <v>3031</v>
      </c>
      <c r="C40" s="284" t="s">
        <v>3005</v>
      </c>
      <c r="D40" s="267" t="s">
        <v>1906</v>
      </c>
      <c r="E40" s="270">
        <v>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22</v>
      </c>
      <c r="B41" s="264" t="s">
        <v>3032</v>
      </c>
      <c r="C41" s="284" t="s">
        <v>3033</v>
      </c>
      <c r="D41" s="267" t="s">
        <v>1906</v>
      </c>
      <c r="E41" s="270">
        <v>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23</v>
      </c>
      <c r="B42" s="264" t="s">
        <v>3034</v>
      </c>
      <c r="C42" s="284" t="s">
        <v>3035</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24</v>
      </c>
      <c r="B43" s="264" t="s">
        <v>2631</v>
      </c>
      <c r="C43" s="284" t="s">
        <v>3036</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25</v>
      </c>
      <c r="B44" s="264" t="s">
        <v>2633</v>
      </c>
      <c r="C44" s="284" t="s">
        <v>3037</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26</v>
      </c>
      <c r="B45" s="264" t="s">
        <v>2635</v>
      </c>
      <c r="C45" s="284" t="s">
        <v>3013</v>
      </c>
      <c r="D45" s="267" t="s">
        <v>367</v>
      </c>
      <c r="E45" s="270">
        <v>88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27</v>
      </c>
      <c r="B46" s="264" t="s">
        <v>2637</v>
      </c>
      <c r="C46" s="284" t="s">
        <v>3014</v>
      </c>
      <c r="D46" s="267" t="s">
        <v>367</v>
      </c>
      <c r="E46" s="270">
        <v>50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28</v>
      </c>
      <c r="B47" s="264" t="s">
        <v>2639</v>
      </c>
      <c r="C47" s="284" t="s">
        <v>3038</v>
      </c>
      <c r="D47" s="267" t="s">
        <v>2690</v>
      </c>
      <c r="E47" s="270">
        <v>6</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29</v>
      </c>
      <c r="B48" s="264" t="s">
        <v>2641</v>
      </c>
      <c r="C48" s="284" t="s">
        <v>3039</v>
      </c>
      <c r="D48" s="267" t="s">
        <v>367</v>
      </c>
      <c r="E48" s="270">
        <v>28</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191</v>
      </c>
      <c r="C49" s="283" t="s">
        <v>192</v>
      </c>
      <c r="D49" s="266"/>
      <c r="E49" s="269"/>
      <c r="F49" s="280">
        <f>SUM(G50:G57)</f>
        <v>0</v>
      </c>
      <c r="G49" s="281"/>
      <c r="H49" s="274"/>
      <c r="I49" s="295"/>
      <c r="AE49" t="s">
        <v>294</v>
      </c>
    </row>
    <row r="50" spans="1:60" outlineLevel="1" x14ac:dyDescent="0.2">
      <c r="A50" s="293">
        <v>30</v>
      </c>
      <c r="B50" s="264" t="s">
        <v>3040</v>
      </c>
      <c r="C50" s="284" t="s">
        <v>3041</v>
      </c>
      <c r="D50" s="267" t="s">
        <v>1906</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31</v>
      </c>
      <c r="B51" s="264" t="s">
        <v>3042</v>
      </c>
      <c r="C51" s="284" t="s">
        <v>3043</v>
      </c>
      <c r="D51" s="267" t="s">
        <v>1906</v>
      </c>
      <c r="E51" s="270">
        <v>2</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32</v>
      </c>
      <c r="B52" s="264" t="s">
        <v>3044</v>
      </c>
      <c r="C52" s="284" t="s">
        <v>3045</v>
      </c>
      <c r="D52" s="267" t="s">
        <v>1906</v>
      </c>
      <c r="E52" s="270">
        <v>1</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33</v>
      </c>
      <c r="B53" s="264" t="s">
        <v>3046</v>
      </c>
      <c r="C53" s="284" t="s">
        <v>3047</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34</v>
      </c>
      <c r="B54" s="264" t="s">
        <v>3048</v>
      </c>
      <c r="C54" s="284" t="s">
        <v>3049</v>
      </c>
      <c r="D54" s="267" t="s">
        <v>1906</v>
      </c>
      <c r="E54" s="270">
        <v>1</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3">
        <v>35</v>
      </c>
      <c r="B55" s="264" t="s">
        <v>3050</v>
      </c>
      <c r="C55" s="284" t="s">
        <v>3013</v>
      </c>
      <c r="D55" s="267" t="s">
        <v>367</v>
      </c>
      <c r="E55" s="270">
        <v>18</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36</v>
      </c>
      <c r="B56" s="264" t="s">
        <v>3051</v>
      </c>
      <c r="C56" s="284" t="s">
        <v>3014</v>
      </c>
      <c r="D56" s="267" t="s">
        <v>367</v>
      </c>
      <c r="E56" s="270">
        <v>10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37</v>
      </c>
      <c r="B57" s="264" t="s">
        <v>3052</v>
      </c>
      <c r="C57" s="284" t="s">
        <v>3039</v>
      </c>
      <c r="D57" s="267" t="s">
        <v>367</v>
      </c>
      <c r="E57" s="270">
        <v>3</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x14ac:dyDescent="0.2">
      <c r="A58" s="292" t="s">
        <v>293</v>
      </c>
      <c r="B58" s="263" t="s">
        <v>193</v>
      </c>
      <c r="C58" s="283" t="s">
        <v>194</v>
      </c>
      <c r="D58" s="266"/>
      <c r="E58" s="269"/>
      <c r="F58" s="280">
        <f>SUM(G59:G70)</f>
        <v>0</v>
      </c>
      <c r="G58" s="281"/>
      <c r="H58" s="274"/>
      <c r="I58" s="295"/>
      <c r="AE58" t="s">
        <v>294</v>
      </c>
    </row>
    <row r="59" spans="1:60" outlineLevel="1" x14ac:dyDescent="0.2">
      <c r="A59" s="293">
        <v>38</v>
      </c>
      <c r="B59" s="264" t="s">
        <v>3053</v>
      </c>
      <c r="C59" s="284" t="s">
        <v>3054</v>
      </c>
      <c r="D59" s="267" t="s">
        <v>1906</v>
      </c>
      <c r="E59" s="270">
        <v>1</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39</v>
      </c>
      <c r="B60" s="264" t="s">
        <v>3055</v>
      </c>
      <c r="C60" s="284" t="s">
        <v>3056</v>
      </c>
      <c r="D60" s="267" t="s">
        <v>1906</v>
      </c>
      <c r="E60" s="270">
        <v>8</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40</v>
      </c>
      <c r="B61" s="264" t="s">
        <v>3057</v>
      </c>
      <c r="C61" s="284" t="s">
        <v>3058</v>
      </c>
      <c r="D61" s="267" t="s">
        <v>1906</v>
      </c>
      <c r="E61" s="270">
        <v>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41</v>
      </c>
      <c r="B62" s="264" t="s">
        <v>3059</v>
      </c>
      <c r="C62" s="284" t="s">
        <v>3060</v>
      </c>
      <c r="D62" s="267"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42</v>
      </c>
      <c r="B63" s="264" t="s">
        <v>3061</v>
      </c>
      <c r="C63" s="284" t="s">
        <v>3062</v>
      </c>
      <c r="D63" s="267" t="s">
        <v>2690</v>
      </c>
      <c r="E63" s="270">
        <v>12</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43</v>
      </c>
      <c r="B64" s="264" t="s">
        <v>3063</v>
      </c>
      <c r="C64" s="284" t="s">
        <v>3064</v>
      </c>
      <c r="D64" s="267" t="s">
        <v>2690</v>
      </c>
      <c r="E64" s="270">
        <v>30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44</v>
      </c>
      <c r="B65" s="264" t="s">
        <v>3065</v>
      </c>
      <c r="C65" s="284" t="s">
        <v>3066</v>
      </c>
      <c r="D65" s="267" t="s">
        <v>2690</v>
      </c>
      <c r="E65" s="270">
        <v>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45</v>
      </c>
      <c r="B66" s="264" t="s">
        <v>3067</v>
      </c>
      <c r="C66" s="284" t="s">
        <v>3068</v>
      </c>
      <c r="D66" s="267" t="s">
        <v>2690</v>
      </c>
      <c r="E66" s="270">
        <v>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46</v>
      </c>
      <c r="B67" s="264" t="s">
        <v>3069</v>
      </c>
      <c r="C67" s="284" t="s">
        <v>3070</v>
      </c>
      <c r="D67" s="267" t="s">
        <v>2690</v>
      </c>
      <c r="E67" s="270">
        <v>8</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47</v>
      </c>
      <c r="B68" s="264" t="s">
        <v>3071</v>
      </c>
      <c r="C68" s="284" t="s">
        <v>3072</v>
      </c>
      <c r="D68" s="267" t="s">
        <v>851</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48</v>
      </c>
      <c r="B69" s="264" t="s">
        <v>3073</v>
      </c>
      <c r="C69" s="284" t="s">
        <v>3074</v>
      </c>
      <c r="D69" s="267" t="s">
        <v>851</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49</v>
      </c>
      <c r="B70" s="264" t="s">
        <v>3075</v>
      </c>
      <c r="C70" s="284" t="s">
        <v>3076</v>
      </c>
      <c r="D70" s="267" t="s">
        <v>2794</v>
      </c>
      <c r="E70" s="270">
        <v>6</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x14ac:dyDescent="0.2">
      <c r="A71" s="292" t="s">
        <v>293</v>
      </c>
      <c r="B71" s="263" t="s">
        <v>195</v>
      </c>
      <c r="C71" s="283" t="s">
        <v>196</v>
      </c>
      <c r="D71" s="266"/>
      <c r="E71" s="269"/>
      <c r="F71" s="280">
        <f>SUM(G72:G76)</f>
        <v>0</v>
      </c>
      <c r="G71" s="281"/>
      <c r="H71" s="274"/>
      <c r="I71" s="295"/>
      <c r="AE71" t="s">
        <v>294</v>
      </c>
    </row>
    <row r="72" spans="1:60" outlineLevel="1" x14ac:dyDescent="0.2">
      <c r="A72" s="293">
        <v>50</v>
      </c>
      <c r="B72" s="264" t="s">
        <v>3077</v>
      </c>
      <c r="C72" s="284" t="s">
        <v>3078</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51</v>
      </c>
      <c r="B73" s="264" t="s">
        <v>3079</v>
      </c>
      <c r="C73" s="284" t="s">
        <v>3080</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52</v>
      </c>
      <c r="B74" s="264" t="s">
        <v>3081</v>
      </c>
      <c r="C74" s="284" t="s">
        <v>3082</v>
      </c>
      <c r="D74" s="267" t="s">
        <v>1906</v>
      </c>
      <c r="E74" s="270">
        <v>2</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53</v>
      </c>
      <c r="B75" s="264" t="s">
        <v>3083</v>
      </c>
      <c r="C75" s="284" t="s">
        <v>3084</v>
      </c>
      <c r="D75" s="267" t="s">
        <v>2690</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54</v>
      </c>
      <c r="B76" s="264" t="s">
        <v>3085</v>
      </c>
      <c r="C76" s="284" t="s">
        <v>3086</v>
      </c>
      <c r="D76" s="267" t="s">
        <v>2690</v>
      </c>
      <c r="E76" s="270">
        <v>8</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x14ac:dyDescent="0.2">
      <c r="A77" s="292" t="s">
        <v>293</v>
      </c>
      <c r="B77" s="263" t="s">
        <v>197</v>
      </c>
      <c r="C77" s="283" t="s">
        <v>198</v>
      </c>
      <c r="D77" s="266"/>
      <c r="E77" s="269"/>
      <c r="F77" s="280">
        <f>SUM(G78:G82)</f>
        <v>0</v>
      </c>
      <c r="G77" s="281"/>
      <c r="H77" s="274"/>
      <c r="I77" s="295"/>
      <c r="AE77" t="s">
        <v>294</v>
      </c>
    </row>
    <row r="78" spans="1:60" outlineLevel="1" x14ac:dyDescent="0.2">
      <c r="A78" s="293">
        <v>55</v>
      </c>
      <c r="B78" s="264" t="s">
        <v>3087</v>
      </c>
      <c r="C78" s="284" t="s">
        <v>3078</v>
      </c>
      <c r="D78" s="267" t="s">
        <v>1906</v>
      </c>
      <c r="E78" s="270">
        <v>2</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56</v>
      </c>
      <c r="B79" s="264" t="s">
        <v>3088</v>
      </c>
      <c r="C79" s="284" t="s">
        <v>3082</v>
      </c>
      <c r="D79" s="267" t="s">
        <v>1906</v>
      </c>
      <c r="E79" s="270">
        <v>4</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57</v>
      </c>
      <c r="B80" s="264" t="s">
        <v>3089</v>
      </c>
      <c r="C80" s="284" t="s">
        <v>3084</v>
      </c>
      <c r="D80" s="267" t="s">
        <v>2690</v>
      </c>
      <c r="E80" s="270">
        <v>6</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58</v>
      </c>
      <c r="B81" s="264" t="s">
        <v>3090</v>
      </c>
      <c r="C81" s="284" t="s">
        <v>3091</v>
      </c>
      <c r="D81" s="267" t="s">
        <v>2690</v>
      </c>
      <c r="E81" s="270">
        <v>4</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59</v>
      </c>
      <c r="B82" s="264" t="s">
        <v>3092</v>
      </c>
      <c r="C82" s="284" t="s">
        <v>3093</v>
      </c>
      <c r="D82" s="267" t="s">
        <v>367</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x14ac:dyDescent="0.2">
      <c r="A83" s="292" t="s">
        <v>293</v>
      </c>
      <c r="B83" s="263" t="s">
        <v>199</v>
      </c>
      <c r="C83" s="283" t="s">
        <v>200</v>
      </c>
      <c r="D83" s="266"/>
      <c r="E83" s="269"/>
      <c r="F83" s="280">
        <f>SUM(G84:G92)</f>
        <v>0</v>
      </c>
      <c r="G83" s="281"/>
      <c r="H83" s="274"/>
      <c r="I83" s="295"/>
      <c r="AE83" t="s">
        <v>294</v>
      </c>
    </row>
    <row r="84" spans="1:60" outlineLevel="1" x14ac:dyDescent="0.2">
      <c r="A84" s="293">
        <v>60</v>
      </c>
      <c r="B84" s="264" t="s">
        <v>3094</v>
      </c>
      <c r="C84" s="284" t="s">
        <v>3095</v>
      </c>
      <c r="D84" s="267" t="s">
        <v>1906</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61</v>
      </c>
      <c r="B85" s="264" t="s">
        <v>3096</v>
      </c>
      <c r="C85" s="284" t="s">
        <v>3097</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62</v>
      </c>
      <c r="B86" s="264" t="s">
        <v>3098</v>
      </c>
      <c r="C86" s="284" t="s">
        <v>3099</v>
      </c>
      <c r="D86" s="267" t="s">
        <v>1906</v>
      </c>
      <c r="E86" s="270">
        <v>4</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63</v>
      </c>
      <c r="B87" s="264" t="s">
        <v>3100</v>
      </c>
      <c r="C87" s="284" t="s">
        <v>3101</v>
      </c>
      <c r="D87" s="267" t="s">
        <v>1906</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64</v>
      </c>
      <c r="B88" s="264" t="s">
        <v>3102</v>
      </c>
      <c r="C88" s="284" t="s">
        <v>3103</v>
      </c>
      <c r="D88" s="267" t="s">
        <v>1906</v>
      </c>
      <c r="E88" s="270">
        <v>4</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65</v>
      </c>
      <c r="B89" s="264" t="s">
        <v>3104</v>
      </c>
      <c r="C89" s="284" t="s">
        <v>3082</v>
      </c>
      <c r="D89" s="267" t="s">
        <v>1906</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66</v>
      </c>
      <c r="B90" s="264" t="s">
        <v>3105</v>
      </c>
      <c r="C90" s="284" t="s">
        <v>3086</v>
      </c>
      <c r="D90" s="267" t="s">
        <v>2690</v>
      </c>
      <c r="E90" s="270">
        <v>10</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67</v>
      </c>
      <c r="B91" s="264" t="s">
        <v>3106</v>
      </c>
      <c r="C91" s="284" t="s">
        <v>3091</v>
      </c>
      <c r="D91" s="267" t="s">
        <v>2690</v>
      </c>
      <c r="E91" s="270">
        <v>6</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68</v>
      </c>
      <c r="B92" s="264" t="s">
        <v>3107</v>
      </c>
      <c r="C92" s="284" t="s">
        <v>3093</v>
      </c>
      <c r="D92" s="267" t="s">
        <v>367</v>
      </c>
      <c r="E92" s="270">
        <v>1</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x14ac:dyDescent="0.2">
      <c r="A93" s="292" t="s">
        <v>293</v>
      </c>
      <c r="B93" s="263" t="s">
        <v>201</v>
      </c>
      <c r="C93" s="283" t="s">
        <v>202</v>
      </c>
      <c r="D93" s="266"/>
      <c r="E93" s="269"/>
      <c r="F93" s="280">
        <f>SUM(G94:G96)</f>
        <v>0</v>
      </c>
      <c r="G93" s="281"/>
      <c r="H93" s="274"/>
      <c r="I93" s="295"/>
      <c r="AE93" t="s">
        <v>294</v>
      </c>
    </row>
    <row r="94" spans="1:60" outlineLevel="1" x14ac:dyDescent="0.2">
      <c r="A94" s="293">
        <v>69</v>
      </c>
      <c r="B94" s="264" t="s">
        <v>337</v>
      </c>
      <c r="C94" s="284" t="s">
        <v>3108</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70</v>
      </c>
      <c r="B95" s="264" t="s">
        <v>3109</v>
      </c>
      <c r="C95" s="284" t="s">
        <v>3084</v>
      </c>
      <c r="D95" s="267" t="s">
        <v>2690</v>
      </c>
      <c r="E95" s="270">
        <v>6</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71</v>
      </c>
      <c r="B96" s="264" t="s">
        <v>3110</v>
      </c>
      <c r="C96" s="284" t="s">
        <v>3093</v>
      </c>
      <c r="D96" s="267" t="s">
        <v>367</v>
      </c>
      <c r="E96" s="270">
        <v>1</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x14ac:dyDescent="0.2">
      <c r="A97" s="292" t="s">
        <v>293</v>
      </c>
      <c r="B97" s="263" t="s">
        <v>203</v>
      </c>
      <c r="C97" s="283" t="s">
        <v>204</v>
      </c>
      <c r="D97" s="266"/>
      <c r="E97" s="269"/>
      <c r="F97" s="280">
        <f>SUM(G98:G100)</f>
        <v>0</v>
      </c>
      <c r="G97" s="281"/>
      <c r="H97" s="274"/>
      <c r="I97" s="295"/>
      <c r="AE97" t="s">
        <v>294</v>
      </c>
    </row>
    <row r="98" spans="1:60" outlineLevel="1" x14ac:dyDescent="0.2">
      <c r="A98" s="293">
        <v>72</v>
      </c>
      <c r="B98" s="264" t="s">
        <v>3111</v>
      </c>
      <c r="C98" s="284" t="s">
        <v>3108</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73</v>
      </c>
      <c r="B99" s="264" t="s">
        <v>3112</v>
      </c>
      <c r="C99" s="284" t="s">
        <v>3113</v>
      </c>
      <c r="D99" s="267" t="s">
        <v>2690</v>
      </c>
      <c r="E99" s="270">
        <v>5</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74</v>
      </c>
      <c r="B100" s="264" t="s">
        <v>3114</v>
      </c>
      <c r="C100" s="284" t="s">
        <v>3080</v>
      </c>
      <c r="D100" s="267" t="s">
        <v>1906</v>
      </c>
      <c r="E100" s="270">
        <v>1</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x14ac:dyDescent="0.2">
      <c r="A101" s="292" t="s">
        <v>293</v>
      </c>
      <c r="B101" s="263" t="s">
        <v>205</v>
      </c>
      <c r="C101" s="283" t="s">
        <v>206</v>
      </c>
      <c r="D101" s="266"/>
      <c r="E101" s="269"/>
      <c r="F101" s="280">
        <f>SUM(G102:G103)</f>
        <v>0</v>
      </c>
      <c r="G101" s="281"/>
      <c r="H101" s="274"/>
      <c r="I101" s="295"/>
      <c r="AE101" t="s">
        <v>294</v>
      </c>
    </row>
    <row r="102" spans="1:60" ht="22.5" outlineLevel="1" x14ac:dyDescent="0.2">
      <c r="A102" s="293">
        <v>75</v>
      </c>
      <c r="B102" s="264" t="s">
        <v>3115</v>
      </c>
      <c r="C102" s="284" t="s">
        <v>3116</v>
      </c>
      <c r="D102" s="267" t="s">
        <v>851</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76</v>
      </c>
      <c r="B103" s="264" t="s">
        <v>3117</v>
      </c>
      <c r="C103" s="284" t="s">
        <v>3118</v>
      </c>
      <c r="D103" s="267" t="s">
        <v>2690</v>
      </c>
      <c r="E103" s="270">
        <v>9</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x14ac:dyDescent="0.2">
      <c r="A104" s="292" t="s">
        <v>293</v>
      </c>
      <c r="B104" s="263" t="s">
        <v>207</v>
      </c>
      <c r="C104" s="283" t="s">
        <v>208</v>
      </c>
      <c r="D104" s="266"/>
      <c r="E104" s="269"/>
      <c r="F104" s="280">
        <f>SUM(G105:G107)</f>
        <v>0</v>
      </c>
      <c r="G104" s="281"/>
      <c r="H104" s="274"/>
      <c r="I104" s="295"/>
      <c r="AE104" t="s">
        <v>294</v>
      </c>
    </row>
    <row r="105" spans="1:60" outlineLevel="1" x14ac:dyDescent="0.2">
      <c r="A105" s="293">
        <v>77</v>
      </c>
      <c r="B105" s="264" t="s">
        <v>3119</v>
      </c>
      <c r="C105" s="284" t="s">
        <v>3120</v>
      </c>
      <c r="D105" s="267" t="s">
        <v>1906</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78</v>
      </c>
      <c r="B106" s="264" t="s">
        <v>3121</v>
      </c>
      <c r="C106" s="284" t="s">
        <v>3122</v>
      </c>
      <c r="D106" s="267" t="s">
        <v>2690</v>
      </c>
      <c r="E106" s="270">
        <v>1</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79</v>
      </c>
      <c r="B107" s="264" t="s">
        <v>3123</v>
      </c>
      <c r="C107" s="284" t="s">
        <v>3124</v>
      </c>
      <c r="D107" s="267" t="s">
        <v>1906</v>
      </c>
      <c r="E107" s="270">
        <v>1</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x14ac:dyDescent="0.2">
      <c r="A108" s="292" t="s">
        <v>293</v>
      </c>
      <c r="B108" s="263" t="s">
        <v>209</v>
      </c>
      <c r="C108" s="283" t="s">
        <v>210</v>
      </c>
      <c r="D108" s="266"/>
      <c r="E108" s="269"/>
      <c r="F108" s="280">
        <f>SUM(G109:G109)</f>
        <v>0</v>
      </c>
      <c r="G108" s="281"/>
      <c r="H108" s="274"/>
      <c r="I108" s="295"/>
      <c r="AE108" t="s">
        <v>294</v>
      </c>
    </row>
    <row r="109" spans="1:60" outlineLevel="1" x14ac:dyDescent="0.2">
      <c r="A109" s="293">
        <v>80</v>
      </c>
      <c r="B109" s="264" t="s">
        <v>3125</v>
      </c>
      <c r="C109" s="284" t="s">
        <v>3126</v>
      </c>
      <c r="D109" s="267" t="s">
        <v>851</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x14ac:dyDescent="0.2">
      <c r="A110" s="292" t="s">
        <v>293</v>
      </c>
      <c r="B110" s="263" t="s">
        <v>277</v>
      </c>
      <c r="C110" s="283" t="s">
        <v>278</v>
      </c>
      <c r="D110" s="266"/>
      <c r="E110" s="269"/>
      <c r="F110" s="280">
        <f>SUM(G111:G116)</f>
        <v>0</v>
      </c>
      <c r="G110" s="281"/>
      <c r="H110" s="274"/>
      <c r="I110" s="295"/>
      <c r="AE110" t="s">
        <v>294</v>
      </c>
    </row>
    <row r="111" spans="1:60" outlineLevel="1" x14ac:dyDescent="0.2">
      <c r="A111" s="293">
        <v>81</v>
      </c>
      <c r="B111" s="264" t="s">
        <v>3127</v>
      </c>
      <c r="C111" s="284" t="s">
        <v>3128</v>
      </c>
      <c r="D111" s="267" t="s">
        <v>851</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82</v>
      </c>
      <c r="B112" s="264" t="s">
        <v>3129</v>
      </c>
      <c r="C112" s="284" t="s">
        <v>3130</v>
      </c>
      <c r="D112" s="267" t="s">
        <v>851</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83</v>
      </c>
      <c r="B113" s="264" t="s">
        <v>3131</v>
      </c>
      <c r="C113" s="284" t="s">
        <v>3132</v>
      </c>
      <c r="D113" s="267" t="s">
        <v>851</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84</v>
      </c>
      <c r="B114" s="264" t="s">
        <v>3133</v>
      </c>
      <c r="C114" s="284" t="s">
        <v>3134</v>
      </c>
      <c r="D114" s="267" t="s">
        <v>851</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85</v>
      </c>
      <c r="B115" s="264" t="s">
        <v>3135</v>
      </c>
      <c r="C115" s="284" t="s">
        <v>3136</v>
      </c>
      <c r="D115" s="267" t="s">
        <v>851</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86</v>
      </c>
      <c r="B116" s="342" t="s">
        <v>3137</v>
      </c>
      <c r="C116" s="343" t="s">
        <v>3138</v>
      </c>
      <c r="D116" s="344" t="s">
        <v>851</v>
      </c>
      <c r="E116" s="345">
        <v>1</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F8+F28+F49+F58+F71+F77+F83+F93+F97+F101+F104+F108+F110</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LR24LJBtMXbWeDkd4y9N6UQakr5rchfrS1nmZV4pKMeashP4ep9XjXhAmk943I3AjkHyydyQ+NpWG/yZhM6pcg==" saltValue="8oiRuT6l9z7ysRM/sMVC7A==" spinCount="100000" sheet="1"/>
  <mergeCells count="25">
    <mergeCell ref="F110:G110"/>
    <mergeCell ref="F83:G83"/>
    <mergeCell ref="F93:G93"/>
    <mergeCell ref="F97:G97"/>
    <mergeCell ref="F101:G101"/>
    <mergeCell ref="F104:G104"/>
    <mergeCell ref="F108:G108"/>
    <mergeCell ref="C33:G33"/>
    <mergeCell ref="C34:G34"/>
    <mergeCell ref="F49:G49"/>
    <mergeCell ref="F58:G58"/>
    <mergeCell ref="F71:G71"/>
    <mergeCell ref="F77:G77"/>
    <mergeCell ref="C13:G13"/>
    <mergeCell ref="C14:G14"/>
    <mergeCell ref="C15:G15"/>
    <mergeCell ref="F28:G28"/>
    <mergeCell ref="C31:G31"/>
    <mergeCell ref="C32:G32"/>
    <mergeCell ref="A1:G1"/>
    <mergeCell ref="C7:G7"/>
    <mergeCell ref="F8:G8"/>
    <mergeCell ref="C10:G10"/>
    <mergeCell ref="C11:G11"/>
    <mergeCell ref="C12:G12"/>
  </mergeCells>
  <pageMargins left="0.59055118110236204" right="0.39370078740157499" top="0.78740157499999996" bottom="0.78740157499999996"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354</v>
      </c>
      <c r="C4" s="259" t="s">
        <v>355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114</v>
      </c>
      <c r="C8" s="283" t="s">
        <v>115</v>
      </c>
      <c r="D8" s="370"/>
      <c r="E8" s="269"/>
      <c r="F8" s="272">
        <f>SUM(G9:G26)</f>
        <v>0</v>
      </c>
      <c r="G8" s="273"/>
      <c r="H8" s="274"/>
      <c r="I8" s="295"/>
      <c r="AE8" t="s">
        <v>294</v>
      </c>
    </row>
    <row r="9" spans="1:60" outlineLevel="1" x14ac:dyDescent="0.2">
      <c r="A9" s="293">
        <v>1</v>
      </c>
      <c r="B9" s="264" t="s">
        <v>3139</v>
      </c>
      <c r="C9" s="284" t="s">
        <v>3140</v>
      </c>
      <c r="D9" s="371" t="s">
        <v>346</v>
      </c>
      <c r="E9" s="270">
        <v>780</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3141</v>
      </c>
      <c r="C10" s="284" t="s">
        <v>3142</v>
      </c>
      <c r="D10" s="371" t="s">
        <v>346</v>
      </c>
      <c r="E10" s="270">
        <v>780</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488</v>
      </c>
      <c r="C11" s="284" t="s">
        <v>3143</v>
      </c>
      <c r="D11" s="371" t="s">
        <v>346</v>
      </c>
      <c r="E11" s="270">
        <v>780</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3144</v>
      </c>
      <c r="C12" s="284" t="s">
        <v>3145</v>
      </c>
      <c r="D12" s="371" t="s">
        <v>346</v>
      </c>
      <c r="E12" s="270">
        <v>493</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3146</v>
      </c>
      <c r="C13" s="284" t="s">
        <v>3147</v>
      </c>
      <c r="D13" s="371" t="s">
        <v>346</v>
      </c>
      <c r="E13" s="270">
        <v>235</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3148</v>
      </c>
      <c r="C14" s="284" t="s">
        <v>3149</v>
      </c>
      <c r="D14" s="371" t="s">
        <v>346</v>
      </c>
      <c r="E14" s="270">
        <v>235</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3150</v>
      </c>
      <c r="C15" s="284" t="s">
        <v>3151</v>
      </c>
      <c r="D15" s="371" t="s">
        <v>367</v>
      </c>
      <c r="E15" s="270">
        <v>1040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3152</v>
      </c>
      <c r="C16" s="284" t="s">
        <v>3153</v>
      </c>
      <c r="D16" s="371" t="s">
        <v>367</v>
      </c>
      <c r="E16" s="270">
        <v>1040</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3154</v>
      </c>
      <c r="C17" s="284" t="s">
        <v>3155</v>
      </c>
      <c r="D17" s="371" t="s">
        <v>1906</v>
      </c>
      <c r="E17" s="270">
        <v>3</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3154</v>
      </c>
      <c r="C18" s="284" t="s">
        <v>3156</v>
      </c>
      <c r="D18" s="371" t="s">
        <v>1906</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3154</v>
      </c>
      <c r="C19" s="284" t="s">
        <v>3157</v>
      </c>
      <c r="D19" s="371" t="s">
        <v>1906</v>
      </c>
      <c r="E19" s="270">
        <v>15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3158</v>
      </c>
      <c r="C20" s="284" t="s">
        <v>3159</v>
      </c>
      <c r="D20" s="371" t="s">
        <v>669</v>
      </c>
      <c r="E20" s="270">
        <v>21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3160</v>
      </c>
      <c r="C21" s="284" t="s">
        <v>3161</v>
      </c>
      <c r="D21" s="371" t="s">
        <v>367</v>
      </c>
      <c r="E21" s="270">
        <v>114</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3162</v>
      </c>
      <c r="C22" s="284" t="s">
        <v>3163</v>
      </c>
      <c r="D22" s="371" t="s">
        <v>367</v>
      </c>
      <c r="E22" s="270">
        <v>114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3164</v>
      </c>
      <c r="C23" s="284" t="s">
        <v>3165</v>
      </c>
      <c r="D23" s="371" t="s">
        <v>346</v>
      </c>
      <c r="E23" s="270">
        <v>234</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3166</v>
      </c>
      <c r="C24" s="284" t="s">
        <v>3167</v>
      </c>
      <c r="D24" s="371" t="s">
        <v>346</v>
      </c>
      <c r="E24" s="270">
        <v>210</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3168</v>
      </c>
      <c r="C25" s="284" t="s">
        <v>3169</v>
      </c>
      <c r="D25" s="371" t="s">
        <v>367</v>
      </c>
      <c r="E25" s="270">
        <v>80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3170</v>
      </c>
      <c r="C26" s="284" t="s">
        <v>3171</v>
      </c>
      <c r="D26" s="371" t="s">
        <v>367</v>
      </c>
      <c r="E26" s="270">
        <v>80</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x14ac:dyDescent="0.2">
      <c r="A27" s="292" t="s">
        <v>293</v>
      </c>
      <c r="B27" s="263" t="s">
        <v>138</v>
      </c>
      <c r="C27" s="283" t="s">
        <v>139</v>
      </c>
      <c r="D27" s="370"/>
      <c r="E27" s="269"/>
      <c r="F27" s="280">
        <f>SUM(G28:G28)</f>
        <v>0</v>
      </c>
      <c r="G27" s="281"/>
      <c r="H27" s="274"/>
      <c r="I27" s="295"/>
      <c r="AE27" t="s">
        <v>294</v>
      </c>
    </row>
    <row r="28" spans="1:60" outlineLevel="1" x14ac:dyDescent="0.2">
      <c r="A28" s="293">
        <v>19</v>
      </c>
      <c r="B28" s="264" t="s">
        <v>3172</v>
      </c>
      <c r="C28" s="284" t="s">
        <v>3173</v>
      </c>
      <c r="D28" s="371" t="s">
        <v>346</v>
      </c>
      <c r="E28" s="270">
        <v>52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x14ac:dyDescent="0.2">
      <c r="A29" s="292" t="s">
        <v>293</v>
      </c>
      <c r="B29" s="263" t="s">
        <v>154</v>
      </c>
      <c r="C29" s="283" t="s">
        <v>155</v>
      </c>
      <c r="D29" s="370"/>
      <c r="E29" s="269"/>
      <c r="F29" s="280">
        <f>SUM(G30:G35)</f>
        <v>0</v>
      </c>
      <c r="G29" s="281"/>
      <c r="H29" s="274"/>
      <c r="I29" s="295"/>
      <c r="AE29" t="s">
        <v>294</v>
      </c>
    </row>
    <row r="30" spans="1:60" outlineLevel="1" x14ac:dyDescent="0.2">
      <c r="A30" s="293">
        <v>20</v>
      </c>
      <c r="B30" s="264" t="s">
        <v>3174</v>
      </c>
      <c r="C30" s="284" t="s">
        <v>3175</v>
      </c>
      <c r="D30" s="371" t="s">
        <v>669</v>
      </c>
      <c r="E30" s="270">
        <v>18</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21</v>
      </c>
      <c r="B31" s="264" t="s">
        <v>3176</v>
      </c>
      <c r="C31" s="284" t="s">
        <v>3177</v>
      </c>
      <c r="D31" s="371" t="s">
        <v>669</v>
      </c>
      <c r="E31" s="270">
        <v>12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22</v>
      </c>
      <c r="B32" s="264" t="s">
        <v>3178</v>
      </c>
      <c r="C32" s="284" t="s">
        <v>3179</v>
      </c>
      <c r="D32" s="371" t="s">
        <v>669</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23</v>
      </c>
      <c r="B33" s="264" t="s">
        <v>3180</v>
      </c>
      <c r="C33" s="284" t="s">
        <v>3181</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24</v>
      </c>
      <c r="B34" s="264" t="s">
        <v>3182</v>
      </c>
      <c r="C34" s="284" t="s">
        <v>3183</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25</v>
      </c>
      <c r="B35" s="264" t="s">
        <v>3184</v>
      </c>
      <c r="C35" s="284" t="s">
        <v>3185</v>
      </c>
      <c r="D35" s="371" t="s">
        <v>669</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x14ac:dyDescent="0.2">
      <c r="A36" s="292" t="s">
        <v>293</v>
      </c>
      <c r="B36" s="263" t="s">
        <v>178</v>
      </c>
      <c r="C36" s="283" t="s">
        <v>179</v>
      </c>
      <c r="D36" s="370"/>
      <c r="E36" s="269"/>
      <c r="F36" s="280">
        <f>SUM(G37:G54)</f>
        <v>0</v>
      </c>
      <c r="G36" s="281"/>
      <c r="H36" s="274"/>
      <c r="I36" s="295"/>
      <c r="AE36" t="s">
        <v>294</v>
      </c>
    </row>
    <row r="37" spans="1:60" outlineLevel="1" x14ac:dyDescent="0.2">
      <c r="A37" s="293">
        <v>26</v>
      </c>
      <c r="B37" s="264" t="s">
        <v>3186</v>
      </c>
      <c r="C37" s="284" t="s">
        <v>3187</v>
      </c>
      <c r="D37" s="371" t="s">
        <v>390</v>
      </c>
      <c r="E37" s="270">
        <v>15</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27</v>
      </c>
      <c r="B38" s="264" t="s">
        <v>3188</v>
      </c>
      <c r="C38" s="284" t="s">
        <v>3189</v>
      </c>
      <c r="D38" s="371" t="s">
        <v>390</v>
      </c>
      <c r="E38" s="270">
        <v>60</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28</v>
      </c>
      <c r="B39" s="264" t="s">
        <v>3190</v>
      </c>
      <c r="C39" s="284" t="s">
        <v>3191</v>
      </c>
      <c r="D39" s="371" t="s">
        <v>390</v>
      </c>
      <c r="E39" s="270">
        <v>85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29</v>
      </c>
      <c r="B40" s="264" t="s">
        <v>3192</v>
      </c>
      <c r="C40" s="284" t="s">
        <v>3193</v>
      </c>
      <c r="D40" s="371" t="s">
        <v>390</v>
      </c>
      <c r="E40" s="270">
        <v>145</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30</v>
      </c>
      <c r="B41" s="264" t="s">
        <v>3194</v>
      </c>
      <c r="C41" s="284" t="s">
        <v>3195</v>
      </c>
      <c r="D41" s="371" t="s">
        <v>390</v>
      </c>
      <c r="E41" s="270">
        <v>20</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31</v>
      </c>
      <c r="B42" s="264" t="s">
        <v>3196</v>
      </c>
      <c r="C42" s="284" t="s">
        <v>3197</v>
      </c>
      <c r="D42" s="371" t="s">
        <v>390</v>
      </c>
      <c r="E42" s="270">
        <v>12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32</v>
      </c>
      <c r="B43" s="264" t="s">
        <v>3198</v>
      </c>
      <c r="C43" s="284" t="s">
        <v>3199</v>
      </c>
      <c r="D43" s="371" t="s">
        <v>390</v>
      </c>
      <c r="E43" s="270">
        <v>3</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33</v>
      </c>
      <c r="B44" s="264" t="s">
        <v>3200</v>
      </c>
      <c r="C44" s="284" t="s">
        <v>3201</v>
      </c>
      <c r="D44" s="371" t="s">
        <v>390</v>
      </c>
      <c r="E44" s="270">
        <v>25</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34</v>
      </c>
      <c r="B45" s="264" t="s">
        <v>3202</v>
      </c>
      <c r="C45" s="284" t="s">
        <v>3203</v>
      </c>
      <c r="D45" s="371" t="s">
        <v>669</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35</v>
      </c>
      <c r="B46" s="264" t="s">
        <v>3204</v>
      </c>
      <c r="C46" s="284" t="s">
        <v>3205</v>
      </c>
      <c r="D46" s="371" t="s">
        <v>390</v>
      </c>
      <c r="E46" s="270">
        <v>420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36</v>
      </c>
      <c r="B47" s="264" t="s">
        <v>3206</v>
      </c>
      <c r="C47" s="284" t="s">
        <v>3207</v>
      </c>
      <c r="D47" s="371" t="s">
        <v>390</v>
      </c>
      <c r="E47" s="270">
        <v>315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37</v>
      </c>
      <c r="B48" s="264" t="s">
        <v>3208</v>
      </c>
      <c r="C48" s="284" t="s">
        <v>3209</v>
      </c>
      <c r="D48" s="371" t="s">
        <v>669</v>
      </c>
      <c r="E48" s="270">
        <v>14</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38</v>
      </c>
      <c r="B49" s="264" t="s">
        <v>3210</v>
      </c>
      <c r="C49" s="284" t="s">
        <v>3211</v>
      </c>
      <c r="D49" s="371" t="s">
        <v>669</v>
      </c>
      <c r="E49" s="270">
        <v>4</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39</v>
      </c>
      <c r="B50" s="264" t="s">
        <v>3212</v>
      </c>
      <c r="C50" s="284" t="s">
        <v>3213</v>
      </c>
      <c r="D50" s="371" t="s">
        <v>669</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3214</v>
      </c>
      <c r="C51" s="284" t="s">
        <v>3215</v>
      </c>
      <c r="D51" s="371" t="s">
        <v>390</v>
      </c>
      <c r="E51" s="270">
        <v>140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3216</v>
      </c>
      <c r="C52" s="284" t="s">
        <v>3217</v>
      </c>
      <c r="D52" s="371" t="s">
        <v>390</v>
      </c>
      <c r="E52" s="270">
        <v>175</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3218</v>
      </c>
      <c r="C53" s="284" t="s">
        <v>3219</v>
      </c>
      <c r="D53" s="371" t="s">
        <v>669</v>
      </c>
      <c r="E53" s="270">
        <v>3</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43</v>
      </c>
      <c r="B54" s="264" t="s">
        <v>3220</v>
      </c>
      <c r="C54" s="284" t="s">
        <v>3221</v>
      </c>
      <c r="D54" s="371" t="s">
        <v>63</v>
      </c>
      <c r="E54" s="270">
        <v>2818.14</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x14ac:dyDescent="0.2">
      <c r="A55" s="292" t="s">
        <v>293</v>
      </c>
      <c r="B55" s="263" t="s">
        <v>180</v>
      </c>
      <c r="C55" s="283" t="s">
        <v>181</v>
      </c>
      <c r="D55" s="370"/>
      <c r="E55" s="269"/>
      <c r="F55" s="280">
        <f>SUM(G56:G85)</f>
        <v>0</v>
      </c>
      <c r="G55" s="281"/>
      <c r="H55" s="274"/>
      <c r="I55" s="295"/>
      <c r="AE55" t="s">
        <v>294</v>
      </c>
    </row>
    <row r="56" spans="1:60" outlineLevel="1" x14ac:dyDescent="0.2">
      <c r="A56" s="293">
        <v>44</v>
      </c>
      <c r="B56" s="264" t="s">
        <v>3222</v>
      </c>
      <c r="C56" s="284" t="s">
        <v>3223</v>
      </c>
      <c r="D56" s="371" t="s">
        <v>390</v>
      </c>
      <c r="E56" s="270">
        <v>200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45</v>
      </c>
      <c r="B57" s="264" t="s">
        <v>3224</v>
      </c>
      <c r="C57" s="284" t="s">
        <v>3225</v>
      </c>
      <c r="D57" s="371" t="s">
        <v>390</v>
      </c>
      <c r="E57" s="270">
        <v>75</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46</v>
      </c>
      <c r="B58" s="264" t="s">
        <v>3226</v>
      </c>
      <c r="C58" s="284" t="s">
        <v>3227</v>
      </c>
      <c r="D58" s="371" t="s">
        <v>390</v>
      </c>
      <c r="E58" s="270">
        <v>60</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3">
        <v>47</v>
      </c>
      <c r="B59" s="264" t="s">
        <v>3228</v>
      </c>
      <c r="C59" s="284" t="s">
        <v>3229</v>
      </c>
      <c r="D59" s="371" t="s">
        <v>390</v>
      </c>
      <c r="E59" s="270">
        <v>40</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48</v>
      </c>
      <c r="B60" s="264" t="s">
        <v>3230</v>
      </c>
      <c r="C60" s="284" t="s">
        <v>3231</v>
      </c>
      <c r="D60" s="371" t="s">
        <v>390</v>
      </c>
      <c r="E60" s="270">
        <v>370</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49</v>
      </c>
      <c r="B61" s="264" t="s">
        <v>3232</v>
      </c>
      <c r="C61" s="284" t="s">
        <v>3233</v>
      </c>
      <c r="D61" s="371" t="s">
        <v>390</v>
      </c>
      <c r="E61" s="270">
        <v>40</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50</v>
      </c>
      <c r="B62" s="264" t="s">
        <v>3154</v>
      </c>
      <c r="C62" s="284" t="s">
        <v>3234</v>
      </c>
      <c r="D62" s="371"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51</v>
      </c>
      <c r="B63" s="264" t="s">
        <v>3235</v>
      </c>
      <c r="C63" s="284" t="s">
        <v>3236</v>
      </c>
      <c r="D63" s="371" t="s">
        <v>669</v>
      </c>
      <c r="E63" s="270">
        <v>7</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52</v>
      </c>
      <c r="B64" s="264" t="s">
        <v>3237</v>
      </c>
      <c r="C64" s="284" t="s">
        <v>3238</v>
      </c>
      <c r="D64" s="371" t="s">
        <v>669</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53</v>
      </c>
      <c r="B65" s="264" t="s">
        <v>3239</v>
      </c>
      <c r="C65" s="284" t="s">
        <v>3240</v>
      </c>
      <c r="D65" s="371" t="s">
        <v>669</v>
      </c>
      <c r="E65" s="270">
        <v>2</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54</v>
      </c>
      <c r="B66" s="264" t="s">
        <v>3241</v>
      </c>
      <c r="C66" s="284" t="s">
        <v>3242</v>
      </c>
      <c r="D66" s="371" t="s">
        <v>3243</v>
      </c>
      <c r="E66" s="270">
        <v>1</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55</v>
      </c>
      <c r="B67" s="264" t="s">
        <v>3244</v>
      </c>
      <c r="C67" s="284" t="s">
        <v>3245</v>
      </c>
      <c r="D67" s="371" t="s">
        <v>3243</v>
      </c>
      <c r="E67" s="270">
        <v>1</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56</v>
      </c>
      <c r="B68" s="264" t="s">
        <v>3246</v>
      </c>
      <c r="C68" s="284" t="s">
        <v>3247</v>
      </c>
      <c r="D68" s="371" t="s">
        <v>669</v>
      </c>
      <c r="E68" s="270">
        <v>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57</v>
      </c>
      <c r="B69" s="264" t="s">
        <v>3248</v>
      </c>
      <c r="C69" s="284" t="s">
        <v>3249</v>
      </c>
      <c r="D69" s="371" t="s">
        <v>390</v>
      </c>
      <c r="E69" s="270">
        <v>410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58</v>
      </c>
      <c r="B70" s="264" t="s">
        <v>3250</v>
      </c>
      <c r="C70" s="284" t="s">
        <v>3251</v>
      </c>
      <c r="D70" s="371" t="s">
        <v>669</v>
      </c>
      <c r="E70" s="270">
        <v>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59</v>
      </c>
      <c r="B71" s="264" t="s">
        <v>3252</v>
      </c>
      <c r="C71" s="284" t="s">
        <v>3253</v>
      </c>
      <c r="D71" s="371" t="s">
        <v>669</v>
      </c>
      <c r="E71" s="270">
        <v>46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60</v>
      </c>
      <c r="B72" s="264" t="s">
        <v>3254</v>
      </c>
      <c r="C72" s="284" t="s">
        <v>3255</v>
      </c>
      <c r="D72" s="371" t="s">
        <v>669</v>
      </c>
      <c r="E72" s="270">
        <v>2</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61</v>
      </c>
      <c r="B73" s="264" t="s">
        <v>3256</v>
      </c>
      <c r="C73" s="284" t="s">
        <v>3257</v>
      </c>
      <c r="D73" s="371" t="s">
        <v>669</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62</v>
      </c>
      <c r="B74" s="264" t="s">
        <v>3258</v>
      </c>
      <c r="C74" s="284" t="s">
        <v>3259</v>
      </c>
      <c r="D74" s="371" t="s">
        <v>669</v>
      </c>
      <c r="E74" s="270">
        <v>1</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63</v>
      </c>
      <c r="B75" s="264" t="s">
        <v>3260</v>
      </c>
      <c r="C75" s="284" t="s">
        <v>3261</v>
      </c>
      <c r="D75" s="371" t="s">
        <v>669</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64</v>
      </c>
      <c r="B76" s="264" t="s">
        <v>3262</v>
      </c>
      <c r="C76" s="284" t="s">
        <v>3263</v>
      </c>
      <c r="D76" s="371" t="s">
        <v>669</v>
      </c>
      <c r="E76" s="270">
        <v>4</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3264</v>
      </c>
      <c r="C77" s="284" t="s">
        <v>3265</v>
      </c>
      <c r="D77" s="371" t="s">
        <v>390</v>
      </c>
      <c r="E77" s="270">
        <v>200</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3266</v>
      </c>
      <c r="C78" s="284" t="s">
        <v>3267</v>
      </c>
      <c r="D78" s="371" t="s">
        <v>390</v>
      </c>
      <c r="E78" s="270">
        <v>75</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3268</v>
      </c>
      <c r="C79" s="284" t="s">
        <v>3269</v>
      </c>
      <c r="D79" s="371" t="s">
        <v>390</v>
      </c>
      <c r="E79" s="270">
        <v>95</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3270</v>
      </c>
      <c r="C80" s="284" t="s">
        <v>3271</v>
      </c>
      <c r="D80" s="371" t="s">
        <v>390</v>
      </c>
      <c r="E80" s="270">
        <v>35</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3272</v>
      </c>
      <c r="C81" s="284" t="s">
        <v>3273</v>
      </c>
      <c r="D81" s="371" t="s">
        <v>390</v>
      </c>
      <c r="E81" s="270">
        <v>40</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3274</v>
      </c>
      <c r="C82" s="284" t="s">
        <v>3275</v>
      </c>
      <c r="D82" s="371" t="s">
        <v>669</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3276</v>
      </c>
      <c r="C83" s="284" t="s">
        <v>3277</v>
      </c>
      <c r="D83" s="371" t="s">
        <v>669</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3278</v>
      </c>
      <c r="C84" s="284" t="s">
        <v>3279</v>
      </c>
      <c r="D84" s="371" t="s">
        <v>669</v>
      </c>
      <c r="E84" s="270">
        <v>18</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73</v>
      </c>
      <c r="B85" s="264" t="s">
        <v>3280</v>
      </c>
      <c r="C85" s="284" t="s">
        <v>3281</v>
      </c>
      <c r="D85" s="371" t="s">
        <v>63</v>
      </c>
      <c r="E85" s="270">
        <v>2142.87</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x14ac:dyDescent="0.2">
      <c r="A86" s="292" t="s">
        <v>293</v>
      </c>
      <c r="B86" s="263" t="s">
        <v>184</v>
      </c>
      <c r="C86" s="283" t="s">
        <v>185</v>
      </c>
      <c r="D86" s="370"/>
      <c r="E86" s="269"/>
      <c r="F86" s="280">
        <f>SUM(G87:G112)</f>
        <v>0</v>
      </c>
      <c r="G86" s="281"/>
      <c r="H86" s="274"/>
      <c r="I86" s="295"/>
      <c r="AE86" t="s">
        <v>294</v>
      </c>
    </row>
    <row r="87" spans="1:60" outlineLevel="1" x14ac:dyDescent="0.2">
      <c r="A87" s="293">
        <v>74</v>
      </c>
      <c r="B87" s="264" t="s">
        <v>3282</v>
      </c>
      <c r="C87" s="284" t="s">
        <v>3283</v>
      </c>
      <c r="D87" s="371" t="s">
        <v>3243</v>
      </c>
      <c r="E87" s="270">
        <v>4</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75</v>
      </c>
      <c r="B88" s="264" t="s">
        <v>3284</v>
      </c>
      <c r="C88" s="284" t="s">
        <v>3285</v>
      </c>
      <c r="D88" s="371" t="s">
        <v>669</v>
      </c>
      <c r="E88" s="270">
        <v>2</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76</v>
      </c>
      <c r="B89" s="264" t="s">
        <v>3286</v>
      </c>
      <c r="C89" s="284" t="s">
        <v>3287</v>
      </c>
      <c r="D89" s="371" t="s">
        <v>3243</v>
      </c>
      <c r="E89" s="270">
        <v>8</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77</v>
      </c>
      <c r="B90" s="264" t="s">
        <v>3288</v>
      </c>
      <c r="C90" s="284" t="s">
        <v>3289</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78</v>
      </c>
      <c r="B91" s="264" t="s">
        <v>3290</v>
      </c>
      <c r="C91" s="284" t="s">
        <v>3291</v>
      </c>
      <c r="D91" s="371" t="s">
        <v>3243</v>
      </c>
      <c r="E91" s="270">
        <v>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79</v>
      </c>
      <c r="B92" s="264" t="s">
        <v>3292</v>
      </c>
      <c r="C92" s="284" t="s">
        <v>3293</v>
      </c>
      <c r="D92" s="371" t="s">
        <v>3243</v>
      </c>
      <c r="E92" s="270">
        <v>13</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80</v>
      </c>
      <c r="B93" s="264" t="s">
        <v>3294</v>
      </c>
      <c r="C93" s="284" t="s">
        <v>3295</v>
      </c>
      <c r="D93" s="371" t="s">
        <v>3243</v>
      </c>
      <c r="E93" s="270">
        <v>4</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81</v>
      </c>
      <c r="B94" s="264" t="s">
        <v>3296</v>
      </c>
      <c r="C94" s="284" t="s">
        <v>3297</v>
      </c>
      <c r="D94" s="371" t="s">
        <v>669</v>
      </c>
      <c r="E94" s="270">
        <v>8</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82</v>
      </c>
      <c r="B95" s="264" t="s">
        <v>3298</v>
      </c>
      <c r="C95" s="284" t="s">
        <v>3299</v>
      </c>
      <c r="D95" s="371" t="s">
        <v>669</v>
      </c>
      <c r="E95" s="270">
        <v>8</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83</v>
      </c>
      <c r="B96" s="264" t="s">
        <v>3300</v>
      </c>
      <c r="C96" s="284" t="s">
        <v>3301</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3302</v>
      </c>
      <c r="C97" s="284" t="s">
        <v>3303</v>
      </c>
      <c r="D97" s="371" t="s">
        <v>669</v>
      </c>
      <c r="E97" s="270">
        <v>5</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3304</v>
      </c>
      <c r="C98" s="284" t="s">
        <v>3305</v>
      </c>
      <c r="D98" s="371" t="s">
        <v>669</v>
      </c>
      <c r="E98" s="270">
        <v>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3306</v>
      </c>
      <c r="C99" s="284" t="s">
        <v>3307</v>
      </c>
      <c r="D99" s="371" t="s">
        <v>669</v>
      </c>
      <c r="E99" s="270">
        <v>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3308</v>
      </c>
      <c r="C100" s="284" t="s">
        <v>3309</v>
      </c>
      <c r="D100" s="371" t="s">
        <v>669</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3310</v>
      </c>
      <c r="C101" s="284" t="s">
        <v>3311</v>
      </c>
      <c r="D101" s="371" t="s">
        <v>669</v>
      </c>
      <c r="E101" s="270">
        <v>1</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3154</v>
      </c>
      <c r="C102" s="284" t="s">
        <v>3312</v>
      </c>
      <c r="D102" s="371" t="s">
        <v>669</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3313</v>
      </c>
      <c r="C103" s="284" t="s">
        <v>3314</v>
      </c>
      <c r="D103" s="371" t="s">
        <v>3243</v>
      </c>
      <c r="E103" s="270">
        <v>4</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3315</v>
      </c>
      <c r="C104" s="284" t="s">
        <v>3316</v>
      </c>
      <c r="D104" s="371" t="s">
        <v>3243</v>
      </c>
      <c r="E104" s="270">
        <v>1</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3317</v>
      </c>
      <c r="C105" s="284" t="s">
        <v>3318</v>
      </c>
      <c r="D105" s="371" t="s">
        <v>669</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3319</v>
      </c>
      <c r="C106" s="284" t="s">
        <v>3320</v>
      </c>
      <c r="D106" s="371" t="s">
        <v>3243</v>
      </c>
      <c r="E106" s="270">
        <v>2</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3321</v>
      </c>
      <c r="C107" s="284" t="s">
        <v>3322</v>
      </c>
      <c r="D107" s="371" t="s">
        <v>669</v>
      </c>
      <c r="E107" s="270">
        <v>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3323</v>
      </c>
      <c r="C108" s="284" t="s">
        <v>3324</v>
      </c>
      <c r="D108" s="371" t="s">
        <v>3243</v>
      </c>
      <c r="E108" s="270">
        <v>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3325</v>
      </c>
      <c r="C109" s="284" t="s">
        <v>3326</v>
      </c>
      <c r="D109" s="371" t="s">
        <v>669</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3154</v>
      </c>
      <c r="C110" s="284" t="s">
        <v>3327</v>
      </c>
      <c r="D110" s="371" t="s">
        <v>1906</v>
      </c>
      <c r="E110" s="270">
        <v>2</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3328</v>
      </c>
      <c r="C111" s="284" t="s">
        <v>3329</v>
      </c>
      <c r="D111" s="371" t="s">
        <v>669</v>
      </c>
      <c r="E111" s="270">
        <v>8</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3330</v>
      </c>
      <c r="C112" s="284" t="s">
        <v>3331</v>
      </c>
      <c r="D112" s="371" t="s">
        <v>63</v>
      </c>
      <c r="E112" s="270">
        <v>2348.83</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x14ac:dyDescent="0.2">
      <c r="A113" s="292" t="s">
        <v>293</v>
      </c>
      <c r="B113" s="263" t="s">
        <v>217</v>
      </c>
      <c r="C113" s="283" t="s">
        <v>218</v>
      </c>
      <c r="D113" s="370"/>
      <c r="E113" s="269"/>
      <c r="F113" s="280">
        <f>SUM(G114:G116)</f>
        <v>0</v>
      </c>
      <c r="G113" s="281"/>
      <c r="H113" s="274"/>
      <c r="I113" s="295"/>
      <c r="AE113" t="s">
        <v>294</v>
      </c>
    </row>
    <row r="114" spans="1:60" outlineLevel="1" x14ac:dyDescent="0.2">
      <c r="A114" s="293">
        <v>100</v>
      </c>
      <c r="B114" s="264" t="s">
        <v>3332</v>
      </c>
      <c r="C114" s="284" t="s">
        <v>3333</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101</v>
      </c>
      <c r="B115" s="264" t="s">
        <v>3334</v>
      </c>
      <c r="C115" s="284" t="s">
        <v>3335</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102</v>
      </c>
      <c r="B116" s="342" t="s">
        <v>3336</v>
      </c>
      <c r="C116" s="343" t="s">
        <v>3337</v>
      </c>
      <c r="D116" s="373" t="s">
        <v>63</v>
      </c>
      <c r="E116" s="345">
        <v>25.33</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F8+F27+F29+F36+F55+F86+F113</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oc4iHtTnH2kEgFVXxweivJoXlYLZqyY25Zh1Oqqoka+McyN16wJN2FSi5kCSeNR6ho1sZvyzVMh6rWEiM1tV4Q==" saltValue="jSPNxhr9BscsRFSc2w5lCw==" spinCount="100000" sheet="1"/>
  <mergeCells count="9">
    <mergeCell ref="F55:G55"/>
    <mergeCell ref="F86:G86"/>
    <mergeCell ref="F113:G113"/>
    <mergeCell ref="A1:G1"/>
    <mergeCell ref="C7:G7"/>
    <mergeCell ref="F8:G8"/>
    <mergeCell ref="F27:G27"/>
    <mergeCell ref="F29:G29"/>
    <mergeCell ref="F36:G36"/>
  </mergeCells>
  <pageMargins left="0.59055118110236204" right="0.39370078740157499" top="0.78740157499999996" bottom="0.78740157499999996"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356</v>
      </c>
      <c r="C4" s="259" t="s">
        <v>357</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180</v>
      </c>
      <c r="C8" s="283" t="s">
        <v>182</v>
      </c>
      <c r="D8" s="370"/>
      <c r="E8" s="269"/>
      <c r="F8" s="272">
        <f>SUM(G9:G9)</f>
        <v>0</v>
      </c>
      <c r="G8" s="273"/>
      <c r="H8" s="274"/>
      <c r="I8" s="295"/>
      <c r="AE8" t="s">
        <v>294</v>
      </c>
    </row>
    <row r="9" spans="1:60" outlineLevel="1" x14ac:dyDescent="0.2">
      <c r="A9" s="293">
        <v>1</v>
      </c>
      <c r="B9" s="264" t="s">
        <v>3338</v>
      </c>
      <c r="C9" s="284" t="s">
        <v>3339</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183</v>
      </c>
      <c r="C10" s="283" t="s">
        <v>182</v>
      </c>
      <c r="D10" s="370"/>
      <c r="E10" s="269"/>
      <c r="F10" s="280">
        <f>SUM(G11:G43)</f>
        <v>0</v>
      </c>
      <c r="G10" s="281"/>
      <c r="H10" s="274"/>
      <c r="I10" s="295"/>
      <c r="AE10" t="s">
        <v>294</v>
      </c>
    </row>
    <row r="11" spans="1:60" outlineLevel="1" x14ac:dyDescent="0.2">
      <c r="A11" s="293">
        <v>2</v>
      </c>
      <c r="B11" s="264" t="s">
        <v>3340</v>
      </c>
      <c r="C11" s="284" t="s">
        <v>3341</v>
      </c>
      <c r="D11" s="371" t="s">
        <v>390</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3</v>
      </c>
      <c r="B12" s="264" t="s">
        <v>3342</v>
      </c>
      <c r="C12" s="284" t="s">
        <v>3343</v>
      </c>
      <c r="D12" s="371" t="s">
        <v>390</v>
      </c>
      <c r="E12" s="270">
        <v>4</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3344</v>
      </c>
      <c r="C13" s="284" t="s">
        <v>3345</v>
      </c>
      <c r="D13" s="371" t="s">
        <v>390</v>
      </c>
      <c r="E13" s="270">
        <v>4</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3344</v>
      </c>
      <c r="C14" s="284" t="s">
        <v>3345</v>
      </c>
      <c r="D14" s="371" t="s">
        <v>390</v>
      </c>
      <c r="E14" s="270">
        <v>21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3346</v>
      </c>
      <c r="C15" s="284" t="s">
        <v>3347</v>
      </c>
      <c r="D15" s="371" t="s">
        <v>390</v>
      </c>
      <c r="E15" s="270">
        <v>30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3348</v>
      </c>
      <c r="C16" s="284" t="s">
        <v>3349</v>
      </c>
      <c r="D16" s="371" t="s">
        <v>3243</v>
      </c>
      <c r="E16" s="270">
        <v>1</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8</v>
      </c>
      <c r="B17" s="264" t="s">
        <v>3350</v>
      </c>
      <c r="C17" s="284" t="s">
        <v>3351</v>
      </c>
      <c r="D17" s="371" t="s">
        <v>390</v>
      </c>
      <c r="E17" s="270">
        <v>21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3352</v>
      </c>
      <c r="C18" s="284" t="s">
        <v>3353</v>
      </c>
      <c r="D18" s="371" t="s">
        <v>669</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3354</v>
      </c>
      <c r="C19" s="284" t="s">
        <v>3355</v>
      </c>
      <c r="D19" s="371" t="s">
        <v>669</v>
      </c>
      <c r="E19" s="270">
        <v>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11</v>
      </c>
      <c r="B20" s="264" t="s">
        <v>3356</v>
      </c>
      <c r="C20" s="284" t="s">
        <v>3357</v>
      </c>
      <c r="D20" s="371" t="s">
        <v>390</v>
      </c>
      <c r="E20" s="270">
        <v>3</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3358</v>
      </c>
      <c r="C21" s="284" t="s">
        <v>3359</v>
      </c>
      <c r="D21" s="371" t="s">
        <v>390</v>
      </c>
      <c r="E21" s="270">
        <v>25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3360</v>
      </c>
      <c r="C22" s="284" t="s">
        <v>3361</v>
      </c>
      <c r="D22" s="371" t="s">
        <v>3243</v>
      </c>
      <c r="E22" s="270">
        <v>2</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3362</v>
      </c>
      <c r="C23" s="284" t="s">
        <v>3363</v>
      </c>
      <c r="D23" s="371" t="s">
        <v>3243</v>
      </c>
      <c r="E23" s="270">
        <v>2</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3364</v>
      </c>
      <c r="C24" s="284" t="s">
        <v>3365</v>
      </c>
      <c r="D24" s="371" t="s">
        <v>3243</v>
      </c>
      <c r="E24" s="270">
        <v>2</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3366</v>
      </c>
      <c r="C25" s="284" t="s">
        <v>3367</v>
      </c>
      <c r="D25" s="371" t="s">
        <v>3243</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3368</v>
      </c>
      <c r="C26" s="284" t="s">
        <v>3369</v>
      </c>
      <c r="D26" s="371" t="s">
        <v>3243</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3370</v>
      </c>
      <c r="C27" s="284" t="s">
        <v>3371</v>
      </c>
      <c r="D27" s="371" t="s">
        <v>669</v>
      </c>
      <c r="E27" s="270">
        <v>2</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3372</v>
      </c>
      <c r="C28" s="284" t="s">
        <v>3373</v>
      </c>
      <c r="D28" s="371" t="s">
        <v>669</v>
      </c>
      <c r="E28" s="270">
        <v>4</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3374</v>
      </c>
      <c r="C29" s="284" t="s">
        <v>3375</v>
      </c>
      <c r="D29" s="371" t="s">
        <v>390</v>
      </c>
      <c r="E29" s="270">
        <v>100</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3376</v>
      </c>
      <c r="C30" s="284" t="s">
        <v>3377</v>
      </c>
      <c r="D30" s="371" t="s">
        <v>390</v>
      </c>
      <c r="E30" s="270">
        <v>100</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3378</v>
      </c>
      <c r="C31" s="284" t="s">
        <v>3379</v>
      </c>
      <c r="D31" s="371" t="s">
        <v>669</v>
      </c>
      <c r="E31" s="270">
        <v>1</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3380</v>
      </c>
      <c r="C32" s="284" t="s">
        <v>3381</v>
      </c>
      <c r="D32" s="371" t="s">
        <v>3243</v>
      </c>
      <c r="E32" s="270">
        <v>1</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24</v>
      </c>
      <c r="B33" s="264" t="s">
        <v>3382</v>
      </c>
      <c r="C33" s="284" t="s">
        <v>3383</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3384</v>
      </c>
      <c r="C34" s="284" t="s">
        <v>3385</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26</v>
      </c>
      <c r="B35" s="264" t="s">
        <v>3386</v>
      </c>
      <c r="C35" s="284" t="s">
        <v>3387</v>
      </c>
      <c r="D35" s="371" t="s">
        <v>669</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27</v>
      </c>
      <c r="B36" s="264" t="s">
        <v>3388</v>
      </c>
      <c r="C36" s="284" t="s">
        <v>3389</v>
      </c>
      <c r="D36" s="371" t="s">
        <v>669</v>
      </c>
      <c r="E36" s="270">
        <v>1</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28</v>
      </c>
      <c r="B37" s="264" t="s">
        <v>3390</v>
      </c>
      <c r="C37" s="284" t="s">
        <v>3391</v>
      </c>
      <c r="D37" s="371" t="s">
        <v>669</v>
      </c>
      <c r="E37" s="270">
        <v>1</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29</v>
      </c>
      <c r="B38" s="264" t="s">
        <v>3392</v>
      </c>
      <c r="C38" s="284" t="s">
        <v>3393</v>
      </c>
      <c r="D38" s="371" t="s">
        <v>669</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30</v>
      </c>
      <c r="B39" s="264" t="s">
        <v>3394</v>
      </c>
      <c r="C39" s="284" t="s">
        <v>3395</v>
      </c>
      <c r="D39" s="371" t="s">
        <v>669</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31</v>
      </c>
      <c r="B40" s="264" t="s">
        <v>3396</v>
      </c>
      <c r="C40" s="284" t="s">
        <v>3397</v>
      </c>
      <c r="D40" s="371" t="s">
        <v>669</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32</v>
      </c>
      <c r="B41" s="264" t="s">
        <v>3398</v>
      </c>
      <c r="C41" s="284" t="s">
        <v>3399</v>
      </c>
      <c r="D41" s="371" t="s">
        <v>669</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33</v>
      </c>
      <c r="B42" s="264" t="s">
        <v>3400</v>
      </c>
      <c r="C42" s="284" t="s">
        <v>3401</v>
      </c>
      <c r="D42" s="371" t="s">
        <v>669</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ht="22.5" outlineLevel="1" x14ac:dyDescent="0.2">
      <c r="A43" s="293">
        <v>34</v>
      </c>
      <c r="B43" s="264" t="s">
        <v>3402</v>
      </c>
      <c r="C43" s="284" t="s">
        <v>3403</v>
      </c>
      <c r="D43" s="371" t="s">
        <v>628</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x14ac:dyDescent="0.2">
      <c r="A44" s="292" t="s">
        <v>293</v>
      </c>
      <c r="B44" s="263" t="s">
        <v>211</v>
      </c>
      <c r="C44" s="283" t="s">
        <v>212</v>
      </c>
      <c r="D44" s="370"/>
      <c r="E44" s="269"/>
      <c r="F44" s="280">
        <f>SUM(G45:G45)</f>
        <v>0</v>
      </c>
      <c r="G44" s="281"/>
      <c r="H44" s="274"/>
      <c r="I44" s="295"/>
      <c r="AE44" t="s">
        <v>294</v>
      </c>
    </row>
    <row r="45" spans="1:60" outlineLevel="1" x14ac:dyDescent="0.2">
      <c r="A45" s="293">
        <v>35</v>
      </c>
      <c r="B45" s="264" t="s">
        <v>3404</v>
      </c>
      <c r="C45" s="284" t="s">
        <v>3405</v>
      </c>
      <c r="D45" s="371" t="s">
        <v>390</v>
      </c>
      <c r="E45" s="270">
        <v>38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x14ac:dyDescent="0.2">
      <c r="A46" s="292" t="s">
        <v>293</v>
      </c>
      <c r="B46" s="263" t="s">
        <v>215</v>
      </c>
      <c r="C46" s="283" t="s">
        <v>216</v>
      </c>
      <c r="D46" s="370"/>
      <c r="E46" s="269"/>
      <c r="F46" s="280">
        <f>SUM(G47:G47)</f>
        <v>0</v>
      </c>
      <c r="G46" s="281"/>
      <c r="H46" s="274"/>
      <c r="I46" s="295"/>
      <c r="AE46" t="s">
        <v>294</v>
      </c>
    </row>
    <row r="47" spans="1:60" outlineLevel="1" x14ac:dyDescent="0.2">
      <c r="A47" s="293">
        <v>36</v>
      </c>
      <c r="B47" s="264" t="s">
        <v>3406</v>
      </c>
      <c r="C47" s="284" t="s">
        <v>3407</v>
      </c>
      <c r="D47" s="371" t="s">
        <v>2794</v>
      </c>
      <c r="E47" s="270">
        <v>21</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x14ac:dyDescent="0.2">
      <c r="A48" s="292" t="s">
        <v>293</v>
      </c>
      <c r="B48" s="263" t="s">
        <v>254</v>
      </c>
      <c r="C48" s="283" t="s">
        <v>255</v>
      </c>
      <c r="D48" s="370"/>
      <c r="E48" s="269"/>
      <c r="F48" s="280">
        <f>SUM(G49:G51)</f>
        <v>0</v>
      </c>
      <c r="G48" s="281"/>
      <c r="H48" s="274"/>
      <c r="I48" s="295"/>
      <c r="AE48" t="s">
        <v>294</v>
      </c>
    </row>
    <row r="49" spans="1:60" outlineLevel="1" x14ac:dyDescent="0.2">
      <c r="A49" s="293">
        <v>37</v>
      </c>
      <c r="B49" s="264" t="s">
        <v>3408</v>
      </c>
      <c r="C49" s="284" t="s">
        <v>3409</v>
      </c>
      <c r="D49" s="371" t="s">
        <v>3243</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38</v>
      </c>
      <c r="B50" s="264" t="s">
        <v>3410</v>
      </c>
      <c r="C50" s="284" t="s">
        <v>3411</v>
      </c>
      <c r="D50" s="371" t="s">
        <v>3412</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13.5" outlineLevel="1" thickBot="1" x14ac:dyDescent="0.25">
      <c r="A51" s="341">
        <v>39</v>
      </c>
      <c r="B51" s="342" t="s">
        <v>3413</v>
      </c>
      <c r="C51" s="343" t="s">
        <v>3414</v>
      </c>
      <c r="D51" s="373" t="s">
        <v>3412</v>
      </c>
      <c r="E51" s="345">
        <v>1</v>
      </c>
      <c r="F51" s="346"/>
      <c r="G51" s="347">
        <f>ROUND(E51*F51,2)</f>
        <v>0</v>
      </c>
      <c r="H51" s="313"/>
      <c r="I51" s="314"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idden="1" x14ac:dyDescent="0.2">
      <c r="A52" s="54"/>
      <c r="B52" s="61" t="s">
        <v>332</v>
      </c>
      <c r="C52" s="286" t="s">
        <v>332</v>
      </c>
      <c r="D52" s="253"/>
      <c r="E52" s="251"/>
      <c r="F52" s="251"/>
      <c r="G52" s="251"/>
      <c r="H52" s="251"/>
      <c r="I52" s="252"/>
    </row>
    <row r="53" spans="1:60" hidden="1" x14ac:dyDescent="0.2">
      <c r="A53" s="287"/>
      <c r="B53" s="288" t="s">
        <v>331</v>
      </c>
      <c r="C53" s="289"/>
      <c r="D53" s="290"/>
      <c r="E53" s="287"/>
      <c r="F53" s="287"/>
      <c r="G53" s="291">
        <f>F8+F10+F44+F46+F48</f>
        <v>0</v>
      </c>
      <c r="H53" s="46"/>
      <c r="I53" s="46"/>
      <c r="AN53">
        <v>15</v>
      </c>
      <c r="AO53">
        <v>21</v>
      </c>
    </row>
    <row r="54" spans="1:60" x14ac:dyDescent="0.2">
      <c r="A54" s="46"/>
      <c r="B54" s="282"/>
      <c r="C54" s="282"/>
      <c r="D54" s="229"/>
      <c r="E54" s="46"/>
      <c r="F54" s="46"/>
      <c r="G54" s="46"/>
      <c r="H54" s="46"/>
      <c r="I54" s="46"/>
      <c r="AN54">
        <f>SUMIF(AM8:AM53,AN53,G8:G53)</f>
        <v>0</v>
      </c>
      <c r="AO54">
        <f>SUMIF(AM8:AM53,AO53,G8:G53)</f>
        <v>0</v>
      </c>
    </row>
    <row r="55" spans="1:60" x14ac:dyDescent="0.2">
      <c r="D55" s="227"/>
    </row>
    <row r="56" spans="1:60" x14ac:dyDescent="0.2">
      <c r="D56" s="227"/>
    </row>
    <row r="57" spans="1:60" x14ac:dyDescent="0.2">
      <c r="D57" s="227"/>
    </row>
    <row r="58" spans="1:60" x14ac:dyDescent="0.2">
      <c r="D58" s="227"/>
    </row>
    <row r="59" spans="1:60" x14ac:dyDescent="0.2">
      <c r="D59" s="227"/>
    </row>
    <row r="60" spans="1:60" x14ac:dyDescent="0.2">
      <c r="D60" s="227"/>
    </row>
    <row r="61" spans="1:60" x14ac:dyDescent="0.2">
      <c r="D61" s="227"/>
    </row>
    <row r="62" spans="1:60" x14ac:dyDescent="0.2">
      <c r="D62" s="227"/>
    </row>
    <row r="63" spans="1:60" x14ac:dyDescent="0.2">
      <c r="D63" s="227"/>
    </row>
    <row r="64" spans="1:60"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IxBM/+ByAdNZe5H+jKieXVCGFC7vwQevXVtQYysYQxn50phP4CD1hxPsDdG74okemDJhsI6h66FfUYChiGF9Qg==" saltValue="P53cSuFh8qgmgg7b8WwGAQ==" spinCount="100000" sheet="1"/>
  <mergeCells count="7">
    <mergeCell ref="F48:G48"/>
    <mergeCell ref="A1:G1"/>
    <mergeCell ref="C7:G7"/>
    <mergeCell ref="F8:G8"/>
    <mergeCell ref="F10:G10"/>
    <mergeCell ref="F44:G44"/>
    <mergeCell ref="F46:G46"/>
  </mergeCells>
  <pageMargins left="0.59055118110236204" right="0.39370078740157499" top="0.78740157499999996" bottom="0.78740157499999996"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358</v>
      </c>
      <c r="C4" s="259" t="s">
        <v>359</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184</v>
      </c>
      <c r="C8" s="283" t="s">
        <v>186</v>
      </c>
      <c r="D8" s="370"/>
      <c r="E8" s="269"/>
      <c r="F8" s="272">
        <f>SUM(G9:G9)</f>
        <v>0</v>
      </c>
      <c r="G8" s="273"/>
      <c r="H8" s="274"/>
      <c r="I8" s="295"/>
      <c r="AE8" t="s">
        <v>294</v>
      </c>
    </row>
    <row r="9" spans="1:60" outlineLevel="1" x14ac:dyDescent="0.2">
      <c r="A9" s="293">
        <v>1</v>
      </c>
      <c r="B9" s="264" t="s">
        <v>3415</v>
      </c>
      <c r="C9" s="284" t="s">
        <v>3416</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211</v>
      </c>
      <c r="C10" s="283" t="s">
        <v>212</v>
      </c>
      <c r="D10" s="370"/>
      <c r="E10" s="269"/>
      <c r="F10" s="280">
        <f>SUM(G11:G34)</f>
        <v>0</v>
      </c>
      <c r="G10" s="281"/>
      <c r="H10" s="274"/>
      <c r="I10" s="295"/>
      <c r="AE10" t="s">
        <v>294</v>
      </c>
    </row>
    <row r="11" spans="1:60" outlineLevel="1" x14ac:dyDescent="0.2">
      <c r="A11" s="293">
        <v>2</v>
      </c>
      <c r="B11" s="264" t="s">
        <v>211</v>
      </c>
      <c r="C11" s="284" t="s">
        <v>3417</v>
      </c>
      <c r="D11" s="371" t="s">
        <v>3243</v>
      </c>
      <c r="E11" s="270">
        <v>1</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ht="22.5" outlineLevel="1" x14ac:dyDescent="0.2">
      <c r="A12" s="293">
        <v>3</v>
      </c>
      <c r="B12" s="264" t="s">
        <v>3418</v>
      </c>
      <c r="C12" s="284" t="s">
        <v>3419</v>
      </c>
      <c r="D12" s="371" t="s">
        <v>3243</v>
      </c>
      <c r="E12" s="270">
        <v>1</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3420</v>
      </c>
      <c r="C13" s="284" t="s">
        <v>3421</v>
      </c>
      <c r="D13" s="371" t="s">
        <v>3243</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3422</v>
      </c>
      <c r="C14" s="284" t="s">
        <v>3423</v>
      </c>
      <c r="D14" s="371" t="s">
        <v>3243</v>
      </c>
      <c r="E14" s="270">
        <v>2</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3424</v>
      </c>
      <c r="C15" s="284" t="s">
        <v>3425</v>
      </c>
      <c r="D15" s="371" t="s">
        <v>3243</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3426</v>
      </c>
      <c r="C16" s="284" t="s">
        <v>3427</v>
      </c>
      <c r="D16" s="371" t="s">
        <v>3243</v>
      </c>
      <c r="E16" s="270">
        <v>2</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8</v>
      </c>
      <c r="B17" s="264" t="s">
        <v>3428</v>
      </c>
      <c r="C17" s="284" t="s">
        <v>3429</v>
      </c>
      <c r="D17" s="371" t="s">
        <v>3243</v>
      </c>
      <c r="E17" s="270">
        <v>2</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3430</v>
      </c>
      <c r="C18" s="284" t="s">
        <v>3431</v>
      </c>
      <c r="D18" s="371" t="s">
        <v>3243</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3432</v>
      </c>
      <c r="C19" s="284" t="s">
        <v>3433</v>
      </c>
      <c r="D19" s="371" t="s">
        <v>3243</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11</v>
      </c>
      <c r="B20" s="264" t="s">
        <v>3434</v>
      </c>
      <c r="C20" s="284" t="s">
        <v>3435</v>
      </c>
      <c r="D20" s="371" t="s">
        <v>3243</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3436</v>
      </c>
      <c r="C21" s="284" t="s">
        <v>3437</v>
      </c>
      <c r="D21" s="371" t="s">
        <v>3243</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3438</v>
      </c>
      <c r="C22" s="284" t="s">
        <v>3439</v>
      </c>
      <c r="D22" s="371" t="s">
        <v>3243</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3440</v>
      </c>
      <c r="C23" s="284" t="s">
        <v>3441</v>
      </c>
      <c r="D23" s="371" t="s">
        <v>3243</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3442</v>
      </c>
      <c r="C24" s="284" t="s">
        <v>3443</v>
      </c>
      <c r="D24" s="371" t="s">
        <v>3243</v>
      </c>
      <c r="E24" s="270">
        <v>3</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3444</v>
      </c>
      <c r="C25" s="284" t="s">
        <v>3445</v>
      </c>
      <c r="D25" s="371" t="s">
        <v>3243</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3446</v>
      </c>
      <c r="C26" s="284" t="s">
        <v>3447</v>
      </c>
      <c r="D26" s="371" t="s">
        <v>3243</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3448</v>
      </c>
      <c r="C27" s="284" t="s">
        <v>3449</v>
      </c>
      <c r="D27" s="371" t="s">
        <v>3243</v>
      </c>
      <c r="E27" s="270">
        <v>1</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3450</v>
      </c>
      <c r="C28" s="284" t="s">
        <v>3451</v>
      </c>
      <c r="D28" s="371" t="s">
        <v>3243</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3452</v>
      </c>
      <c r="C29" s="284" t="s">
        <v>3453</v>
      </c>
      <c r="D29" s="371" t="s">
        <v>669</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3454</v>
      </c>
      <c r="C30" s="284" t="s">
        <v>3455</v>
      </c>
      <c r="D30" s="371" t="s">
        <v>3243</v>
      </c>
      <c r="E30" s="270">
        <v>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3456</v>
      </c>
      <c r="C31" s="284" t="s">
        <v>3457</v>
      </c>
      <c r="D31" s="371" t="s">
        <v>3243</v>
      </c>
      <c r="E31" s="270">
        <v>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3458</v>
      </c>
      <c r="C32" s="284" t="s">
        <v>3459</v>
      </c>
      <c r="D32" s="371" t="s">
        <v>3243</v>
      </c>
      <c r="E32" s="270">
        <v>2</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24</v>
      </c>
      <c r="B33" s="264" t="s">
        <v>3460</v>
      </c>
      <c r="C33" s="284" t="s">
        <v>3461</v>
      </c>
      <c r="D33" s="371" t="s">
        <v>3243</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3462</v>
      </c>
      <c r="C34" s="284" t="s">
        <v>3463</v>
      </c>
      <c r="D34" s="371" t="s">
        <v>390</v>
      </c>
      <c r="E34" s="270">
        <v>10</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x14ac:dyDescent="0.2">
      <c r="A35" s="292" t="s">
        <v>293</v>
      </c>
      <c r="B35" s="263" t="s">
        <v>213</v>
      </c>
      <c r="C35" s="283" t="s">
        <v>214</v>
      </c>
      <c r="D35" s="370"/>
      <c r="E35" s="269"/>
      <c r="F35" s="280">
        <f>SUM(G36:G48)</f>
        <v>0</v>
      </c>
      <c r="G35" s="281"/>
      <c r="H35" s="274"/>
      <c r="I35" s="295"/>
      <c r="AE35" t="s">
        <v>294</v>
      </c>
    </row>
    <row r="36" spans="1:60" outlineLevel="1" x14ac:dyDescent="0.2">
      <c r="A36" s="293">
        <v>26</v>
      </c>
      <c r="B36" s="264" t="s">
        <v>3464</v>
      </c>
      <c r="C36" s="284" t="s">
        <v>3465</v>
      </c>
      <c r="D36" s="371" t="s">
        <v>669</v>
      </c>
      <c r="E36" s="270">
        <v>2</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27</v>
      </c>
      <c r="B37" s="264" t="s">
        <v>3466</v>
      </c>
      <c r="C37" s="284" t="s">
        <v>3467</v>
      </c>
      <c r="D37" s="371" t="s">
        <v>669</v>
      </c>
      <c r="E37" s="270">
        <v>2</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28</v>
      </c>
      <c r="B38" s="264" t="s">
        <v>3468</v>
      </c>
      <c r="C38" s="284" t="s">
        <v>3469</v>
      </c>
      <c r="D38" s="371" t="s">
        <v>669</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29</v>
      </c>
      <c r="B39" s="264" t="s">
        <v>3470</v>
      </c>
      <c r="C39" s="284" t="s">
        <v>3471</v>
      </c>
      <c r="D39" s="371" t="s">
        <v>3243</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30</v>
      </c>
      <c r="B40" s="264" t="s">
        <v>3472</v>
      </c>
      <c r="C40" s="284" t="s">
        <v>3473</v>
      </c>
      <c r="D40" s="371" t="s">
        <v>3243</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31</v>
      </c>
      <c r="B41" s="264" t="s">
        <v>3474</v>
      </c>
      <c r="C41" s="284" t="s">
        <v>3475</v>
      </c>
      <c r="D41" s="371" t="s">
        <v>3243</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32</v>
      </c>
      <c r="B42" s="264" t="s">
        <v>3476</v>
      </c>
      <c r="C42" s="284" t="s">
        <v>3477</v>
      </c>
      <c r="D42" s="371" t="s">
        <v>3243</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33</v>
      </c>
      <c r="B43" s="264" t="s">
        <v>3478</v>
      </c>
      <c r="C43" s="284" t="s">
        <v>3479</v>
      </c>
      <c r="D43" s="371" t="s">
        <v>3243</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34</v>
      </c>
      <c r="B44" s="264" t="s">
        <v>3480</v>
      </c>
      <c r="C44" s="284" t="s">
        <v>3481</v>
      </c>
      <c r="D44" s="371" t="s">
        <v>3243</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ht="22.5" outlineLevel="1" x14ac:dyDescent="0.2">
      <c r="A45" s="293">
        <v>35</v>
      </c>
      <c r="B45" s="264" t="s">
        <v>3482</v>
      </c>
      <c r="C45" s="284" t="s">
        <v>3483</v>
      </c>
      <c r="D45" s="371" t="s">
        <v>3243</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22.5" outlineLevel="1" x14ac:dyDescent="0.2">
      <c r="A46" s="293">
        <v>36</v>
      </c>
      <c r="B46" s="264" t="s">
        <v>3484</v>
      </c>
      <c r="C46" s="284" t="s">
        <v>3485</v>
      </c>
      <c r="D46" s="371" t="s">
        <v>3243</v>
      </c>
      <c r="E46" s="270">
        <v>1</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37</v>
      </c>
      <c r="B47" s="264" t="s">
        <v>3486</v>
      </c>
      <c r="C47" s="284" t="s">
        <v>3487</v>
      </c>
      <c r="D47" s="371" t="s">
        <v>3243</v>
      </c>
      <c r="E47" s="270">
        <v>4</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38</v>
      </c>
      <c r="B48" s="264" t="s">
        <v>3488</v>
      </c>
      <c r="C48" s="284" t="s">
        <v>3489</v>
      </c>
      <c r="D48" s="371" t="s">
        <v>3243</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215</v>
      </c>
      <c r="C49" s="283" t="s">
        <v>216</v>
      </c>
      <c r="D49" s="370"/>
      <c r="E49" s="269"/>
      <c r="F49" s="280">
        <f>SUM(G50:G74)</f>
        <v>0</v>
      </c>
      <c r="G49" s="281"/>
      <c r="H49" s="274"/>
      <c r="I49" s="295"/>
      <c r="AE49" t="s">
        <v>294</v>
      </c>
    </row>
    <row r="50" spans="1:60" outlineLevel="1" x14ac:dyDescent="0.2">
      <c r="A50" s="293">
        <v>39</v>
      </c>
      <c r="B50" s="264" t="s">
        <v>3490</v>
      </c>
      <c r="C50" s="284" t="s">
        <v>3491</v>
      </c>
      <c r="D50" s="371" t="s">
        <v>390</v>
      </c>
      <c r="E50" s="270">
        <v>15</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3492</v>
      </c>
      <c r="C51" s="284" t="s">
        <v>3493</v>
      </c>
      <c r="D51" s="371" t="s">
        <v>390</v>
      </c>
      <c r="E51" s="270">
        <v>8</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3494</v>
      </c>
      <c r="C52" s="284" t="s">
        <v>3495</v>
      </c>
      <c r="D52" s="371" t="s">
        <v>390</v>
      </c>
      <c r="E52" s="270">
        <v>12</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3496</v>
      </c>
      <c r="C53" s="284" t="s">
        <v>3497</v>
      </c>
      <c r="D53" s="371" t="s">
        <v>390</v>
      </c>
      <c r="E53" s="270">
        <v>6</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43</v>
      </c>
      <c r="B54" s="264" t="s">
        <v>3498</v>
      </c>
      <c r="C54" s="284" t="s">
        <v>3499</v>
      </c>
      <c r="D54" s="371" t="s">
        <v>390</v>
      </c>
      <c r="E54" s="270">
        <v>10</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44</v>
      </c>
      <c r="B55" s="264" t="s">
        <v>3500</v>
      </c>
      <c r="C55" s="284" t="s">
        <v>3501</v>
      </c>
      <c r="D55" s="371" t="s">
        <v>669</v>
      </c>
      <c r="E55" s="270">
        <v>4</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45</v>
      </c>
      <c r="B56" s="264" t="s">
        <v>3502</v>
      </c>
      <c r="C56" s="284" t="s">
        <v>3503</v>
      </c>
      <c r="D56" s="371" t="s">
        <v>669</v>
      </c>
      <c r="E56" s="270">
        <v>4</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46</v>
      </c>
      <c r="B57" s="264" t="s">
        <v>3504</v>
      </c>
      <c r="C57" s="284" t="s">
        <v>3505</v>
      </c>
      <c r="D57" s="371" t="s">
        <v>669</v>
      </c>
      <c r="E57" s="270">
        <v>4</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47</v>
      </c>
      <c r="B58" s="264" t="s">
        <v>3506</v>
      </c>
      <c r="C58" s="284" t="s">
        <v>3507</v>
      </c>
      <c r="D58" s="371" t="s">
        <v>669</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48</v>
      </c>
      <c r="B59" s="264" t="s">
        <v>3508</v>
      </c>
      <c r="C59" s="284" t="s">
        <v>3509</v>
      </c>
      <c r="D59" s="371" t="s">
        <v>669</v>
      </c>
      <c r="E59" s="270">
        <v>2</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49</v>
      </c>
      <c r="B60" s="264" t="s">
        <v>3510</v>
      </c>
      <c r="C60" s="284" t="s">
        <v>3511</v>
      </c>
      <c r="D60" s="371" t="s">
        <v>390</v>
      </c>
      <c r="E60" s="270">
        <v>26</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50</v>
      </c>
      <c r="B61" s="264" t="s">
        <v>3512</v>
      </c>
      <c r="C61" s="284" t="s">
        <v>3513</v>
      </c>
      <c r="D61" s="371" t="s">
        <v>669</v>
      </c>
      <c r="E61" s="270">
        <v>2</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51</v>
      </c>
      <c r="B62" s="264" t="s">
        <v>3514</v>
      </c>
      <c r="C62" s="284" t="s">
        <v>3515</v>
      </c>
      <c r="D62" s="371" t="s">
        <v>669</v>
      </c>
      <c r="E62" s="270">
        <v>2</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52</v>
      </c>
      <c r="B63" s="264" t="s">
        <v>3516</v>
      </c>
      <c r="C63" s="284" t="s">
        <v>3517</v>
      </c>
      <c r="D63" s="371" t="s">
        <v>390</v>
      </c>
      <c r="E63" s="270">
        <v>15</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53</v>
      </c>
      <c r="B64" s="264" t="s">
        <v>3518</v>
      </c>
      <c r="C64" s="284" t="s">
        <v>3519</v>
      </c>
      <c r="D64" s="371" t="s">
        <v>390</v>
      </c>
      <c r="E64" s="270">
        <v>20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54</v>
      </c>
      <c r="B65" s="264" t="s">
        <v>3520</v>
      </c>
      <c r="C65" s="284" t="s">
        <v>3521</v>
      </c>
      <c r="D65" s="371" t="s">
        <v>390</v>
      </c>
      <c r="E65" s="270">
        <v>30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55</v>
      </c>
      <c r="B66" s="264" t="s">
        <v>3522</v>
      </c>
      <c r="C66" s="284" t="s">
        <v>3523</v>
      </c>
      <c r="D66" s="371" t="s">
        <v>390</v>
      </c>
      <c r="E66" s="270">
        <v>25</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56</v>
      </c>
      <c r="B67" s="264" t="s">
        <v>3406</v>
      </c>
      <c r="C67" s="284" t="s">
        <v>3524</v>
      </c>
      <c r="D67" s="371" t="s">
        <v>2794</v>
      </c>
      <c r="E67" s="270">
        <v>35</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57</v>
      </c>
      <c r="B68" s="264" t="s">
        <v>3525</v>
      </c>
      <c r="C68" s="284" t="s">
        <v>3526</v>
      </c>
      <c r="D68" s="371" t="s">
        <v>390</v>
      </c>
      <c r="E68" s="270">
        <v>91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58</v>
      </c>
      <c r="B69" s="264" t="s">
        <v>3527</v>
      </c>
      <c r="C69" s="284" t="s">
        <v>3528</v>
      </c>
      <c r="D69" s="371" t="s">
        <v>390</v>
      </c>
      <c r="E69" s="270">
        <v>12</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59</v>
      </c>
      <c r="B70" s="264" t="s">
        <v>3529</v>
      </c>
      <c r="C70" s="284" t="s">
        <v>3530</v>
      </c>
      <c r="D70" s="371" t="s">
        <v>390</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60</v>
      </c>
      <c r="B71" s="264" t="s">
        <v>3531</v>
      </c>
      <c r="C71" s="284" t="s">
        <v>3532</v>
      </c>
      <c r="D71" s="371" t="s">
        <v>390</v>
      </c>
      <c r="E71" s="270">
        <v>65</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61</v>
      </c>
      <c r="B72" s="264" t="s">
        <v>3533</v>
      </c>
      <c r="C72" s="284" t="s">
        <v>3534</v>
      </c>
      <c r="D72" s="371" t="s">
        <v>669</v>
      </c>
      <c r="E72" s="270">
        <v>4</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62</v>
      </c>
      <c r="B73" s="264" t="s">
        <v>3535</v>
      </c>
      <c r="C73" s="284" t="s">
        <v>3536</v>
      </c>
      <c r="D73" s="371" t="s">
        <v>669</v>
      </c>
      <c r="E73" s="270">
        <v>4</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63</v>
      </c>
      <c r="B74" s="264" t="s">
        <v>3537</v>
      </c>
      <c r="C74" s="284" t="s">
        <v>3538</v>
      </c>
      <c r="D74" s="371" t="s">
        <v>669</v>
      </c>
      <c r="E74" s="270">
        <v>4</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x14ac:dyDescent="0.2">
      <c r="A75" s="292" t="s">
        <v>293</v>
      </c>
      <c r="B75" s="263" t="s">
        <v>217</v>
      </c>
      <c r="C75" s="283" t="s">
        <v>219</v>
      </c>
      <c r="D75" s="370"/>
      <c r="E75" s="269"/>
      <c r="F75" s="280">
        <f>SUM(G76:G94)</f>
        <v>0</v>
      </c>
      <c r="G75" s="281"/>
      <c r="H75" s="274"/>
      <c r="I75" s="295"/>
      <c r="AE75" t="s">
        <v>294</v>
      </c>
    </row>
    <row r="76" spans="1:60" outlineLevel="1" x14ac:dyDescent="0.2">
      <c r="A76" s="293">
        <v>64</v>
      </c>
      <c r="B76" s="264" t="s">
        <v>3539</v>
      </c>
      <c r="C76" s="284" t="s">
        <v>3540</v>
      </c>
      <c r="D76" s="371" t="s">
        <v>669</v>
      </c>
      <c r="E76" s="270">
        <v>10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3541</v>
      </c>
      <c r="C77" s="284" t="s">
        <v>3542</v>
      </c>
      <c r="D77" s="371" t="s">
        <v>669</v>
      </c>
      <c r="E77" s="270">
        <v>2</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3543</v>
      </c>
      <c r="C78" s="284" t="s">
        <v>3544</v>
      </c>
      <c r="D78" s="371" t="s">
        <v>669</v>
      </c>
      <c r="E78" s="270">
        <v>3</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3545</v>
      </c>
      <c r="C79" s="284" t="s">
        <v>3546</v>
      </c>
      <c r="D79" s="371" t="s">
        <v>669</v>
      </c>
      <c r="E79" s="270">
        <v>8</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3547</v>
      </c>
      <c r="C80" s="284" t="s">
        <v>3548</v>
      </c>
      <c r="D80" s="371" t="s">
        <v>669</v>
      </c>
      <c r="E80" s="270">
        <v>12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3549</v>
      </c>
      <c r="C81" s="284" t="s">
        <v>3550</v>
      </c>
      <c r="D81" s="371" t="s">
        <v>669</v>
      </c>
      <c r="E81" s="270">
        <v>2</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3551</v>
      </c>
      <c r="C82" s="284" t="s">
        <v>3552</v>
      </c>
      <c r="D82" s="371" t="s">
        <v>669</v>
      </c>
      <c r="E82" s="270">
        <v>2</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3553</v>
      </c>
      <c r="C83" s="284" t="s">
        <v>3554</v>
      </c>
      <c r="D83" s="371" t="s">
        <v>669</v>
      </c>
      <c r="E83" s="270">
        <v>4</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3555</v>
      </c>
      <c r="C84" s="284" t="s">
        <v>3556</v>
      </c>
      <c r="D84" s="371" t="s">
        <v>669</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73</v>
      </c>
      <c r="B85" s="264" t="s">
        <v>3557</v>
      </c>
      <c r="C85" s="284" t="s">
        <v>3558</v>
      </c>
      <c r="D85" s="371" t="s">
        <v>669</v>
      </c>
      <c r="E85" s="270">
        <v>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74</v>
      </c>
      <c r="B86" s="264" t="s">
        <v>3559</v>
      </c>
      <c r="C86" s="284" t="s">
        <v>3560</v>
      </c>
      <c r="D86" s="371" t="s">
        <v>1906</v>
      </c>
      <c r="E86" s="270">
        <v>6</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75</v>
      </c>
      <c r="B87" s="264" t="s">
        <v>3561</v>
      </c>
      <c r="C87" s="284" t="s">
        <v>3562</v>
      </c>
      <c r="D87" s="371" t="s">
        <v>669</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76</v>
      </c>
      <c r="B88" s="264" t="s">
        <v>3563</v>
      </c>
      <c r="C88" s="284" t="s">
        <v>3564</v>
      </c>
      <c r="D88" s="371" t="s">
        <v>669</v>
      </c>
      <c r="E88" s="270">
        <v>1</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77</v>
      </c>
      <c r="B89" s="264" t="s">
        <v>3565</v>
      </c>
      <c r="C89" s="284" t="s">
        <v>3566</v>
      </c>
      <c r="D89" s="371" t="s">
        <v>669</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78</v>
      </c>
      <c r="B90" s="264" t="s">
        <v>3567</v>
      </c>
      <c r="C90" s="284" t="s">
        <v>3568</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3">
        <v>79</v>
      </c>
      <c r="B91" s="264" t="s">
        <v>3569</v>
      </c>
      <c r="C91" s="284" t="s">
        <v>3570</v>
      </c>
      <c r="D91" s="371" t="s">
        <v>669</v>
      </c>
      <c r="E91" s="270">
        <v>1</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80</v>
      </c>
      <c r="B92" s="264" t="s">
        <v>3571</v>
      </c>
      <c r="C92" s="284" t="s">
        <v>3572</v>
      </c>
      <c r="D92" s="371" t="s">
        <v>669</v>
      </c>
      <c r="E92" s="270">
        <v>5</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81</v>
      </c>
      <c r="B93" s="264" t="s">
        <v>3573</v>
      </c>
      <c r="C93" s="284" t="s">
        <v>3574</v>
      </c>
      <c r="D93" s="371" t="s">
        <v>669</v>
      </c>
      <c r="E93" s="270">
        <v>5</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ht="22.5" outlineLevel="1" x14ac:dyDescent="0.2">
      <c r="A94" s="293">
        <v>82</v>
      </c>
      <c r="B94" s="264" t="s">
        <v>3575</v>
      </c>
      <c r="C94" s="284" t="s">
        <v>3576</v>
      </c>
      <c r="D94" s="371" t="s">
        <v>628</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x14ac:dyDescent="0.2">
      <c r="A95" s="292" t="s">
        <v>293</v>
      </c>
      <c r="B95" s="263" t="s">
        <v>220</v>
      </c>
      <c r="C95" s="283" t="s">
        <v>221</v>
      </c>
      <c r="D95" s="370"/>
      <c r="E95" s="269"/>
      <c r="F95" s="280">
        <f>SUM(G96:G120)</f>
        <v>0</v>
      </c>
      <c r="G95" s="281"/>
      <c r="H95" s="274"/>
      <c r="I95" s="295"/>
      <c r="AE95" t="s">
        <v>294</v>
      </c>
    </row>
    <row r="96" spans="1:60" outlineLevel="1" x14ac:dyDescent="0.2">
      <c r="A96" s="293">
        <v>83</v>
      </c>
      <c r="B96" s="264" t="s">
        <v>3577</v>
      </c>
      <c r="C96" s="284" t="s">
        <v>3578</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3579</v>
      </c>
      <c r="C97" s="284" t="s">
        <v>3580</v>
      </c>
      <c r="D97" s="371" t="s">
        <v>669</v>
      </c>
      <c r="E97" s="270">
        <v>3</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3581</v>
      </c>
      <c r="C98" s="284" t="s">
        <v>3582</v>
      </c>
      <c r="D98" s="371" t="s">
        <v>367</v>
      </c>
      <c r="E98" s="270">
        <v>3</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3583</v>
      </c>
      <c r="C99" s="284" t="s">
        <v>3584</v>
      </c>
      <c r="D99" s="371" t="s">
        <v>669</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3585</v>
      </c>
      <c r="C100" s="284" t="s">
        <v>3586</v>
      </c>
      <c r="D100" s="371" t="s">
        <v>3243</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3587</v>
      </c>
      <c r="C101" s="284" t="s">
        <v>3588</v>
      </c>
      <c r="D101" s="371" t="s">
        <v>669</v>
      </c>
      <c r="E101" s="270">
        <v>3</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3589</v>
      </c>
      <c r="C102" s="284" t="s">
        <v>3590</v>
      </c>
      <c r="D102" s="371" t="s">
        <v>3243</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3591</v>
      </c>
      <c r="C103" s="284" t="s">
        <v>3592</v>
      </c>
      <c r="D103" s="371" t="s">
        <v>669</v>
      </c>
      <c r="E103" s="270">
        <v>4000</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3593</v>
      </c>
      <c r="C104" s="284" t="s">
        <v>3594</v>
      </c>
      <c r="D104" s="371" t="s">
        <v>390</v>
      </c>
      <c r="E104" s="270">
        <v>2040</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3595</v>
      </c>
      <c r="C105" s="284" t="s">
        <v>3596</v>
      </c>
      <c r="D105" s="371" t="s">
        <v>669</v>
      </c>
      <c r="E105" s="270">
        <v>46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3597</v>
      </c>
      <c r="C106" s="284" t="s">
        <v>3598</v>
      </c>
      <c r="D106" s="371" t="s">
        <v>390</v>
      </c>
      <c r="E106" s="270">
        <v>400</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3599</v>
      </c>
      <c r="C107" s="284" t="s">
        <v>3600</v>
      </c>
      <c r="D107" s="371" t="s">
        <v>367</v>
      </c>
      <c r="E107" s="270">
        <v>360</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3601</v>
      </c>
      <c r="C108" s="284" t="s">
        <v>3602</v>
      </c>
      <c r="D108" s="371" t="s">
        <v>669</v>
      </c>
      <c r="E108" s="270">
        <v>200</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3603</v>
      </c>
      <c r="C109" s="284" t="s">
        <v>3604</v>
      </c>
      <c r="D109" s="371" t="s">
        <v>367</v>
      </c>
      <c r="E109" s="270">
        <v>360</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3605</v>
      </c>
      <c r="C110" s="284" t="s">
        <v>3606</v>
      </c>
      <c r="D110" s="371" t="s">
        <v>390</v>
      </c>
      <c r="E110" s="270">
        <v>307</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3607</v>
      </c>
      <c r="C111" s="284" t="s">
        <v>3608</v>
      </c>
      <c r="D111" s="371" t="s">
        <v>669</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3609</v>
      </c>
      <c r="C112" s="284" t="s">
        <v>3610</v>
      </c>
      <c r="D112" s="371" t="s">
        <v>669</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100</v>
      </c>
      <c r="B113" s="264" t="s">
        <v>3611</v>
      </c>
      <c r="C113" s="284" t="s">
        <v>3612</v>
      </c>
      <c r="D113" s="371" t="s">
        <v>669</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101</v>
      </c>
      <c r="B114" s="264" t="s">
        <v>3613</v>
      </c>
      <c r="C114" s="284" t="s">
        <v>3614</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102</v>
      </c>
      <c r="B115" s="264" t="s">
        <v>3615</v>
      </c>
      <c r="C115" s="284" t="s">
        <v>3616</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103</v>
      </c>
      <c r="B116" s="264" t="s">
        <v>3617</v>
      </c>
      <c r="C116" s="284" t="s">
        <v>3618</v>
      </c>
      <c r="D116" s="371" t="s">
        <v>669</v>
      </c>
      <c r="E116" s="270">
        <v>1</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104</v>
      </c>
      <c r="B117" s="264" t="s">
        <v>3619</v>
      </c>
      <c r="C117" s="284" t="s">
        <v>3620</v>
      </c>
      <c r="D117" s="371" t="s">
        <v>669</v>
      </c>
      <c r="E117" s="270">
        <v>1</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105</v>
      </c>
      <c r="B118" s="264" t="s">
        <v>3621</v>
      </c>
      <c r="C118" s="284" t="s">
        <v>3622</v>
      </c>
      <c r="D118" s="371" t="s">
        <v>669</v>
      </c>
      <c r="E118" s="270">
        <v>1</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106</v>
      </c>
      <c r="B119" s="264" t="s">
        <v>3623</v>
      </c>
      <c r="C119" s="284" t="s">
        <v>3624</v>
      </c>
      <c r="D119" s="371" t="s">
        <v>669</v>
      </c>
      <c r="E119" s="270">
        <v>1</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ht="13.5" outlineLevel="1" thickBot="1" x14ac:dyDescent="0.25">
      <c r="A120" s="341">
        <v>107</v>
      </c>
      <c r="B120" s="342" t="s">
        <v>3625</v>
      </c>
      <c r="C120" s="343" t="s">
        <v>3626</v>
      </c>
      <c r="D120" s="373" t="s">
        <v>628</v>
      </c>
      <c r="E120" s="345">
        <v>0.2</v>
      </c>
      <c r="F120" s="346"/>
      <c r="G120" s="347">
        <f>ROUND(E120*F120,2)</f>
        <v>0</v>
      </c>
      <c r="H120" s="313"/>
      <c r="I120" s="314"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hidden="1" x14ac:dyDescent="0.2">
      <c r="A121" s="54"/>
      <c r="B121" s="61" t="s">
        <v>332</v>
      </c>
      <c r="C121" s="286" t="s">
        <v>332</v>
      </c>
      <c r="D121" s="253"/>
      <c r="E121" s="251"/>
      <c r="F121" s="251"/>
      <c r="G121" s="251"/>
      <c r="H121" s="251"/>
      <c r="I121" s="252"/>
    </row>
    <row r="122" spans="1:60" hidden="1" x14ac:dyDescent="0.2">
      <c r="A122" s="287"/>
      <c r="B122" s="288" t="s">
        <v>331</v>
      </c>
      <c r="C122" s="289"/>
      <c r="D122" s="290"/>
      <c r="E122" s="287"/>
      <c r="F122" s="287"/>
      <c r="G122" s="291">
        <f>F8+F10+F35+F49+F75+F95</f>
        <v>0</v>
      </c>
      <c r="H122" s="46"/>
      <c r="I122" s="46"/>
      <c r="AN122">
        <v>15</v>
      </c>
      <c r="AO122">
        <v>21</v>
      </c>
    </row>
    <row r="123" spans="1:60" x14ac:dyDescent="0.2">
      <c r="A123" s="46"/>
      <c r="B123" s="282"/>
      <c r="C123" s="282"/>
      <c r="D123" s="229"/>
      <c r="E123" s="46"/>
      <c r="F123" s="46"/>
      <c r="G123" s="46"/>
      <c r="H123" s="46"/>
      <c r="I123" s="46"/>
      <c r="AN123">
        <f>SUMIF(AM8:AM122,AN122,G8:G122)</f>
        <v>0</v>
      </c>
      <c r="AO123">
        <f>SUMIF(AM8:AM122,AO122,G8:G122)</f>
        <v>0</v>
      </c>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ePAEQAT5otZnSVhds5kbMeL8wBUb/UPdvkB2eH6mqQVlnKSX6aWAsDlzBBAdzfRlirfc4daa4YWWChN8zyRaOQ==" saltValue="MVcY40QoT9M6oumRUYCUyQ==" spinCount="100000" sheet="1"/>
  <mergeCells count="8">
    <mergeCell ref="F75:G75"/>
    <mergeCell ref="F95:G95"/>
    <mergeCell ref="A1:G1"/>
    <mergeCell ref="C7:G7"/>
    <mergeCell ref="F8:G8"/>
    <mergeCell ref="F10:G10"/>
    <mergeCell ref="F35:G35"/>
    <mergeCell ref="F49:G49"/>
  </mergeCells>
  <pageMargins left="0.59055118110236204" right="0.39370078740157499" top="0.78740157499999996" bottom="0.7874015749999999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26</vt:i4>
      </vt:variant>
    </vt:vector>
  </HeadingPairs>
  <TitlesOfParts>
    <vt:vector size="40" baseType="lpstr">
      <vt:lpstr>Uchazeč</vt:lpstr>
      <vt:lpstr>Stavba</vt:lpstr>
      <vt:lpstr>VzorObjekt</vt:lpstr>
      <vt:lpstr>VzorPolozky</vt:lpstr>
      <vt:lpstr>Rekapitulace Objekt 00</vt:lpstr>
      <vt:lpstr>00 00 Naklady</vt:lpstr>
      <vt:lpstr>Rekapitulace Objekt 01</vt:lpstr>
      <vt:lpstr>01 01-A Pol</vt:lpstr>
      <vt:lpstr>01 01-B Pol</vt:lpstr>
      <vt:lpstr>01 01-C Pol</vt:lpstr>
      <vt:lpstr>01 01-D Pol</vt:lpstr>
      <vt:lpstr>01 01-E Pol</vt:lpstr>
      <vt:lpstr>01 01-F Pol</vt:lpstr>
      <vt:lpstr>01 01-G Pol</vt:lpstr>
      <vt:lpstr>Stavba!CelkemObjekty</vt:lpstr>
      <vt:lpstr>CenaStavby</vt:lpstr>
      <vt:lpstr>Stavba!CisloStavby</vt:lpstr>
      <vt:lpstr>MenaStavby</vt:lpstr>
      <vt:lpstr>MistoStavby</vt:lpstr>
      <vt:lpstr>Stavba!NazevStavby</vt:lpstr>
      <vt:lpstr>Stavba!Objednatel</vt:lpstr>
      <vt:lpstr>'00 00 Naklady'!Oblast_tisku</vt:lpstr>
      <vt:lpstr>'01 01-A Pol'!Oblast_tisku</vt:lpstr>
      <vt:lpstr>'01 01-B Pol'!Oblast_tisku</vt:lpstr>
      <vt:lpstr>'01 01-C Pol'!Oblast_tisku</vt:lpstr>
      <vt:lpstr>'01 01-D Pol'!Oblast_tisku</vt:lpstr>
      <vt:lpstr>'01 01-E Pol'!Oblast_tisku</vt:lpstr>
      <vt:lpstr>'01 01-F Pol'!Oblast_tisku</vt:lpstr>
      <vt:lpstr>'01 01-G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2012-06-29T07:38:16Z</cp:lastPrinted>
  <dcterms:created xsi:type="dcterms:W3CDTF">2009-04-08T07:15:50Z</dcterms:created>
  <dcterms:modified xsi:type="dcterms:W3CDTF">2015-07-29T14:21:27Z</dcterms:modified>
</cp:coreProperties>
</file>