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240" yWindow="180" windowWidth="10920" windowHeight="8616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 Pol" sheetId="12" r:id="rId6"/>
    <sheet name="Rekapitulace Objekt 02" sheetId="13" r:id="rId7"/>
    <sheet name="02 01 Pol" sheetId="14" r:id="rId8"/>
  </sheets>
  <externalReferences>
    <externalReference r:id="rId9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 Pol'!$A$1:$K$1825</definedName>
    <definedName name="_xlnm.Print_Area" localSheetId="7">'02 01 Pol'!$A$1:$K$52</definedName>
    <definedName name="_xlnm.Print_Area" localSheetId="4">'Rekapitulace Objekt 01'!$A$1:$H$49</definedName>
    <definedName name="_xlnm.Print_Area" localSheetId="6">'Rekapitulace Objekt 02'!$A$1:$H$24</definedName>
    <definedName name="_xlnm.Print_Area" localSheetId="1">Stavba!$A$1:$J$63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24" i="13" l="1"/>
  <c r="BC21" i="13"/>
  <c r="AN52" i="14"/>
  <c r="O18" i="13" s="1"/>
  <c r="AK51" i="14"/>
  <c r="AL51" i="14"/>
  <c r="G11" i="14"/>
  <c r="I11" i="14" s="1"/>
  <c r="G13" i="14"/>
  <c r="I13" i="14" s="1"/>
  <c r="G24" i="14"/>
  <c r="I24" i="14" s="1"/>
  <c r="G31" i="14"/>
  <c r="I31" i="14" s="1"/>
  <c r="G46" i="14"/>
  <c r="I46" i="14" s="1"/>
  <c r="G47" i="14"/>
  <c r="I47" i="14" s="1"/>
  <c r="G48" i="14"/>
  <c r="I48" i="14" s="1"/>
  <c r="G49" i="14"/>
  <c r="I49" i="14" s="1"/>
  <c r="D19" i="13"/>
  <c r="B7" i="13"/>
  <c r="B6" i="13"/>
  <c r="C1" i="13"/>
  <c r="B1" i="13"/>
  <c r="D49" i="11"/>
  <c r="BC21" i="11"/>
  <c r="AN1825" i="12"/>
  <c r="O18" i="11" s="1"/>
  <c r="AK1824" i="12"/>
  <c r="AL1824" i="12"/>
  <c r="AZ720" i="12"/>
  <c r="AZ669" i="12"/>
  <c r="AZ571" i="12"/>
  <c r="AZ564" i="12"/>
  <c r="AZ365" i="12"/>
  <c r="G11" i="12"/>
  <c r="I11" i="12" s="1"/>
  <c r="G23" i="12"/>
  <c r="I23" i="12" s="1"/>
  <c r="G28" i="12"/>
  <c r="I28" i="12" s="1"/>
  <c r="G34" i="12"/>
  <c r="I34" i="12" s="1"/>
  <c r="G41" i="12"/>
  <c r="I41" i="12" s="1"/>
  <c r="G44" i="12"/>
  <c r="I44" i="12" s="1"/>
  <c r="G49" i="12"/>
  <c r="I49" i="12" s="1"/>
  <c r="G63" i="12"/>
  <c r="I63" i="12" s="1"/>
  <c r="G116" i="12"/>
  <c r="I116" i="12" s="1"/>
  <c r="G132" i="12"/>
  <c r="I132" i="12" s="1"/>
  <c r="G184" i="12"/>
  <c r="I184" i="12" s="1"/>
  <c r="G191" i="12"/>
  <c r="I191" i="12" s="1"/>
  <c r="G199" i="12"/>
  <c r="I199" i="12" s="1"/>
  <c r="G237" i="12"/>
  <c r="I237" i="12" s="1"/>
  <c r="I234" i="12" s="1"/>
  <c r="G243" i="12"/>
  <c r="I243" i="12" s="1"/>
  <c r="G247" i="12"/>
  <c r="I247" i="12" s="1"/>
  <c r="G300" i="12"/>
  <c r="I300" i="12" s="1"/>
  <c r="G362" i="12"/>
  <c r="I362" i="12" s="1"/>
  <c r="G366" i="12"/>
  <c r="I366" i="12" s="1"/>
  <c r="G375" i="12"/>
  <c r="I375" i="12" s="1"/>
  <c r="G385" i="12"/>
  <c r="I385" i="12" s="1"/>
  <c r="G391" i="12"/>
  <c r="I391" i="12" s="1"/>
  <c r="G396" i="12"/>
  <c r="I396" i="12" s="1"/>
  <c r="G446" i="12"/>
  <c r="I446" i="12" s="1"/>
  <c r="G449" i="12"/>
  <c r="I449" i="12" s="1"/>
  <c r="G455" i="12"/>
  <c r="I455" i="12" s="1"/>
  <c r="G462" i="12"/>
  <c r="I462" i="12" s="1"/>
  <c r="G502" i="12"/>
  <c r="I502" i="12" s="1"/>
  <c r="G557" i="12"/>
  <c r="I557" i="12" s="1"/>
  <c r="G560" i="12"/>
  <c r="I560" i="12" s="1"/>
  <c r="G565" i="12"/>
  <c r="I565" i="12" s="1"/>
  <c r="G572" i="12"/>
  <c r="I572" i="12" s="1"/>
  <c r="G575" i="12"/>
  <c r="I575" i="12" s="1"/>
  <c r="G579" i="12"/>
  <c r="I579" i="12" s="1"/>
  <c r="G588" i="12"/>
  <c r="I588" i="12" s="1"/>
  <c r="G592" i="12"/>
  <c r="I592" i="12" s="1"/>
  <c r="G597" i="12"/>
  <c r="I597" i="12" s="1"/>
  <c r="G601" i="12"/>
  <c r="I601" i="12" s="1"/>
  <c r="G610" i="12"/>
  <c r="I610" i="12" s="1"/>
  <c r="I608" i="12" s="1"/>
  <c r="G663" i="12"/>
  <c r="I663" i="12" s="1"/>
  <c r="G665" i="12"/>
  <c r="I665" i="12" s="1"/>
  <c r="G670" i="12"/>
  <c r="I670" i="12" s="1"/>
  <c r="G695" i="12"/>
  <c r="I695" i="12" s="1"/>
  <c r="G721" i="12"/>
  <c r="I721" i="12" s="1"/>
  <c r="G725" i="12"/>
  <c r="I725" i="12" s="1"/>
  <c r="G761" i="12"/>
  <c r="I761" i="12" s="1"/>
  <c r="G764" i="12"/>
  <c r="I764" i="12" s="1"/>
  <c r="G800" i="12"/>
  <c r="I800" i="12" s="1"/>
  <c r="G837" i="12"/>
  <c r="I837" i="12" s="1"/>
  <c r="G853" i="12"/>
  <c r="I853" i="12" s="1"/>
  <c r="G863" i="12"/>
  <c r="I863" i="12" s="1"/>
  <c r="G874" i="12"/>
  <c r="I874" i="12" s="1"/>
  <c r="G881" i="12"/>
  <c r="I881" i="12" s="1"/>
  <c r="G888" i="12"/>
  <c r="I888" i="12" s="1"/>
  <c r="G966" i="12"/>
  <c r="I966" i="12" s="1"/>
  <c r="G1044" i="12"/>
  <c r="I1044" i="12" s="1"/>
  <c r="G1045" i="12"/>
  <c r="I1045" i="12" s="1"/>
  <c r="G1047" i="12"/>
  <c r="I1047" i="12" s="1"/>
  <c r="G1048" i="12"/>
  <c r="I1048" i="12" s="1"/>
  <c r="G1050" i="12"/>
  <c r="I1050" i="12" s="1"/>
  <c r="G1051" i="12"/>
  <c r="I1051" i="12" s="1"/>
  <c r="G1053" i="12"/>
  <c r="I1053" i="12" s="1"/>
  <c r="G1058" i="12"/>
  <c r="I1058" i="12" s="1"/>
  <c r="I1054" i="12" s="1"/>
  <c r="G1063" i="12"/>
  <c r="I1063" i="12" s="1"/>
  <c r="G1070" i="12"/>
  <c r="I1070" i="12" s="1"/>
  <c r="G1077" i="12"/>
  <c r="I1077" i="12" s="1"/>
  <c r="G1085" i="12"/>
  <c r="I1085" i="12" s="1"/>
  <c r="G1100" i="12"/>
  <c r="I1100" i="12" s="1"/>
  <c r="G1151" i="12"/>
  <c r="I1151" i="12" s="1"/>
  <c r="G1162" i="12"/>
  <c r="I1162" i="12" s="1"/>
  <c r="G1166" i="12"/>
  <c r="I1166" i="12" s="1"/>
  <c r="G1169" i="12"/>
  <c r="I1169" i="12" s="1"/>
  <c r="G1223" i="12"/>
  <c r="I1223" i="12" s="1"/>
  <c r="G1227" i="12"/>
  <c r="I1227" i="12" s="1"/>
  <c r="G1229" i="12"/>
  <c r="I1229" i="12" s="1"/>
  <c r="I1228" i="12" s="1"/>
  <c r="G1232" i="12"/>
  <c r="I1232" i="12" s="1"/>
  <c r="I1230" i="12" s="1"/>
  <c r="G1236" i="12"/>
  <c r="I1236" i="12" s="1"/>
  <c r="I1235" i="12" s="1"/>
  <c r="G1238" i="12"/>
  <c r="I1238" i="12" s="1"/>
  <c r="I1237" i="12" s="1"/>
  <c r="G1242" i="12"/>
  <c r="I1242" i="12" s="1"/>
  <c r="G1246" i="12"/>
  <c r="I1246" i="12" s="1"/>
  <c r="G1249" i="12"/>
  <c r="I1249" i="12" s="1"/>
  <c r="G1251" i="12"/>
  <c r="I1251" i="12" s="1"/>
  <c r="G1252" i="12"/>
  <c r="I1252" i="12" s="1"/>
  <c r="G1253" i="12"/>
  <c r="I1253" i="12" s="1"/>
  <c r="G1270" i="12"/>
  <c r="I1270" i="12" s="1"/>
  <c r="G1271" i="12"/>
  <c r="I1271" i="12" s="1"/>
  <c r="G1285" i="12"/>
  <c r="I1285" i="12" s="1"/>
  <c r="G1286" i="12"/>
  <c r="I1286" i="12" s="1"/>
  <c r="G1289" i="12"/>
  <c r="I1289" i="12" s="1"/>
  <c r="G1294" i="12"/>
  <c r="I1294" i="12" s="1"/>
  <c r="G1305" i="12"/>
  <c r="I1305" i="12" s="1"/>
  <c r="G1324" i="12"/>
  <c r="I1324" i="12" s="1"/>
  <c r="G1337" i="12"/>
  <c r="I1337" i="12" s="1"/>
  <c r="G1341" i="12"/>
  <c r="I1341" i="12" s="1"/>
  <c r="G1343" i="12"/>
  <c r="I1343" i="12" s="1"/>
  <c r="G1345" i="12"/>
  <c r="I1345" i="12" s="1"/>
  <c r="G1347" i="12"/>
  <c r="I1347" i="12" s="1"/>
  <c r="G1348" i="12"/>
  <c r="I1348" i="12" s="1"/>
  <c r="G1379" i="12"/>
  <c r="I1379" i="12" s="1"/>
  <c r="G1383" i="12"/>
  <c r="I1383" i="12" s="1"/>
  <c r="G1387" i="12"/>
  <c r="I1387" i="12" s="1"/>
  <c r="G1389" i="12"/>
  <c r="I1389" i="12" s="1"/>
  <c r="G1390" i="12"/>
  <c r="I1390" i="12" s="1"/>
  <c r="G1391" i="12"/>
  <c r="I1391" i="12" s="1"/>
  <c r="G1392" i="12"/>
  <c r="I1392" i="12" s="1"/>
  <c r="G1393" i="12"/>
  <c r="I1393" i="12" s="1"/>
  <c r="G1394" i="12"/>
  <c r="I1394" i="12" s="1"/>
  <c r="G1397" i="12"/>
  <c r="I1397" i="12" s="1"/>
  <c r="G1399" i="12"/>
  <c r="I1399" i="12" s="1"/>
  <c r="G1411" i="12"/>
  <c r="I1411" i="12" s="1"/>
  <c r="G1413" i="12"/>
  <c r="I1413" i="12" s="1"/>
  <c r="G1421" i="12"/>
  <c r="I1421" i="12" s="1"/>
  <c r="G1424" i="12"/>
  <c r="I1424" i="12" s="1"/>
  <c r="G1474" i="12"/>
  <c r="I1474" i="12" s="1"/>
  <c r="G1480" i="12"/>
  <c r="I1480" i="12" s="1"/>
  <c r="G1485" i="12"/>
  <c r="I1485" i="12" s="1"/>
  <c r="G1488" i="12"/>
  <c r="I1488" i="12" s="1"/>
  <c r="G1490" i="12"/>
  <c r="I1490" i="12" s="1"/>
  <c r="G1495" i="12"/>
  <c r="I1495" i="12" s="1"/>
  <c r="G1521" i="12"/>
  <c r="I1521" i="12" s="1"/>
  <c r="G1561" i="12"/>
  <c r="I1561" i="12" s="1"/>
  <c r="G1609" i="12"/>
  <c r="I1609" i="12" s="1"/>
  <c r="G1673" i="12"/>
  <c r="I1673" i="12" s="1"/>
  <c r="G1675" i="12"/>
  <c r="I1675" i="12" s="1"/>
  <c r="G1679" i="12"/>
  <c r="I1679" i="12" s="1"/>
  <c r="G1684" i="12"/>
  <c r="I1684" i="12" s="1"/>
  <c r="G1688" i="12"/>
  <c r="I1688" i="12" s="1"/>
  <c r="G1693" i="12"/>
  <c r="I1693" i="12" s="1"/>
  <c r="G1695" i="12"/>
  <c r="I1695" i="12" s="1"/>
  <c r="I1694" i="12" s="1"/>
  <c r="G1699" i="12"/>
  <c r="I1699" i="12" s="1"/>
  <c r="G1714" i="12"/>
  <c r="I1714" i="12" s="1"/>
  <c r="G1719" i="12"/>
  <c r="I1719" i="12" s="1"/>
  <c r="G1735" i="12"/>
  <c r="I1735" i="12" s="1"/>
  <c r="G1743" i="12"/>
  <c r="I1743" i="12" s="1"/>
  <c r="G1759" i="12"/>
  <c r="I1759" i="12" s="1"/>
  <c r="G1765" i="12"/>
  <c r="I1765" i="12" s="1"/>
  <c r="G1771" i="12"/>
  <c r="I1771" i="12" s="1"/>
  <c r="G1779" i="12"/>
  <c r="I1779" i="12" s="1"/>
  <c r="G1793" i="12"/>
  <c r="I1793" i="12" s="1"/>
  <c r="G1804" i="12"/>
  <c r="I1804" i="12" s="1"/>
  <c r="G1805" i="12"/>
  <c r="I1805" i="12" s="1"/>
  <c r="G1807" i="12"/>
  <c r="I1807" i="12" s="1"/>
  <c r="G1808" i="12"/>
  <c r="I1808" i="12" s="1"/>
  <c r="G1810" i="12"/>
  <c r="I1810" i="12" s="1"/>
  <c r="G1811" i="12"/>
  <c r="I1811" i="12" s="1"/>
  <c r="G1813" i="12"/>
  <c r="I1813" i="12" s="1"/>
  <c r="G1820" i="12"/>
  <c r="I1820" i="12" s="1"/>
  <c r="G1822" i="12"/>
  <c r="I1822" i="12" s="1"/>
  <c r="D19" i="11"/>
  <c r="B7" i="11"/>
  <c r="B6" i="11"/>
  <c r="C1" i="11"/>
  <c r="B1" i="11"/>
  <c r="B1" i="9"/>
  <c r="C1" i="9"/>
  <c r="B7" i="9"/>
  <c r="B6" i="9"/>
  <c r="I1696" i="12" l="1"/>
  <c r="I1290" i="12"/>
  <c r="I1167" i="12"/>
  <c r="I661" i="12"/>
  <c r="I8" i="14"/>
  <c r="AO52" i="14"/>
  <c r="P18" i="13" s="1"/>
  <c r="F8" i="14"/>
  <c r="I1685" i="12"/>
  <c r="I1486" i="12"/>
  <c r="I1247" i="12"/>
  <c r="I1239" i="12"/>
  <c r="I562" i="12"/>
  <c r="I239" i="12"/>
  <c r="I45" i="12"/>
  <c r="I8" i="12"/>
  <c r="I1395" i="12"/>
  <c r="I1380" i="12"/>
  <c r="I1059" i="12"/>
  <c r="I667" i="12"/>
  <c r="I498" i="12"/>
  <c r="F1696" i="12"/>
  <c r="F1685" i="12"/>
  <c r="F1395" i="12"/>
  <c r="F1380" i="12"/>
  <c r="F1290" i="12"/>
  <c r="F1235" i="12"/>
  <c r="F1228" i="12"/>
  <c r="F1167" i="12"/>
  <c r="F1059" i="12"/>
  <c r="F1054" i="12"/>
  <c r="F667" i="12"/>
  <c r="F661" i="12"/>
  <c r="F608" i="12"/>
  <c r="F562" i="12"/>
  <c r="F498" i="12"/>
  <c r="F239" i="12"/>
  <c r="F234" i="12"/>
  <c r="F45" i="12"/>
  <c r="F8" i="12"/>
  <c r="F1694" i="12"/>
  <c r="F1486" i="12"/>
  <c r="F1247" i="12"/>
  <c r="F1239" i="12"/>
  <c r="F1237" i="12"/>
  <c r="F1230" i="12"/>
  <c r="J50" i="1" l="1"/>
  <c r="H36" i="11"/>
  <c r="J52" i="1"/>
  <c r="H38" i="11"/>
  <c r="J53" i="1"/>
  <c r="H39" i="11"/>
  <c r="J54" i="1"/>
  <c r="H40" i="11"/>
  <c r="J58" i="1"/>
  <c r="H44" i="11"/>
  <c r="J60" i="1"/>
  <c r="H46" i="11"/>
  <c r="J37" i="1"/>
  <c r="H23" i="11"/>
  <c r="J38" i="1"/>
  <c r="H24" i="11"/>
  <c r="J39" i="1"/>
  <c r="H25" i="11"/>
  <c r="J40" i="1"/>
  <c r="H26" i="11"/>
  <c r="J41" i="1"/>
  <c r="H27" i="11"/>
  <c r="J42" i="1"/>
  <c r="H28" i="11"/>
  <c r="J43" i="1"/>
  <c r="H29" i="11"/>
  <c r="J44" i="1"/>
  <c r="H30" i="11"/>
  <c r="J45" i="1"/>
  <c r="H31" i="11"/>
  <c r="J46" i="1"/>
  <c r="H32" i="11"/>
  <c r="J47" i="1"/>
  <c r="H33" i="11"/>
  <c r="J48" i="1"/>
  <c r="H34" i="11"/>
  <c r="J49" i="1"/>
  <c r="H35" i="11"/>
  <c r="J51" i="1"/>
  <c r="H37" i="11"/>
  <c r="J55" i="1"/>
  <c r="H41" i="11"/>
  <c r="J56" i="1"/>
  <c r="H42" i="11"/>
  <c r="J57" i="1"/>
  <c r="H43" i="11"/>
  <c r="J59" i="1"/>
  <c r="H45" i="11"/>
  <c r="J61" i="1"/>
  <c r="H47" i="11"/>
  <c r="H23" i="13"/>
  <c r="H24" i="13" s="1"/>
  <c r="G52" i="14"/>
  <c r="H18" i="13" s="1"/>
  <c r="H19" i="13" s="1"/>
  <c r="J24" i="1" s="1"/>
  <c r="F1823" i="12" l="1"/>
  <c r="G1823" i="12" s="1"/>
  <c r="I1823" i="12" s="1"/>
  <c r="F1816" i="12"/>
  <c r="F1819" i="12"/>
  <c r="G1819" i="12" s="1"/>
  <c r="I1819" i="12" s="1"/>
  <c r="F1815" i="12"/>
  <c r="G1815" i="12" s="1"/>
  <c r="I1815" i="12" s="1"/>
  <c r="F1818" i="12"/>
  <c r="G1818" i="12" s="1"/>
  <c r="I1818" i="12" s="1"/>
  <c r="F1817" i="12"/>
  <c r="G1817" i="12" s="1"/>
  <c r="I1817" i="12" s="1"/>
  <c r="AO1825" i="12" l="1"/>
  <c r="P18" i="11" s="1"/>
  <c r="G1816" i="12"/>
  <c r="F1814" i="12" s="1"/>
  <c r="G1825" i="12" l="1"/>
  <c r="H18" i="11" s="1"/>
  <c r="H19" i="11" s="1"/>
  <c r="J23" i="1" s="1"/>
  <c r="J25" i="1" s="1"/>
  <c r="J62" i="1"/>
  <c r="J63" i="1" s="1"/>
  <c r="I1816" i="12"/>
  <c r="I1814" i="12" s="1"/>
  <c r="H48" i="11"/>
  <c r="H49" i="11" s="1"/>
</calcChain>
</file>

<file path=xl/sharedStrings.xml><?xml version="1.0" encoding="utf-8"?>
<sst xmlns="http://schemas.openxmlformats.org/spreadsheetml/2006/main" count="2795" uniqueCount="1542">
  <si>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</si>
  <si>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</si>
  <si>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</si>
  <si>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</si>
  <si>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</si>
  <si>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</si>
  <si>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</si>
  <si>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</si>
  <si>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</si>
  <si>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</si>
  <si>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</si>
  <si>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</si>
  <si>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</si>
  <si>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</si>
  <si>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</si>
  <si>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</si>
  <si>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</si>
  <si>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</si>
  <si>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</si>
  <si>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</si>
  <si>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</si>
  <si>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</si>
  <si>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</si>
  <si>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</si>
  <si>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</si>
  <si>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</si>
  <si>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</si>
  <si>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</si>
  <si>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</si>
  <si>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</si>
  <si>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</si>
  <si>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</si>
  <si>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</si>
  <si>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</si>
  <si>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</si>
  <si>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</si>
  <si>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</si>
  <si>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</si>
  <si>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</si>
  <si>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</si>
  <si>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02</t>
  </si>
  <si>
    <t>VOŠZ Brno</t>
  </si>
  <si>
    <t>Stavební objekt</t>
  </si>
  <si>
    <t>01</t>
  </si>
  <si>
    <t>Stavební úpravy</t>
  </si>
  <si>
    <t>PBŘ</t>
  </si>
  <si>
    <t>Celkem za stavbu</t>
  </si>
  <si>
    <t>Rekapitulace dílů</t>
  </si>
  <si>
    <t>Číslo</t>
  </si>
  <si>
    <t>Název</t>
  </si>
  <si>
    <t>Celkem</t>
  </si>
  <si>
    <t>3</t>
  </si>
  <si>
    <t>Svislé a kompletní konstrukce</t>
  </si>
  <si>
    <t>34</t>
  </si>
  <si>
    <t>Stěny a příčky</t>
  </si>
  <si>
    <t>6</t>
  </si>
  <si>
    <t>Úpravy povrchu, podlahy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</si>
  <si>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</si>
  <si>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</si>
  <si>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</si>
  <si>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</si>
  <si>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</si>
  <si>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</si>
  <si>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</si>
  <si>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</si>
  <si>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</si>
  <si>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</si>
  <si>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</si>
  <si>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</si>
  <si>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</si>
  <si>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</si>
  <si>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</si>
  <si>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</si>
  <si>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</si>
  <si>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</si>
  <si>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</si>
  <si>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</si>
  <si>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722</t>
  </si>
  <si>
    <t>Vnitřní vodovod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</si>
  <si>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</si>
  <si>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</si>
  <si>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</si>
  <si>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</si>
  <si>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</si>
  <si>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</si>
  <si>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</si>
  <si>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</si>
  <si>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</si>
  <si>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</si>
  <si>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</si>
  <si>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Otvorové prvky z hliníku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</si>
  <si>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</si>
  <si>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</si>
  <si>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</si>
  <si>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</si>
  <si>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</si>
  <si>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</si>
  <si>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</si>
  <si>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</si>
  <si>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</si>
  <si>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</si>
  <si>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</si>
  <si>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</si>
  <si>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</si>
  <si>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</si>
  <si>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</si>
  <si>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</si>
  <si>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</si>
  <si>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Sociálky</t>
  </si>
  <si>
    <t>Celkem objekt</t>
  </si>
  <si>
    <t>Položkový soupis prací a dodávek</t>
  </si>
  <si>
    <t>DPH</t>
  </si>
  <si>
    <t>cena s DPH</t>
  </si>
  <si>
    <t>Ceník</t>
  </si>
  <si>
    <t>Cen. soustava</t>
  </si>
  <si>
    <t>#LevelZatrideniCeniku#</t>
  </si>
  <si>
    <t>Ceník, kapitola</t>
  </si>
  <si>
    <t>Poznámka uchazeče</t>
  </si>
  <si>
    <t>Díl:</t>
  </si>
  <si>
    <t>310 27-9 Zazdívka otvorů o ploše přes 1 m2 do 4 m2 ve zdivu nadzákladovém nepálenými tvárnicemi</t>
  </si>
  <si>
    <t>z pomocného pracovního lešení o výšce podlahy do 1900 mm a pro zatížení do 1,5 kPa,</t>
  </si>
  <si>
    <t>310279841R00</t>
  </si>
  <si>
    <t>...o tloušče zdi do 300 mm</t>
  </si>
  <si>
    <t>m3</t>
  </si>
  <si>
    <t>801-4</t>
  </si>
  <si>
    <t>RTS</t>
  </si>
  <si>
    <t xml:space="preserve">zazdívky výklenků po radiátorech : </t>
  </si>
  <si>
    <t xml:space="preserve">2np : </t>
  </si>
  <si>
    <t>2,25 : 1*1,2*0,3</t>
  </si>
  <si>
    <t>Mezisoučet</t>
  </si>
  <si>
    <t xml:space="preserve">3np : </t>
  </si>
  <si>
    <t>3,23 : 1*1,2*0,3</t>
  </si>
  <si>
    <t xml:space="preserve">4np : </t>
  </si>
  <si>
    <t>po vybouraném hydrantu : 1*1*0,15</t>
  </si>
  <si>
    <t>317 12-1 Montáž ŽB překladů dodatečně do připravených rýh</t>
  </si>
  <si>
    <t>317121151R00</t>
  </si>
  <si>
    <t>...o světlosti otvoru do 1050 mm</t>
  </si>
  <si>
    <t>kus</t>
  </si>
  <si>
    <t>2np : 1</t>
  </si>
  <si>
    <t>3np : 1</t>
  </si>
  <si>
    <t>4np : 1</t>
  </si>
  <si>
    <t>317 12-11 včetně dodávky železobetonových prefabrikátů</t>
  </si>
  <si>
    <t>317121151RT2</t>
  </si>
  <si>
    <t>...délky 1190 mm, šířky 140 mm, výšky 140 mm</t>
  </si>
  <si>
    <t>3np : 2</t>
  </si>
  <si>
    <t>4np : 3</t>
  </si>
  <si>
    <t>317 14-1 Překlady porobetonové</t>
  </si>
  <si>
    <t>317 14-11 nenosné</t>
  </si>
  <si>
    <t>317121047RT2</t>
  </si>
  <si>
    <t>...délky 1240, šířky 100 mm, výšky 249 mm</t>
  </si>
  <si>
    <t>801-1</t>
  </si>
  <si>
    <t>1pp : 12</t>
  </si>
  <si>
    <t>2np : 5</t>
  </si>
  <si>
    <t>3np : 6</t>
  </si>
  <si>
    <t>4np : 5</t>
  </si>
  <si>
    <t>317121047RT4</t>
  </si>
  <si>
    <t>...délky 1240, šířky 150 mm, výšky 249 mm</t>
  </si>
  <si>
    <t>59321051R</t>
  </si>
  <si>
    <t>překlad nosný železobetonový; l = 120,0 cm; š = 6,0 cm; h = 19,0 cm; max. světlost 800 mm; Mu 2,39 kNm</t>
  </si>
  <si>
    <t>SPCM</t>
  </si>
  <si>
    <t>342 27 Příčky z cihel a tvárnic nepálených</t>
  </si>
  <si>
    <t>včetně pomocného lešení</t>
  </si>
  <si>
    <t>342 27-1 příčky z příčkovek pórobetonových</t>
  </si>
  <si>
    <t>342255020R00</t>
  </si>
  <si>
    <t>...tloušťky 50 mm</t>
  </si>
  <si>
    <t>m2</t>
  </si>
  <si>
    <t xml:space="preserve">obezdívky odpadů svilsých : </t>
  </si>
  <si>
    <t xml:space="preserve">1pp : </t>
  </si>
  <si>
    <t>P1,45 : 0,2*2*3.70000</t>
  </si>
  <si>
    <t>2,321 : 0,2*2*4.10000</t>
  </si>
  <si>
    <t>3,26 : 0,2*2*4.10000</t>
  </si>
  <si>
    <t>342255024R00</t>
  </si>
  <si>
    <t>...tloušťky 100 mm</t>
  </si>
  <si>
    <t>1pp : 3,58*3.70000-0,8*2</t>
  </si>
  <si>
    <t>1,88*3.70000</t>
  </si>
  <si>
    <t>1,59*3.70000</t>
  </si>
  <si>
    <t>1,49*3.70000-0,8*2</t>
  </si>
  <si>
    <t>1,9*3.70000</t>
  </si>
  <si>
    <t>(2,6+4,04)*3.70000-0,8*2</t>
  </si>
  <si>
    <t>2,08*3.70000-0,8*2</t>
  </si>
  <si>
    <t>(1,76+0,3+0,3)*3.70000-0,8*2</t>
  </si>
  <si>
    <t>1,42*3.70000</t>
  </si>
  <si>
    <t>0,3*3.70000</t>
  </si>
  <si>
    <t>2*3.70000-0,8*2</t>
  </si>
  <si>
    <t>2,7*3.70000</t>
  </si>
  <si>
    <t>2,7*3.70000-0,8*2*2</t>
  </si>
  <si>
    <t>1,93*3.70000-0,9*2</t>
  </si>
  <si>
    <t>1,96*3.70000-0,8*2</t>
  </si>
  <si>
    <t>1,7*3.70000</t>
  </si>
  <si>
    <t>1,56*3.70000</t>
  </si>
  <si>
    <t>5,35*3.70000-0,8*2*2</t>
  </si>
  <si>
    <t>2np : 4,16*4.10000</t>
  </si>
  <si>
    <t>(1,81+0,1+1,8+0,1+1,8)*4.10000-0,8*2*3</t>
  </si>
  <si>
    <t>1,88*4.10000</t>
  </si>
  <si>
    <t>0,9*2,1</t>
  </si>
  <si>
    <t>(1,14+1,75+0,1+2,47)*4.10000-0,8*2</t>
  </si>
  <si>
    <t>(0,1+2,15+0,9)*4.10000-0,8*2</t>
  </si>
  <si>
    <t>2,9*4.10000</t>
  </si>
  <si>
    <t>3np : (1,8+0,1+1,8+0,1+1,82)*4.10000-0,8*2*3</t>
  </si>
  <si>
    <t>(1,85+0,15)*4.10000</t>
  </si>
  <si>
    <t>1*4.10000</t>
  </si>
  <si>
    <t>(0,55+1,32)*4.10000-0,8*2</t>
  </si>
  <si>
    <t>2,69*4.10000-0,8*2</t>
  </si>
  <si>
    <t>2,69*4.10000</t>
  </si>
  <si>
    <t>4np : (0,72+1,65)*2.90000-0,8*2</t>
  </si>
  <si>
    <t>1,99*2.90000</t>
  </si>
  <si>
    <t>2,37*2.90000-0,8*2</t>
  </si>
  <si>
    <t>2,37*2.90000</t>
  </si>
  <si>
    <t>(1,8+0,9+0,3)*2.90000-0,8*2</t>
  </si>
  <si>
    <t>1,95*2.90000-0,8*2</t>
  </si>
  <si>
    <t>1*2.90000</t>
  </si>
  <si>
    <t>2,78*2.90000-0,8*2</t>
  </si>
  <si>
    <t>342255028R00</t>
  </si>
  <si>
    <t>...tloušťky 150 mm</t>
  </si>
  <si>
    <t>1pp : 2,74*3.70000</t>
  </si>
  <si>
    <t>1*2,1</t>
  </si>
  <si>
    <t>2np : 3,09*4.10000-0,8*2</t>
  </si>
  <si>
    <t>(0,51+1)*2,1</t>
  </si>
  <si>
    <t>3np : 5,4*4.10000-0,8*2</t>
  </si>
  <si>
    <t>3,9*4.10000</t>
  </si>
  <si>
    <t>(0,9+0,26)*2,1-0,8*2</t>
  </si>
  <si>
    <t>(0,9+0,51)*2,1-0,8*2</t>
  </si>
  <si>
    <t>4np : 0,8*2,1</t>
  </si>
  <si>
    <t>0,8*2,1</t>
  </si>
  <si>
    <t>342 66 Těsnění styku příčky se stávající stěnou</t>
  </si>
  <si>
    <t>342668111R00</t>
  </si>
  <si>
    <t>...PU pěnou</t>
  </si>
  <si>
    <t>m</t>
  </si>
  <si>
    <t>1pp : 1,79+1,79</t>
  </si>
  <si>
    <t>1,88</t>
  </si>
  <si>
    <t>2,74</t>
  </si>
  <si>
    <t>1,59</t>
  </si>
  <si>
    <t>1,49</t>
  </si>
  <si>
    <t>1,9</t>
  </si>
  <si>
    <t>2,08</t>
  </si>
  <si>
    <t>2,6+4,04</t>
  </si>
  <si>
    <t>1,76</t>
  </si>
  <si>
    <t>1,42+0,15</t>
  </si>
  <si>
    <t>0,35</t>
  </si>
  <si>
    <t>2</t>
  </si>
  <si>
    <t>2,7</t>
  </si>
  <si>
    <t>0,4+1,2+0,1+1</t>
  </si>
  <si>
    <t>1,93</t>
  </si>
  <si>
    <t>1,96</t>
  </si>
  <si>
    <t>1,56</t>
  </si>
  <si>
    <t>1,37</t>
  </si>
  <si>
    <t>1,25+2,37+1,1+0,63</t>
  </si>
  <si>
    <t>2np : 4,16</t>
  </si>
  <si>
    <t>3,66+0,15+2,1</t>
  </si>
  <si>
    <t>0,45+2,64</t>
  </si>
  <si>
    <t>3,36+0,15+2,1-0,15</t>
  </si>
  <si>
    <t>0,9+2,15</t>
  </si>
  <si>
    <t>1,92+0,98</t>
  </si>
  <si>
    <t>3np : 1,85+0,15</t>
  </si>
  <si>
    <t>1,85+0,15</t>
  </si>
  <si>
    <t>3,75+0,55+1,32</t>
  </si>
  <si>
    <t>0,55+1,32</t>
  </si>
  <si>
    <t>0,9</t>
  </si>
  <si>
    <t>2,69</t>
  </si>
  <si>
    <t>3,99</t>
  </si>
  <si>
    <t>4np : 2,37</t>
  </si>
  <si>
    <t>1,99+0,15</t>
  </si>
  <si>
    <t>2,37</t>
  </si>
  <si>
    <t>0,3+1,8+0,9</t>
  </si>
  <si>
    <t>1,95</t>
  </si>
  <si>
    <t>1</t>
  </si>
  <si>
    <t>2,78</t>
  </si>
  <si>
    <t>1,25</t>
  </si>
  <si>
    <t>342 94 Kotvení příček ke konstrukcím</t>
  </si>
  <si>
    <t>342948111R00</t>
  </si>
  <si>
    <t>...kotvami na hmoždinky</t>
  </si>
  <si>
    <t>1pp : 28*3.70000</t>
  </si>
  <si>
    <t>2np : 10*4.10000</t>
  </si>
  <si>
    <t>3np : 12*4.10000</t>
  </si>
  <si>
    <t>4np : 13*2.90000</t>
  </si>
  <si>
    <t>347 25-2 Přizdívky a obezdívky z desek pórobetonových</t>
  </si>
  <si>
    <t>s pomocným lešením o výšce podlahy do 1900 mm a pro zatížení do 1,5 kPa.</t>
  </si>
  <si>
    <t>346275113R00</t>
  </si>
  <si>
    <t>P1,32 : 0,3*1,5</t>
  </si>
  <si>
    <t>P1,36 : 0,6*2,1</t>
  </si>
  <si>
    <t>4,23 : 1,25*2.90000</t>
  </si>
  <si>
    <t>346275115R00</t>
  </si>
  <si>
    <t xml:space="preserve">instalační přizdívky za wc : </t>
  </si>
  <si>
    <t>P1,45 : 0,7*(1,3+0,15)</t>
  </si>
  <si>
    <t>P1,40 : 0,9*1,45</t>
  </si>
  <si>
    <t>P1,33 : 0,9*1,45</t>
  </si>
  <si>
    <t>P1,34 : 0,9*1,45</t>
  </si>
  <si>
    <t>P1,31 : 1,86*1,45</t>
  </si>
  <si>
    <t>2,31 : 1,8*1,45</t>
  </si>
  <si>
    <t>2,30 : 1,8*1,45</t>
  </si>
  <si>
    <t>2,29 : 1,8*1,45</t>
  </si>
  <si>
    <t>2,28 : 0,9*3*1,45</t>
  </si>
  <si>
    <t>2,25 : 0,9*1,45</t>
  </si>
  <si>
    <t>2,26 : 1,1*1,45</t>
  </si>
  <si>
    <t>3,26 : 1,63*1,45</t>
  </si>
  <si>
    <t>3,27 : 1,8*1,45</t>
  </si>
  <si>
    <t>3,28 : 1,82*1,45</t>
  </si>
  <si>
    <t>3,24 : 0,9*1,45</t>
  </si>
  <si>
    <t>3,23 : 3,9*1,45</t>
  </si>
  <si>
    <t>3,22 : 0,9*1,45</t>
  </si>
  <si>
    <t>3,19 : 0,9*1,45</t>
  </si>
  <si>
    <t>4,29 : 0,9*1,45</t>
  </si>
  <si>
    <t>4,28 : 0,9*1,45</t>
  </si>
  <si>
    <t>4,26 : 1*1,45</t>
  </si>
  <si>
    <t>0,9*1,45</t>
  </si>
  <si>
    <t>4,25 : 0,9*1,45</t>
  </si>
  <si>
    <t>4,23 : 2,78*1,45</t>
  </si>
  <si>
    <t>612 42-3 Omítka rýh ve stěnách maltou vápennou</t>
  </si>
  <si>
    <t>612423531RT2</t>
  </si>
  <si>
    <t>...o šířce rýhy do 150 mm, omítkou štukovou</t>
  </si>
  <si>
    <t>okolo nově osazených oken vni i vně : 19,8*0,2</t>
  </si>
  <si>
    <t>319 20 Vyrovnání nerovného povrchu</t>
  </si>
  <si>
    <t>vnitřního i vnějšího zdiva, bez odsekání vadných cihel, bez pomocného lešení,</t>
  </si>
  <si>
    <t>319 20-1 jakoukoliv maltou</t>
  </si>
  <si>
    <t>319201311R00</t>
  </si>
  <si>
    <t>...do 30 mm</t>
  </si>
  <si>
    <t>nové omítky stávajícího nosného nebouraného zdiva vv viz oseknání omítek : 611,7722</t>
  </si>
  <si>
    <t>602 01 Omítky stěn z hotových směsí</t>
  </si>
  <si>
    <t>po jednotlivých vrstvách</t>
  </si>
  <si>
    <t>602012102R00</t>
  </si>
  <si>
    <t xml:space="preserve">...postřik, báze, cementová,  ,  ,  </t>
  </si>
  <si>
    <t>Stávající cihelné zdivo : 611,7722</t>
  </si>
  <si>
    <t xml:space="preserve">nové zdivo Ytong : </t>
  </si>
  <si>
    <t>P1,43 : (3,58+2)*3.70000-0,8*2</t>
  </si>
  <si>
    <t>P1.42 : (3,58+1,74+0,15+2,74+1,49+1,59)*3.70000-0,8*2</t>
  </si>
  <si>
    <t>P1,39 : (4,46-0,62-1,9+4,46)*3.70000-0,8*2</t>
  </si>
  <si>
    <t>P1,41 : (2,08+0,9+2,08)*3.70000-0,8*2*2</t>
  </si>
  <si>
    <t>P1,40 : (2,08+0,9+2,08)*3.70000-0,8*2*2</t>
  </si>
  <si>
    <t>P1,38 : (1,91+4,04)*3.70000-0,8*2</t>
  </si>
  <si>
    <t>P1,33 : (1,76+0,2+0,5)*3.70000-0,8*2</t>
  </si>
  <si>
    <t>P1,34 : (0,4+1,42+0,9+1,42)*3.70000-0,8*2</t>
  </si>
  <si>
    <t>P1,35 : (2+1,6+1,2+0,4)*3.70000-0,8*2*2</t>
  </si>
  <si>
    <t>P1,37 : (1,38)*3.70000-0,9*2</t>
  </si>
  <si>
    <t>P1,32 : (0,3+0,3+0,15+0,56+1,35+1,1+2,7+1)*3.70000-0,8*2*2</t>
  </si>
  <si>
    <t>P1,36 : (1,8+1,93)*3.70000-0,9*2-0,8*2</t>
  </si>
  <si>
    <t>dveře v nosné zdi : (0,1+0,6+0,1)*2</t>
  </si>
  <si>
    <t>P1,31 : (1,68+1,7)*3.70000-0,8*2</t>
  </si>
  <si>
    <t>P1,30 : (1,35+0,9*3+1,25+2,37+1,1+0,63)*3.70000-0,8*2*2</t>
  </si>
  <si>
    <t>P1,29 : (5,42)*3.70000-0,8*2*2+1*2,05*2</t>
  </si>
  <si>
    <t>2,31 : (0,3+0,3+0,91+1,88+1,81)*4.10000-0,8*2</t>
  </si>
  <si>
    <t>2,30 : (1,8+1,8+1,88+1,88)*4.10000-0,8*2</t>
  </si>
  <si>
    <t>2,29 : (1,88+1,25+1,8)*4.10000-0,8*2+1*2,1*2</t>
  </si>
  <si>
    <t>2,28 : (3,36+3,09+3,36)*4.10000-0,8*2*3</t>
  </si>
  <si>
    <t>2,27 : (1,85+0,2+2,64+0,45+2,1)*4.10000-0,8*2*3+1*2,1*2</t>
  </si>
  <si>
    <t>2,25 : (2,89+3,15)*4.10000-0,8*2+1*1,2</t>
  </si>
  <si>
    <t>2,26 : (0,43+2,47+1,1+2,47+0,2)*4.10000-0,8*2+1*2,1*2</t>
  </si>
  <si>
    <t>2,24 : (1,95+2,9)*4.10000-0,8*2*2+(0,51+0,8)*2,1*2-0,8*2</t>
  </si>
  <si>
    <t>3,26 : (1,85+0,15+0,3+0,3+1,8)*4.10000-0,8*2+1,8*1,45</t>
  </si>
  <si>
    <t>3,27 : (1,8+2+2)*4.10000-0,8*2+1,8*1,45</t>
  </si>
  <si>
    <t>3,28 : (2+1,82)*4.10000-0,8*2+1,6*1,45+1*2,1*2</t>
  </si>
  <si>
    <t>3,25 : (0,45+1,9+1,92+1,35+1,32+0,55+1+3,3+0,45)*4.10000-0,8*2*5</t>
  </si>
  <si>
    <t>3,24 : (1,77+1,77+0,9+0,9)*4.10000-0,8*2-0,9*2,1</t>
  </si>
  <si>
    <t>3,23 : (3,05+3,9)*4.10000-0,8*2+1*1,2</t>
  </si>
  <si>
    <t>3,22 : (1,55+1,14+0,2+0,9+2,16)*4.10000-0,8*2</t>
  </si>
  <si>
    <t>3,21 : (2,69+0,9+2,69+0,9)*4.10000-0,8*2*2</t>
  </si>
  <si>
    <t>3,20 : (2,69+0,9+2,69+0,9)*4.10000-0,8*2*2</t>
  </si>
  <si>
    <t>3,19 : (0,9+2,69+0,4)*4.10000-0,8*2+(0,51+0,8)*2,1-0,8*2</t>
  </si>
  <si>
    <t>4,30 : 2,37*2.90000-0,8*2</t>
  </si>
  <si>
    <t>4,29 : (2,37+1,99+0,15)*2.90000-0,8*2+0,9*1,45</t>
  </si>
  <si>
    <t>4,28 : (1,99+0,15+2,37)*2.90000-0,8*2+0,9*1,45</t>
  </si>
  <si>
    <t>4,27 : (2,37+2,37)*2.90000-0,8*2</t>
  </si>
  <si>
    <t>4,26 : (2,37+1+0,3+1,8+0,9)*2.90000-0,8*2+1*1,45+0,9*1,45*2</t>
  </si>
  <si>
    <t>4,24 : (1,9+0,2+2,9+1+1,95)*2.90000-0,8*2*3+0,8*2,1*2</t>
  </si>
  <si>
    <t>4,23 : (2,78+1,25)*2.90000-0,8*2+2,78*1,45</t>
  </si>
  <si>
    <t>602012142RT1</t>
  </si>
  <si>
    <t xml:space="preserve">...vrstva štuková, vápenocementová,  , tloušťka vrstvy 2 mm,  </t>
  </si>
  <si>
    <t>nové omítky stávajícího nosného nebouraného zdiva vv viz oseknání omítek : 611,772</t>
  </si>
  <si>
    <t>ostění : -50,73*0,3</t>
  </si>
  <si>
    <t>obklady : -599,8945</t>
  </si>
  <si>
    <t xml:space="preserve">na ytongu nad obklady : </t>
  </si>
  <si>
    <t>P1.42 : (1,79+1,79+1,74+0,15+2,74+1,49+1,5)*3.70000-0,8*2*2</t>
  </si>
  <si>
    <t>P1,39 : (4,46-0,62*2+1,9+4,46)*3.70000-0,8*2</t>
  </si>
  <si>
    <t>P1,40 : (2,08+0,9+2,08)*3.70000-0,8*2</t>
  </si>
  <si>
    <t>P1,38 : (2,6+4,04)*3.70000-0,8*2</t>
  </si>
  <si>
    <t>P1,33 : (0,2+1,76+0,15+0,5)*3.70000-0,8*2</t>
  </si>
  <si>
    <t>P1,34 : (1,57+0,9+1,57+0,5)*3.70000-0,8*2</t>
  </si>
  <si>
    <t>P1,35 : (2+1,6+1,2+0,4)*3.70000-0,7*2*2</t>
  </si>
  <si>
    <t>P1,37 : (1,38+0,55)*3.70000-0,9*2</t>
  </si>
  <si>
    <t>P1,32 : (1,91+1,1+2,7+1)*3.70000-0,8*2*2</t>
  </si>
  <si>
    <t>P1,36 : (1,93+1,8)*3.70000-0,8*2-0,9*2</t>
  </si>
  <si>
    <t>mezi dveřma přizdívka : (0,1+0,5+0,1)*2</t>
  </si>
  <si>
    <t>P1,31 : (1,7+1,86)*3.70000-0,8*2</t>
  </si>
  <si>
    <t>P1,30 : (1,96+1,4+1,56+1,25+2,37+1,1+0,63)*3.70000-0,8*2*3</t>
  </si>
  <si>
    <t>P1,29 : (1,25+2,37+1,1+0,63)*3.70000-0,8*2</t>
  </si>
  <si>
    <t>2,31 : (0,3+0,3+0,9+1,88+1,81)*4.10000-0,8*2</t>
  </si>
  <si>
    <t>2,30 : (1,8+1,88+1,8+1,88)*4.10000-0,8*2</t>
  </si>
  <si>
    <t>2,29 : (1,8+1,88+1,8+1,88)*4.10000-0,8*2+0,9*2,1</t>
  </si>
  <si>
    <t>2,27 : (2,1+3,09+2,1+3,09)*4.10000-0,8*2*3+0,9*2,1</t>
  </si>
  <si>
    <t>2,25 : (2,89+2,15)*4.10000-0,8*2</t>
  </si>
  <si>
    <t>2,26 : (0,2+2,47+1,1+2,9)*4.10000-0,8*2</t>
  </si>
  <si>
    <t>2,24 : (2,9+1,95)*4.10000-0,8*2</t>
  </si>
  <si>
    <t>3,26 : (0,3+0,3+2+1,8)*4.10000-0,8*2</t>
  </si>
  <si>
    <t>3,27 : (1,8+2+2)*4.10000-0,8*2</t>
  </si>
  <si>
    <t>3,28 : (2+1,82)*4.10000-0,8*2</t>
  </si>
  <si>
    <t>3,25 : (0,45+1,9+1,92+1,35+1,32+0,55+1+3,75)*4.10000-0,8*2*5</t>
  </si>
  <si>
    <t>3,24 : (1,77+1,77+0,9)*4.10000-0,8*2</t>
  </si>
  <si>
    <t>3,23 : (3,05+3,9)*4.10000-0,8*2</t>
  </si>
  <si>
    <t>3,22 : (2,3+0,9+1,55+1,14)*4.10000-0,7*2</t>
  </si>
  <si>
    <t>3,21 : (2,69+1+2,69)*4.10000-0,8*2</t>
  </si>
  <si>
    <t>3,20 : (2,69+0,9+2,69)*4.10000-0,8*2</t>
  </si>
  <si>
    <t>3,19 : (0,9+2,69)*4.10000-0,8*2</t>
  </si>
  <si>
    <t>chodba zvenku zazděné otvoty : 0,51*2,1+0,26*2,1</t>
  </si>
  <si>
    <t>4,3 : 2,37*2.90000-0,8*2</t>
  </si>
  <si>
    <t>4,29 : (2,37+1,99)*2.90000-0,8*2</t>
  </si>
  <si>
    <t>4,28 : (1,99+2,37)*2.90000-0,8*2</t>
  </si>
  <si>
    <t>4,26 : (2,37+0,1+0,9+1,8+0,3)*2.90000-0,8*2</t>
  </si>
  <si>
    <t>chodba zvenku : 0,7*2,1</t>
  </si>
  <si>
    <t>4,24 : (0,2+1,88+1,95+1,1+2,78)*2.90000-0,8*2*3</t>
  </si>
  <si>
    <t>4,25 : (1,2+0,5+0,9)*2.90000-0,8*2</t>
  </si>
  <si>
    <t>4,23 : (1,1+2,78)*2.90000-0,8*2</t>
  </si>
  <si>
    <t>602012231R00</t>
  </si>
  <si>
    <t xml:space="preserve">...stěrka, vápenocementová,  , tloušťka vrstvy 5 mm,  </t>
  </si>
  <si>
    <t>vv viz položka postřik : 827,618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</si>
  <si>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</si>
  <si>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</si>
  <si>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</si>
  <si>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</si>
  <si>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 xml:space="preserve">okna a stávající dveře : </t>
  </si>
  <si>
    <t>1pp : 1*0,59+1*0,61+0,98*0,6+1,01*0,58+1*0,56+1*0,55</t>
  </si>
  <si>
    <t>1*2+1*2</t>
  </si>
  <si>
    <t>1np : 1*2*3</t>
  </si>
  <si>
    <t>2np : 1,5*2,09+1,5*2,09+0,9*0,18+0,9*1,18</t>
  </si>
  <si>
    <t>3np : 1,5*2,07+1,5*2,08+0,9*1,18+0,9*1,18</t>
  </si>
  <si>
    <t>611 40-3 Hrubé zaplnění rýh ve stropech</t>
  </si>
  <si>
    <t>611 40-32 maltou ze suchých směsí</t>
  </si>
  <si>
    <t>611403399RT2</t>
  </si>
  <si>
    <t>...jakékoliv šířky</t>
  </si>
  <si>
    <t xml:space="preserve">1np : </t>
  </si>
  <si>
    <t xml:space="preserve">po vybouraných příčkách : </t>
  </si>
  <si>
    <t>1,29 : 5,89*0,2</t>
  </si>
  <si>
    <t>5,89*0,2</t>
  </si>
  <si>
    <t>1,87*0,2</t>
  </si>
  <si>
    <t>611 42-1 Oprava vnitřních vápenných omítek stropů</t>
  </si>
  <si>
    <t>611 42-11 železobetonových rovných tvárnicových a kleneb v množství opravované plochy</t>
  </si>
  <si>
    <t>611421231RT2</t>
  </si>
  <si>
    <t>...v množství opravované plochy přes 5 do 10 %, štukových</t>
  </si>
  <si>
    <t>1,29 : 5,89*(3,35+0,15+2,54)</t>
  </si>
  <si>
    <t>612 40-3 Hrubá výplň rýh ve stěnách, jakoukoliv maltou</t>
  </si>
  <si>
    <t>jakékoliv šířky rýhy,</t>
  </si>
  <si>
    <t>612 40-32 maltou ze suchých směsí</t>
  </si>
  <si>
    <t>612403388R00</t>
  </si>
  <si>
    <t>...150 x 150 mm</t>
  </si>
  <si>
    <t>1.29 : 6*4.10000</t>
  </si>
  <si>
    <t>612 40-9 Začištění omítek kolem oken, dveří a obkladů apod.</t>
  </si>
  <si>
    <t>612409991RT2</t>
  </si>
  <si>
    <t>...s použitím suché maltové směsi</t>
  </si>
  <si>
    <t>styk dlažba - soklík : 42,93</t>
  </si>
  <si>
    <t xml:space="preserve">styk dlažba - obklad : </t>
  </si>
  <si>
    <t>P1.45 : (5,69+1,95+5,69+1,95)-0,9</t>
  </si>
  <si>
    <t>P1,43 : (3,58+2+3,58+2)-0,8</t>
  </si>
  <si>
    <t>P1,39 : (4,46+1,9+4,46+1,9)-0,8</t>
  </si>
  <si>
    <t>P1,41 : (2,08+0,9+2,08+0,9)-0,8*2</t>
  </si>
  <si>
    <t>P1,40 : (2,08+0,9+2,08+0,9)-0,8</t>
  </si>
  <si>
    <t>P1,35 : (2+1,6+1,2+0,4+0,52+0,4+1,08)-0,8*2</t>
  </si>
  <si>
    <t>P1,34 : (1,57+0,9+1,57+0,9)-0,8</t>
  </si>
  <si>
    <t>P1,33 : (1,91+0,9+1,91+0,9)-0,8</t>
  </si>
  <si>
    <t>P1,32 : (0,76+1,35+1,1+2,7+1+4,61+2,1)-0,8*2</t>
  </si>
  <si>
    <t>P1,31 : (1,86+1,7+1,86+1,7)-0,8</t>
  </si>
  <si>
    <t>P1,30 : (1,15+1,96+1,25+0,9*3+1,25+2,37+1,1)-0,8*3</t>
  </si>
  <si>
    <t>P1,29 : (1,88+5,42+0,38+0,38+5,42)-0,9-0,8*2</t>
  </si>
  <si>
    <t>2,31 : (1,81+1,88+1,81+1,88)-0,8</t>
  </si>
  <si>
    <t>2,30 : (1,8+1,88+1,8+1,88)-0,8</t>
  </si>
  <si>
    <t>2,29 : (1,8+1,88+1,8+1,88)-0,8</t>
  </si>
  <si>
    <t>2,28 : (3,09+3,36+3,09+3,36)-0,8*3</t>
  </si>
  <si>
    <t>2,27 : (3,09+2,1+0,5+1,81+0,25+0,78+1,85)-0,8*4</t>
  </si>
  <si>
    <t>2,25 : (3,15+2,89+3,15+2,89)-0,8</t>
  </si>
  <si>
    <t>2,26 : (2,9+1,1+2,9+1,1)-0,8*2</t>
  </si>
  <si>
    <t>2,24 : (2,9+1,95+2,9+1,95)-0,8*2</t>
  </si>
  <si>
    <t>3,26 : (1,8+2+1,8+2)-0,8</t>
  </si>
  <si>
    <t>3,27 : (2+1,8+2+1,8)-0,8</t>
  </si>
  <si>
    <t>3,28 : (2+1,82+2+1,82)-0,8</t>
  </si>
  <si>
    <t>3,25 : (2,3+3,75+0,55+1,32+1,3+1,32+0,55+1+3,75)-0,8*6</t>
  </si>
  <si>
    <t>3,24 : (1,77+0,9+1,77+0,9)-0,8</t>
  </si>
  <si>
    <t>3,23 : (3,9+3,05+3,9+3,05)-0,8</t>
  </si>
  <si>
    <t>3,22 : (0,9+2,69+0,9+2,69)-0,8</t>
  </si>
  <si>
    <t>3,21 : (1+2,69+1+2,69)-0,8*2</t>
  </si>
  <si>
    <t>3,20 : (2,69+0,9+2,69+0,9)-0,8*2</t>
  </si>
  <si>
    <t>3,09 : (2,69+0,9+2,69+0,9)-0,8</t>
  </si>
  <si>
    <t>4,30 : (2,37+0,9+2,37+0,9)-0,8</t>
  </si>
  <si>
    <t>4,29 : (2,37+0,9+2,37+0,9)-0,8</t>
  </si>
  <si>
    <t>4,28 : (2,37+0,9+3,37+0,9)-0,8</t>
  </si>
  <si>
    <t>4,27 : (2,37+0,9+2,37+0,9)-0,8*2</t>
  </si>
  <si>
    <t>4,26 : (2,37+1+1,2+0,9+0,4+0,9+1,9+0,3+1)-0,8</t>
  </si>
  <si>
    <t>4,24 : (3,36+1,88+1,95+1+1,41+2,78)-0,8*4</t>
  </si>
  <si>
    <t>4,23 : (2,78+1,25+2,78+1,25)-0,8</t>
  </si>
  <si>
    <t>612 42 Omítky vnitřní stěn vápenné nebo vápenocementové v podlaží i ve schodišti</t>
  </si>
  <si>
    <t>612421626R00</t>
  </si>
  <si>
    <t>...hladké</t>
  </si>
  <si>
    <t>612 42-1 Oprava vnitřních vápenných omítek stěn</t>
  </si>
  <si>
    <t>612421231RT2</t>
  </si>
  <si>
    <t>...v množství opravované plochy přes 5 do 10 %,  štukových</t>
  </si>
  <si>
    <t>1,29 : (5,89*2+(3,35+0,15+2,54)*2)*4.10000-1,5*2,08-0,9*1,18-0,9*1,18-1*2*2</t>
  </si>
  <si>
    <t>612 45-108 Zatření spár zdiva</t>
  </si>
  <si>
    <t>jakýmkoliv druhem malty použité pro zdění zdiva (do roviny líce),</t>
  </si>
  <si>
    <t>612451081R00</t>
  </si>
  <si>
    <t>...z tvárnic nebo desek</t>
  </si>
  <si>
    <t>ytong 50mm : 4,76</t>
  </si>
  <si>
    <t>ytong 100mm : 365,911*2</t>
  </si>
  <si>
    <t>ytong 150mm : 68,565*2</t>
  </si>
  <si>
    <t>ytong přizdívky : 5,335+51,4605</t>
  </si>
  <si>
    <t>612 48-11 Potažení vnitřních stěn pletivem</t>
  </si>
  <si>
    <t>v ploše nebo pruzích na plném podkladě nebo na podkladě s dutinami (pod omítku),</t>
  </si>
  <si>
    <t>612481115R00</t>
  </si>
  <si>
    <t>...rabicovým , volně</t>
  </si>
  <si>
    <t xml:space="preserve">v napojení ytongů na stávající cihelné zdivo : </t>
  </si>
  <si>
    <t>1pp : 28*2*3.70000*0,4</t>
  </si>
  <si>
    <t>2np : 10*2*4.10000*0,4</t>
  </si>
  <si>
    <t>3np : 12*2*4.10000*0,4</t>
  </si>
  <si>
    <t>4np : 13*2*2.90000*0,4</t>
  </si>
  <si>
    <t xml:space="preserve">styky různých povrchů : </t>
  </si>
  <si>
    <t>P1,39 : 3*3.70000*0,4</t>
  </si>
  <si>
    <t>P1,41 : 1*3.70000*0,4</t>
  </si>
  <si>
    <t>P1,33 : 2*3.70000*0,4</t>
  </si>
  <si>
    <t>P1,35 : 1*3.70000*0,4</t>
  </si>
  <si>
    <t>P1,36 : 1*3.70000*0,4</t>
  </si>
  <si>
    <t>P1,29 : 2*3.70000*0,4+(2,1+1+2,1)*0,4*2</t>
  </si>
  <si>
    <t>P1,30 : 2*3.70000*0,4</t>
  </si>
  <si>
    <t>P1,43 : 1*3.70000*0,4</t>
  </si>
  <si>
    <t>2,31 : 1*4.10000*0,4</t>
  </si>
  <si>
    <t>2,29 : 1*4.10000*0,4+(2,1+1+2,1)*0,4*2</t>
  </si>
  <si>
    <t>2,27 : 1*4.10000*0,4+(2,1+1+2,1)*0,4*2</t>
  </si>
  <si>
    <t>2,26 : (2,1+0,51+0,8+2,1)*0,4*2</t>
  </si>
  <si>
    <t>2,25 : (1+1,2+1)*0,4</t>
  </si>
  <si>
    <t>3,28 : (1+2,1+2,1)*0,4*2</t>
  </si>
  <si>
    <t>3,24 : (2,1+1+2,1)*0,4+2,1*0,4+2*4.10000*0,4</t>
  </si>
  <si>
    <t>3,22 : 1*2,1*0,4*2</t>
  </si>
  <si>
    <t>3,19 : 2,1*0,4*2</t>
  </si>
  <si>
    <t>3,23 : (1,2+1+1,2)*0,4</t>
  </si>
  <si>
    <t>4,26 : (2,1+0,7+2,1)*0,4*2+2.90000*0,4</t>
  </si>
  <si>
    <t>4,24 : (2,1+0,8+2,1)*0,4*2</t>
  </si>
  <si>
    <t>631 31 Mazanina z betonu prostého</t>
  </si>
  <si>
    <t>(z kameniva) hlazená dřevěným hladítkem</t>
  </si>
  <si>
    <t>631 31-3 tl. přes 80 do 120 mm</t>
  </si>
  <si>
    <t>631313611R00</t>
  </si>
  <si>
    <t xml:space="preserve">...z betonu C 16/20 </t>
  </si>
  <si>
    <t>P1,29 : 11,17*0,1</t>
  </si>
  <si>
    <t>P1,30 : 22,64*0,1</t>
  </si>
  <si>
    <t>P1,31 : 3,16*0,1</t>
  </si>
  <si>
    <t>P1,32 : 6,71*0,1</t>
  </si>
  <si>
    <t>P1,33 : 1,72*0,1</t>
  </si>
  <si>
    <t>P1,34 : 1,41*0,1</t>
  </si>
  <si>
    <t>P1,35 : 2,99*0,1</t>
  </si>
  <si>
    <t>P1,36 : 4,27*0,1</t>
  </si>
  <si>
    <t>P1,37 : 2,32*0,1</t>
  </si>
  <si>
    <t>P1,38 : 20,25*0,1</t>
  </si>
  <si>
    <t>P1,39 : 8,47*0,1</t>
  </si>
  <si>
    <t>P1,40 : 1,87*0,1</t>
  </si>
  <si>
    <t>P1,41 : 1,87*0,1</t>
  </si>
  <si>
    <t>P1,42 : 18,22*0,1</t>
  </si>
  <si>
    <t>P1,43 : 4,27*0,1</t>
  </si>
  <si>
    <t>P1,45 : 11,05*0,1</t>
  </si>
  <si>
    <t>2,24 : 5,66*0,1</t>
  </si>
  <si>
    <t>2,25 : 9,1*0,1</t>
  </si>
  <si>
    <t>2,26 : 3,28*0,1</t>
  </si>
  <si>
    <t>2,27 : 6,29*0,1</t>
  </si>
  <si>
    <t>2,28 : 10,38*0,1</t>
  </si>
  <si>
    <t>2,29 : 3,37*0,1</t>
  </si>
  <si>
    <t>2,30 : 3,38*0,1</t>
  </si>
  <si>
    <t>2,31 : 3,37*0,1</t>
  </si>
  <si>
    <t>3,17 : 22,2*0,1</t>
  </si>
  <si>
    <t>3,18 : 5,1*0,1</t>
  </si>
  <si>
    <t>3,19 : 2,42*0,1</t>
  </si>
  <si>
    <t>3,20 : 2,42*0,1</t>
  </si>
  <si>
    <t>3,21 : 2,42*0,1</t>
  </si>
  <si>
    <t>3,22 : 2,13*0,1</t>
  </si>
  <si>
    <t>3,23 : 11,89*0,1</t>
  </si>
  <si>
    <t>3,24 : 1,59*0,1</t>
  </si>
  <si>
    <t>3,25 : 11,06*0,1</t>
  </si>
  <si>
    <t>3,26 : 3,57*0,1</t>
  </si>
  <si>
    <t>3,27 : 3,6*0,1</t>
  </si>
  <si>
    <t>3,28 : 3,57*0,1</t>
  </si>
  <si>
    <t>4,23 : 3,48*0,1</t>
  </si>
  <si>
    <t>4,24 : 7,73*0,1</t>
  </si>
  <si>
    <t>4,25 : 1,67*0,1</t>
  </si>
  <si>
    <t>4,26 : 8,35*0,1</t>
  </si>
  <si>
    <t>4,27 : 2,13*0,1</t>
  </si>
  <si>
    <t>4,28 : 2,12*0,1</t>
  </si>
  <si>
    <t>4,29 : 2,03*0,1</t>
  </si>
  <si>
    <t>4,30 : 2,13*0,1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</si>
  <si>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</si>
  <si>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</si>
  <si>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</si>
  <si>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</si>
  <si>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631 36 Výztuž mazanin z betonů a z lehkých betonů</t>
  </si>
  <si>
    <t>631 36-2 ze svařovaných sítí</t>
  </si>
  <si>
    <t>631361921RT5</t>
  </si>
  <si>
    <t>...průměr drátu 6 mm, velikost oka 150/150 mm</t>
  </si>
  <si>
    <t>t</t>
  </si>
  <si>
    <t>268,83*3,03*0,001*1,3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</si>
  <si>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</si>
  <si>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</si>
  <si>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</si>
  <si>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</si>
  <si>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2np : 7</t>
  </si>
  <si>
    <t>3np : 9</t>
  </si>
  <si>
    <t>642 94-2 Ocelové zárubně osazované dodatečně</t>
  </si>
  <si>
    <t>lisované nebo z úhelníků s vybetonováním prahu, z pomocného pracovního lešení o výšce podlahy do 1900 mm a pro zatížení do 1,5 kPa, včetně dodávky zárubně</t>
  </si>
  <si>
    <t>642944121RT3</t>
  </si>
  <si>
    <t>...šířky 700 mm, výšky 1970 mm, hloubky 110 mm</t>
  </si>
  <si>
    <t>3,25 : 1</t>
  </si>
  <si>
    <t>642944121RT4</t>
  </si>
  <si>
    <t>...šířky 800 mm, výšky 1970 mm, hloubky 110 mm</t>
  </si>
  <si>
    <t>P1.45 : 1</t>
  </si>
  <si>
    <t>642944121RU3</t>
  </si>
  <si>
    <t>...šířky 700 mm, výšky 1970 mm, hloubky 160 mm</t>
  </si>
  <si>
    <t>2,27 : 1</t>
  </si>
  <si>
    <t>4,30 : 1</t>
  </si>
  <si>
    <t>4,27 : 1</t>
  </si>
  <si>
    <t>4,24 : 1</t>
  </si>
  <si>
    <t>642944121RU4</t>
  </si>
  <si>
    <t>...šířky 800 mm, výšky 1970 mm, hloubky 160 mm</t>
  </si>
  <si>
    <t>P1.36 : 1</t>
  </si>
  <si>
    <t>55330380R</t>
  </si>
  <si>
    <t>zárubeň kovová hranatá; pro přesné zdění; š profilu 100 mm; š průchodu 700 mm; h průchodu 1 970 mm; L; závěsy pevné</t>
  </si>
  <si>
    <t>1pp : 11</t>
  </si>
  <si>
    <t>55330382R</t>
  </si>
  <si>
    <t>zárubeň kovová hranatá; pro přesné zdění; š profilu 100 mm; š průchodu 800 mm; h průchodu 1 970 mm; L; závěsy pevné</t>
  </si>
  <si>
    <t>P1,36 : 1</t>
  </si>
  <si>
    <t>55330420R</t>
  </si>
  <si>
    <t>zárubeň kovová hranatá; pro přesné zdění; š profilu 150 mm; š průchodu 700 mm; h průchodu 1 970 mm; L; závěsy pevné</t>
  </si>
  <si>
    <t>2,24 : 1</t>
  </si>
  <si>
    <t>2,28 : 1</t>
  </si>
  <si>
    <t>3np : 3</t>
  </si>
  <si>
    <t>941 95-5 Lešení lehké pracovní pomocné</t>
  </si>
  <si>
    <t>941955002R00</t>
  </si>
  <si>
    <t>...pomocné, o výšce lešeňové podlahy přes 1,2 do 1,9 m</t>
  </si>
  <si>
    <t>800-3</t>
  </si>
  <si>
    <t xml:space="preserve">pro omítky hrubé : </t>
  </si>
  <si>
    <t>bezn obkladů : 42,93</t>
  </si>
  <si>
    <t>P1.45 : (5,69+1,95+5,69+1,95)</t>
  </si>
  <si>
    <t>P1,43 : (3,58+2+3,58+2)</t>
  </si>
  <si>
    <t>P1,39 : (4,46+1,9+4,46+1,9)</t>
  </si>
  <si>
    <t>P1,41 : (2,08+0,9+2,08+0,9)</t>
  </si>
  <si>
    <t>P1,40 : (2,08+0,9+2,08+0,9)</t>
  </si>
  <si>
    <t>P1,35 : (2+1,6+1,2+0,4+0,52+0,4+1,08)</t>
  </si>
  <si>
    <t>P1,34 : (1,57+0,9+1,57+0,9)</t>
  </si>
  <si>
    <t>P1,33 : (1,91+0,9+1,91+0,9)</t>
  </si>
  <si>
    <t>P1,32 : (0,76+1,35+1,1+2,7+1+4,61+2,1)</t>
  </si>
  <si>
    <t>P1,31 : (1,86+1,7+1,86+1,7)</t>
  </si>
  <si>
    <t>P1,30 : (1,15+1,96+1,25+0,9*3+1,25+2,37+1,1)</t>
  </si>
  <si>
    <t>P1,29 : (1,88+5,42+0,38+0,38+5,42)</t>
  </si>
  <si>
    <t>2,31 : (1,81+1,88+1,81+1,88)</t>
  </si>
  <si>
    <t>2,30 : (1,8+1,88+1,8+1,88)</t>
  </si>
  <si>
    <t>2,29 : (1,8+1,88+1,8+1,88)</t>
  </si>
  <si>
    <t>2,28 : (3,09+3,36+3,09+3,36)</t>
  </si>
  <si>
    <t>2,27 : (3,09+2,1+0,5+1,81+0,25+0,78+1,85)</t>
  </si>
  <si>
    <t>2,25 : (3,15+2,89+3,15+2,89)</t>
  </si>
  <si>
    <t>2,26 : (2,9+1,1+2,9+1,1)</t>
  </si>
  <si>
    <t>2,24 : (2,9+1,95+2,9+1,95)</t>
  </si>
  <si>
    <t>3,26 : (1,8+2+1,8+2)</t>
  </si>
  <si>
    <t>3,27 : (2+1,8+2+1,8)</t>
  </si>
  <si>
    <t>3,28 : (2+1,82+2+1,82)</t>
  </si>
  <si>
    <t>3,25 : (2,3+3,75+0,55+1,32+1,3+1,32+0,55+1+3,75)</t>
  </si>
  <si>
    <t>3,24 : (1,77+0,9+1,77+0,9)</t>
  </si>
  <si>
    <t>3,23 : (3,9+3,05+3,9+3,05)</t>
  </si>
  <si>
    <t>3,22 : (0,9+2,69+0,9+2,69)</t>
  </si>
  <si>
    <t>3,21 : (1+2,69+1+2,69)</t>
  </si>
  <si>
    <t>3,20 : (2,69+0,9+2,69+0,9)</t>
  </si>
  <si>
    <t>3,09 : (2,69+0,9+2,69+0,9)</t>
  </si>
  <si>
    <t>4,30 : (2,37+0,9+2,37+0,9)</t>
  </si>
  <si>
    <t>4,29 : (2,37+0,9+2,37+0,9)</t>
  </si>
  <si>
    <t>4,28 : (2,37+0,9+3,37+0,9)</t>
  </si>
  <si>
    <t>4,27 : (2,37+0,9+2,37+0,9)</t>
  </si>
  <si>
    <t>4,26 : (2,37+1+1,2+0,9+0,4+0,9+1,9+0,3+1)</t>
  </si>
  <si>
    <t>4,24 : (3,36+1,88+1,95+1+1,41+2,78)</t>
  </si>
  <si>
    <t>4,23 : (2,78+1,25+2,78+1,25)</t>
  </si>
  <si>
    <t>Pro štuky : 377,34</t>
  </si>
  <si>
    <t>952 90 Čištění budov</t>
  </si>
  <si>
    <t>952901110R00</t>
  </si>
  <si>
    <t>...mytím vnějších ploch oken a dveří</t>
  </si>
  <si>
    <t>cca : 500</t>
  </si>
  <si>
    <t>952902110R00</t>
  </si>
  <si>
    <t>...zametáním v místnostech, chodbách, na schodišti a na půdě</t>
  </si>
  <si>
    <t>po vybouraných podlahách cca : 500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</si>
  <si>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</si>
  <si>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</si>
  <si>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</si>
  <si>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</si>
  <si>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</si>
  <si>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1,23 : (0,58+0,6+0,55+0,6+0,3)*4.10000-0,6*0,6-0,6*0,6</t>
  </si>
  <si>
    <t>1,87*4.10000-1*2</t>
  </si>
  <si>
    <t>1,87*4.10000-0,96*0,5</t>
  </si>
  <si>
    <t>3,26*4.10000-3,26*2,2</t>
  </si>
  <si>
    <t>2,22 : 5,61*4.10000-4,16*3,07</t>
  </si>
  <si>
    <t>2,18 : 5,61*4.10000-1*2-0,6*0,6-0,6*0,6</t>
  </si>
  <si>
    <t>3,2 : 5,62*4.10000-4,16*0,9-1*2</t>
  </si>
  <si>
    <t>3,16 : 5,89*4.10000-1*2-0,6*0,6-0,6*0,6</t>
  </si>
  <si>
    <t>4,19 : 2,37*2.90000</t>
  </si>
  <si>
    <t>4,20 : 2,37*2.90000-0,6*0,6-1*2</t>
  </si>
  <si>
    <t>4,21 : (0,94+1,73+0,1+1,16)*2.90000-1*2</t>
  </si>
  <si>
    <t>4,30 : (1,63+2,06)*2.90000-1*2</t>
  </si>
  <si>
    <t>962031133R00</t>
  </si>
  <si>
    <t xml:space="preserve">...z jakýchkoliv cihel pálených, plných nebo dutých, na jakoukoliv maltu vápenou nebo vápenocementovou, tloušťky do 150 mm </t>
  </si>
  <si>
    <t>P1,32 : 1,94*3.70000-0,8*2</t>
  </si>
  <si>
    <t>P1,01 : (1,94+1,59+1,88)*3.70000</t>
  </si>
  <si>
    <t>zástěny mez sprchama : 0,95*2*5</t>
  </si>
  <si>
    <t>P1,03 : 3,1*3.70000-1*2</t>
  </si>
  <si>
    <t>P1.04 : 6,64*3.70000-1*2</t>
  </si>
  <si>
    <t>1,24 : (0,3+0,8+4,25)*4.10000-1*2</t>
  </si>
  <si>
    <t>2,21 : 5,36*4.10000</t>
  </si>
  <si>
    <t>2,18 : 0,5*4.10000</t>
  </si>
  <si>
    <t>3,20 : 5,62*4.10000</t>
  </si>
  <si>
    <t>4,31 : 2,88*2.90000-1*2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</si>
  <si>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</si>
  <si>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</si>
  <si>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962032241R00</t>
  </si>
  <si>
    <t>...z cihel pálených nebo vápenopískových, na maltu cementovou</t>
  </si>
  <si>
    <t>P1,02 umyvadlová zídka : 4,64*0,36+1,7</t>
  </si>
  <si>
    <t>965 04 Bourání podkladů pod dlažby nebo litých celistvých dlažeb a mazanin</t>
  </si>
  <si>
    <t>965043341RT2</t>
  </si>
  <si>
    <t>...betonových s potěrem nebo teracem, tloušťky do 100 mm, plochy přes 4 m2</t>
  </si>
  <si>
    <t>P1,32 : 5,7*1,95*0,15</t>
  </si>
  <si>
    <t>P1,01 : (6,64*4,05-0,47*0,61-0,47*0,62)*0,15</t>
  </si>
  <si>
    <t>P1,02 : 0,95*0,95*0,15</t>
  </si>
  <si>
    <t>4,1*6,64*0,15-4,64*0,36*0,15</t>
  </si>
  <si>
    <t>P1,03 : ((5+1,47)*3,1-0,43*0,62-0,44*0,62)*0,15+1*0,5*0,15</t>
  </si>
  <si>
    <t>P1,04 : (6,64*2,7-0,62*0,43-0,43*0,63)*0,15</t>
  </si>
  <si>
    <t>2,9*6,64*0,15</t>
  </si>
  <si>
    <t>2,22 : 5,61*2,27*0,15</t>
  </si>
  <si>
    <t>2,21 : 5,61*2,45*0,15</t>
  </si>
  <si>
    <t>3,19 : 5,89*1,39*0,15</t>
  </si>
  <si>
    <t>2,18 : 3,59*1,87*0,15</t>
  </si>
  <si>
    <t>1,87*0,92*0,15</t>
  </si>
  <si>
    <t>1,87*1,2*0,15</t>
  </si>
  <si>
    <t>3,21 : 5,62*2,3*0,15</t>
  </si>
  <si>
    <t>3,20 : (5,62*2,56-0,53*0,3)*0,15</t>
  </si>
  <si>
    <t>3,16 : 5,89*1,39*0,15</t>
  </si>
  <si>
    <t>3,19 : 1,87*3,59*0,15</t>
  </si>
  <si>
    <t>4,19 : (3,89*2,37-0,23*0,61)*0,15</t>
  </si>
  <si>
    <t>4,20 : 0,97*2,37*0,15</t>
  </si>
  <si>
    <t>4,21 : (2,57*1,93+1,63*1,7)*0,15</t>
  </si>
  <si>
    <t>1,73*1,16*0,15</t>
  </si>
  <si>
    <t>4,30 : 2,06*1,63*0,15</t>
  </si>
  <si>
    <t>4,22 : 1,96*1,16*0,15</t>
  </si>
  <si>
    <t>4,31 : 2,88*0,95*0,15</t>
  </si>
  <si>
    <t>965 04-9 příplatek za bourání mazanin vyztužených</t>
  </si>
  <si>
    <t>965049111RT1</t>
  </si>
  <si>
    <t>...svařovanou sítí, tloušťky do 100 mm</t>
  </si>
  <si>
    <t>965 08-1 Bourání dlažeb z dlaždic keramických a z xylolitu litého</t>
  </si>
  <si>
    <t>bez podkladního lože, s jakoukoliv výplní spár</t>
  </si>
  <si>
    <t>965081713RT2</t>
  </si>
  <si>
    <t>...z keramických dlaždic nebo xylolitových, plochy přes 1 m2</t>
  </si>
  <si>
    <t>P1,32 : 5,7*1,95</t>
  </si>
  <si>
    <t>P1,01 : 6,64*4,05-0,47*0,61-0,47*0,62</t>
  </si>
  <si>
    <t>P1,02 : 0,95*0,95</t>
  </si>
  <si>
    <t>4,1*6,64</t>
  </si>
  <si>
    <t>P1,03 : (5+1,47)*3,1-0,43*0,62-0,44*0,62+1*0,5</t>
  </si>
  <si>
    <t>P1,04 : 6,64*2,7-0,62*0,43-0,43*0,63</t>
  </si>
  <si>
    <t>2,9*6,64</t>
  </si>
  <si>
    <t>2,22 : 5,61*2,27</t>
  </si>
  <si>
    <t>2,21 : 5,61*2,45</t>
  </si>
  <si>
    <t>3,19 : 5,89*1,39</t>
  </si>
  <si>
    <t>2,18 : 3,59*1,87</t>
  </si>
  <si>
    <t>1,87*0,92</t>
  </si>
  <si>
    <t>1,87*1,2</t>
  </si>
  <si>
    <t>3,21 : 5,62*2,3</t>
  </si>
  <si>
    <t>3,20 : 5,62*2,56-0,53*0,3</t>
  </si>
  <si>
    <t>3,16 : 5,89*1,39</t>
  </si>
  <si>
    <t>3,19 : 1,87*3,59</t>
  </si>
  <si>
    <t>4,19 : 3,89*2,37-0,23*0,61</t>
  </si>
  <si>
    <t>4,20 : 0,97*2,37</t>
  </si>
  <si>
    <t>4,21 : 2,57*1,93+1,63*1,7</t>
  </si>
  <si>
    <t>1,73*1,16</t>
  </si>
  <si>
    <t>4,30 : 2,06*1,63</t>
  </si>
  <si>
    <t>4,22 : 1,96*1,16</t>
  </si>
  <si>
    <t>4,31 : 2,88*0,95</t>
  </si>
  <si>
    <t>965 08-2 Odstranění násypu pod podlahami a ochranného na střechách</t>
  </si>
  <si>
    <t>965082923R00</t>
  </si>
  <si>
    <t>...tloušťky do 100 mm, plochy přes 2 m2</t>
  </si>
  <si>
    <t>P1,32 : 5,7*1,95*0,07</t>
  </si>
  <si>
    <t>P1,01 : (6,64*4,05-0,47*0,61-0,47*0,62)*0,07</t>
  </si>
  <si>
    <t>P1,02 : 0,95*0,95*0,07</t>
  </si>
  <si>
    <t>4,1*6,64*0,15-4,64*0,36*0,07</t>
  </si>
  <si>
    <t>P1,03 : ((5+1,47)*3,1-0,43*0,62-0,44*0,62)*0,07+1*0,5*0,07</t>
  </si>
  <si>
    <t>P1,04 : (6,64*2,7-0,62*0,43-0,43*0,63)*0,07</t>
  </si>
  <si>
    <t>2,9*6,64*0,07</t>
  </si>
  <si>
    <t>2,22 : 5,61*2,27*0,07</t>
  </si>
  <si>
    <t>2,21 : 5,61*2,45*0,07</t>
  </si>
  <si>
    <t>3,19 : 5,89*1,39*0,07</t>
  </si>
  <si>
    <t>2,18 : 3,59*1,87*0,07</t>
  </si>
  <si>
    <t>1,87*0,92*0,07</t>
  </si>
  <si>
    <t>1,87*1,2*0,07</t>
  </si>
  <si>
    <t>3,21 : 5,62*2,3*0,07</t>
  </si>
  <si>
    <t>3,20 : (5,62*2,56-0,53*0,3)*0,07</t>
  </si>
  <si>
    <t>3,16 : 5,89*1,39*0,07</t>
  </si>
  <si>
    <t>3,19 : 1,87*3,59*0,07</t>
  </si>
  <si>
    <t>4,19 : (3,89*2,37-0,23*0,61)*0,07</t>
  </si>
  <si>
    <t>4,20 : 0,97*2,37*0,07</t>
  </si>
  <si>
    <t>4,21 : (2,57*1,93+1,63*1,7)*0,07</t>
  </si>
  <si>
    <t>1,73*1,16*0,07</t>
  </si>
  <si>
    <t>4,30 : 2,06*1,63*0,07</t>
  </si>
  <si>
    <t>4,22 : 1,96*1,16*0,07</t>
  </si>
  <si>
    <t>4,31 : 2,88*0,95*0,07</t>
  </si>
  <si>
    <t>970 23 Řezání cihleného zdiva</t>
  </si>
  <si>
    <t>970231100R00</t>
  </si>
  <si>
    <t>...řezání cihelného zdiva, hloubka řezu 100 mm</t>
  </si>
  <si>
    <t>2,21-2,22 otvor pro dveře : 0,9+2,1*2</t>
  </si>
  <si>
    <t>3,20 : 0,9+2,1*2</t>
  </si>
  <si>
    <t>3,16 : 2,1+0,2</t>
  </si>
  <si>
    <t>3,18 : 2,1*0,5</t>
  </si>
  <si>
    <t>4,19 : 2,1*2+0,9</t>
  </si>
  <si>
    <t>2,1*2+0,1</t>
  </si>
  <si>
    <t>4,21 : 2,1*2+0,9</t>
  </si>
  <si>
    <t>971 03 Vybourání otvorů ve zdivu cihelném</t>
  </si>
  <si>
    <t>základovém nebo nadzákladovém,</t>
  </si>
  <si>
    <t>971 03-2 z jakýchkoliv cihel pálených</t>
  </si>
  <si>
    <t>971033521R00</t>
  </si>
  <si>
    <t>...na jakoukoliv maltu vápenou nebo vápenocementovou, plochy do 1 m2, tloušťky do 100 mm</t>
  </si>
  <si>
    <t>2,21-2,22 pro dveře : 0,8*2,05</t>
  </si>
  <si>
    <t>3,20 : 0,9*2,1</t>
  </si>
  <si>
    <t>971035531R00</t>
  </si>
  <si>
    <t>...na maltu cementovou, plochy do 1 m2, tloušťky do 150 mm</t>
  </si>
  <si>
    <t>3,16 : 0,2*2,1</t>
  </si>
  <si>
    <t>3,18 : 0,5*2,1</t>
  </si>
  <si>
    <t>4,19 : 0,9*2,1</t>
  </si>
  <si>
    <t>4,21 : 2,1*0,9</t>
  </si>
  <si>
    <t>974 03-1 Vysekání rýh v jakémkoliv zdivu cihelném</t>
  </si>
  <si>
    <t>974 03-11 v ploše</t>
  </si>
  <si>
    <t>974031155R00</t>
  </si>
  <si>
    <t>...do hloubky 100 mm, šířky do 200 mm</t>
  </si>
  <si>
    <t xml:space="preserve">pro překlady ve stávajících příčkách : </t>
  </si>
  <si>
    <t>2np : 1,3</t>
  </si>
  <si>
    <t>3np : 1,3</t>
  </si>
  <si>
    <t>4np : 1,3</t>
  </si>
  <si>
    <t>974031165R00</t>
  </si>
  <si>
    <t>...do hloubky 150 mm, šířky do 200 mm</t>
  </si>
  <si>
    <t xml:space="preserve">pro překlady do stávajících příček : </t>
  </si>
  <si>
    <t>3np : 1,3*2</t>
  </si>
  <si>
    <t>4np : 1,3*3</t>
  </si>
  <si>
    <t>978 01 Otlučení omítek vápenných nebo vápenocementových</t>
  </si>
  <si>
    <t>978 01-1 vnitřních</t>
  </si>
  <si>
    <t>978013191R00</t>
  </si>
  <si>
    <t>...stěn, v rozsahu do 100 %</t>
  </si>
  <si>
    <t xml:space="preserve">pouze nebourané stěny : </t>
  </si>
  <si>
    <t>P1,32 : (5,68+1,95+5,68+1,95)*3.70000-1*1,7-2*0,8</t>
  </si>
  <si>
    <t>ostění, nadpraží : (1,7+1+1,7)*0,3</t>
  </si>
  <si>
    <t>P1.01 : (6,64+4,05+(6,64-1,88-1,59-1,94)+0,47*2+0,47*2+4,05)*3.70000</t>
  </si>
  <si>
    <t>okna, ostění, nadpraží : -1*0,59-1*2+(1,5+1,5+(0,11+1+0,09))*0,3+(0,2*2+1)*0,2</t>
  </si>
  <si>
    <t>špalety dveří : 0,4*(2*2+1)</t>
  </si>
  <si>
    <t>P1,02 : 5,05*3.70000+6,64*3.70000+5,05*3.70000+0,61*3.70000+0,62*3.70000</t>
  </si>
  <si>
    <t>-1*0,61-0,98*0,6-1*2+(1,5+1,5+(0,07+1+0,08))*0,3+0,2*(0,61+0,61+1)</t>
  </si>
  <si>
    <t>(1,5+1,5+(0,09+0,98+0,09))*0,3+(0,6+0,6+1)*0,2</t>
  </si>
  <si>
    <t>P1,03 : 5*3.70000+(0,43*2+0,62)*3.70000+(0,44*2+0,62)*3.70000+3,1*3.70000+5*3.70000+1,47*3.70000+3,21*3.70000+1,47*3.70000</t>
  </si>
  <si>
    <t>-1,01*0,58-1*2-1*2-1*2</t>
  </si>
  <si>
    <t>(1,5+1,5+(0,08+1,01+0,08))*0,3+(0,58+0,58+1,01)*0,2+(2+2+1)*0,2+(2+2+1)*0,4</t>
  </si>
  <si>
    <t/>
  </si>
  <si>
    <t>P1.04 : 6,64*3.70000+(0,43*2+0,62)*3.70000+(0,43*2+0,63)*3.70000+2,7*3.70000+2,9*3.70000+6,64*3.70000+2,9*3.70000+2,7*3.70000</t>
  </si>
  <si>
    <t>-1*0,56-1*0,55-1*2-1*2</t>
  </si>
  <si>
    <t>(1,5+1,5+(0,06+1+0,11))*0,3+(0,56+0,56+1)*0,2</t>
  </si>
  <si>
    <t>(1,5+1,5+(0,09+1+0,09))*0,3+(0,55+0,55+1)*0,2</t>
  </si>
  <si>
    <t>2,22 : 5,61*4.10000-4,16*3,07+2,27*4.10000+2,27*4.10000</t>
  </si>
  <si>
    <t>-1,5*2,09-1*2</t>
  </si>
  <si>
    <t>(2,09+2,09+1,5)*0,2</t>
  </si>
  <si>
    <t>2,21 : 2,45*4.10000+2,45*4.10000+0,26*4.10000</t>
  </si>
  <si>
    <t>-1,5*2,09-1*2-0,51*2</t>
  </si>
  <si>
    <t>2,19 : 1,39*4.10000+1,39*4.10000</t>
  </si>
  <si>
    <t>-0,9*1,18-1*2</t>
  </si>
  <si>
    <t>(1,18+1,18+0,9)*0,2</t>
  </si>
  <si>
    <t>2,18 : 1,87*4.10000+5,89*4.10000+(1+1+1,2)*0,2+1,87*4.10000</t>
  </si>
  <si>
    <t>-0,9*1,18-1,31*2</t>
  </si>
  <si>
    <t>(1,18+0,9+1,18)*0,2</t>
  </si>
  <si>
    <t>5,62*4.10000-4,16*3,07+2,3*4.10000+2,3*4.10000</t>
  </si>
  <si>
    <t>3,21 : -1,5*2,07-1*2</t>
  </si>
  <si>
    <t>(2,07+1,5+2,07)*0,2</t>
  </si>
  <si>
    <t>3,20 : 2,56*4.10000+2,56*4.10000+0,25*4.10000</t>
  </si>
  <si>
    <t>-1,5*2,08-1*2-1*2</t>
  </si>
  <si>
    <t>(2,08+1,5+2,08)*0,2</t>
  </si>
  <si>
    <t>3,16 : 1,39*4.10000+1,39*4.10000</t>
  </si>
  <si>
    <t>-0,9*1,18-1,1*2,1</t>
  </si>
  <si>
    <t>3,19 : 1,87*4.10000+5,89*4.10000+(1+1,12+1)*0,2+1,87*4.10000</t>
  </si>
  <si>
    <t>-0,9*1,18-1,31*2,1</t>
  </si>
  <si>
    <t>4,19 : 3,89*2.90000+2,37*2.90000+3,89*2.90000+0,23*2*2.90000</t>
  </si>
  <si>
    <t>-1*2-1*2</t>
  </si>
  <si>
    <t>4,20 : 0,97*2.90000+0,97*2.90000</t>
  </si>
  <si>
    <t>-1*2</t>
  </si>
  <si>
    <t>4,21 : 2,57*2.90000+1,93*2.90000+0,31*2.90000+1,73*2.90000</t>
  </si>
  <si>
    <t>-1,48*1,73-0,57*1,73-1*2</t>
  </si>
  <si>
    <t>(1,73+1,48+1,73)*0,4+(1,73+0,57+1,73)*0,3</t>
  </si>
  <si>
    <t>4,30 : 2,06*2.90000</t>
  </si>
  <si>
    <t>4,22 : 1,96*2.90000</t>
  </si>
  <si>
    <t>-0,87*1,73</t>
  </si>
  <si>
    <t>(1,73+0,87+1,73)*0,3</t>
  </si>
  <si>
    <t>4,31 : 0,95*2.90000+2,88*2.90000+0,93*2.90000</t>
  </si>
  <si>
    <t>978 05 Odsekání a odebrání obkladů</t>
  </si>
  <si>
    <t>včetně otlučení podkladní omítky až na zdivo,</t>
  </si>
  <si>
    <t>978 05-2 stěn</t>
  </si>
  <si>
    <t>978059531R00</t>
  </si>
  <si>
    <t>...z obkládaček vnitřních z jakýchkoliv materiálů, plochy přes 2 m2</t>
  </si>
  <si>
    <t xml:space="preserve">Osekání obkladů počítáno pouze stěnách které zůstanou stát o výšce obkladů 2m na všech stěnách : </t>
  </si>
  <si>
    <t>P1.01 : (6,64+3,58+0,47+0,61+0,47+0,47+0,62+0,47+4,05)*2.00000</t>
  </si>
  <si>
    <t xml:space="preserve">P1.02 : </t>
  </si>
  <si>
    <t>obvod : (0,61+0,62+5,05+6,64+5,05)*2.00000</t>
  </si>
  <si>
    <t>-otvory : -1*2</t>
  </si>
  <si>
    <t xml:space="preserve">P1.03 : </t>
  </si>
  <si>
    <t>předsíň : (3,1+1,47+1,47)*2.00000</t>
  </si>
  <si>
    <t>-1*2*3</t>
  </si>
  <si>
    <t>místnost : (0,29+0,44+0,62+0,44+1,56+0,43+0,62+0,43+1,91+3,1+5)*2.00000</t>
  </si>
  <si>
    <t xml:space="preserve">P1,04 : </t>
  </si>
  <si>
    <t>vstupní místnost : (2,7+0,41+0,47+0,43+0,63+0,43+1,56+0,43+0,62+0,43+1,95+2,7)*2.00000</t>
  </si>
  <si>
    <t>zadní mísntost : (6,64+2,9+2,9)*2.00000</t>
  </si>
  <si>
    <t xml:space="preserve">P1.32 : </t>
  </si>
  <si>
    <t xml:space="preserve">wc nepočítáno : </t>
  </si>
  <si>
    <t>1,24 : (5,89+2,54+0,52+0,69+0,9+1,12)*2</t>
  </si>
  <si>
    <t>- otvory : -1,5*1,1-1*2</t>
  </si>
  <si>
    <t>1,23 : (3,35+5,89+3,35)*2.00000</t>
  </si>
  <si>
    <t>-0,9*(2-1,37)-0,9*(2-1,37)-1*2,1-1*2,1</t>
  </si>
  <si>
    <t>2,22 : (5,61+2,27+2,27)*2.00000</t>
  </si>
  <si>
    <t>-4,16*2.00000-1,5*(2-0,93)-1*2</t>
  </si>
  <si>
    <t>2,21 : (2,45+0,53+0,4+0,22+0,29)*2.00000</t>
  </si>
  <si>
    <t>-1,5*(2-0,94)</t>
  </si>
  <si>
    <t>2,19 : 1,39*4.10000+(0,54+1,39)*2.00000</t>
  </si>
  <si>
    <t>-0,9*(2*1,38)-1*2</t>
  </si>
  <si>
    <t>2,18 : 1,87*2.00000+5,89*2.00000+1,87*2.00000</t>
  </si>
  <si>
    <t>-0,9*(2-1,38)-1,31*2,1</t>
  </si>
  <si>
    <t>3,21 : (5,62-4,16)*2.00000+2,3*2.00000+2,3*2.00000</t>
  </si>
  <si>
    <t>-1,5*(2-0,92)-1*2</t>
  </si>
  <si>
    <t>3,20 : 2,56*2.00000+(0,53+0,3+0,9+0,98)*2.00000</t>
  </si>
  <si>
    <t>-1,5*(2-0,92)-0,8*2,1-1*2</t>
  </si>
  <si>
    <t>3,16 : 1,39*2.00000+1,39*2.00000</t>
  </si>
  <si>
    <t>-0,9*(2-1,39)-1,06*2,1</t>
  </si>
  <si>
    <t>3,19 : 1,87*2.00000+(3,59+0,92)*2.00000</t>
  </si>
  <si>
    <t>-0,9*(2-1,39)</t>
  </si>
  <si>
    <t>3,18 : 1,2*2.00000+1,87*2.00000</t>
  </si>
  <si>
    <t>-1,31*2,1</t>
  </si>
  <si>
    <t>4,19 : 3,89*2.00000+(1,46+0,23+0,61+0,23+1,05+0,7+0,07)*2.00000+2,37*2.00000</t>
  </si>
  <si>
    <t>-0,8*2,1-0,8*2,1</t>
  </si>
  <si>
    <t>4,20 : 0,97*2.00000+0,97*2.00000+1,7*2.00000+(0,4+1,73)*2.00000</t>
  </si>
  <si>
    <t>-0,8*2,1-0,8*2,1-0,57*(2-0,83)</t>
  </si>
  <si>
    <t>4,21 : 2,57*2.00000+1,93*2.00000</t>
  </si>
  <si>
    <t>-1,48*(2-0,83)</t>
  </si>
  <si>
    <t>4,30 : 2,06*2.00000</t>
  </si>
  <si>
    <t>-0,8*2,1</t>
  </si>
  <si>
    <t>4,22 : 1,96*2.00000</t>
  </si>
  <si>
    <t>-0,87*(2-0,83)</t>
  </si>
  <si>
    <t>4,31 : 0,95*2.00000+2,88*2.00000+0,95*2.00000</t>
  </si>
  <si>
    <t>979 01 Svislá doprava suti a vybouraných hmot</t>
  </si>
  <si>
    <t>979011111R00</t>
  </si>
  <si>
    <t>...za prvé podlaží nad nebo pod základním podlažím</t>
  </si>
  <si>
    <t>979011121R00</t>
  </si>
  <si>
    <t>...příplatek za každé další podlaží</t>
  </si>
  <si>
    <t>979 08-1 Odvoz suti a vybouraných hmot na skládku</t>
  </si>
  <si>
    <t>979081111R00</t>
  </si>
  <si>
    <t>...do 1 km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</si>
  <si>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</si>
  <si>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</si>
  <si>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</si>
  <si>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</si>
  <si>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</si>
  <si>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</si>
  <si>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</si>
  <si>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</si>
  <si>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979999998R00</t>
  </si>
  <si>
    <t>...suti s  5% příměsí - DUFONEV Brno</t>
  </si>
  <si>
    <t>999 28 Přesun hmot pro opravy a údržbu objektů</t>
  </si>
  <si>
    <t>oborů 801, 803, 811 a 812</t>
  </si>
  <si>
    <t>999 28-1 pro opravy a údržbu dosavadních objektů včetně vnějších plášťů</t>
  </si>
  <si>
    <t>999281111R00</t>
  </si>
  <si>
    <t>...výšky do 25 m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</si>
  <si>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</si>
  <si>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</si>
  <si>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</si>
  <si>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</si>
  <si>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</si>
  <si>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</si>
  <si>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1pp : 5,69*1,92</t>
  </si>
  <si>
    <t>6,64*9,3-0,62*0,62-0,62*0,62+1*0,5</t>
  </si>
  <si>
    <t>6,64*3,1-0,62*0,43-0,62*0,44+1*0,5</t>
  </si>
  <si>
    <t>6,64*5,8-0,62*0,43-0,62*0,43*+1-0,5</t>
  </si>
  <si>
    <t>711 14 Izolace proti zemní vlhkosti pásy přitavením</t>
  </si>
  <si>
    <t>711141559RZ3</t>
  </si>
  <si>
    <t xml:space="preserve">...vodorovná, 1 vrstva, s dodávkou izolačního pásu se skleněnou nebo polyesterovou vložkou,  </t>
  </si>
  <si>
    <t>711 14 Odstranění izolace proti vodě - pásy přitavením</t>
  </si>
  <si>
    <t>711140102R00</t>
  </si>
  <si>
    <t>...vodorovné, 2 vrstvy</t>
  </si>
  <si>
    <t>711 21 Izolace proti netlakové vodě - nátěry a stěrky</t>
  </si>
  <si>
    <t>711 21-3 stěrka hydroizolační</t>
  </si>
  <si>
    <t>711212002RT3</t>
  </si>
  <si>
    <t>...proti vlhkosti</t>
  </si>
  <si>
    <t xml:space="preserve">pod dlažbou : </t>
  </si>
  <si>
    <t>1pp : 11,17+22,64+3,16+6,71+1,72+1,41+2,99+4,27+2,32+20,25+8,47+1,87+1,87+18,22+4,27+11,05</t>
  </si>
  <si>
    <t>1np : 0</t>
  </si>
  <si>
    <t>2np : 5,66+9,1+3,28+6,29+10,38+3,37+3,38+3,37</t>
  </si>
  <si>
    <t>3np : 2,42+2,42+2,42+2,13+11,89+1,59+11,06+3,57+3,6+3,57</t>
  </si>
  <si>
    <t>4np : 3,48+7,73+1,67+8,35+2,13+2,12+2,03+2,13</t>
  </si>
  <si>
    <t xml:space="preserve">pod obklady : </t>
  </si>
  <si>
    <t>P1,43 : (3,58+2+3,58+2)*2.50000-1*(2.50000-2,4)-0,8*2</t>
  </si>
  <si>
    <t>P1,39 : (4,46+1,9+4,46+1,9)*2.50000-1*(2.50000-2,37)-0,8*2</t>
  </si>
  <si>
    <t>711 21-6 doplňky</t>
  </si>
  <si>
    <t>711212601RT2</t>
  </si>
  <si>
    <t>...těsnicí pás do spoje podlaha stěna š 100 mm</t>
  </si>
  <si>
    <t>2,26 : (2,9+1,1+2,9+1,1)*2.10000-0,8*2</t>
  </si>
  <si>
    <t>711 76 Provedení detailů pryžemi</t>
  </si>
  <si>
    <t>711 76-2 opracování trubních prostupů na pevnou a volnou přírubu</t>
  </si>
  <si>
    <t>711767278R00</t>
  </si>
  <si>
    <t>...dotěsnění tmelem D do 200 mm</t>
  </si>
  <si>
    <t>P1,43 : 2</t>
  </si>
  <si>
    <t>P1,39 : 2</t>
  </si>
  <si>
    <t>P1,40 : 1</t>
  </si>
  <si>
    <t>P1,33 : 1</t>
  </si>
  <si>
    <t>P1,34 : 1</t>
  </si>
  <si>
    <t>P1,31 : 2</t>
  </si>
  <si>
    <t>P1,30 : 3+4</t>
  </si>
  <si>
    <t>P1,29 : 6</t>
  </si>
  <si>
    <t>59244026.AR</t>
  </si>
  <si>
    <t>tmel syntetický kaučuk; těsnicí; pro interiér i exteriér; barva transparentní</t>
  </si>
  <si>
    <t>22*1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</si>
  <si>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</si>
  <si>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</si>
  <si>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</si>
  <si>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</si>
  <si>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%</t>
  </si>
  <si>
    <t>713 12-1 Izolace podlah tepelná</t>
  </si>
  <si>
    <t>713121111RV1</t>
  </si>
  <si>
    <t>...na sucho, tloušťky 50 mm, jednovrstvá</t>
  </si>
  <si>
    <t>800-713</t>
  </si>
  <si>
    <t>P1,29 : 11,17</t>
  </si>
  <si>
    <t>P1,30 : 22,64</t>
  </si>
  <si>
    <t>P1,31 : 3,16</t>
  </si>
  <si>
    <t>P1,32 : 6,71</t>
  </si>
  <si>
    <t>P1,33 : 1,72</t>
  </si>
  <si>
    <t>P1,34 : 1,41</t>
  </si>
  <si>
    <t>P1,35 : 2,99</t>
  </si>
  <si>
    <t>P1,36 : 4,27</t>
  </si>
  <si>
    <t>P1,37 : 2,32</t>
  </si>
  <si>
    <t>P1,38 : 20,25</t>
  </si>
  <si>
    <t>P1,39 : 8,47</t>
  </si>
  <si>
    <t>P1,40 : 1,87</t>
  </si>
  <si>
    <t>P1,41 : 1,87</t>
  </si>
  <si>
    <t>P1,42 : 18,22</t>
  </si>
  <si>
    <t>P1,43 : 4,27</t>
  </si>
  <si>
    <t>P1,45 : 11,05</t>
  </si>
  <si>
    <t>2,24 : 5,66</t>
  </si>
  <si>
    <t>2,25 : 9,1</t>
  </si>
  <si>
    <t>2,26 : 3,28</t>
  </si>
  <si>
    <t>2,27 : 6,29</t>
  </si>
  <si>
    <t>2,28 : 10,38</t>
  </si>
  <si>
    <t>2,29 : 3,37</t>
  </si>
  <si>
    <t>2,30 : 3,38</t>
  </si>
  <si>
    <t>2,31 : 3,37</t>
  </si>
  <si>
    <t>3,17 : 22,2</t>
  </si>
  <si>
    <t>3,18 : 5,1</t>
  </si>
  <si>
    <t>3,19 : 2,42</t>
  </si>
  <si>
    <t>3,20 : 2,42</t>
  </si>
  <si>
    <t>3,21 : 2,42</t>
  </si>
  <si>
    <t>3,22 : 2,13</t>
  </si>
  <si>
    <t>3,23 : 11,89</t>
  </si>
  <si>
    <t>3,24 : 1,59</t>
  </si>
  <si>
    <t>3,25 : 11,06</t>
  </si>
  <si>
    <t>3,26 : 3,57</t>
  </si>
  <si>
    <t>3,27 : 3,6</t>
  </si>
  <si>
    <t>3,28 : 3,57</t>
  </si>
  <si>
    <t>4,23 : 3,48</t>
  </si>
  <si>
    <t>4,24 : 7,73</t>
  </si>
  <si>
    <t>4,25 : 1,67</t>
  </si>
  <si>
    <t>4,26 : 8,35</t>
  </si>
  <si>
    <t>4,27 : 2,13</t>
  </si>
  <si>
    <t>4,28 : 2,12</t>
  </si>
  <si>
    <t>4,29 : 2,03</t>
  </si>
  <si>
    <t>4,30 : 2,13</t>
  </si>
  <si>
    <t>713 19 Izolace tepelné běžných konstrukcí - doplňky</t>
  </si>
  <si>
    <t>713191100RT9</t>
  </si>
  <si>
    <t>...položení izolační fólie, včetně dodávky materiálu</t>
  </si>
  <si>
    <t>vv viz tepelná izolace : 268,83</t>
  </si>
  <si>
    <t>998 71-3 Přesun hmot pro izolace tepelné</t>
  </si>
  <si>
    <t>50 m vodorovně</t>
  </si>
  <si>
    <t>998713203R00</t>
  </si>
  <si>
    <t>...v objektech výšky do 24 m</t>
  </si>
  <si>
    <t>7201</t>
  </si>
  <si>
    <t>ZTI</t>
  </si>
  <si>
    <t>kpl</t>
  </si>
  <si>
    <t>Vlastní</t>
  </si>
  <si>
    <t>722 25-41 Demontáž požárního příslušenství</t>
  </si>
  <si>
    <t>722254110R00</t>
  </si>
  <si>
    <t>...hydrantových skříní</t>
  </si>
  <si>
    <t>soubor</t>
  </si>
  <si>
    <t>800-721</t>
  </si>
  <si>
    <t>4,31 : 1</t>
  </si>
  <si>
    <t>7281</t>
  </si>
  <si>
    <t>VZT</t>
  </si>
  <si>
    <t>7301</t>
  </si>
  <si>
    <t>ÚT</t>
  </si>
  <si>
    <t>764 05-21 Oplechování parapetů z titanzinkového plechu</t>
  </si>
  <si>
    <t>764 05-211 výroba a montáž včetně rohů a spojovacích prostředků</t>
  </si>
  <si>
    <t>764510450RT2</t>
  </si>
  <si>
    <t>...rš 330 mm</t>
  </si>
  <si>
    <t>800-764</t>
  </si>
  <si>
    <t>1pp : 1*6</t>
  </si>
  <si>
    <t>998 76-4 Přesun hmot pro konstrukce klempířské</t>
  </si>
  <si>
    <t>998764201R00</t>
  </si>
  <si>
    <t>...v objektech výšky do 6 m</t>
  </si>
  <si>
    <t>766 66 Montáž dveřních křídel kompletizovaných</t>
  </si>
  <si>
    <t>766661112R00</t>
  </si>
  <si>
    <t>...otevíravých ,  , do ocelové nebo fošnové zárubně, jednokřídlových, šířky do 800 mm</t>
  </si>
  <si>
    <t>800-766</t>
  </si>
  <si>
    <t>766 67 Montáž obložkové zárubně a dveřního křídla</t>
  </si>
  <si>
    <t>766670021R00</t>
  </si>
  <si>
    <t>...kliky a štítku</t>
  </si>
  <si>
    <t>7661</t>
  </si>
  <si>
    <t>D+M madla dveřního dle výpisu dveří D05</t>
  </si>
  <si>
    <t>ks</t>
  </si>
  <si>
    <t>7662</t>
  </si>
  <si>
    <t>Systém sanitárních příček a kapotáž vedení parovodu</t>
  </si>
  <si>
    <t xml:space="preserve">body a, c, g : </t>
  </si>
  <si>
    <t>P1,30 : (0,9*3+1,25*2)*2,1</t>
  </si>
  <si>
    <t>(1+0,45+0,9+0,9+1,71+1,1*4+0,9+0,9+0,9+1,26)*2,1</t>
  </si>
  <si>
    <t>P1,29 : 1,88*2,1</t>
  </si>
  <si>
    <t>2,28 : (0,45+0,9+0,9+0,45+1,7*3)*2,1</t>
  </si>
  <si>
    <t>2,25 : (0,9+1,75)*2,1</t>
  </si>
  <si>
    <t>3,23 : (3,99+1,25*3)*2,1</t>
  </si>
  <si>
    <t>4,26 : (2,1+0,9+1,8+2,1)*2,1</t>
  </si>
  <si>
    <t>54914620R</t>
  </si>
  <si>
    <t>kování interiérové kliky se štíty pro klíč; povrch - kliky pochromované; povrch - štíty leštěná nerez</t>
  </si>
  <si>
    <t>54914623R</t>
  </si>
  <si>
    <t>kování interiérové kliky se čtvercovými štíty pro klíč; povrch - kliky pochromované; povrch - štíty leštěná nerez</t>
  </si>
  <si>
    <t>3,22 : 1</t>
  </si>
  <si>
    <t>3,19 : 1</t>
  </si>
  <si>
    <t>4,29 : 1</t>
  </si>
  <si>
    <t>4,28 : 1</t>
  </si>
  <si>
    <t>61161802R</t>
  </si>
  <si>
    <t>dveře vnitřní š = 700 mm; h = 1 970,0 mm; dýhované, hladké; otevíravé; počet křídel 1; plné; dub, buk, jasan, mahagon</t>
  </si>
  <si>
    <t>61161803R</t>
  </si>
  <si>
    <t>dveře vnitřní š = 800 mm; h = 1 970,0 mm; dýhované, hladké; otevíravé; počet křídel 1; plné; dub, buk, jasan, mahagon</t>
  </si>
  <si>
    <t>998 76-6 Přesun hmot pro konstrukce truhlářské</t>
  </si>
  <si>
    <t>998766204R00</t>
  </si>
  <si>
    <t>...v objektech výšky do 36 m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</si>
  <si>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</si>
  <si>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</si>
  <si>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</si>
  <si>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</si>
  <si>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</si>
  <si>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1,29 : 5,89*0,15*0,2</t>
  </si>
  <si>
    <t>(0,58+0,6+0,55+0,6+0,3)*0,15*0,2</t>
  </si>
  <si>
    <t>1,87*0,15*0,2</t>
  </si>
  <si>
    <t>obezdívka svodu : 0,5*0,5*0,2</t>
  </si>
  <si>
    <t>767 58 Montáž podhledů lamelových a kazetových</t>
  </si>
  <si>
    <t>767 58-6 Podhledy</t>
  </si>
  <si>
    <t>767 58-61 nosný rošt pro podhledy</t>
  </si>
  <si>
    <t>767586101RT1</t>
  </si>
  <si>
    <t xml:space="preserve">...rošt pro rovnou, částečně zapuštěnou a poloskrytou hranu desek, v modulu 600 x 600 mm,  </t>
  </si>
  <si>
    <t>800-767</t>
  </si>
  <si>
    <t>B03 a B04 : 11,17+22,64+3,16+6,71+1,72+1,41+2,99+4,27+2,32+20,25+1,87+1,87+18,22+11,05</t>
  </si>
  <si>
    <t>B01 : 139,52</t>
  </si>
  <si>
    <t>B02 : 5,66+9,1+3,28+6,29+10,38+3,37+3,38+3,37</t>
  </si>
  <si>
    <t>B01 a B02 : 22,2+5,1+2,42+2,42+2,42+2,13+11,89+1,59+11,06+3,57+3,6+3,57</t>
  </si>
  <si>
    <t>B07 a B08 : 3,48+7,73+1,67+8,35+2,13+2,12+2,03+2,13</t>
  </si>
  <si>
    <t>767586101RU1</t>
  </si>
  <si>
    <t>...rošt pro rovnou, částečně zapuštěnou a poloskrytou hranu desek, v modulu 600 x 600 mm, antikorozní profily</t>
  </si>
  <si>
    <t xml:space="preserve">B06 a B05 : </t>
  </si>
  <si>
    <t>2np : 0</t>
  </si>
  <si>
    <t>3np : 0</t>
  </si>
  <si>
    <t>4np : 0</t>
  </si>
  <si>
    <t>767 58-62 podhled</t>
  </si>
  <si>
    <t>767586201RT5</t>
  </si>
  <si>
    <t>...minerální, s rovnou hranou</t>
  </si>
  <si>
    <t>767586201RU1</t>
  </si>
  <si>
    <t>767 58-8 Demontáž podhledů</t>
  </si>
  <si>
    <t>767581802R00</t>
  </si>
  <si>
    <t>...lamel</t>
  </si>
  <si>
    <t>3np : 34</t>
  </si>
  <si>
    <t>767582800R00</t>
  </si>
  <si>
    <t>...roštů</t>
  </si>
  <si>
    <t>7671</t>
  </si>
  <si>
    <t>Ocelová mříž</t>
  </si>
  <si>
    <t>61529073R</t>
  </si>
  <si>
    <t>zrcadlo provedení bílý lesk; s osvětlením; š = 600 mm; h = 800,0 mm; tl = 66 mm</t>
  </si>
  <si>
    <t>P1,45 : 1</t>
  </si>
  <si>
    <t>P1,41 : 1</t>
  </si>
  <si>
    <t>P1,35 : 1</t>
  </si>
  <si>
    <t>P1,31 : 1</t>
  </si>
  <si>
    <t>2,31 : 1</t>
  </si>
  <si>
    <t>2,30 : 1</t>
  </si>
  <si>
    <t>2,29 : 1</t>
  </si>
  <si>
    <t>2,27 : 3</t>
  </si>
  <si>
    <t>2,24 : 4</t>
  </si>
  <si>
    <t>3,26 : 1</t>
  </si>
  <si>
    <t>3,27 : 1</t>
  </si>
  <si>
    <t>3,28 : 1</t>
  </si>
  <si>
    <t>3,25 : 4</t>
  </si>
  <si>
    <t>3,21 : 1</t>
  </si>
  <si>
    <t>3,20 : 1</t>
  </si>
  <si>
    <t>4,24 : 3</t>
  </si>
  <si>
    <t>4,23 : 1</t>
  </si>
  <si>
    <t>998 76-7 Přesun hmot pro kovové stavební doplňk. konstrukce</t>
  </si>
  <si>
    <t>998767203R00</t>
  </si>
  <si>
    <t>641 94 Osazení rámů okenních ocelových</t>
  </si>
  <si>
    <t>na jakoukoliv cementovou maltu</t>
  </si>
  <si>
    <t>641941111R00</t>
  </si>
  <si>
    <t>...o ploše do 1 m2</t>
  </si>
  <si>
    <t>prvky C/01-06 : 6</t>
  </si>
  <si>
    <t>766 60 Těsnění připojovací spáry</t>
  </si>
  <si>
    <t>766 60-1 montáž těsnění připojovací spáry</t>
  </si>
  <si>
    <t>766601113R00</t>
  </si>
  <si>
    <t>...ostění, páska+páska</t>
  </si>
  <si>
    <t>6 ks oken : (1*2+0,65*2)*6</t>
  </si>
  <si>
    <t>C/01</t>
  </si>
  <si>
    <t>Okno C/01</t>
  </si>
  <si>
    <t>C/02</t>
  </si>
  <si>
    <t>Okno C/02</t>
  </si>
  <si>
    <t>C/03</t>
  </si>
  <si>
    <t>Okno C/03</t>
  </si>
  <si>
    <t>C/04</t>
  </si>
  <si>
    <t>Okno C/04</t>
  </si>
  <si>
    <t>C/05</t>
  </si>
  <si>
    <t>Okno C/05</t>
  </si>
  <si>
    <t>C/06</t>
  </si>
  <si>
    <t>Okno C/06</t>
  </si>
  <si>
    <t>771 10 Příprava podkladu pod dlažby</t>
  </si>
  <si>
    <t>771101210RT1</t>
  </si>
  <si>
    <t>...penetrace podkladu pod dlažby</t>
  </si>
  <si>
    <t>800-771</t>
  </si>
  <si>
    <t>771 47 Montáž soklíků z dlaždic keramických</t>
  </si>
  <si>
    <t>771475014RU7</t>
  </si>
  <si>
    <t>...výšky 100 mm, soklíků vodorovných, kladených do flexibilního tmele</t>
  </si>
  <si>
    <t>P1,42 : 4,54+2,43+2,74+0,15+2,74+0,3+0,3+0,3+0,2+1,49+0,5+0,6+0,5+1,5+0,5+0,4+1,79+1,79-0,8</t>
  </si>
  <si>
    <t>P1,38 : 4,04+2,6+3,05+3,05-0,8-0,9-0,3+0,3</t>
  </si>
  <si>
    <t>P1,37 : 1,93+1,2+1,93+1,2-0,8-0,7-0,8</t>
  </si>
  <si>
    <t>P1,36 : 1,93-0,9+1,8-0,8+1,93+0,65+0,65-0,9+1,8+0,4+0,4-1</t>
  </si>
  <si>
    <t>771 47-9 Řezání dlaždic</t>
  </si>
  <si>
    <t>771479001R00</t>
  </si>
  <si>
    <t>...pro soklíky</t>
  </si>
  <si>
    <t>771 57-5 Montáž podlah z dlaždic keramických</t>
  </si>
  <si>
    <t>771575107RT1</t>
  </si>
  <si>
    <t>...200 x 200 mm, režných nebo glazovaných, hladkých, kladených do flexibilního tmele</t>
  </si>
  <si>
    <t>771 57-7 Hrany schodů, dilatační, koutové, ukončovací a přechodové profily</t>
  </si>
  <si>
    <t>771 57-71 profily dilatační</t>
  </si>
  <si>
    <t>771577845R00</t>
  </si>
  <si>
    <t>...s bočními díly z tvrdého PVC, horní dilatační zóna je z měkké plastické hmoty a tvoří 10 mm širokou pohledovou plochu, výšky 15 mm</t>
  </si>
  <si>
    <t>do dveří : 39*1</t>
  </si>
  <si>
    <t>771 57-8 Zvláštní úpravy spár</t>
  </si>
  <si>
    <t>771578011R00</t>
  </si>
  <si>
    <t>...spára podlaha-stěna silikonem</t>
  </si>
  <si>
    <t>771 57-9 Příplatky k položkám montáže podlah keramických</t>
  </si>
  <si>
    <t>771579791R00</t>
  </si>
  <si>
    <t>...příplatek za plochu podlah keramických do 5 m2 jednotlivě</t>
  </si>
  <si>
    <t>1pp : 3,16+1,72+1,41+2,99+4,27+2,32+1,87+1,87+4,27</t>
  </si>
  <si>
    <t>2np : 3,28+3,37+3,38+3,37</t>
  </si>
  <si>
    <t>3np : 2,42+2,42+2,42+2,13+1,59+3,57+3,6+3,57</t>
  </si>
  <si>
    <t>4np : 3,48+1,67+2,13+2,12+2,03+2,13</t>
  </si>
  <si>
    <t>597642020R</t>
  </si>
  <si>
    <t>dlažba keramická š = 200 mm; l = 200 mm; h = 9,0 mm; povrch matný; pro interiér i exteriér</t>
  </si>
  <si>
    <t>dlažba : 241,53*1,15</t>
  </si>
  <si>
    <t>soklo : 42,93*0,1*1,15</t>
  </si>
  <si>
    <t>998 77-1 Přesun hmot pro podlahy z dlaždic</t>
  </si>
  <si>
    <t>998771203R00</t>
  </si>
  <si>
    <t>781 10 Příprava podkladu pod obklady</t>
  </si>
  <si>
    <t>781101210RT1</t>
  </si>
  <si>
    <t>...penetrace podkladu pod obklady</t>
  </si>
  <si>
    <t>781 11 Doplňkové práce při provádění obkladů</t>
  </si>
  <si>
    <t>781111131R00</t>
  </si>
  <si>
    <t>...vyplnění dilatačních spár tmelem</t>
  </si>
  <si>
    <t>styk obklad a dveřní zárubně : 39*(2+0,9+2)*2</t>
  </si>
  <si>
    <t>781 31 Obkládání ostění</t>
  </si>
  <si>
    <t>i nadpraží z obkladaček pórovinových, keramických, hutných i polohutných, do tmele,</t>
  </si>
  <si>
    <t>781 31-5 do tmele</t>
  </si>
  <si>
    <t>781310121R00</t>
  </si>
  <si>
    <t>...šířky přes 150 do 300 mm</t>
  </si>
  <si>
    <t>P1,45 : (2.10000-1,1)*2+2.10000+(2.10000-1,3)+1,3</t>
  </si>
  <si>
    <t>P1,43 : (2.50000-0,5)*2+(2.50000-2,4)*2</t>
  </si>
  <si>
    <t>P1,39 : (2.50000-0,5)*2+(2.50000-2,37)*2</t>
  </si>
  <si>
    <t>P1,32 : (0,2+0,2+0,1)*1,5+0,3*(2.50000-0,5)+(2.50000-2,38)*2</t>
  </si>
  <si>
    <t>P1,31 : (2.50000-0,5)*2+(2.50000-2,37)*2</t>
  </si>
  <si>
    <t>2,31 : 2.10000*2</t>
  </si>
  <si>
    <t>2,28 : 2.10000*2</t>
  </si>
  <si>
    <t>2,25 : (2.10000-1,38)*2*2</t>
  </si>
  <si>
    <t>3,26 : 2.10000*2</t>
  </si>
  <si>
    <t>3,25 : 2.10000*2</t>
  </si>
  <si>
    <t>3,23 : (2.10000-1,37)*2*2</t>
  </si>
  <si>
    <t>(2.10000-0,83)*2</t>
  </si>
  <si>
    <t>781 32 Obkládání parapetů</t>
  </si>
  <si>
    <t>z obkladaček pórovinových, keramických, hutných i polohutných, do tmele,</t>
  </si>
  <si>
    <t>781 32-5 do tmele</t>
  </si>
  <si>
    <t>781320121R00</t>
  </si>
  <si>
    <t xml:space="preserve">přizdívky ytong tl. 150mm a parapety oken a radiátorů : </t>
  </si>
  <si>
    <t>P1,45 : 0,9</t>
  </si>
  <si>
    <t>P1,43 : 1,2+1</t>
  </si>
  <si>
    <t>P1,40 : 0,9</t>
  </si>
  <si>
    <t>P1,39 : 1,2+1</t>
  </si>
  <si>
    <t>P1,33 : 0,9</t>
  </si>
  <si>
    <t>P1,32 : 1,1+1</t>
  </si>
  <si>
    <t>P1,34 : 0,9</t>
  </si>
  <si>
    <t>P1,31 : 1,2+1+1,41+0,45</t>
  </si>
  <si>
    <t>P1,30 : 0,9*3</t>
  </si>
  <si>
    <t>2,31 : 1,81</t>
  </si>
  <si>
    <t>2,30 : 1,8</t>
  </si>
  <si>
    <t>2,29 : 1,8</t>
  </si>
  <si>
    <t>2,28 : 0,9*3</t>
  </si>
  <si>
    <t>2,25 : 0,9</t>
  </si>
  <si>
    <t>2,26 : 1,1</t>
  </si>
  <si>
    <t>3,26 : 1,63+1,5</t>
  </si>
  <si>
    <t>3,27 : 1,8</t>
  </si>
  <si>
    <t>3,28 : 1,5</t>
  </si>
  <si>
    <t>3,25 : 1,5</t>
  </si>
  <si>
    <t>3,24 : 0,9</t>
  </si>
  <si>
    <t>3,23 : 4*1+0,9+0,9</t>
  </si>
  <si>
    <t>3,22 : 0,9</t>
  </si>
  <si>
    <t>3,09 : 0,9</t>
  </si>
  <si>
    <t>4,23 : 2,78</t>
  </si>
  <si>
    <t>4,24 : 0,9</t>
  </si>
  <si>
    <t>4,25 : 0,9+0,57</t>
  </si>
  <si>
    <t>4,26 : 1+0,9</t>
  </si>
  <si>
    <t>4,28 : 0,9</t>
  </si>
  <si>
    <t>4,29 : 0,9</t>
  </si>
  <si>
    <t>781 47 Montáž obkladů vnitřních z dlaždic keramických</t>
  </si>
  <si>
    <t>781475112RT1</t>
  </si>
  <si>
    <t>...150 x 150 mm,  , kladených do flexibilního tmele</t>
  </si>
  <si>
    <t>P1.45 : (5,69+1,95+5,69+1,95)*2.10000-0,9*2-0,9*(2.10000-1,1)</t>
  </si>
  <si>
    <t>P1,41 : (2,08+0,9+2,08+0,9)*2.10000-0,8*2*2</t>
  </si>
  <si>
    <t>P1,40 : (2,08+0,9+2,08+0,9)*2.10000-0,8*2</t>
  </si>
  <si>
    <t>P1,35 : (2+1,6+1,2+0,4+0,52+0,4+1,08)*2.10000-0,8*2*2</t>
  </si>
  <si>
    <t>P1,34 : (1,57+0,9+1,57+0,9)*2.10000-0,8*2</t>
  </si>
  <si>
    <t>P1,33 : (1,91+0,9+1,91+0,9)*2.10000-0,8*2</t>
  </si>
  <si>
    <t>P1,32 : (0,76+1,35+1,1+2,7+1+4,61+2,1)*2.10000-0,8*2*2</t>
  </si>
  <si>
    <t>P1,31 : (1,86+1,7+1,86+1,7)*2.10000-0,8*2</t>
  </si>
  <si>
    <t>P1,30 : (1,15+1,96+1,25+0,9*3+1,25+2,37+1,1)*2.10000-0,8*2*3</t>
  </si>
  <si>
    <t>P1,29 : (1,88+5,42+0,38+0,38+5,42)*2.10000-0,9*2,1-0,8*2*2</t>
  </si>
  <si>
    <t>2,31 : (1,81+1,88+1,81+1,88)*2.10000-0,8*2-1,5*(2.10000-0,9)</t>
  </si>
  <si>
    <t>2,30 : (1,8+1,88+1,8+1,88)*2.10000-0,8*2</t>
  </si>
  <si>
    <t>2,29 : (1,8+1,88+1,8+1,88)*2.10000-0,8*2</t>
  </si>
  <si>
    <t>2,28 : (3,09+3,36+3,09+3,36)*2.10000-1,5*(2.10000-0,9)-0,8*2*3</t>
  </si>
  <si>
    <t>2,27 : (3,09+2,1+0,5+1,81+0,25+0,78+1,85)*2.10000-0,8*2*4</t>
  </si>
  <si>
    <t>2,25 : (3,15+2,89+3,15+2,89)*2.10000-0,9*(2.10000-1,38)*2-0,8*2</t>
  </si>
  <si>
    <t>2,24 : (2,9+1,95+2,9+1,95)*2.10000-0,8*2*2</t>
  </si>
  <si>
    <t>3,26 : (1,8+2+1,8+2)*2.10000-0,8*2-1,5*(2.10000-0,92)</t>
  </si>
  <si>
    <t>3,27 : (2+1,8+2+1,8)*2.10000-0,8*2</t>
  </si>
  <si>
    <t>3,28 : (2+1,82+2+1,82)*2.10000-0,8*2</t>
  </si>
  <si>
    <t>3,25 : (2,3+3,75+0,55+1,32+1,3+1,32+0,55+1+3,75)*2.10000-0,8*2*6-1,5*(2.10000-0,92)</t>
  </si>
  <si>
    <t>3,24 : (1,77+0,9+1,77+0,9)*2.10000-0,8*2</t>
  </si>
  <si>
    <t>3,23 : (3,9+3,05+3,9+3,05)*2.10000-0,8*2-0,9*(2.10000-1,39)*2</t>
  </si>
  <si>
    <t>3,22 : (0,9+2,69+0,9+2,69)*2.10000-0,8*2</t>
  </si>
  <si>
    <t>3,21 : (1+2,69+1+2,69)*2.10000-0,8*2*2</t>
  </si>
  <si>
    <t>3,20 : (2,69+0,9+2,69+0,9)*2.10000-0,8*2*2</t>
  </si>
  <si>
    <t>3,09 : (2,69+0,9+2,69+0,9)*2.10000-0,8*2</t>
  </si>
  <si>
    <t>4,30 : (2,37+0,9+2,37+0,9)*2.10000-0,8*2</t>
  </si>
  <si>
    <t>4,29 : (2,37+0,9+2,37+0,9)*2.10000-0,8*2</t>
  </si>
  <si>
    <t>4,28 : (2,37+0,9+3,37+0,9)*2.10000-0,8*2</t>
  </si>
  <si>
    <t>4,27 : (2,37+0,9+2,37+0,9)*2.10000-0,8*2*2</t>
  </si>
  <si>
    <t>4,26 : (2,37+1+1,2+0,9+0,4+0,9+1,9+0,3+1)*2.10000-0,8*2-1,48*(2.10000-0,83)</t>
  </si>
  <si>
    <t>4,24 : (3,36+1,88+1,95+1+1,41+2,78)*2.10000-0,8*2*4-0,87*(2.10000-0,83)</t>
  </si>
  <si>
    <t>4,23 : (2,78+1,25+2,78+1,25)*2.10000-0,8*2</t>
  </si>
  <si>
    <t>781 49 Lišty k obkladům</t>
  </si>
  <si>
    <t>781 49-3 profil rohový</t>
  </si>
  <si>
    <t>781497121RS4</t>
  </si>
  <si>
    <t xml:space="preserve">...eloxovaný hliník, uložení do tmele,  , výška profilu 12,5 mm,  </t>
  </si>
  <si>
    <t>P1,45 : 2.10000-1,3+0,7+1,3</t>
  </si>
  <si>
    <t>P1,43 : (2.50000-0,5)*2+1,2+1+0,1*2</t>
  </si>
  <si>
    <t>P1,39 : (2.50000-0,5)*2+1,2+1+0,1*2</t>
  </si>
  <si>
    <t>P1,32 : (2.10000-0,5)+1</t>
  </si>
  <si>
    <t>2.10000</t>
  </si>
  <si>
    <t>P1,31 : 1,41+0,45</t>
  </si>
  <si>
    <t>2.10000-0,5</t>
  </si>
  <si>
    <t>P1,29 : 2.10000</t>
  </si>
  <si>
    <t>2,31 : 2.10000-1,3</t>
  </si>
  <si>
    <t>1,81-0,3</t>
  </si>
  <si>
    <t>1,5+(2.10000-0,93)*2</t>
  </si>
  <si>
    <t>2,28 : 1,5+(2.10000-0,94)*2</t>
  </si>
  <si>
    <t>0,9*3</t>
  </si>
  <si>
    <t>2,27 : 2.10000</t>
  </si>
  <si>
    <t>2,25 : 0,9+(2.10000-1,38)*2</t>
  </si>
  <si>
    <t>0,9+(2.10000-1,38)*2</t>
  </si>
  <si>
    <t>3,26 : 2.10000-1,3</t>
  </si>
  <si>
    <t>1,63</t>
  </si>
  <si>
    <t>1,5+(2.10000-0,94)*2</t>
  </si>
  <si>
    <t>3,28 : 1,8</t>
  </si>
  <si>
    <t>3,25 : 2.10000</t>
  </si>
  <si>
    <t>3,23 : 0,9+(2.10000-1,39)*2</t>
  </si>
  <si>
    <t>0,9+(2.10000-1,39)*2</t>
  </si>
  <si>
    <t>3,9</t>
  </si>
  <si>
    <t>3,19 : 0,9</t>
  </si>
  <si>
    <t>4,29 : 2.10000</t>
  </si>
  <si>
    <t>4,28 : 2.10000</t>
  </si>
  <si>
    <t>4,26 : 1</t>
  </si>
  <si>
    <t>1,48+(2.10000-0,83)*2</t>
  </si>
  <si>
    <t>4,24 : 2.10000</t>
  </si>
  <si>
    <t>0,87+(2.10000-0,83)*2</t>
  </si>
  <si>
    <t>4,25 : 0,9</t>
  </si>
  <si>
    <t>0,57+(2.10000-0,83)*2</t>
  </si>
  <si>
    <t>23153020R</t>
  </si>
  <si>
    <t>tmel silikonový; těsnicí; š. spáry 4 až 25 mm; pro interiér i exteriér; barva bílá, šedá, transparentní; přilnavost k materiálům omítky, cihla, sádrokarton, kovy, keramika; tepelná odolnost -40 až 100 °C</t>
  </si>
  <si>
    <t>styk obkladu a ocelové dveřní zárubně : 382/10</t>
  </si>
  <si>
    <t>58556620R</t>
  </si>
  <si>
    <t>tmel cementový; stěrkový, lepicí; pro interiér i exteriér; barva šedá</t>
  </si>
  <si>
    <t>kg</t>
  </si>
  <si>
    <t xml:space="preserve">materiál k položkám obkladů parapetů a ostění : </t>
  </si>
  <si>
    <t>ostění : 50,73*0,3*5</t>
  </si>
  <si>
    <t>parapety : 52,25*0,2*5</t>
  </si>
  <si>
    <t>59781347R</t>
  </si>
  <si>
    <t>obklad keramický š = 148 mm; l = 148 mm; h = 6,0 mm; pro interiér; barva světle šedá; mat</t>
  </si>
  <si>
    <t>ostění : 50,73*0,3*1,5</t>
  </si>
  <si>
    <t>parapety : 52,25*0,2*1,5</t>
  </si>
  <si>
    <t>obklady : 599,8945*1,1</t>
  </si>
  <si>
    <t>998 78 Přesun hmot pro obklady keramické</t>
  </si>
  <si>
    <t>998781203R00</t>
  </si>
  <si>
    <t>784 41 Příprava povrchu</t>
  </si>
  <si>
    <t>784 41-2 Penetrace (napouštění) podkladu</t>
  </si>
  <si>
    <t>784191301R00</t>
  </si>
  <si>
    <t>...protiplísňová, jednonásobná</t>
  </si>
  <si>
    <t>800-784</t>
  </si>
  <si>
    <t>štuk : 818,8155</t>
  </si>
  <si>
    <t>1,29 strop a stěny : 35,5756+88,582</t>
  </si>
  <si>
    <t>784 45 Malby z malířských směsí se začištěním</t>
  </si>
  <si>
    <t>784195212R00</t>
  </si>
  <si>
    <t>...otěruvzdorné,  , bělost 82 %, dvojnásobné</t>
  </si>
  <si>
    <t>M311</t>
  </si>
  <si>
    <t>Silno, slaboproud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</si>
  <si>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</si>
  <si>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</si>
  <si>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</si>
  <si>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</si>
  <si>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1,23 : 0,6*0,6+0,6*0,6</t>
  </si>
  <si>
    <t>2,19 : 0,6*0,6+0,6*0,6</t>
  </si>
  <si>
    <t>3,16 : 0,6*0,6+0,6*0,6</t>
  </si>
  <si>
    <t>4,21 : 0,6*0,6</t>
  </si>
  <si>
    <t>964 07 Vybourání válcovaných nosníků uložených ve zdivu</t>
  </si>
  <si>
    <t>včetně pomocného lešení o výšce podlahy do 1900 mm a pro zatížení do 1,5 kPa  (150 kg/m2)</t>
  </si>
  <si>
    <t>964073221R00</t>
  </si>
  <si>
    <t>...cihelném, délky do 4 m, hmotnosti do 20 kg/m</t>
  </si>
  <si>
    <t>1,23 překlad nad příčkou : 3,5*16,9*0,001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</si>
  <si>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</si>
  <si>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</si>
  <si>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</si>
  <si>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</si>
  <si>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 xml:space="preserve">1PP : </t>
  </si>
  <si>
    <t>P1.01 : 1</t>
  </si>
  <si>
    <t>P1.02 : 2</t>
  </si>
  <si>
    <t>P1.03 : 1</t>
  </si>
  <si>
    <t>P1.04 : 2</t>
  </si>
  <si>
    <t>1,23 : 1</t>
  </si>
  <si>
    <t>2,18 : 1</t>
  </si>
  <si>
    <t>968061125R00</t>
  </si>
  <si>
    <t>...dveří, plochy do 2 m2</t>
  </si>
  <si>
    <t>1pp : 5</t>
  </si>
  <si>
    <t>1np : 2</t>
  </si>
  <si>
    <t>2np : 6</t>
  </si>
  <si>
    <t>4np : 6</t>
  </si>
  <si>
    <t>968 06-2 Vybourání dřevěných rámů</t>
  </si>
  <si>
    <t>včetně pomocného lešení o výšce podlahy do 1900 mm a pro zatížení do 1,5 kPa  (150 kg/m2),</t>
  </si>
  <si>
    <t>968062244R00</t>
  </si>
  <si>
    <t>...oken jednoduchých, plochy do 1 m2</t>
  </si>
  <si>
    <t>P1.01 : 1*0,59</t>
  </si>
  <si>
    <t>P1.02 : 2*1*0,61</t>
  </si>
  <si>
    <t>P1.03 : 1,1*0,58</t>
  </si>
  <si>
    <t>P1.04 : 2*1*0,56</t>
  </si>
  <si>
    <t>1,23 : 0,96*0,5</t>
  </si>
  <si>
    <t>2,19 : 0,96*0,5</t>
  </si>
  <si>
    <t>3,19 : 0,96*0,5</t>
  </si>
  <si>
    <t>968062246R00</t>
  </si>
  <si>
    <t>...oken jednoduchých, plochy do 4 m2</t>
  </si>
  <si>
    <t>2,22 : 4,16*0,9</t>
  </si>
  <si>
    <t>4,16*0,9</t>
  </si>
  <si>
    <t>968 07-1 Vyvěšení nebo zavěšení kovových křídel</t>
  </si>
  <si>
    <t>s případným uložením a opětovným zavěšením po provedení stavebních změn,</t>
  </si>
  <si>
    <t>968071125R00</t>
  </si>
  <si>
    <t>2np : 2</t>
  </si>
  <si>
    <t>4np : 2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</si>
  <si>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</si>
  <si>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</si>
  <si>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</si>
  <si>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</si>
  <si>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1pp : 1*2*5</t>
  </si>
  <si>
    <t>1np : 1*2*2</t>
  </si>
  <si>
    <t>2np : 1*2*6</t>
  </si>
  <si>
    <t>3np : 1*2*6</t>
  </si>
  <si>
    <t>4np : 1*2*6</t>
  </si>
  <si>
    <t>766 11 Demontáž dřevěných stěn</t>
  </si>
  <si>
    <t>včetně demontáže lišt a vysklení,</t>
  </si>
  <si>
    <t>766111820R00</t>
  </si>
  <si>
    <t>...plných</t>
  </si>
  <si>
    <t xml:space="preserve">1pp příčka před teplovodem : </t>
  </si>
  <si>
    <t>P1.04 : (2,52+6,26)*1,8</t>
  </si>
  <si>
    <t>2,22 : 4,16*3,07</t>
  </si>
  <si>
    <t>2,21 : 4,16*3,07</t>
  </si>
  <si>
    <t>3,21 : 4,16*3,07</t>
  </si>
  <si>
    <t>3,20 : 4,16*3,07</t>
  </si>
  <si>
    <t>767 13-8 Demontáž stěn a příček z plechu</t>
  </si>
  <si>
    <t>767 13-81 příček</t>
  </si>
  <si>
    <t>767132812R00</t>
  </si>
  <si>
    <t>...svařovaných</t>
  </si>
  <si>
    <t>2,18 : (1,87+1,26)*2</t>
  </si>
  <si>
    <t>3,19 : (1,87+1,26)*2</t>
  </si>
  <si>
    <t>4,21 : (1,63+1,7)*2</t>
  </si>
  <si>
    <t>979990001R00</t>
  </si>
  <si>
    <t>...stavební suti</t>
  </si>
  <si>
    <t>005121010R</t>
  </si>
  <si>
    <t>Vybudování zařízení staveniště</t>
  </si>
  <si>
    <t>005121020R</t>
  </si>
  <si>
    <t>005121030R</t>
  </si>
  <si>
    <t>Odstranění zařízení staveniště</t>
  </si>
  <si>
    <t>005122010R</t>
  </si>
  <si>
    <t xml:space="preserve">Provoz objednatele </t>
  </si>
  <si>
    <t>005211050RT</t>
  </si>
  <si>
    <t>Stavební výpomoce</t>
  </si>
  <si>
    <t>005211080R</t>
  </si>
  <si>
    <t xml:space="preserve">hod   </t>
  </si>
  <si>
    <t>každodenní úklid hodinu denně : 1*31*8</t>
  </si>
  <si>
    <t>005241010R</t>
  </si>
  <si>
    <t>hod</t>
  </si>
  <si>
    <t>1001T</t>
  </si>
  <si>
    <t>Kompletační činnost (IČD)</t>
  </si>
  <si>
    <t>Celkem za objekt</t>
  </si>
  <si>
    <t>Rekapitulace soupisu</t>
  </si>
  <si>
    <t>Stavební díl</t>
  </si>
  <si>
    <t>Celkem soupis</t>
  </si>
  <si>
    <t>Protipožární ucpávky</t>
  </si>
  <si>
    <t>624 60 Tmelení spár</t>
  </si>
  <si>
    <t>s dodáním hmot,</t>
  </si>
  <si>
    <t>624601123R00</t>
  </si>
  <si>
    <t>...šířky 40 mm, hloubky 20 mm, tmelem butylkaučukovým výplňovým</t>
  </si>
  <si>
    <t>odhad : 20</t>
  </si>
  <si>
    <t>722111</t>
  </si>
  <si>
    <t>Montáž protipožárních manžet pr. DN 110mm</t>
  </si>
  <si>
    <t>SI09 : 33</t>
  </si>
  <si>
    <t xml:space="preserve">2NP : </t>
  </si>
  <si>
    <t xml:space="preserve">3NP : </t>
  </si>
  <si>
    <t xml:space="preserve">4NP : </t>
  </si>
  <si>
    <t>722112</t>
  </si>
  <si>
    <t>Montáž protipožárních manžet pr. DN 50mm</t>
  </si>
  <si>
    <t xml:space="preserve">SI12 : </t>
  </si>
  <si>
    <t>1pp : 18</t>
  </si>
  <si>
    <t>1np : 18</t>
  </si>
  <si>
    <t>2np : 18</t>
  </si>
  <si>
    <t>3np : 18</t>
  </si>
  <si>
    <t>4np : 18</t>
  </si>
  <si>
    <t>722113</t>
  </si>
  <si>
    <t>Montáž protipožárních manžet pr. DN 32</t>
  </si>
  <si>
    <t xml:space="preserve">SI14 : </t>
  </si>
  <si>
    <t>1pp : 2</t>
  </si>
  <si>
    <t xml:space="preserve">SI15 : </t>
  </si>
  <si>
    <t>1pp : 1</t>
  </si>
  <si>
    <t>1np : 1</t>
  </si>
  <si>
    <t>214563</t>
  </si>
  <si>
    <t>Protipožární manžeta HILTI CP 643-110/4" N, včetně příslušenství</t>
  </si>
  <si>
    <t>215563</t>
  </si>
  <si>
    <t>Protipožární manžeta HILTI CP 643-63/2" N, včetně příslušenství</t>
  </si>
  <si>
    <t>216563</t>
  </si>
  <si>
    <t>Protipožární manžeta HILTI CP 643-50/1,5" N, včetně příslušenství</t>
  </si>
  <si>
    <t>456467</t>
  </si>
  <si>
    <t>Protipožární akrylový tmel 310ml</t>
  </si>
  <si>
    <t>=</t>
  </si>
  <si>
    <t>PSČ</t>
  </si>
  <si>
    <t>Provoz zařízení staveniště, denní úklid prostor školy - po celou dobu výstavby</t>
  </si>
  <si>
    <t xml:space="preserve">Bezpečnostní, hygienická a protiprašná opatření na staveništi </t>
  </si>
  <si>
    <t>Dokumentace skutečného provedení, technická řešení zjištěná v průběhu realizace - jež nemohl projektant předvídat v PD, zajištění nutných zkoušek, atestů, revizí nutných k provedení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</si>
</sst>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4" fillId="0" borderId="37" xfId="0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 shrinkToFit="1"/>
    </xf>
    <xf numFmtId="4" fontId="3" fillId="0" borderId="42" xfId="0" applyNumberFormat="1" applyFont="1" applyBorder="1" applyAlignment="1">
      <alignment vertical="center" shrinkToFit="1"/>
    </xf>
    <xf numFmtId="4" fontId="3" fillId="0" borderId="40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6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0" fontId="14" fillId="0" borderId="42" xfId="0" applyNumberFormat="1" applyFont="1" applyBorder="1" applyAlignment="1">
      <alignment horizontal="center" vertical="top" wrapText="1" shrinkToFit="1"/>
    </xf>
    <xf numFmtId="0" fontId="15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7" fillId="0" borderId="42" xfId="0" applyNumberFormat="1" applyFont="1" applyBorder="1" applyAlignment="1">
      <alignment vertical="top" shrinkToFit="1"/>
    </xf>
    <xf numFmtId="165" fontId="14" fillId="0" borderId="42" xfId="0" applyNumberFormat="1" applyFont="1" applyBorder="1" applyAlignment="1">
      <alignment vertical="top" wrapText="1" shrinkToFit="1"/>
    </xf>
    <xf numFmtId="165" fontId="15" fillId="0" borderId="42" xfId="0" applyNumberFormat="1" applyFont="1" applyBorder="1" applyAlignment="1">
      <alignment vertical="top" wrapText="1" shrinkToFit="1"/>
    </xf>
    <xf numFmtId="165" fontId="7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7" fillId="0" borderId="42" xfId="0" applyNumberFormat="1" applyFont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7" xfId="0" applyFill="1" applyBorder="1" applyAlignment="1">
      <alignment vertical="top"/>
    </xf>
    <xf numFmtId="0" fontId="7" fillId="0" borderId="63" xfId="0" applyFont="1" applyBorder="1" applyAlignment="1">
      <alignment vertical="top"/>
    </xf>
    <xf numFmtId="4" fontId="0" fillId="4" borderId="64" xfId="0" applyNumberFormat="1" applyFill="1" applyBorder="1" applyAlignment="1">
      <alignment vertical="top" shrinkToFit="1"/>
    </xf>
    <xf numFmtId="4" fontId="7" fillId="0" borderId="65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6" xfId="0" applyNumberFormat="1" applyBorder="1" applyAlignment="1">
      <alignment vertical="top"/>
    </xf>
    <xf numFmtId="4" fontId="0" fillId="0" borderId="67" xfId="0" applyNumberFormat="1" applyBorder="1" applyAlignment="1">
      <alignment vertical="top"/>
    </xf>
    <xf numFmtId="4" fontId="0" fillId="0" borderId="68" xfId="0" applyNumberForma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0" fontId="7" fillId="0" borderId="69" xfId="0" applyFont="1" applyBorder="1" applyAlignment="1">
      <alignment horizontal="center" vertical="top" shrinkToFit="1"/>
    </xf>
    <xf numFmtId="165" fontId="7" fillId="0" borderId="69" xfId="0" applyNumberFormat="1" applyFont="1" applyBorder="1" applyAlignment="1">
      <alignment vertical="top" shrinkToFit="1"/>
    </xf>
    <xf numFmtId="4" fontId="7" fillId="0" borderId="69" xfId="0" applyNumberFormat="1" applyFont="1" applyBorder="1" applyAlignment="1">
      <alignment vertical="top" shrinkToFit="1"/>
    </xf>
    <xf numFmtId="4" fontId="7" fillId="0" borderId="24" xfId="0" applyNumberFormat="1" applyFont="1" applyBorder="1" applyAlignment="1">
      <alignment vertical="top" shrinkToFit="1"/>
    </xf>
    <xf numFmtId="4" fontId="7" fillId="0" borderId="70" xfId="0" applyNumberFormat="1" applyFont="1" applyBorder="1" applyAlignment="1">
      <alignment vertical="top" shrinkToFit="1"/>
    </xf>
    <xf numFmtId="0" fontId="6" fillId="4" borderId="71" xfId="0" applyFont="1" applyFill="1" applyBorder="1"/>
    <xf numFmtId="49" fontId="6" fillId="4" borderId="72" xfId="0" applyNumberFormat="1" applyFont="1" applyFill="1" applyBorder="1"/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/>
    <xf numFmtId="4" fontId="6" fillId="4" borderId="73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14" fillId="0" borderId="42" xfId="0" quotePrefix="1" applyNumberFormat="1" applyFont="1" applyBorder="1" applyAlignment="1">
      <alignment horizontal="left" vertical="top" wrapText="1"/>
    </xf>
    <xf numFmtId="0" fontId="15" fillId="0" borderId="42" xfId="0" quotePrefix="1" applyNumberFormat="1" applyFont="1" applyBorder="1" applyAlignment="1">
      <alignment horizontal="left" vertical="top" wrapText="1"/>
    </xf>
    <xf numFmtId="0" fontId="7" fillId="0" borderId="6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6" fillId="4" borderId="72" xfId="0" applyNumberFormat="1" applyFont="1" applyFill="1" applyBorder="1" applyAlignment="1">
      <alignment horizontal="left"/>
    </xf>
    <xf numFmtId="49" fontId="12" fillId="0" borderId="0" xfId="0" applyNumberFormat="1" applyFont="1" applyAlignment="1">
      <alignment vertical="top"/>
    </xf>
    <xf numFmtId="0" fontId="17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14" fillId="0" borderId="69" xfId="0" applyNumberFormat="1" applyFont="1" applyBorder="1" applyAlignment="1">
      <alignment horizontal="center" vertical="top" wrapText="1" shrinkToFit="1"/>
    </xf>
    <xf numFmtId="165" fontId="14" fillId="0" borderId="69" xfId="0" applyNumberFormat="1" applyFont="1" applyBorder="1" applyAlignment="1">
      <alignment vertical="top" wrapText="1" shrinkToFit="1"/>
    </xf>
    <xf numFmtId="0" fontId="14" fillId="0" borderId="69" xfId="0" quotePrefix="1" applyNumberFormat="1" applyFont="1" applyBorder="1" applyAlignment="1">
      <alignment horizontal="left" vertical="top" wrapText="1"/>
    </xf>
    <xf numFmtId="0" fontId="7" fillId="0" borderId="41" xfId="0" applyFont="1" applyBorder="1" applyAlignment="1">
      <alignment horizontal="center" vertical="top" shrinkToFi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 shrinkToFit="1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3" fillId="0" borderId="45" xfId="0" applyNumberFormat="1" applyFont="1" applyBorder="1" applyAlignment="1">
      <alignment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vertical="center" wrapText="1" shrinkToFi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2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7" fillId="0" borderId="44" xfId="0" applyNumberFormat="1" applyFont="1" applyBorder="1" applyAlignment="1">
      <alignment vertical="top" wrapText="1"/>
    </xf>
    <xf numFmtId="0" fontId="7" fillId="0" borderId="44" xfId="0" applyNumberFormat="1" applyFont="1" applyBorder="1" applyAlignment="1">
      <alignment horizontal="left" vertical="top" wrapText="1"/>
    </xf>
    <xf numFmtId="0" fontId="7" fillId="0" borderId="45" xfId="0" applyNumberFormat="1" applyFont="1" applyBorder="1" applyAlignment="1">
      <alignment vertical="top" wrapText="1" shrinkToFit="1"/>
    </xf>
    <xf numFmtId="165" fontId="7" fillId="0" borderId="45" xfId="0" applyNumberFormat="1" applyFont="1" applyBorder="1" applyAlignment="1">
      <alignment vertical="top" wrapText="1" shrinkToFit="1"/>
    </xf>
    <xf numFmtId="4" fontId="7" fillId="0" borderId="45" xfId="0" applyNumberFormat="1" applyFont="1" applyBorder="1" applyAlignment="1">
      <alignment vertical="top" wrapText="1" shrinkToFit="1"/>
    </xf>
    <xf numFmtId="4" fontId="7" fillId="0" borderId="46" xfId="0" applyNumberFormat="1" applyFont="1" applyBorder="1" applyAlignment="1">
      <alignment vertical="top" wrapText="1" shrinkToFi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workbookViewId="0">
      <selection activeCell="A8" sqref="A8"/>
    </sheetView>
  </sheetViews>
  <sheetFormatPr defaultRowHeight="13.2" x14ac:dyDescent="0.25"/>
  <cols>
    <col min="1" max="1" width="23.109375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6" x14ac:dyDescent="0.3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6" x14ac:dyDescent="0.3">
      <c r="A3" s="16"/>
      <c r="B3" s="17"/>
      <c r="C3" s="15"/>
      <c r="D3" s="15"/>
      <c r="E3" s="15"/>
      <c r="F3" s="15"/>
      <c r="G3" s="15"/>
      <c r="H3" s="15"/>
    </row>
    <row r="4" spans="1:8" ht="13.8" thickBot="1" x14ac:dyDescent="0.3">
      <c r="A4" s="18"/>
      <c r="B4" s="17"/>
      <c r="C4" s="15"/>
      <c r="D4" s="15"/>
      <c r="E4" s="15"/>
      <c r="F4" s="15"/>
      <c r="G4" s="15"/>
      <c r="H4" s="15"/>
    </row>
    <row r="5" spans="1:8" x14ac:dyDescent="0.25">
      <c r="A5" s="19" t="s">
        <v>5</v>
      </c>
      <c r="B5" s="229" t="s">
        <v>0</v>
      </c>
      <c r="C5" s="229"/>
      <c r="D5" s="229"/>
      <c r="E5" s="229"/>
      <c r="F5" s="229"/>
      <c r="G5" s="230"/>
      <c r="H5" s="15"/>
    </row>
    <row r="6" spans="1:8" x14ac:dyDescent="0.25">
      <c r="A6" s="20" t="s">
        <v>6</v>
      </c>
      <c r="B6" s="231"/>
      <c r="C6" s="231"/>
      <c r="D6" s="231"/>
      <c r="E6" s="231"/>
      <c r="F6" s="231"/>
      <c r="G6" s="232"/>
      <c r="H6" s="15"/>
    </row>
    <row r="7" spans="1:8" x14ac:dyDescent="0.25">
      <c r="A7" s="20" t="s">
        <v>7</v>
      </c>
      <c r="B7" s="231"/>
      <c r="C7" s="231"/>
      <c r="D7" s="231"/>
      <c r="E7" s="231"/>
      <c r="F7" s="231"/>
      <c r="G7" s="232"/>
      <c r="H7" s="15"/>
    </row>
    <row r="8" spans="1:8" x14ac:dyDescent="0.25">
      <c r="A8" s="20" t="s">
        <v>1538</v>
      </c>
      <c r="B8" s="231"/>
      <c r="C8" s="231"/>
      <c r="D8" s="231"/>
      <c r="E8" s="231"/>
      <c r="F8" s="231"/>
      <c r="G8" s="232"/>
      <c r="H8" s="15"/>
    </row>
    <row r="9" spans="1:8" x14ac:dyDescent="0.25">
      <c r="A9" s="20" t="s">
        <v>8</v>
      </c>
      <c r="B9" s="231"/>
      <c r="C9" s="231"/>
      <c r="D9" s="231"/>
      <c r="E9" s="231"/>
      <c r="F9" s="231"/>
      <c r="G9" s="232"/>
      <c r="H9" s="15"/>
    </row>
    <row r="10" spans="1:8" x14ac:dyDescent="0.25">
      <c r="A10" s="20" t="s">
        <v>9</v>
      </c>
      <c r="B10" s="231"/>
      <c r="C10" s="231"/>
      <c r="D10" s="231"/>
      <c r="E10" s="231"/>
      <c r="F10" s="231"/>
      <c r="G10" s="232"/>
      <c r="H10" s="15"/>
    </row>
    <row r="11" spans="1:8" x14ac:dyDescent="0.25">
      <c r="A11" s="20" t="s">
        <v>10</v>
      </c>
      <c r="B11" s="221"/>
      <c r="C11" s="221"/>
      <c r="D11" s="221"/>
      <c r="E11" s="221"/>
      <c r="F11" s="221"/>
      <c r="G11" s="222"/>
      <c r="H11" s="15"/>
    </row>
    <row r="12" spans="1:8" x14ac:dyDescent="0.25">
      <c r="A12" s="20" t="s">
        <v>11</v>
      </c>
      <c r="B12" s="223"/>
      <c r="C12" s="224"/>
      <c r="D12" s="224"/>
      <c r="E12" s="224"/>
      <c r="F12" s="224"/>
      <c r="G12" s="225"/>
      <c r="H12" s="15"/>
    </row>
    <row r="13" spans="1:8" ht="13.8" thickBot="1" x14ac:dyDescent="0.3">
      <c r="A13" s="21" t="s">
        <v>12</v>
      </c>
      <c r="B13" s="226"/>
      <c r="C13" s="226"/>
      <c r="D13" s="226"/>
      <c r="E13" s="226"/>
      <c r="F13" s="226"/>
      <c r="G13" s="227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x14ac:dyDescent="0.25">
      <c r="A16" s="22" t="s">
        <v>13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5">
      <c r="A17" s="228" t="s">
        <v>39</v>
      </c>
      <c r="B17" s="228"/>
      <c r="C17" s="228"/>
      <c r="D17" s="228"/>
      <c r="E17" s="228"/>
      <c r="F17" s="228"/>
      <c r="G17" s="228"/>
      <c r="H17" s="15"/>
    </row>
  </sheetData>
  <sheetProtection password="C89B" sheet="1" objects="1" scenarios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66"/>
  <sheetViews>
    <sheetView showGridLines="0" topLeftCell="B52" zoomScaleNormal="100" zoomScaleSheetLayoutView="75" workbookViewId="0">
      <selection activeCell="C62" sqref="C62:I62"/>
    </sheetView>
  </sheetViews>
  <sheetFormatPr defaultRowHeight="13.2" x14ac:dyDescent="0.25"/>
  <cols>
    <col min="1" max="1" width="0.5546875" hidden="1" customWidth="1"/>
    <col min="2" max="2" width="9.109375" customWidth="1"/>
    <col min="4" max="4" width="13.44140625" customWidth="1"/>
    <col min="5" max="5" width="12.109375" customWidth="1"/>
    <col min="6" max="6" width="11.44140625" customWidth="1"/>
    <col min="7" max="7" width="12.44140625" style="1" customWidth="1"/>
    <col min="8" max="8" width="13.5546875" customWidth="1"/>
    <col min="9" max="9" width="7" style="1" customWidth="1"/>
    <col min="10" max="10" width="12.5546875" style="48" customWidth="1"/>
    <col min="11" max="14" width="10.6640625" customWidth="1"/>
    <col min="15" max="15" width="10.6640625" hidden="1" customWidth="1"/>
    <col min="16" max="16" width="0" hidden="1" customWidth="1"/>
  </cols>
  <sheetData>
    <row r="1" spans="1:14" ht="12" customHeight="1" x14ac:dyDescent="0.25">
      <c r="A1">
        <v>-1</v>
      </c>
    </row>
    <row r="2" spans="1:14" ht="17.25" customHeight="1" x14ac:dyDescent="0.3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5">
      <c r="C3" s="7"/>
      <c r="D3" s="8" t="s">
        <v>0</v>
      </c>
    </row>
    <row r="4" spans="1:14" ht="4.5" customHeight="1" x14ac:dyDescent="0.25"/>
    <row r="5" spans="1:14" ht="13.5" customHeight="1" x14ac:dyDescent="0.3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3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3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3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3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5">
      <c r="B11" s="44" t="s">
        <v>23</v>
      </c>
      <c r="D11" s="12"/>
      <c r="H11" s="13" t="s">
        <v>2</v>
      </c>
      <c r="J11" s="51"/>
    </row>
    <row r="12" spans="1:14" x14ac:dyDescent="0.25">
      <c r="D12" s="12"/>
      <c r="H12" s="13" t="s">
        <v>3</v>
      </c>
      <c r="J12" s="51"/>
    </row>
    <row r="13" spans="1:14" ht="12" customHeight="1" x14ac:dyDescent="0.25">
      <c r="C13" s="13"/>
      <c r="D13" s="12"/>
      <c r="J13" s="52"/>
    </row>
    <row r="14" spans="1:14" ht="12" customHeight="1" x14ac:dyDescent="0.25">
      <c r="C14" s="13"/>
      <c r="D14" s="12"/>
      <c r="J14" s="52"/>
    </row>
    <row r="15" spans="1:14" ht="12" customHeight="1" x14ac:dyDescent="0.25">
      <c r="B15" s="44" t="s">
        <v>17</v>
      </c>
      <c r="D15" s="12"/>
      <c r="H15" s="13" t="s">
        <v>2</v>
      </c>
      <c r="J15" s="52"/>
    </row>
    <row r="16" spans="1:14" ht="12" customHeight="1" x14ac:dyDescent="0.25">
      <c r="C16" s="13"/>
      <c r="D16" s="12"/>
      <c r="H16" s="13" t="s">
        <v>3</v>
      </c>
      <c r="J16" s="52"/>
    </row>
    <row r="17" spans="1:16" ht="12" customHeight="1" x14ac:dyDescent="0.25">
      <c r="C17" s="13"/>
      <c r="D17" s="12"/>
      <c r="H17" s="13"/>
      <c r="J17" s="52"/>
    </row>
    <row r="18" spans="1:16" ht="12" customHeight="1" x14ac:dyDescent="0.25">
      <c r="J18" s="52"/>
    </row>
    <row r="19" spans="1:16" ht="18" customHeight="1" x14ac:dyDescent="0.3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5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 x14ac:dyDescent="0.25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2</v>
      </c>
      <c r="J22" s="96"/>
    </row>
    <row r="23" spans="1:16" x14ac:dyDescent="0.25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1</v>
      </c>
      <c r="J23" s="96">
        <f>'Rekapitulace Objekt 01'!H19</f>
        <v>0</v>
      </c>
      <c r="O23" t="s">
        <v>1537</v>
      </c>
      <c r="P23" t="s">
        <v>1537</v>
      </c>
    </row>
    <row r="24" spans="1:16" x14ac:dyDescent="0.25">
      <c r="A24" s="88"/>
      <c r="B24" s="88" t="s">
        <v>40</v>
      </c>
      <c r="C24" s="89" t="s">
        <v>45</v>
      </c>
      <c r="D24" s="89"/>
      <c r="E24" s="89"/>
      <c r="F24" s="89"/>
      <c r="G24" s="90"/>
      <c r="H24" s="94"/>
      <c r="I24" s="95">
        <v>1</v>
      </c>
      <c r="J24" s="96">
        <f>'Rekapitulace Objekt 02'!H19</f>
        <v>0</v>
      </c>
      <c r="O24" t="s">
        <v>1537</v>
      </c>
      <c r="P24" t="s">
        <v>1537</v>
      </c>
    </row>
    <row r="25" spans="1:16" ht="25.5" customHeight="1" x14ac:dyDescent="0.3">
      <c r="A25" s="98"/>
      <c r="B25" s="236" t="s">
        <v>46</v>
      </c>
      <c r="C25" s="237"/>
      <c r="D25" s="237"/>
      <c r="E25" s="237"/>
      <c r="F25" s="99"/>
      <c r="G25" s="100"/>
      <c r="H25" s="101"/>
      <c r="I25" s="102"/>
      <c r="J25" s="97">
        <f>SUM(J22:J24)</f>
        <v>0</v>
      </c>
    </row>
    <row r="34" spans="1:10" ht="15.6" x14ac:dyDescent="0.3">
      <c r="B34" s="27" t="s">
        <v>47</v>
      </c>
    </row>
    <row r="36" spans="1:10" ht="25.5" customHeight="1" x14ac:dyDescent="0.25">
      <c r="A36" s="103"/>
      <c r="B36" s="104" t="s">
        <v>48</v>
      </c>
      <c r="C36" s="105" t="s">
        <v>49</v>
      </c>
      <c r="D36" s="105"/>
      <c r="E36" s="105"/>
      <c r="F36" s="105"/>
      <c r="G36" s="106"/>
      <c r="H36" s="106"/>
      <c r="I36" s="106"/>
      <c r="J36" s="107" t="s">
        <v>50</v>
      </c>
    </row>
    <row r="37" spans="1:10" ht="25.5" customHeight="1" x14ac:dyDescent="0.25">
      <c r="A37" s="108"/>
      <c r="B37" s="109" t="s">
        <v>51</v>
      </c>
      <c r="C37" s="238" t="s">
        <v>52</v>
      </c>
      <c r="D37" s="238"/>
      <c r="E37" s="238"/>
      <c r="F37" s="239"/>
      <c r="G37" s="240"/>
      <c r="H37" s="240"/>
      <c r="I37" s="240"/>
      <c r="J37" s="110">
        <f>'01 01 Pol'!F8</f>
        <v>0</v>
      </c>
    </row>
    <row r="38" spans="1:10" ht="25.5" customHeight="1" x14ac:dyDescent="0.25">
      <c r="A38" s="108"/>
      <c r="B38" s="108" t="s">
        <v>53</v>
      </c>
      <c r="C38" s="233" t="s">
        <v>54</v>
      </c>
      <c r="D38" s="233"/>
      <c r="E38" s="233"/>
      <c r="F38" s="234"/>
      <c r="G38" s="235"/>
      <c r="H38" s="235"/>
      <c r="I38" s="235"/>
      <c r="J38" s="111">
        <f>'01 01 Pol'!F45</f>
        <v>0</v>
      </c>
    </row>
    <row r="39" spans="1:10" ht="25.5" customHeight="1" x14ac:dyDescent="0.25">
      <c r="A39" s="108"/>
      <c r="B39" s="108" t="s">
        <v>55</v>
      </c>
      <c r="C39" s="233" t="s">
        <v>56</v>
      </c>
      <c r="D39" s="233"/>
      <c r="E39" s="233"/>
      <c r="F39" s="234"/>
      <c r="G39" s="235"/>
      <c r="H39" s="235"/>
      <c r="I39" s="235"/>
      <c r="J39" s="111">
        <f>'01 01 Pol'!F234</f>
        <v>0</v>
      </c>
    </row>
    <row r="40" spans="1:10" ht="25.5" customHeight="1" x14ac:dyDescent="0.25">
      <c r="A40" s="108"/>
      <c r="B40" s="108" t="s">
        <v>57</v>
      </c>
      <c r="C40" s="233" t="s">
        <v>58</v>
      </c>
      <c r="D40" s="233"/>
      <c r="E40" s="233"/>
      <c r="F40" s="234"/>
      <c r="G40" s="235"/>
      <c r="H40" s="235"/>
      <c r="I40" s="235"/>
      <c r="J40" s="111">
        <f>'01 01 Pol'!F239</f>
        <v>0</v>
      </c>
    </row>
    <row r="41" spans="1:10" ht="25.5" customHeight="1" x14ac:dyDescent="0.25">
      <c r="A41" s="108"/>
      <c r="B41" s="108" t="s">
        <v>59</v>
      </c>
      <c r="C41" s="233" t="s">
        <v>60</v>
      </c>
      <c r="D41" s="233"/>
      <c r="E41" s="233"/>
      <c r="F41" s="234"/>
      <c r="G41" s="235"/>
      <c r="H41" s="235"/>
      <c r="I41" s="235"/>
      <c r="J41" s="111">
        <f>'01 01 Pol'!F498</f>
        <v>0</v>
      </c>
    </row>
    <row r="42" spans="1:10" ht="25.5" customHeight="1" x14ac:dyDescent="0.25">
      <c r="A42" s="108"/>
      <c r="B42" s="108" t="s">
        <v>61</v>
      </c>
      <c r="C42" s="233" t="s">
        <v>62</v>
      </c>
      <c r="D42" s="233"/>
      <c r="E42" s="233"/>
      <c r="F42" s="234"/>
      <c r="G42" s="235"/>
      <c r="H42" s="235"/>
      <c r="I42" s="235"/>
      <c r="J42" s="111">
        <f>'01 01 Pol'!F562</f>
        <v>0</v>
      </c>
    </row>
    <row r="43" spans="1:10" ht="25.5" customHeight="1" x14ac:dyDescent="0.25">
      <c r="A43" s="108"/>
      <c r="B43" s="108" t="s">
        <v>63</v>
      </c>
      <c r="C43" s="233" t="s">
        <v>64</v>
      </c>
      <c r="D43" s="233"/>
      <c r="E43" s="233"/>
      <c r="F43" s="234"/>
      <c r="G43" s="235"/>
      <c r="H43" s="235"/>
      <c r="I43" s="235"/>
      <c r="J43" s="111">
        <f>'01 01 Pol'!F608</f>
        <v>0</v>
      </c>
    </row>
    <row r="44" spans="1:10" ht="25.5" customHeight="1" x14ac:dyDescent="0.25">
      <c r="A44" s="108"/>
      <c r="B44" s="108" t="s">
        <v>65</v>
      </c>
      <c r="C44" s="233" t="s">
        <v>66</v>
      </c>
      <c r="D44" s="233"/>
      <c r="E44" s="233"/>
      <c r="F44" s="234"/>
      <c r="G44" s="235"/>
      <c r="H44" s="235"/>
      <c r="I44" s="235"/>
      <c r="J44" s="111">
        <f>'01 01 Pol'!F661</f>
        <v>0</v>
      </c>
    </row>
    <row r="45" spans="1:10" ht="25.5" customHeight="1" x14ac:dyDescent="0.25">
      <c r="A45" s="108"/>
      <c r="B45" s="108" t="s">
        <v>67</v>
      </c>
      <c r="C45" s="233" t="s">
        <v>68</v>
      </c>
      <c r="D45" s="233"/>
      <c r="E45" s="233"/>
      <c r="F45" s="234"/>
      <c r="G45" s="235"/>
      <c r="H45" s="235"/>
      <c r="I45" s="235"/>
      <c r="J45" s="111">
        <f>'01 01 Pol'!F667</f>
        <v>0</v>
      </c>
    </row>
    <row r="46" spans="1:10" ht="25.5" customHeight="1" x14ac:dyDescent="0.25">
      <c r="A46" s="108"/>
      <c r="B46" s="108" t="s">
        <v>69</v>
      </c>
      <c r="C46" s="233" t="s">
        <v>70</v>
      </c>
      <c r="D46" s="233"/>
      <c r="E46" s="233"/>
      <c r="F46" s="234"/>
      <c r="G46" s="235"/>
      <c r="H46" s="235"/>
      <c r="I46" s="235"/>
      <c r="J46" s="111">
        <f>'01 01 Pol'!F1054</f>
        <v>0</v>
      </c>
    </row>
    <row r="47" spans="1:10" ht="25.5" customHeight="1" x14ac:dyDescent="0.25">
      <c r="A47" s="108"/>
      <c r="B47" s="108" t="s">
        <v>71</v>
      </c>
      <c r="C47" s="233" t="s">
        <v>72</v>
      </c>
      <c r="D47" s="233"/>
      <c r="E47" s="233"/>
      <c r="F47" s="234"/>
      <c r="G47" s="235"/>
      <c r="H47" s="235"/>
      <c r="I47" s="235"/>
      <c r="J47" s="111">
        <f>'01 01 Pol'!F1059</f>
        <v>0</v>
      </c>
    </row>
    <row r="48" spans="1:10" ht="25.5" customHeight="1" x14ac:dyDescent="0.25">
      <c r="A48" s="108"/>
      <c r="B48" s="108" t="s">
        <v>73</v>
      </c>
      <c r="C48" s="233" t="s">
        <v>74</v>
      </c>
      <c r="D48" s="233"/>
      <c r="E48" s="233"/>
      <c r="F48" s="234"/>
      <c r="G48" s="235"/>
      <c r="H48" s="235"/>
      <c r="I48" s="235"/>
      <c r="J48" s="111">
        <f>'01 01 Pol'!F1167</f>
        <v>0</v>
      </c>
    </row>
    <row r="49" spans="1:10" ht="25.5" customHeight="1" x14ac:dyDescent="0.25">
      <c r="A49" s="108"/>
      <c r="B49" s="108" t="s">
        <v>75</v>
      </c>
      <c r="C49" s="233" t="s">
        <v>76</v>
      </c>
      <c r="D49" s="233"/>
      <c r="E49" s="233"/>
      <c r="F49" s="234"/>
      <c r="G49" s="235"/>
      <c r="H49" s="235"/>
      <c r="I49" s="235"/>
      <c r="J49" s="111">
        <f>'01 01 Pol'!F1228+'02 01 Pol'!F8</f>
        <v>0</v>
      </c>
    </row>
    <row r="50" spans="1:10" ht="25.5" customHeight="1" x14ac:dyDescent="0.25">
      <c r="A50" s="108"/>
      <c r="B50" s="108" t="s">
        <v>77</v>
      </c>
      <c r="C50" s="233" t="s">
        <v>78</v>
      </c>
      <c r="D50" s="233"/>
      <c r="E50" s="233"/>
      <c r="F50" s="234"/>
      <c r="G50" s="235"/>
      <c r="H50" s="235"/>
      <c r="I50" s="235"/>
      <c r="J50" s="111">
        <f>'01 01 Pol'!F1230</f>
        <v>0</v>
      </c>
    </row>
    <row r="51" spans="1:10" ht="25.5" customHeight="1" x14ac:dyDescent="0.25">
      <c r="A51" s="108"/>
      <c r="B51" s="108" t="s">
        <v>79</v>
      </c>
      <c r="C51" s="233" t="s">
        <v>80</v>
      </c>
      <c r="D51" s="233"/>
      <c r="E51" s="233"/>
      <c r="F51" s="234"/>
      <c r="G51" s="235"/>
      <c r="H51" s="235"/>
      <c r="I51" s="235"/>
      <c r="J51" s="111">
        <f>'01 01 Pol'!F1235</f>
        <v>0</v>
      </c>
    </row>
    <row r="52" spans="1:10" ht="25.5" customHeight="1" x14ac:dyDescent="0.25">
      <c r="A52" s="108"/>
      <c r="B52" s="108" t="s">
        <v>81</v>
      </c>
      <c r="C52" s="233" t="s">
        <v>82</v>
      </c>
      <c r="D52" s="233"/>
      <c r="E52" s="233"/>
      <c r="F52" s="234"/>
      <c r="G52" s="235"/>
      <c r="H52" s="235"/>
      <c r="I52" s="235"/>
      <c r="J52" s="111">
        <f>'01 01 Pol'!F1237</f>
        <v>0</v>
      </c>
    </row>
    <row r="53" spans="1:10" ht="25.5" customHeight="1" x14ac:dyDescent="0.25">
      <c r="A53" s="108"/>
      <c r="B53" s="108" t="s">
        <v>83</v>
      </c>
      <c r="C53" s="233" t="s">
        <v>84</v>
      </c>
      <c r="D53" s="233"/>
      <c r="E53" s="233"/>
      <c r="F53" s="234"/>
      <c r="G53" s="235"/>
      <c r="H53" s="235"/>
      <c r="I53" s="235"/>
      <c r="J53" s="111">
        <f>'01 01 Pol'!F1239</f>
        <v>0</v>
      </c>
    </row>
    <row r="54" spans="1:10" ht="25.5" customHeight="1" x14ac:dyDescent="0.25">
      <c r="A54" s="108"/>
      <c r="B54" s="108" t="s">
        <v>85</v>
      </c>
      <c r="C54" s="233" t="s">
        <v>86</v>
      </c>
      <c r="D54" s="233"/>
      <c r="E54" s="233"/>
      <c r="F54" s="234"/>
      <c r="G54" s="235"/>
      <c r="H54" s="235"/>
      <c r="I54" s="235"/>
      <c r="J54" s="111">
        <f>'01 01 Pol'!F1247</f>
        <v>0</v>
      </c>
    </row>
    <row r="55" spans="1:10" ht="25.5" customHeight="1" x14ac:dyDescent="0.25">
      <c r="A55" s="108"/>
      <c r="B55" s="108" t="s">
        <v>87</v>
      </c>
      <c r="C55" s="233" t="s">
        <v>88</v>
      </c>
      <c r="D55" s="233"/>
      <c r="E55" s="233"/>
      <c r="F55" s="234"/>
      <c r="G55" s="235"/>
      <c r="H55" s="235"/>
      <c r="I55" s="235"/>
      <c r="J55" s="111">
        <f>'01 01 Pol'!F1290</f>
        <v>0</v>
      </c>
    </row>
    <row r="56" spans="1:10" ht="25.5" customHeight="1" x14ac:dyDescent="0.25">
      <c r="A56" s="108"/>
      <c r="B56" s="108" t="s">
        <v>89</v>
      </c>
      <c r="C56" s="233" t="s">
        <v>90</v>
      </c>
      <c r="D56" s="233"/>
      <c r="E56" s="233"/>
      <c r="F56" s="234"/>
      <c r="G56" s="235"/>
      <c r="H56" s="235"/>
      <c r="I56" s="235"/>
      <c r="J56" s="111">
        <f>'01 01 Pol'!F1380</f>
        <v>0</v>
      </c>
    </row>
    <row r="57" spans="1:10" ht="25.5" customHeight="1" x14ac:dyDescent="0.25">
      <c r="A57" s="108"/>
      <c r="B57" s="108" t="s">
        <v>91</v>
      </c>
      <c r="C57" s="233" t="s">
        <v>92</v>
      </c>
      <c r="D57" s="233"/>
      <c r="E57" s="233"/>
      <c r="F57" s="234"/>
      <c r="G57" s="235"/>
      <c r="H57" s="235"/>
      <c r="I57" s="235"/>
      <c r="J57" s="111">
        <f>'01 01 Pol'!F1395</f>
        <v>0</v>
      </c>
    </row>
    <row r="58" spans="1:10" ht="25.5" customHeight="1" x14ac:dyDescent="0.25">
      <c r="A58" s="108"/>
      <c r="B58" s="108" t="s">
        <v>93</v>
      </c>
      <c r="C58" s="233" t="s">
        <v>94</v>
      </c>
      <c r="D58" s="233"/>
      <c r="E58" s="233"/>
      <c r="F58" s="234"/>
      <c r="G58" s="235"/>
      <c r="H58" s="235"/>
      <c r="I58" s="235"/>
      <c r="J58" s="111">
        <f>'01 01 Pol'!F1486</f>
        <v>0</v>
      </c>
    </row>
    <row r="59" spans="1:10" ht="25.5" customHeight="1" x14ac:dyDescent="0.25">
      <c r="A59" s="108"/>
      <c r="B59" s="108" t="s">
        <v>95</v>
      </c>
      <c r="C59" s="233" t="s">
        <v>96</v>
      </c>
      <c r="D59" s="233"/>
      <c r="E59" s="233"/>
      <c r="F59" s="234"/>
      <c r="G59" s="235"/>
      <c r="H59" s="235"/>
      <c r="I59" s="235"/>
      <c r="J59" s="111">
        <f>'01 01 Pol'!F1685</f>
        <v>0</v>
      </c>
    </row>
    <row r="60" spans="1:10" ht="25.5" customHeight="1" x14ac:dyDescent="0.25">
      <c r="A60" s="108"/>
      <c r="B60" s="108" t="s">
        <v>97</v>
      </c>
      <c r="C60" s="233" t="s">
        <v>98</v>
      </c>
      <c r="D60" s="233"/>
      <c r="E60" s="233"/>
      <c r="F60" s="234"/>
      <c r="G60" s="235"/>
      <c r="H60" s="235"/>
      <c r="I60" s="235"/>
      <c r="J60" s="111">
        <f>'01 01 Pol'!F1694</f>
        <v>0</v>
      </c>
    </row>
    <row r="61" spans="1:10" ht="25.5" customHeight="1" x14ac:dyDescent="0.25">
      <c r="A61" s="108"/>
      <c r="B61" s="108" t="s">
        <v>99</v>
      </c>
      <c r="C61" s="233" t="s">
        <v>100</v>
      </c>
      <c r="D61" s="233"/>
      <c r="E61" s="233"/>
      <c r="F61" s="234"/>
      <c r="G61" s="235"/>
      <c r="H61" s="235"/>
      <c r="I61" s="235"/>
      <c r="J61" s="111">
        <f>'01 01 Pol'!F1696</f>
        <v>0</v>
      </c>
    </row>
    <row r="62" spans="1:10" ht="25.5" customHeight="1" x14ac:dyDescent="0.25">
      <c r="A62" s="108"/>
      <c r="B62" s="112" t="s">
        <v>101</v>
      </c>
      <c r="C62" s="241" t="s">
        <v>102</v>
      </c>
      <c r="D62" s="241"/>
      <c r="E62" s="241"/>
      <c r="F62" s="242"/>
      <c r="G62" s="243"/>
      <c r="H62" s="243"/>
      <c r="I62" s="243"/>
      <c r="J62" s="113">
        <f>'01 01 Pol'!F1814</f>
        <v>0</v>
      </c>
    </row>
    <row r="63" spans="1:10" ht="25.5" customHeight="1" x14ac:dyDescent="0.25">
      <c r="A63" s="114"/>
      <c r="B63" s="115" t="s">
        <v>103</v>
      </c>
      <c r="C63" s="116"/>
      <c r="D63" s="116"/>
      <c r="E63" s="116"/>
      <c r="F63" s="117"/>
      <c r="G63" s="118"/>
      <c r="H63" s="118"/>
      <c r="I63" s="118"/>
      <c r="J63" s="119">
        <f>SUM(J37:J62)</f>
        <v>0</v>
      </c>
    </row>
    <row r="64" spans="1:10" x14ac:dyDescent="0.25">
      <c r="A64" s="85"/>
      <c r="B64" s="85"/>
      <c r="C64" s="85"/>
      <c r="D64" s="85"/>
      <c r="E64" s="85"/>
      <c r="F64" s="85"/>
      <c r="G64" s="86"/>
      <c r="H64" s="85"/>
      <c r="I64" s="86"/>
      <c r="J64" s="87"/>
    </row>
    <row r="65" spans="1:10" x14ac:dyDescent="0.25">
      <c r="A65" s="85"/>
      <c r="B65" s="85"/>
      <c r="C65" s="85"/>
      <c r="D65" s="85"/>
      <c r="E65" s="85"/>
      <c r="F65" s="85"/>
      <c r="G65" s="86"/>
      <c r="H65" s="85"/>
      <c r="I65" s="86"/>
      <c r="J65" s="87"/>
    </row>
    <row r="66" spans="1:10" x14ac:dyDescent="0.25">
      <c r="A66" s="85"/>
      <c r="B66" s="85"/>
      <c r="C66" s="85"/>
      <c r="D66" s="85"/>
      <c r="E66" s="85"/>
      <c r="F66" s="85"/>
      <c r="G66" s="86"/>
      <c r="H66" s="85"/>
      <c r="I66" s="86"/>
      <c r="J66" s="87"/>
    </row>
  </sheetData>
  <sheetProtection password="C89B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C60:I60"/>
    <mergeCell ref="C61:I61"/>
    <mergeCell ref="C62:I62"/>
    <mergeCell ref="C54:I54"/>
    <mergeCell ref="C55:I55"/>
    <mergeCell ref="C56:I56"/>
    <mergeCell ref="C57:I57"/>
    <mergeCell ref="C58:I58"/>
    <mergeCell ref="C59:I59"/>
    <mergeCell ref="C53:I53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41:I41"/>
    <mergeCell ref="B25:E25"/>
    <mergeCell ref="C37:I37"/>
    <mergeCell ref="C38:I38"/>
    <mergeCell ref="C39:I39"/>
    <mergeCell ref="C40:I40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0992"/>
  <sheetViews>
    <sheetView workbookViewId="0">
      <selection sqref="A1:J50"/>
    </sheetView>
  </sheetViews>
  <sheetFormatPr defaultRowHeight="13.2" x14ac:dyDescent="0.25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8.6640625" style="35" customWidth="1"/>
  </cols>
  <sheetData>
    <row r="1" spans="1:8" ht="13.8" thickTop="1" x14ac:dyDescent="0.25">
      <c r="A1" s="23" t="s">
        <v>1</v>
      </c>
      <c r="B1" s="28" t="str">
        <f>Stavba!CisloStavby</f>
        <v>02</v>
      </c>
      <c r="C1" s="31" t="str">
        <f>Stavba!NazevStavby</f>
        <v>VOŠZ Brno</v>
      </c>
      <c r="D1" s="31"/>
      <c r="E1" s="31"/>
      <c r="F1" s="31"/>
      <c r="G1" s="24"/>
      <c r="H1" s="33"/>
    </row>
    <row r="2" spans="1:8" ht="13.8" thickBot="1" x14ac:dyDescent="0.3">
      <c r="A2" s="25" t="s">
        <v>27</v>
      </c>
      <c r="B2" s="30"/>
      <c r="C2" s="245"/>
      <c r="D2" s="245"/>
      <c r="E2" s="245"/>
      <c r="F2" s="245"/>
      <c r="G2" s="26" t="s">
        <v>14</v>
      </c>
      <c r="H2" s="34" t="s">
        <v>15</v>
      </c>
    </row>
    <row r="3" spans="1:8" ht="13.8" thickTop="1" x14ac:dyDescent="0.25"/>
    <row r="4" spans="1:8" ht="17.399999999999999" x14ac:dyDescent="0.3">
      <c r="A4" s="244" t="s">
        <v>16</v>
      </c>
      <c r="B4" s="244"/>
      <c r="C4" s="244"/>
      <c r="D4" s="244"/>
      <c r="E4" s="244"/>
      <c r="F4" s="244"/>
      <c r="G4" s="244"/>
      <c r="H4" s="244"/>
    </row>
    <row r="6" spans="1:8" ht="15.6" x14ac:dyDescent="0.3">
      <c r="A6" s="32" t="s">
        <v>24</v>
      </c>
      <c r="B6" s="29">
        <f>B2</f>
        <v>0</v>
      </c>
    </row>
    <row r="7" spans="1:8" ht="15.6" x14ac:dyDescent="0.3">
      <c r="B7" s="246">
        <f>C2</f>
        <v>0</v>
      </c>
      <c r="C7" s="247"/>
      <c r="D7" s="247"/>
      <c r="E7" s="247"/>
      <c r="F7" s="247"/>
      <c r="G7" s="247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66"/>
  </sheetPr>
  <dimension ref="A1:G7"/>
  <sheetViews>
    <sheetView workbookViewId="0">
      <selection sqref="A1:G1"/>
    </sheetView>
  </sheetViews>
  <sheetFormatPr defaultColWidth="9.109375" defaultRowHeight="13.2" x14ac:dyDescent="0.25"/>
  <cols>
    <col min="1" max="1" width="4.33203125" style="54" customWidth="1"/>
    <col min="2" max="2" width="14.44140625" style="54" customWidth="1"/>
    <col min="3" max="3" width="38.33203125" style="78" customWidth="1"/>
    <col min="4" max="4" width="4.5546875" style="54" customWidth="1"/>
    <col min="5" max="5" width="10.5546875" style="54" customWidth="1"/>
    <col min="6" max="6" width="9.88671875" style="54" customWidth="1"/>
    <col min="7" max="7" width="12.6640625" style="54" customWidth="1"/>
    <col min="8" max="16384" width="9.109375" style="54"/>
  </cols>
  <sheetData>
    <row r="1" spans="1:7" ht="16.2" thickBot="1" x14ac:dyDescent="0.3">
      <c r="A1" s="248" t="s">
        <v>28</v>
      </c>
      <c r="B1" s="248"/>
      <c r="C1" s="249"/>
      <c r="D1" s="248"/>
      <c r="E1" s="248"/>
      <c r="F1" s="248"/>
      <c r="G1" s="248"/>
    </row>
    <row r="2" spans="1:7" ht="13.8" thickTop="1" x14ac:dyDescent="0.25">
      <c r="A2" s="55" t="s">
        <v>29</v>
      </c>
      <c r="B2" s="56"/>
      <c r="C2" s="250"/>
      <c r="D2" s="250"/>
      <c r="E2" s="250"/>
      <c r="F2" s="250"/>
      <c r="G2" s="251"/>
    </row>
    <row r="3" spans="1:7" x14ac:dyDescent="0.25">
      <c r="A3" s="57" t="s">
        <v>30</v>
      </c>
      <c r="B3" s="58"/>
      <c r="C3" s="252"/>
      <c r="D3" s="252"/>
      <c r="E3" s="252"/>
      <c r="F3" s="252"/>
      <c r="G3" s="253"/>
    </row>
    <row r="4" spans="1:7" ht="13.8" thickBot="1" x14ac:dyDescent="0.3">
      <c r="A4" s="59" t="s">
        <v>31</v>
      </c>
      <c r="B4" s="60"/>
      <c r="C4" s="254"/>
      <c r="D4" s="254"/>
      <c r="E4" s="254"/>
      <c r="F4" s="254"/>
      <c r="G4" s="255"/>
    </row>
    <row r="5" spans="1:7" ht="14.4" thickTop="1" thickBot="1" x14ac:dyDescent="0.3">
      <c r="B5" s="61"/>
      <c r="C5" s="62"/>
      <c r="D5" s="63"/>
    </row>
    <row r="6" spans="1:7" ht="13.8" thickBot="1" x14ac:dyDescent="0.3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4" thickTop="1" thickBot="1" x14ac:dyDescent="0.3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50"/>
  <sheetViews>
    <sheetView showGridLines="0" topLeftCell="A16" workbookViewId="0">
      <selection activeCell="F27" sqref="F27"/>
    </sheetView>
  </sheetViews>
  <sheetFormatPr defaultRowHeight="13.2" x14ac:dyDescent="0.25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8.6640625" customWidth="1"/>
    <col min="15" max="16" width="0" hidden="1" customWidth="1"/>
    <col min="55" max="55" width="51.33203125" customWidth="1"/>
  </cols>
  <sheetData>
    <row r="1" spans="1:10" ht="13.5" customHeight="1" thickTop="1" x14ac:dyDescent="0.25">
      <c r="A1" s="23" t="s">
        <v>1</v>
      </c>
      <c r="B1" s="28" t="str">
        <f>Stavba!CisloStavby</f>
        <v>02</v>
      </c>
      <c r="C1" s="31" t="str">
        <f>Stavba!NazevStavby</f>
        <v>VOŠZ Brno</v>
      </c>
      <c r="D1" s="31"/>
      <c r="E1" s="31"/>
      <c r="F1" s="31"/>
      <c r="G1" s="24"/>
      <c r="H1" s="33"/>
    </row>
    <row r="2" spans="1:10" ht="13.5" customHeight="1" thickBot="1" x14ac:dyDescent="0.3">
      <c r="A2" s="25" t="s">
        <v>27</v>
      </c>
      <c r="B2" s="120" t="s">
        <v>43</v>
      </c>
      <c r="C2" s="256" t="s">
        <v>44</v>
      </c>
      <c r="D2" s="245"/>
      <c r="E2" s="245"/>
      <c r="F2" s="245"/>
      <c r="G2" s="26" t="s">
        <v>14</v>
      </c>
      <c r="H2" s="34" t="s">
        <v>15</v>
      </c>
    </row>
    <row r="3" spans="1:10" ht="13.5" customHeight="1" thickTop="1" x14ac:dyDescent="0.25">
      <c r="H3" s="35"/>
    </row>
    <row r="4" spans="1:10" ht="18" customHeight="1" x14ac:dyDescent="0.3">
      <c r="A4" s="244" t="s">
        <v>16</v>
      </c>
      <c r="B4" s="244"/>
      <c r="C4" s="244"/>
      <c r="D4" s="244"/>
      <c r="E4" s="244"/>
      <c r="F4" s="244"/>
      <c r="G4" s="244"/>
      <c r="H4" s="244"/>
    </row>
    <row r="5" spans="1:10" ht="12.75" customHeight="1" x14ac:dyDescent="0.25">
      <c r="H5" s="35"/>
    </row>
    <row r="6" spans="1:10" ht="15.75" customHeight="1" x14ac:dyDescent="0.3">
      <c r="A6" s="32" t="s">
        <v>24</v>
      </c>
      <c r="B6" s="29" t="str">
        <f>B2</f>
        <v>01</v>
      </c>
      <c r="H6" s="35"/>
    </row>
    <row r="7" spans="1:10" ht="15.75" customHeight="1" x14ac:dyDescent="0.3">
      <c r="B7" s="246" t="str">
        <f>C2</f>
        <v>Stavební úpravy</v>
      </c>
      <c r="C7" s="247"/>
      <c r="D7" s="247"/>
      <c r="E7" s="247"/>
      <c r="F7" s="247"/>
      <c r="G7" s="247"/>
      <c r="H7" s="35"/>
    </row>
    <row r="8" spans="1:10" ht="12.75" customHeight="1" x14ac:dyDescent="0.25">
      <c r="H8" s="35"/>
    </row>
    <row r="9" spans="1:10" ht="12.75" customHeight="1" x14ac:dyDescent="0.25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5">
      <c r="A14" s="32" t="s">
        <v>104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3">
      <c r="A16" s="121" t="s">
        <v>105</v>
      </c>
      <c r="B16" s="122"/>
      <c r="C16" s="122"/>
      <c r="D16" s="122"/>
      <c r="E16" s="122"/>
      <c r="F16" s="122"/>
      <c r="G16" s="122"/>
      <c r="H16" s="123"/>
      <c r="I16" s="32"/>
      <c r="J16" s="32"/>
    </row>
    <row r="17" spans="1:55" ht="12.75" customHeight="1" x14ac:dyDescent="0.25">
      <c r="A17" s="129" t="s">
        <v>106</v>
      </c>
      <c r="B17" s="130"/>
      <c r="C17" s="131"/>
      <c r="D17" s="131"/>
      <c r="E17" s="131"/>
      <c r="F17" s="131"/>
      <c r="G17" s="132"/>
      <c r="H17" s="133" t="s">
        <v>107</v>
      </c>
      <c r="I17" s="32"/>
      <c r="J17" s="32"/>
    </row>
    <row r="18" spans="1:55" ht="12.75" customHeight="1" x14ac:dyDescent="0.25">
      <c r="A18" s="127" t="s">
        <v>43</v>
      </c>
      <c r="B18" s="125" t="s">
        <v>108</v>
      </c>
      <c r="C18" s="124"/>
      <c r="D18" s="124"/>
      <c r="E18" s="124"/>
      <c r="F18" s="124"/>
      <c r="G18" s="126"/>
      <c r="H18" s="128">
        <f>'01 01 Pol'!G1825</f>
        <v>0</v>
      </c>
      <c r="I18" s="32"/>
      <c r="J18" s="32"/>
      <c r="O18">
        <f>'01 01 Pol'!AN1825</f>
        <v>0</v>
      </c>
      <c r="P18">
        <f>'01 01 Pol'!AO1825</f>
        <v>0</v>
      </c>
    </row>
    <row r="19" spans="1:55" ht="12.75" customHeight="1" thickBot="1" x14ac:dyDescent="0.3">
      <c r="A19" s="134"/>
      <c r="B19" s="135" t="s">
        <v>109</v>
      </c>
      <c r="C19" s="136"/>
      <c r="D19" s="137" t="str">
        <f>B2</f>
        <v>01</v>
      </c>
      <c r="E19" s="136"/>
      <c r="F19" s="136"/>
      <c r="G19" s="138"/>
      <c r="H19" s="139">
        <f>SUM(H18:H18)</f>
        <v>0</v>
      </c>
      <c r="I19" s="32"/>
      <c r="J19" s="32"/>
    </row>
    <row r="20" spans="1:55" ht="12.75" customHeight="1" x14ac:dyDescent="0.25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8" thickBot="1" x14ac:dyDescent="0.3">
      <c r="A21" s="121" t="s">
        <v>1499</v>
      </c>
      <c r="B21" s="122"/>
      <c r="C21" s="122"/>
      <c r="D21" s="213" t="s">
        <v>43</v>
      </c>
      <c r="E21" s="257" t="s">
        <v>108</v>
      </c>
      <c r="F21" s="257"/>
      <c r="G21" s="257"/>
      <c r="H21" s="257"/>
      <c r="I21" s="32"/>
      <c r="J21" s="32"/>
      <c r="BC21" s="214" t="str">
        <f>E21</f>
        <v>Sociálky</v>
      </c>
    </row>
    <row r="22" spans="1:55" ht="12.75" customHeight="1" x14ac:dyDescent="0.25">
      <c r="A22" s="129" t="s">
        <v>1500</v>
      </c>
      <c r="B22" s="130"/>
      <c r="C22" s="131"/>
      <c r="D22" s="131"/>
      <c r="E22" s="131"/>
      <c r="F22" s="131"/>
      <c r="G22" s="132"/>
      <c r="H22" s="133" t="s">
        <v>107</v>
      </c>
      <c r="I22" s="32"/>
      <c r="J22" s="32"/>
    </row>
    <row r="23" spans="1:55" ht="12.75" customHeight="1" x14ac:dyDescent="0.25">
      <c r="A23" s="127" t="s">
        <v>51</v>
      </c>
      <c r="B23" s="125" t="s">
        <v>52</v>
      </c>
      <c r="C23" s="124"/>
      <c r="D23" s="124"/>
      <c r="E23" s="124"/>
      <c r="F23" s="124"/>
      <c r="G23" s="126"/>
      <c r="H23" s="215">
        <f>'01 01 Pol'!F8</f>
        <v>0</v>
      </c>
      <c r="I23" s="32"/>
      <c r="J23" s="32"/>
    </row>
    <row r="24" spans="1:55" ht="12.75" customHeight="1" x14ac:dyDescent="0.25">
      <c r="A24" s="127" t="s">
        <v>53</v>
      </c>
      <c r="B24" s="125" t="s">
        <v>54</v>
      </c>
      <c r="C24" s="124"/>
      <c r="D24" s="124"/>
      <c r="E24" s="124"/>
      <c r="F24" s="124"/>
      <c r="G24" s="126"/>
      <c r="H24" s="215">
        <f>'01 01 Pol'!F45</f>
        <v>0</v>
      </c>
      <c r="I24" s="32"/>
      <c r="J24" s="32"/>
    </row>
    <row r="25" spans="1:55" ht="12.75" customHeight="1" x14ac:dyDescent="0.25">
      <c r="A25" s="127" t="s">
        <v>55</v>
      </c>
      <c r="B25" s="125" t="s">
        <v>56</v>
      </c>
      <c r="C25" s="124"/>
      <c r="D25" s="124"/>
      <c r="E25" s="124"/>
      <c r="F25" s="124"/>
      <c r="G25" s="126"/>
      <c r="H25" s="215">
        <f>'01 01 Pol'!F234</f>
        <v>0</v>
      </c>
      <c r="I25" s="32"/>
      <c r="J25" s="32"/>
    </row>
    <row r="26" spans="1:55" ht="12.75" customHeight="1" x14ac:dyDescent="0.25">
      <c r="A26" s="127" t="s">
        <v>57</v>
      </c>
      <c r="B26" s="125" t="s">
        <v>58</v>
      </c>
      <c r="C26" s="124"/>
      <c r="D26" s="124"/>
      <c r="E26" s="124"/>
      <c r="F26" s="124"/>
      <c r="G26" s="126"/>
      <c r="H26" s="215">
        <f>'01 01 Pol'!F239</f>
        <v>0</v>
      </c>
      <c r="I26" s="32"/>
      <c r="J26" s="32"/>
    </row>
    <row r="27" spans="1:55" ht="12.75" customHeight="1" x14ac:dyDescent="0.25">
      <c r="A27" s="127" t="s">
        <v>59</v>
      </c>
      <c r="B27" s="125" t="s">
        <v>60</v>
      </c>
      <c r="C27" s="124"/>
      <c r="D27" s="124"/>
      <c r="E27" s="124"/>
      <c r="F27" s="124"/>
      <c r="G27" s="126"/>
      <c r="H27" s="215">
        <f>'01 01 Pol'!F498</f>
        <v>0</v>
      </c>
      <c r="I27" s="32"/>
      <c r="J27" s="32"/>
    </row>
    <row r="28" spans="1:55" ht="12.75" customHeight="1" x14ac:dyDescent="0.25">
      <c r="A28" s="127" t="s">
        <v>61</v>
      </c>
      <c r="B28" s="125" t="s">
        <v>62</v>
      </c>
      <c r="C28" s="124"/>
      <c r="D28" s="124"/>
      <c r="E28" s="124"/>
      <c r="F28" s="124"/>
      <c r="G28" s="126"/>
      <c r="H28" s="215">
        <f>'01 01 Pol'!F562</f>
        <v>0</v>
      </c>
      <c r="I28" s="32"/>
      <c r="J28" s="32"/>
    </row>
    <row r="29" spans="1:55" ht="12.75" customHeight="1" x14ac:dyDescent="0.25">
      <c r="A29" s="127" t="s">
        <v>63</v>
      </c>
      <c r="B29" s="125" t="s">
        <v>64</v>
      </c>
      <c r="C29" s="124"/>
      <c r="D29" s="124"/>
      <c r="E29" s="124"/>
      <c r="F29" s="124"/>
      <c r="G29" s="126"/>
      <c r="H29" s="215">
        <f>'01 01 Pol'!F608</f>
        <v>0</v>
      </c>
      <c r="I29" s="32"/>
      <c r="J29" s="32"/>
    </row>
    <row r="30" spans="1:55" ht="12.75" customHeight="1" x14ac:dyDescent="0.25">
      <c r="A30" s="127" t="s">
        <v>65</v>
      </c>
      <c r="B30" s="125" t="s">
        <v>66</v>
      </c>
      <c r="C30" s="124"/>
      <c r="D30" s="124"/>
      <c r="E30" s="124"/>
      <c r="F30" s="124"/>
      <c r="G30" s="126"/>
      <c r="H30" s="215">
        <f>'01 01 Pol'!F661</f>
        <v>0</v>
      </c>
      <c r="I30" s="32"/>
      <c r="J30" s="32"/>
    </row>
    <row r="31" spans="1:55" ht="12.75" customHeight="1" x14ac:dyDescent="0.25">
      <c r="A31" s="127" t="s">
        <v>67</v>
      </c>
      <c r="B31" s="125" t="s">
        <v>68</v>
      </c>
      <c r="C31" s="124"/>
      <c r="D31" s="124"/>
      <c r="E31" s="124"/>
      <c r="F31" s="124"/>
      <c r="G31" s="126"/>
      <c r="H31" s="215">
        <f>'01 01 Pol'!F667</f>
        <v>0</v>
      </c>
      <c r="I31" s="32"/>
      <c r="J31" s="32"/>
    </row>
    <row r="32" spans="1:55" ht="12.75" customHeight="1" x14ac:dyDescent="0.25">
      <c r="A32" s="127" t="s">
        <v>69</v>
      </c>
      <c r="B32" s="125" t="s">
        <v>70</v>
      </c>
      <c r="C32" s="124"/>
      <c r="D32" s="124"/>
      <c r="E32" s="124"/>
      <c r="F32" s="124"/>
      <c r="G32" s="126"/>
      <c r="H32" s="215">
        <f>'01 01 Pol'!F1054</f>
        <v>0</v>
      </c>
      <c r="I32" s="32"/>
      <c r="J32" s="32"/>
    </row>
    <row r="33" spans="1:10" ht="12.75" customHeight="1" x14ac:dyDescent="0.25">
      <c r="A33" s="127" t="s">
        <v>71</v>
      </c>
      <c r="B33" s="125" t="s">
        <v>72</v>
      </c>
      <c r="C33" s="124"/>
      <c r="D33" s="124"/>
      <c r="E33" s="124"/>
      <c r="F33" s="124"/>
      <c r="G33" s="126"/>
      <c r="H33" s="215">
        <f>'01 01 Pol'!F1059</f>
        <v>0</v>
      </c>
      <c r="I33" s="32"/>
      <c r="J33" s="32"/>
    </row>
    <row r="34" spans="1:10" ht="12.75" customHeight="1" x14ac:dyDescent="0.25">
      <c r="A34" s="127" t="s">
        <v>73</v>
      </c>
      <c r="B34" s="125" t="s">
        <v>74</v>
      </c>
      <c r="C34" s="124"/>
      <c r="D34" s="124"/>
      <c r="E34" s="124"/>
      <c r="F34" s="124"/>
      <c r="G34" s="126"/>
      <c r="H34" s="215">
        <f>'01 01 Pol'!F1167</f>
        <v>0</v>
      </c>
      <c r="I34" s="32"/>
      <c r="J34" s="32"/>
    </row>
    <row r="35" spans="1:10" ht="12.75" customHeight="1" x14ac:dyDescent="0.25">
      <c r="A35" s="127" t="s">
        <v>75</v>
      </c>
      <c r="B35" s="125" t="s">
        <v>76</v>
      </c>
      <c r="C35" s="124"/>
      <c r="D35" s="124"/>
      <c r="E35" s="124"/>
      <c r="F35" s="124"/>
      <c r="G35" s="126"/>
      <c r="H35" s="215">
        <f>'01 01 Pol'!F1228</f>
        <v>0</v>
      </c>
      <c r="I35" s="32"/>
      <c r="J35" s="32"/>
    </row>
    <row r="36" spans="1:10" ht="12.75" customHeight="1" x14ac:dyDescent="0.25">
      <c r="A36" s="127" t="s">
        <v>77</v>
      </c>
      <c r="B36" s="125" t="s">
        <v>78</v>
      </c>
      <c r="C36" s="124"/>
      <c r="D36" s="124"/>
      <c r="E36" s="124"/>
      <c r="F36" s="124"/>
      <c r="G36" s="126"/>
      <c r="H36" s="215">
        <f>'01 01 Pol'!F1230</f>
        <v>0</v>
      </c>
      <c r="I36" s="32"/>
      <c r="J36" s="32"/>
    </row>
    <row r="37" spans="1:10" ht="12.75" customHeight="1" x14ac:dyDescent="0.25">
      <c r="A37" s="127" t="s">
        <v>79</v>
      </c>
      <c r="B37" s="125" t="s">
        <v>80</v>
      </c>
      <c r="C37" s="124"/>
      <c r="D37" s="124"/>
      <c r="E37" s="124"/>
      <c r="F37" s="124"/>
      <c r="G37" s="126"/>
      <c r="H37" s="215">
        <f>'01 01 Pol'!F1235</f>
        <v>0</v>
      </c>
      <c r="I37" s="32"/>
      <c r="J37" s="32"/>
    </row>
    <row r="38" spans="1:10" ht="12.75" customHeight="1" x14ac:dyDescent="0.25">
      <c r="A38" s="127" t="s">
        <v>81</v>
      </c>
      <c r="B38" s="125" t="s">
        <v>82</v>
      </c>
      <c r="C38" s="124"/>
      <c r="D38" s="124"/>
      <c r="E38" s="124"/>
      <c r="F38" s="124"/>
      <c r="G38" s="126"/>
      <c r="H38" s="215">
        <f>'01 01 Pol'!F1237</f>
        <v>0</v>
      </c>
      <c r="I38" s="32"/>
      <c r="J38" s="32"/>
    </row>
    <row r="39" spans="1:10" ht="12.75" customHeight="1" x14ac:dyDescent="0.25">
      <c r="A39" s="127" t="s">
        <v>83</v>
      </c>
      <c r="B39" s="125" t="s">
        <v>84</v>
      </c>
      <c r="C39" s="124"/>
      <c r="D39" s="124"/>
      <c r="E39" s="124"/>
      <c r="F39" s="124"/>
      <c r="G39" s="126"/>
      <c r="H39" s="215">
        <f>'01 01 Pol'!F1239</f>
        <v>0</v>
      </c>
      <c r="I39" s="32"/>
      <c r="J39" s="32"/>
    </row>
    <row r="40" spans="1:10" ht="12.75" customHeight="1" x14ac:dyDescent="0.25">
      <c r="A40" s="127" t="s">
        <v>85</v>
      </c>
      <c r="B40" s="125" t="s">
        <v>86</v>
      </c>
      <c r="C40" s="124"/>
      <c r="D40" s="124"/>
      <c r="E40" s="124"/>
      <c r="F40" s="124"/>
      <c r="G40" s="126"/>
      <c r="H40" s="215">
        <f>'01 01 Pol'!F1247</f>
        <v>0</v>
      </c>
      <c r="I40" s="32"/>
      <c r="J40" s="32"/>
    </row>
    <row r="41" spans="1:10" ht="12.75" customHeight="1" x14ac:dyDescent="0.25">
      <c r="A41" s="127" t="s">
        <v>87</v>
      </c>
      <c r="B41" s="125" t="s">
        <v>88</v>
      </c>
      <c r="C41" s="124"/>
      <c r="D41" s="124"/>
      <c r="E41" s="124"/>
      <c r="F41" s="124"/>
      <c r="G41" s="126"/>
      <c r="H41" s="215">
        <f>'01 01 Pol'!F1290</f>
        <v>0</v>
      </c>
      <c r="I41" s="32"/>
      <c r="J41" s="32"/>
    </row>
    <row r="42" spans="1:10" ht="12.75" customHeight="1" x14ac:dyDescent="0.25">
      <c r="A42" s="127" t="s">
        <v>89</v>
      </c>
      <c r="B42" s="125" t="s">
        <v>90</v>
      </c>
      <c r="C42" s="124"/>
      <c r="D42" s="124"/>
      <c r="E42" s="124"/>
      <c r="F42" s="124"/>
      <c r="G42" s="126"/>
      <c r="H42" s="215">
        <f>'01 01 Pol'!F1380</f>
        <v>0</v>
      </c>
      <c r="I42" s="32"/>
      <c r="J42" s="32"/>
    </row>
    <row r="43" spans="1:10" ht="12.75" customHeight="1" x14ac:dyDescent="0.25">
      <c r="A43" s="127" t="s">
        <v>91</v>
      </c>
      <c r="B43" s="125" t="s">
        <v>92</v>
      </c>
      <c r="C43" s="124"/>
      <c r="D43" s="124"/>
      <c r="E43" s="124"/>
      <c r="F43" s="124"/>
      <c r="G43" s="126"/>
      <c r="H43" s="215">
        <f>'01 01 Pol'!F1395</f>
        <v>0</v>
      </c>
      <c r="I43" s="32"/>
      <c r="J43" s="32"/>
    </row>
    <row r="44" spans="1:10" ht="12.75" customHeight="1" x14ac:dyDescent="0.25">
      <c r="A44" s="127" t="s">
        <v>93</v>
      </c>
      <c r="B44" s="125" t="s">
        <v>94</v>
      </c>
      <c r="C44" s="124"/>
      <c r="D44" s="124"/>
      <c r="E44" s="124"/>
      <c r="F44" s="124"/>
      <c r="G44" s="126"/>
      <c r="H44" s="215">
        <f>'01 01 Pol'!F1486</f>
        <v>0</v>
      </c>
      <c r="I44" s="32"/>
      <c r="J44" s="32"/>
    </row>
    <row r="45" spans="1:10" ht="12.75" customHeight="1" x14ac:dyDescent="0.25">
      <c r="A45" s="127" t="s">
        <v>95</v>
      </c>
      <c r="B45" s="125" t="s">
        <v>96</v>
      </c>
      <c r="C45" s="124"/>
      <c r="D45" s="124"/>
      <c r="E45" s="124"/>
      <c r="F45" s="124"/>
      <c r="G45" s="126"/>
      <c r="H45" s="215">
        <f>'01 01 Pol'!F1685</f>
        <v>0</v>
      </c>
      <c r="I45" s="32"/>
      <c r="J45" s="32"/>
    </row>
    <row r="46" spans="1:10" ht="12.75" customHeight="1" x14ac:dyDescent="0.25">
      <c r="A46" s="127" t="s">
        <v>97</v>
      </c>
      <c r="B46" s="125" t="s">
        <v>98</v>
      </c>
      <c r="C46" s="124"/>
      <c r="D46" s="124"/>
      <c r="E46" s="124"/>
      <c r="F46" s="124"/>
      <c r="G46" s="126"/>
      <c r="H46" s="215">
        <f>'01 01 Pol'!F1694</f>
        <v>0</v>
      </c>
      <c r="I46" s="32"/>
      <c r="J46" s="32"/>
    </row>
    <row r="47" spans="1:10" ht="12.75" customHeight="1" x14ac:dyDescent="0.25">
      <c r="A47" s="127" t="s">
        <v>99</v>
      </c>
      <c r="B47" s="125" t="s">
        <v>100</v>
      </c>
      <c r="C47" s="124"/>
      <c r="D47" s="124"/>
      <c r="E47" s="124"/>
      <c r="F47" s="124"/>
      <c r="G47" s="126"/>
      <c r="H47" s="215">
        <f>'01 01 Pol'!F1696</f>
        <v>0</v>
      </c>
      <c r="I47" s="32"/>
      <c r="J47" s="32"/>
    </row>
    <row r="48" spans="1:10" ht="12.75" customHeight="1" x14ac:dyDescent="0.25">
      <c r="A48" s="127" t="s">
        <v>101</v>
      </c>
      <c r="B48" s="125" t="s">
        <v>102</v>
      </c>
      <c r="C48" s="124"/>
      <c r="D48" s="124"/>
      <c r="E48" s="124"/>
      <c r="F48" s="124"/>
      <c r="G48" s="126"/>
      <c r="H48" s="215">
        <f>'01 01 Pol'!F1814</f>
        <v>0</v>
      </c>
      <c r="I48" s="32"/>
      <c r="J48" s="32"/>
    </row>
    <row r="49" spans="1:10" ht="12.75" customHeight="1" thickBot="1" x14ac:dyDescent="0.3">
      <c r="A49" s="134"/>
      <c r="B49" s="135" t="s">
        <v>1501</v>
      </c>
      <c r="C49" s="136"/>
      <c r="D49" s="137" t="str">
        <f>D21</f>
        <v>01</v>
      </c>
      <c r="E49" s="136"/>
      <c r="F49" s="136"/>
      <c r="G49" s="138"/>
      <c r="H49" s="216">
        <f>SUM(H23:H48)</f>
        <v>0</v>
      </c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89B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BH5000"/>
  <sheetViews>
    <sheetView topLeftCell="A1798" zoomScaleNormal="100" workbookViewId="0">
      <selection activeCell="F1816" sqref="F1816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63.6640625" style="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2" max="22" width="0" hidden="1" customWidth="1"/>
    <col min="29" max="41" width="0" hidden="1" customWidth="1"/>
    <col min="52" max="52" width="112.5546875" customWidth="1"/>
  </cols>
  <sheetData>
    <row r="1" spans="1:60" ht="16.2" thickBot="1" x14ac:dyDescent="0.35">
      <c r="A1" s="258" t="s">
        <v>110</v>
      </c>
      <c r="B1" s="258"/>
      <c r="C1" s="259"/>
      <c r="D1" s="258"/>
      <c r="E1" s="258"/>
      <c r="F1" s="258"/>
      <c r="G1" s="258"/>
      <c r="AC1" t="s">
        <v>115</v>
      </c>
    </row>
    <row r="2" spans="1:60" ht="13.8" thickTop="1" x14ac:dyDescent="0.25">
      <c r="A2" s="145" t="s">
        <v>29</v>
      </c>
      <c r="B2" s="149" t="s">
        <v>40</v>
      </c>
      <c r="C2" s="162" t="s">
        <v>41</v>
      </c>
      <c r="D2" s="147"/>
      <c r="E2" s="146"/>
      <c r="F2" s="146"/>
      <c r="G2" s="148"/>
    </row>
    <row r="3" spans="1:60" x14ac:dyDescent="0.25">
      <c r="A3" s="143" t="s">
        <v>30</v>
      </c>
      <c r="B3" s="150" t="s">
        <v>43</v>
      </c>
      <c r="C3" s="163" t="s">
        <v>44</v>
      </c>
      <c r="D3" s="142"/>
      <c r="E3" s="141"/>
      <c r="F3" s="141"/>
      <c r="G3" s="144"/>
    </row>
    <row r="4" spans="1:60" ht="13.8" thickBot="1" x14ac:dyDescent="0.3">
      <c r="A4" s="151" t="s">
        <v>31</v>
      </c>
      <c r="B4" s="152" t="s">
        <v>43</v>
      </c>
      <c r="C4" s="164" t="s">
        <v>108</v>
      </c>
      <c r="D4" s="153"/>
      <c r="E4" s="154"/>
      <c r="F4" s="154"/>
      <c r="G4" s="155"/>
    </row>
    <row r="5" spans="1:60" ht="14.4" thickTop="1" thickBot="1" x14ac:dyDescent="0.3">
      <c r="C5" s="165"/>
      <c r="D5" s="140"/>
    </row>
    <row r="6" spans="1:60" ht="27.6" thickTop="1" thickBot="1" x14ac:dyDescent="0.3">
      <c r="A6" s="156" t="s">
        <v>32</v>
      </c>
      <c r="B6" s="159" t="s">
        <v>33</v>
      </c>
      <c r="C6" s="166" t="s">
        <v>34</v>
      </c>
      <c r="D6" s="158" t="s">
        <v>35</v>
      </c>
      <c r="E6" s="157" t="s">
        <v>36</v>
      </c>
      <c r="F6" s="160" t="s">
        <v>37</v>
      </c>
      <c r="G6" s="156" t="s">
        <v>38</v>
      </c>
      <c r="H6" s="188" t="s">
        <v>111</v>
      </c>
      <c r="I6" s="188" t="s">
        <v>112</v>
      </c>
      <c r="J6" s="188" t="s">
        <v>113</v>
      </c>
      <c r="K6" s="167" t="s">
        <v>114</v>
      </c>
    </row>
    <row r="7" spans="1:60" x14ac:dyDescent="0.25">
      <c r="A7" s="189"/>
      <c r="B7" s="190" t="s">
        <v>116</v>
      </c>
      <c r="C7" s="260" t="s">
        <v>117</v>
      </c>
      <c r="D7" s="261"/>
      <c r="E7" s="262"/>
      <c r="F7" s="263"/>
      <c r="G7" s="263"/>
      <c r="H7" s="191"/>
      <c r="I7" s="191"/>
      <c r="J7" s="192"/>
      <c r="K7" s="193"/>
    </row>
    <row r="8" spans="1:60" x14ac:dyDescent="0.25">
      <c r="A8" s="184" t="s">
        <v>118</v>
      </c>
      <c r="B8" s="168" t="s">
        <v>51</v>
      </c>
      <c r="C8" s="206" t="s">
        <v>52</v>
      </c>
      <c r="D8" s="170"/>
      <c r="E8" s="174"/>
      <c r="F8" s="264">
        <f>SUM(G9:G44)</f>
        <v>0</v>
      </c>
      <c r="G8" s="265"/>
      <c r="H8" s="179"/>
      <c r="I8" s="179">
        <f>SUM(I9:I44)</f>
        <v>0</v>
      </c>
      <c r="J8" s="180"/>
      <c r="K8" s="186"/>
    </row>
    <row r="9" spans="1:60" outlineLevel="1" x14ac:dyDescent="0.25">
      <c r="A9" s="185"/>
      <c r="B9" s="266" t="s">
        <v>119</v>
      </c>
      <c r="C9" s="267"/>
      <c r="D9" s="268"/>
      <c r="E9" s="269"/>
      <c r="F9" s="270"/>
      <c r="G9" s="271"/>
      <c r="H9" s="181"/>
      <c r="I9" s="181"/>
      <c r="J9" s="182"/>
      <c r="K9" s="18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5">
      <c r="A10" s="185"/>
      <c r="B10" s="272" t="s">
        <v>120</v>
      </c>
      <c r="C10" s="273"/>
      <c r="D10" s="274"/>
      <c r="E10" s="275"/>
      <c r="F10" s="276"/>
      <c r="G10" s="277"/>
      <c r="H10" s="181"/>
      <c r="I10" s="181"/>
      <c r="J10" s="182"/>
      <c r="K10" s="187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5">
      <c r="A11" s="185">
        <v>1</v>
      </c>
      <c r="B11" s="169" t="s">
        <v>121</v>
      </c>
      <c r="C11" s="207" t="s">
        <v>122</v>
      </c>
      <c r="D11" s="171" t="s">
        <v>123</v>
      </c>
      <c r="E11" s="175">
        <v>0.87</v>
      </c>
      <c r="F11" s="183"/>
      <c r="G11" s="181">
        <f>ROUND(E11*F11,2)</f>
        <v>0</v>
      </c>
      <c r="H11" s="181">
        <v>21</v>
      </c>
      <c r="I11" s="181">
        <f>G11*(1+H11/100)</f>
        <v>0</v>
      </c>
      <c r="J11" s="182" t="s">
        <v>124</v>
      </c>
      <c r="K11" s="187" t="s">
        <v>125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5">
      <c r="A12" s="185"/>
      <c r="B12" s="169"/>
      <c r="C12" s="208" t="s">
        <v>126</v>
      </c>
      <c r="D12" s="172"/>
      <c r="E12" s="176"/>
      <c r="F12" s="181"/>
      <c r="G12" s="181"/>
      <c r="H12" s="181"/>
      <c r="I12" s="181"/>
      <c r="J12" s="182"/>
      <c r="K12" s="187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5">
      <c r="A13" s="185"/>
      <c r="B13" s="169"/>
      <c r="C13" s="208" t="s">
        <v>127</v>
      </c>
      <c r="D13" s="172"/>
      <c r="E13" s="176"/>
      <c r="F13" s="181"/>
      <c r="G13" s="181"/>
      <c r="H13" s="181"/>
      <c r="I13" s="181"/>
      <c r="J13" s="182"/>
      <c r="K13" s="187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5">
      <c r="A14" s="185"/>
      <c r="B14" s="169"/>
      <c r="C14" s="208" t="s">
        <v>128</v>
      </c>
      <c r="D14" s="172"/>
      <c r="E14" s="176">
        <v>0.36</v>
      </c>
      <c r="F14" s="181"/>
      <c r="G14" s="181"/>
      <c r="H14" s="181"/>
      <c r="I14" s="181"/>
      <c r="J14" s="182"/>
      <c r="K14" s="187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5">
      <c r="A15" s="185"/>
      <c r="B15" s="169"/>
      <c r="C15" s="209" t="s">
        <v>129</v>
      </c>
      <c r="D15" s="173"/>
      <c r="E15" s="177">
        <v>0.36</v>
      </c>
      <c r="F15" s="181"/>
      <c r="G15" s="181"/>
      <c r="H15" s="181"/>
      <c r="I15" s="181"/>
      <c r="J15" s="182"/>
      <c r="K15" s="187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5">
      <c r="A16" s="185"/>
      <c r="B16" s="169"/>
      <c r="C16" s="208" t="s">
        <v>130</v>
      </c>
      <c r="D16" s="172"/>
      <c r="E16" s="176"/>
      <c r="F16" s="181"/>
      <c r="G16" s="181"/>
      <c r="H16" s="181"/>
      <c r="I16" s="181"/>
      <c r="J16" s="182"/>
      <c r="K16" s="187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5">
      <c r="A17" s="185"/>
      <c r="B17" s="169"/>
      <c r="C17" s="208" t="s">
        <v>131</v>
      </c>
      <c r="D17" s="172"/>
      <c r="E17" s="176">
        <v>0.36</v>
      </c>
      <c r="F17" s="181"/>
      <c r="G17" s="181"/>
      <c r="H17" s="181"/>
      <c r="I17" s="181"/>
      <c r="J17" s="182"/>
      <c r="K17" s="187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5">
      <c r="A18" s="185"/>
      <c r="B18" s="169"/>
      <c r="C18" s="209" t="s">
        <v>129</v>
      </c>
      <c r="D18" s="173"/>
      <c r="E18" s="177">
        <v>0.36</v>
      </c>
      <c r="F18" s="181"/>
      <c r="G18" s="181"/>
      <c r="H18" s="181"/>
      <c r="I18" s="181"/>
      <c r="J18" s="182"/>
      <c r="K18" s="187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5">
      <c r="A19" s="185"/>
      <c r="B19" s="169"/>
      <c r="C19" s="208" t="s">
        <v>132</v>
      </c>
      <c r="D19" s="172"/>
      <c r="E19" s="176"/>
      <c r="F19" s="181"/>
      <c r="G19" s="181"/>
      <c r="H19" s="181"/>
      <c r="I19" s="181"/>
      <c r="J19" s="182"/>
      <c r="K19" s="187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5">
      <c r="A20" s="185"/>
      <c r="B20" s="169"/>
      <c r="C20" s="208" t="s">
        <v>133</v>
      </c>
      <c r="D20" s="172"/>
      <c r="E20" s="176">
        <v>0.15</v>
      </c>
      <c r="F20" s="181"/>
      <c r="G20" s="181"/>
      <c r="H20" s="181"/>
      <c r="I20" s="181"/>
      <c r="J20" s="182"/>
      <c r="K20" s="187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5">
      <c r="A21" s="185"/>
      <c r="B21" s="272" t="s">
        <v>134</v>
      </c>
      <c r="C21" s="273"/>
      <c r="D21" s="274"/>
      <c r="E21" s="275"/>
      <c r="F21" s="276"/>
      <c r="G21" s="277"/>
      <c r="H21" s="181"/>
      <c r="I21" s="181"/>
      <c r="J21" s="182"/>
      <c r="K21" s="187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>
        <v>0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5">
      <c r="A22" s="185"/>
      <c r="B22" s="272" t="s">
        <v>120</v>
      </c>
      <c r="C22" s="273"/>
      <c r="D22" s="274"/>
      <c r="E22" s="275"/>
      <c r="F22" s="276"/>
      <c r="G22" s="277"/>
      <c r="H22" s="181"/>
      <c r="I22" s="181"/>
      <c r="J22" s="182"/>
      <c r="K22" s="187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5">
      <c r="A23" s="185">
        <v>2</v>
      </c>
      <c r="B23" s="169" t="s">
        <v>135</v>
      </c>
      <c r="C23" s="207" t="s">
        <v>136</v>
      </c>
      <c r="D23" s="171" t="s">
        <v>137</v>
      </c>
      <c r="E23" s="175">
        <v>3</v>
      </c>
      <c r="F23" s="183"/>
      <c r="G23" s="181">
        <f>ROUND(E23*F23,2)</f>
        <v>0</v>
      </c>
      <c r="H23" s="181">
        <v>21</v>
      </c>
      <c r="I23" s="181">
        <f>G23*(1+H23/100)</f>
        <v>0</v>
      </c>
      <c r="J23" s="182" t="s">
        <v>124</v>
      </c>
      <c r="K23" s="187" t="s">
        <v>125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5">
      <c r="A24" s="185"/>
      <c r="B24" s="169"/>
      <c r="C24" s="208" t="s">
        <v>138</v>
      </c>
      <c r="D24" s="172"/>
      <c r="E24" s="176">
        <v>1</v>
      </c>
      <c r="F24" s="181"/>
      <c r="G24" s="181"/>
      <c r="H24" s="181"/>
      <c r="I24" s="181"/>
      <c r="J24" s="182"/>
      <c r="K24" s="187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5">
      <c r="A25" s="185"/>
      <c r="B25" s="169"/>
      <c r="C25" s="208" t="s">
        <v>139</v>
      </c>
      <c r="D25" s="172"/>
      <c r="E25" s="176">
        <v>1</v>
      </c>
      <c r="F25" s="181"/>
      <c r="G25" s="181"/>
      <c r="H25" s="181"/>
      <c r="I25" s="181"/>
      <c r="J25" s="182"/>
      <c r="K25" s="187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5">
      <c r="A26" s="185"/>
      <c r="B26" s="169"/>
      <c r="C26" s="208" t="s">
        <v>140</v>
      </c>
      <c r="D26" s="172"/>
      <c r="E26" s="176">
        <v>1</v>
      </c>
      <c r="F26" s="181"/>
      <c r="G26" s="181"/>
      <c r="H26" s="181"/>
      <c r="I26" s="181"/>
      <c r="J26" s="182"/>
      <c r="K26" s="187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5">
      <c r="A27" s="185"/>
      <c r="B27" s="272" t="s">
        <v>141</v>
      </c>
      <c r="C27" s="273"/>
      <c r="D27" s="274"/>
      <c r="E27" s="275"/>
      <c r="F27" s="276"/>
      <c r="G27" s="277"/>
      <c r="H27" s="181"/>
      <c r="I27" s="181"/>
      <c r="J27" s="182"/>
      <c r="K27" s="18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>
        <v>1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5">
      <c r="A28" s="185">
        <v>3</v>
      </c>
      <c r="B28" s="169" t="s">
        <v>142</v>
      </c>
      <c r="C28" s="207" t="s">
        <v>143</v>
      </c>
      <c r="D28" s="171" t="s">
        <v>137</v>
      </c>
      <c r="E28" s="175">
        <v>6</v>
      </c>
      <c r="F28" s="183"/>
      <c r="G28" s="181">
        <f>ROUND(E28*F28,2)</f>
        <v>0</v>
      </c>
      <c r="H28" s="181">
        <v>21</v>
      </c>
      <c r="I28" s="181">
        <f>G28*(1+H28/100)</f>
        <v>0</v>
      </c>
      <c r="J28" s="182" t="s">
        <v>124</v>
      </c>
      <c r="K28" s="187" t="s">
        <v>125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>
        <v>21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5">
      <c r="A29" s="185"/>
      <c r="B29" s="169"/>
      <c r="C29" s="208" t="s">
        <v>138</v>
      </c>
      <c r="D29" s="172"/>
      <c r="E29" s="176">
        <v>1</v>
      </c>
      <c r="F29" s="181"/>
      <c r="G29" s="181"/>
      <c r="H29" s="181"/>
      <c r="I29" s="181"/>
      <c r="J29" s="182"/>
      <c r="K29" s="187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5">
      <c r="A30" s="185"/>
      <c r="B30" s="169"/>
      <c r="C30" s="208" t="s">
        <v>144</v>
      </c>
      <c r="D30" s="172"/>
      <c r="E30" s="176">
        <v>2</v>
      </c>
      <c r="F30" s="181"/>
      <c r="G30" s="181"/>
      <c r="H30" s="181"/>
      <c r="I30" s="181"/>
      <c r="J30" s="182"/>
      <c r="K30" s="187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5">
      <c r="A31" s="185"/>
      <c r="B31" s="169"/>
      <c r="C31" s="208" t="s">
        <v>145</v>
      </c>
      <c r="D31" s="172"/>
      <c r="E31" s="176">
        <v>3</v>
      </c>
      <c r="F31" s="181"/>
      <c r="G31" s="181"/>
      <c r="H31" s="181"/>
      <c r="I31" s="181"/>
      <c r="J31" s="182"/>
      <c r="K31" s="187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5">
      <c r="A32" s="185"/>
      <c r="B32" s="272" t="s">
        <v>146</v>
      </c>
      <c r="C32" s="273"/>
      <c r="D32" s="274"/>
      <c r="E32" s="275"/>
      <c r="F32" s="276"/>
      <c r="G32" s="277"/>
      <c r="H32" s="181"/>
      <c r="I32" s="181"/>
      <c r="J32" s="182"/>
      <c r="K32" s="18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>
        <v>0</v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5">
      <c r="A33" s="185"/>
      <c r="B33" s="272" t="s">
        <v>147</v>
      </c>
      <c r="C33" s="273"/>
      <c r="D33" s="274"/>
      <c r="E33" s="275"/>
      <c r="F33" s="276"/>
      <c r="G33" s="277"/>
      <c r="H33" s="181"/>
      <c r="I33" s="181"/>
      <c r="J33" s="182"/>
      <c r="K33" s="18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>
        <v>1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5">
      <c r="A34" s="185">
        <v>4</v>
      </c>
      <c r="B34" s="169" t="s">
        <v>148</v>
      </c>
      <c r="C34" s="207" t="s">
        <v>149</v>
      </c>
      <c r="D34" s="171" t="s">
        <v>137</v>
      </c>
      <c r="E34" s="175">
        <v>28</v>
      </c>
      <c r="F34" s="183"/>
      <c r="G34" s="181">
        <f>ROUND(E34*F34,2)</f>
        <v>0</v>
      </c>
      <c r="H34" s="181">
        <v>21</v>
      </c>
      <c r="I34" s="181">
        <f>G34*(1+H34/100)</f>
        <v>0</v>
      </c>
      <c r="J34" s="182" t="s">
        <v>150</v>
      </c>
      <c r="K34" s="187" t="s">
        <v>125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5">
      <c r="A35" s="185"/>
      <c r="B35" s="169"/>
      <c r="C35" s="208" t="s">
        <v>151</v>
      </c>
      <c r="D35" s="172"/>
      <c r="E35" s="176">
        <v>12</v>
      </c>
      <c r="F35" s="181"/>
      <c r="G35" s="181"/>
      <c r="H35" s="181"/>
      <c r="I35" s="181"/>
      <c r="J35" s="182"/>
      <c r="K35" s="187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5">
      <c r="A36" s="185"/>
      <c r="B36" s="169"/>
      <c r="C36" s="208" t="s">
        <v>152</v>
      </c>
      <c r="D36" s="172"/>
      <c r="E36" s="176">
        <v>5</v>
      </c>
      <c r="F36" s="181"/>
      <c r="G36" s="181"/>
      <c r="H36" s="181"/>
      <c r="I36" s="181"/>
      <c r="J36" s="182"/>
      <c r="K36" s="187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5">
      <c r="A37" s="185"/>
      <c r="B37" s="169"/>
      <c r="C37" s="208" t="s">
        <v>153</v>
      </c>
      <c r="D37" s="172"/>
      <c r="E37" s="176">
        <v>6</v>
      </c>
      <c r="F37" s="181"/>
      <c r="G37" s="181"/>
      <c r="H37" s="181"/>
      <c r="I37" s="181"/>
      <c r="J37" s="182"/>
      <c r="K37" s="187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5">
      <c r="A38" s="185"/>
      <c r="B38" s="169"/>
      <c r="C38" s="208" t="s">
        <v>154</v>
      </c>
      <c r="D38" s="172"/>
      <c r="E38" s="176">
        <v>5</v>
      </c>
      <c r="F38" s="181"/>
      <c r="G38" s="181"/>
      <c r="H38" s="181"/>
      <c r="I38" s="181"/>
      <c r="J38" s="182"/>
      <c r="K38" s="187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5">
      <c r="A39" s="185"/>
      <c r="B39" s="272" t="s">
        <v>146</v>
      </c>
      <c r="C39" s="273"/>
      <c r="D39" s="274"/>
      <c r="E39" s="275"/>
      <c r="F39" s="276"/>
      <c r="G39" s="277"/>
      <c r="H39" s="181"/>
      <c r="I39" s="181"/>
      <c r="J39" s="182"/>
      <c r="K39" s="187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>
        <v>0</v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5">
      <c r="A40" s="185"/>
      <c r="B40" s="272" t="s">
        <v>147</v>
      </c>
      <c r="C40" s="273"/>
      <c r="D40" s="274"/>
      <c r="E40" s="275"/>
      <c r="F40" s="276"/>
      <c r="G40" s="277"/>
      <c r="H40" s="181"/>
      <c r="I40" s="181"/>
      <c r="J40" s="182"/>
      <c r="K40" s="187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>
        <v>1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5">
      <c r="A41" s="185">
        <v>5</v>
      </c>
      <c r="B41" s="169" t="s">
        <v>155</v>
      </c>
      <c r="C41" s="207" t="s">
        <v>156</v>
      </c>
      <c r="D41" s="171" t="s">
        <v>137</v>
      </c>
      <c r="E41" s="175">
        <v>2</v>
      </c>
      <c r="F41" s="183"/>
      <c r="G41" s="181">
        <f>ROUND(E41*F41,2)</f>
        <v>0</v>
      </c>
      <c r="H41" s="181">
        <v>21</v>
      </c>
      <c r="I41" s="181">
        <f>G41*(1+H41/100)</f>
        <v>0</v>
      </c>
      <c r="J41" s="182" t="s">
        <v>150</v>
      </c>
      <c r="K41" s="187" t="s">
        <v>125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5">
      <c r="A42" s="185"/>
      <c r="B42" s="169"/>
      <c r="C42" s="208" t="s">
        <v>138</v>
      </c>
      <c r="D42" s="172"/>
      <c r="E42" s="176">
        <v>1</v>
      </c>
      <c r="F42" s="181"/>
      <c r="G42" s="181"/>
      <c r="H42" s="181"/>
      <c r="I42" s="181"/>
      <c r="J42" s="182"/>
      <c r="K42" s="187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5">
      <c r="A43" s="185"/>
      <c r="B43" s="169"/>
      <c r="C43" s="208" t="s">
        <v>139</v>
      </c>
      <c r="D43" s="172"/>
      <c r="E43" s="176">
        <v>1</v>
      </c>
      <c r="F43" s="181"/>
      <c r="G43" s="181"/>
      <c r="H43" s="181"/>
      <c r="I43" s="181"/>
      <c r="J43" s="182"/>
      <c r="K43" s="187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ht="20.399999999999999" outlineLevel="1" x14ac:dyDescent="0.25">
      <c r="A44" s="185">
        <v>6</v>
      </c>
      <c r="B44" s="169" t="s">
        <v>157</v>
      </c>
      <c r="C44" s="207" t="s">
        <v>158</v>
      </c>
      <c r="D44" s="171" t="s">
        <v>137</v>
      </c>
      <c r="E44" s="175">
        <v>3</v>
      </c>
      <c r="F44" s="183"/>
      <c r="G44" s="181">
        <f>ROUND(E44*F44,2)</f>
        <v>0</v>
      </c>
      <c r="H44" s="181">
        <v>21</v>
      </c>
      <c r="I44" s="181">
        <f>G44*(1+H44/100)</f>
        <v>0</v>
      </c>
      <c r="J44" s="182" t="s">
        <v>159</v>
      </c>
      <c r="K44" s="187" t="s">
        <v>125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v>21</v>
      </c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x14ac:dyDescent="0.25">
      <c r="A45" s="184" t="s">
        <v>118</v>
      </c>
      <c r="B45" s="168" t="s">
        <v>53</v>
      </c>
      <c r="C45" s="206" t="s">
        <v>54</v>
      </c>
      <c r="D45" s="170"/>
      <c r="E45" s="174"/>
      <c r="F45" s="278">
        <f>SUM(G46:G233)</f>
        <v>0</v>
      </c>
      <c r="G45" s="279"/>
      <c r="H45" s="179"/>
      <c r="I45" s="179">
        <f>SUM(I46:I233)</f>
        <v>0</v>
      </c>
      <c r="J45" s="180"/>
      <c r="K45" s="186"/>
    </row>
    <row r="46" spans="1:60" outlineLevel="1" x14ac:dyDescent="0.25">
      <c r="A46" s="185"/>
      <c r="B46" s="266" t="s">
        <v>160</v>
      </c>
      <c r="C46" s="267"/>
      <c r="D46" s="268"/>
      <c r="E46" s="269"/>
      <c r="F46" s="270"/>
      <c r="G46" s="271"/>
      <c r="H46" s="181"/>
      <c r="I46" s="181"/>
      <c r="J46" s="182"/>
      <c r="K46" s="187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>
        <v>0</v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5">
      <c r="A47" s="185"/>
      <c r="B47" s="272" t="s">
        <v>161</v>
      </c>
      <c r="C47" s="273"/>
      <c r="D47" s="274"/>
      <c r="E47" s="275"/>
      <c r="F47" s="276"/>
      <c r="G47" s="277"/>
      <c r="H47" s="181"/>
      <c r="I47" s="181"/>
      <c r="J47" s="182"/>
      <c r="K47" s="187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5">
      <c r="A48" s="185"/>
      <c r="B48" s="272" t="s">
        <v>162</v>
      </c>
      <c r="C48" s="273"/>
      <c r="D48" s="274"/>
      <c r="E48" s="275"/>
      <c r="F48" s="276"/>
      <c r="G48" s="277"/>
      <c r="H48" s="181"/>
      <c r="I48" s="181"/>
      <c r="J48" s="182"/>
      <c r="K48" s="187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>
        <v>1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5">
      <c r="A49" s="185">
        <v>7</v>
      </c>
      <c r="B49" s="169" t="s">
        <v>163</v>
      </c>
      <c r="C49" s="207" t="s">
        <v>164</v>
      </c>
      <c r="D49" s="171" t="s">
        <v>165</v>
      </c>
      <c r="E49" s="175">
        <v>4.76</v>
      </c>
      <c r="F49" s="183"/>
      <c r="G49" s="181">
        <f>ROUND(E49*F49,2)</f>
        <v>0</v>
      </c>
      <c r="H49" s="181">
        <v>21</v>
      </c>
      <c r="I49" s="181">
        <f>G49*(1+H49/100)</f>
        <v>0</v>
      </c>
      <c r="J49" s="182" t="s">
        <v>150</v>
      </c>
      <c r="K49" s="187" t="s">
        <v>125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5">
      <c r="A50" s="185"/>
      <c r="B50" s="169"/>
      <c r="C50" s="208" t="s">
        <v>166</v>
      </c>
      <c r="D50" s="172"/>
      <c r="E50" s="176"/>
      <c r="F50" s="181"/>
      <c r="G50" s="181"/>
      <c r="H50" s="181"/>
      <c r="I50" s="181"/>
      <c r="J50" s="182"/>
      <c r="K50" s="187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5">
      <c r="A51" s="185"/>
      <c r="B51" s="169"/>
      <c r="C51" s="208" t="s">
        <v>167</v>
      </c>
      <c r="D51" s="172"/>
      <c r="E51" s="176"/>
      <c r="F51" s="181"/>
      <c r="G51" s="181"/>
      <c r="H51" s="181"/>
      <c r="I51" s="181"/>
      <c r="J51" s="182"/>
      <c r="K51" s="187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5">
      <c r="A52" s="185"/>
      <c r="B52" s="169"/>
      <c r="C52" s="208" t="s">
        <v>168</v>
      </c>
      <c r="D52" s="172"/>
      <c r="E52" s="176">
        <v>1.48</v>
      </c>
      <c r="F52" s="181"/>
      <c r="G52" s="181"/>
      <c r="H52" s="181"/>
      <c r="I52" s="181"/>
      <c r="J52" s="182"/>
      <c r="K52" s="187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5">
      <c r="A53" s="185"/>
      <c r="B53" s="169"/>
      <c r="C53" s="209" t="s">
        <v>129</v>
      </c>
      <c r="D53" s="173"/>
      <c r="E53" s="177">
        <v>1.48</v>
      </c>
      <c r="F53" s="181"/>
      <c r="G53" s="181"/>
      <c r="H53" s="181"/>
      <c r="I53" s="181"/>
      <c r="J53" s="182"/>
      <c r="K53" s="187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5">
      <c r="A54" s="185"/>
      <c r="B54" s="169"/>
      <c r="C54" s="208" t="s">
        <v>127</v>
      </c>
      <c r="D54" s="172"/>
      <c r="E54" s="176"/>
      <c r="F54" s="181"/>
      <c r="G54" s="181"/>
      <c r="H54" s="181"/>
      <c r="I54" s="181"/>
      <c r="J54" s="182"/>
      <c r="K54" s="187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5">
      <c r="A55" s="185"/>
      <c r="B55" s="169"/>
      <c r="C55" s="208" t="s">
        <v>169</v>
      </c>
      <c r="D55" s="172"/>
      <c r="E55" s="176">
        <v>1.64</v>
      </c>
      <c r="F55" s="181"/>
      <c r="G55" s="181"/>
      <c r="H55" s="181"/>
      <c r="I55" s="181"/>
      <c r="J55" s="182"/>
      <c r="K55" s="18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5">
      <c r="A56" s="185"/>
      <c r="B56" s="169"/>
      <c r="C56" s="209" t="s">
        <v>129</v>
      </c>
      <c r="D56" s="173"/>
      <c r="E56" s="177">
        <v>1.64</v>
      </c>
      <c r="F56" s="181"/>
      <c r="G56" s="181"/>
      <c r="H56" s="181"/>
      <c r="I56" s="181"/>
      <c r="J56" s="182"/>
      <c r="K56" s="187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5">
      <c r="A57" s="185"/>
      <c r="B57" s="169"/>
      <c r="C57" s="208" t="s">
        <v>130</v>
      </c>
      <c r="D57" s="172"/>
      <c r="E57" s="176"/>
      <c r="F57" s="181"/>
      <c r="G57" s="181"/>
      <c r="H57" s="181"/>
      <c r="I57" s="181"/>
      <c r="J57" s="182"/>
      <c r="K57" s="187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5">
      <c r="A58" s="185"/>
      <c r="B58" s="169"/>
      <c r="C58" s="208" t="s">
        <v>170</v>
      </c>
      <c r="D58" s="172"/>
      <c r="E58" s="176">
        <v>1.64</v>
      </c>
      <c r="F58" s="181"/>
      <c r="G58" s="181"/>
      <c r="H58" s="181"/>
      <c r="I58" s="181"/>
      <c r="J58" s="182"/>
      <c r="K58" s="187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5">
      <c r="A59" s="185"/>
      <c r="B59" s="169"/>
      <c r="C59" s="209" t="s">
        <v>129</v>
      </c>
      <c r="D59" s="173"/>
      <c r="E59" s="177">
        <v>1.64</v>
      </c>
      <c r="F59" s="181"/>
      <c r="G59" s="181"/>
      <c r="H59" s="181"/>
      <c r="I59" s="181"/>
      <c r="J59" s="182"/>
      <c r="K59" s="187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5">
      <c r="A60" s="185"/>
      <c r="B60" s="272" t="s">
        <v>160</v>
      </c>
      <c r="C60" s="273"/>
      <c r="D60" s="274"/>
      <c r="E60" s="275"/>
      <c r="F60" s="276"/>
      <c r="G60" s="277"/>
      <c r="H60" s="181"/>
      <c r="I60" s="181"/>
      <c r="J60" s="182"/>
      <c r="K60" s="187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>
        <v>0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5">
      <c r="A61" s="185"/>
      <c r="B61" s="272" t="s">
        <v>161</v>
      </c>
      <c r="C61" s="273"/>
      <c r="D61" s="274"/>
      <c r="E61" s="275"/>
      <c r="F61" s="276"/>
      <c r="G61" s="277"/>
      <c r="H61" s="181"/>
      <c r="I61" s="181"/>
      <c r="J61" s="182"/>
      <c r="K61" s="187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5">
      <c r="A62" s="185"/>
      <c r="B62" s="272" t="s">
        <v>162</v>
      </c>
      <c r="C62" s="273"/>
      <c r="D62" s="274"/>
      <c r="E62" s="275"/>
      <c r="F62" s="276"/>
      <c r="G62" s="277"/>
      <c r="H62" s="181"/>
      <c r="I62" s="181"/>
      <c r="J62" s="182"/>
      <c r="K62" s="187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>
        <v>1</v>
      </c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5">
      <c r="A63" s="185">
        <v>8</v>
      </c>
      <c r="B63" s="169" t="s">
        <v>171</v>
      </c>
      <c r="C63" s="207" t="s">
        <v>172</v>
      </c>
      <c r="D63" s="171" t="s">
        <v>165</v>
      </c>
      <c r="E63" s="175">
        <v>365.911</v>
      </c>
      <c r="F63" s="183"/>
      <c r="G63" s="181">
        <f>ROUND(E63*F63,2)</f>
        <v>0</v>
      </c>
      <c r="H63" s="181">
        <v>21</v>
      </c>
      <c r="I63" s="181">
        <f>G63*(1+H63/100)</f>
        <v>0</v>
      </c>
      <c r="J63" s="182" t="s">
        <v>150</v>
      </c>
      <c r="K63" s="187" t="s">
        <v>125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5">
      <c r="A64" s="185"/>
      <c r="B64" s="169"/>
      <c r="C64" s="208" t="s">
        <v>173</v>
      </c>
      <c r="D64" s="172"/>
      <c r="E64" s="176">
        <v>11.646000000000001</v>
      </c>
      <c r="F64" s="181"/>
      <c r="G64" s="181"/>
      <c r="H64" s="181"/>
      <c r="I64" s="181"/>
      <c r="J64" s="182"/>
      <c r="K64" s="187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5">
      <c r="A65" s="185"/>
      <c r="B65" s="169"/>
      <c r="C65" s="208" t="s">
        <v>174</v>
      </c>
      <c r="D65" s="172"/>
      <c r="E65" s="176">
        <v>6.9560000000000004</v>
      </c>
      <c r="F65" s="181"/>
      <c r="G65" s="181"/>
      <c r="H65" s="181"/>
      <c r="I65" s="181"/>
      <c r="J65" s="182"/>
      <c r="K65" s="187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5">
      <c r="A66" s="185"/>
      <c r="B66" s="169"/>
      <c r="C66" s="208" t="s">
        <v>174</v>
      </c>
      <c r="D66" s="172"/>
      <c r="E66" s="176">
        <v>6.9560000000000004</v>
      </c>
      <c r="F66" s="181"/>
      <c r="G66" s="181"/>
      <c r="H66" s="181"/>
      <c r="I66" s="181"/>
      <c r="J66" s="182"/>
      <c r="K66" s="187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5">
      <c r="A67" s="185"/>
      <c r="B67" s="169"/>
      <c r="C67" s="208" t="s">
        <v>175</v>
      </c>
      <c r="D67" s="172"/>
      <c r="E67" s="176">
        <v>5.883</v>
      </c>
      <c r="F67" s="181"/>
      <c r="G67" s="181"/>
      <c r="H67" s="181"/>
      <c r="I67" s="181"/>
      <c r="J67" s="182"/>
      <c r="K67" s="187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5">
      <c r="A68" s="185"/>
      <c r="B68" s="169"/>
      <c r="C68" s="208" t="s">
        <v>176</v>
      </c>
      <c r="D68" s="172"/>
      <c r="E68" s="176">
        <v>3.9129999999999998</v>
      </c>
      <c r="F68" s="181"/>
      <c r="G68" s="181"/>
      <c r="H68" s="181"/>
      <c r="I68" s="181"/>
      <c r="J68" s="182"/>
      <c r="K68" s="187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5">
      <c r="A69" s="185"/>
      <c r="B69" s="169"/>
      <c r="C69" s="208" t="s">
        <v>177</v>
      </c>
      <c r="D69" s="172"/>
      <c r="E69" s="176">
        <v>7.03</v>
      </c>
      <c r="F69" s="181"/>
      <c r="G69" s="181"/>
      <c r="H69" s="181"/>
      <c r="I69" s="181"/>
      <c r="J69" s="182"/>
      <c r="K69" s="187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5">
      <c r="A70" s="185"/>
      <c r="B70" s="169"/>
      <c r="C70" s="208" t="s">
        <v>178</v>
      </c>
      <c r="D70" s="172"/>
      <c r="E70" s="176">
        <v>22.968</v>
      </c>
      <c r="F70" s="181"/>
      <c r="G70" s="181"/>
      <c r="H70" s="181"/>
      <c r="I70" s="181"/>
      <c r="J70" s="182"/>
      <c r="K70" s="187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5">
      <c r="A71" s="185"/>
      <c r="B71" s="169"/>
      <c r="C71" s="208" t="s">
        <v>179</v>
      </c>
      <c r="D71" s="172"/>
      <c r="E71" s="176">
        <v>6.0960000000000001</v>
      </c>
      <c r="F71" s="181"/>
      <c r="G71" s="181"/>
      <c r="H71" s="181"/>
      <c r="I71" s="181"/>
      <c r="J71" s="182"/>
      <c r="K71" s="187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5">
      <c r="A72" s="185"/>
      <c r="B72" s="169"/>
      <c r="C72" s="208" t="s">
        <v>180</v>
      </c>
      <c r="D72" s="172"/>
      <c r="E72" s="176">
        <v>7.1319999999999997</v>
      </c>
      <c r="F72" s="181"/>
      <c r="G72" s="181"/>
      <c r="H72" s="181"/>
      <c r="I72" s="181"/>
      <c r="J72" s="182"/>
      <c r="K72" s="187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5">
      <c r="A73" s="185"/>
      <c r="B73" s="169"/>
      <c r="C73" s="208" t="s">
        <v>181</v>
      </c>
      <c r="D73" s="172"/>
      <c r="E73" s="176">
        <v>5.2539999999999996</v>
      </c>
      <c r="F73" s="181"/>
      <c r="G73" s="181"/>
      <c r="H73" s="181"/>
      <c r="I73" s="181"/>
      <c r="J73" s="182"/>
      <c r="K73" s="187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5">
      <c r="A74" s="185"/>
      <c r="B74" s="169"/>
      <c r="C74" s="208" t="s">
        <v>182</v>
      </c>
      <c r="D74" s="172"/>
      <c r="E74" s="176">
        <v>1.1100000000000001</v>
      </c>
      <c r="F74" s="181"/>
      <c r="G74" s="181"/>
      <c r="H74" s="181"/>
      <c r="I74" s="181"/>
      <c r="J74" s="182"/>
      <c r="K74" s="187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5">
      <c r="A75" s="185"/>
      <c r="B75" s="169"/>
      <c r="C75" s="208" t="s">
        <v>183</v>
      </c>
      <c r="D75" s="172"/>
      <c r="E75" s="176">
        <v>5.8</v>
      </c>
      <c r="F75" s="181"/>
      <c r="G75" s="181"/>
      <c r="H75" s="181"/>
      <c r="I75" s="181"/>
      <c r="J75" s="182"/>
      <c r="K75" s="187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5">
      <c r="A76" s="185"/>
      <c r="B76" s="169"/>
      <c r="C76" s="208" t="s">
        <v>184</v>
      </c>
      <c r="D76" s="172"/>
      <c r="E76" s="176">
        <v>9.99</v>
      </c>
      <c r="F76" s="181"/>
      <c r="G76" s="181"/>
      <c r="H76" s="181"/>
      <c r="I76" s="181"/>
      <c r="J76" s="182"/>
      <c r="K76" s="187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5">
      <c r="A77" s="185"/>
      <c r="B77" s="169"/>
      <c r="C77" s="208" t="s">
        <v>185</v>
      </c>
      <c r="D77" s="172"/>
      <c r="E77" s="176">
        <v>6.79</v>
      </c>
      <c r="F77" s="181"/>
      <c r="G77" s="181"/>
      <c r="H77" s="181"/>
      <c r="I77" s="181"/>
      <c r="J77" s="182"/>
      <c r="K77" s="187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5">
      <c r="A78" s="185"/>
      <c r="B78" s="169"/>
      <c r="C78" s="208" t="s">
        <v>186</v>
      </c>
      <c r="D78" s="172"/>
      <c r="E78" s="176">
        <v>5.3410000000000002</v>
      </c>
      <c r="F78" s="181"/>
      <c r="G78" s="181"/>
      <c r="H78" s="181"/>
      <c r="I78" s="181"/>
      <c r="J78" s="182"/>
      <c r="K78" s="187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 x14ac:dyDescent="0.25">
      <c r="A79" s="185"/>
      <c r="B79" s="169"/>
      <c r="C79" s="208" t="s">
        <v>187</v>
      </c>
      <c r="D79" s="172"/>
      <c r="E79" s="176">
        <v>5.6520000000000001</v>
      </c>
      <c r="F79" s="181"/>
      <c r="G79" s="181"/>
      <c r="H79" s="181"/>
      <c r="I79" s="181"/>
      <c r="J79" s="182"/>
      <c r="K79" s="187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5">
      <c r="A80" s="185"/>
      <c r="B80" s="169"/>
      <c r="C80" s="208" t="s">
        <v>188</v>
      </c>
      <c r="D80" s="172"/>
      <c r="E80" s="176">
        <v>6.29</v>
      </c>
      <c r="F80" s="181"/>
      <c r="G80" s="181"/>
      <c r="H80" s="181"/>
      <c r="I80" s="181"/>
      <c r="J80" s="182"/>
      <c r="K80" s="187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5">
      <c r="A81" s="185"/>
      <c r="B81" s="169"/>
      <c r="C81" s="208" t="s">
        <v>189</v>
      </c>
      <c r="D81" s="172"/>
      <c r="E81" s="176">
        <v>5.7720000000000002</v>
      </c>
      <c r="F81" s="181"/>
      <c r="G81" s="181"/>
      <c r="H81" s="181"/>
      <c r="I81" s="181"/>
      <c r="J81" s="182"/>
      <c r="K81" s="187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5">
      <c r="A82" s="185"/>
      <c r="B82" s="169"/>
      <c r="C82" s="208" t="s">
        <v>190</v>
      </c>
      <c r="D82" s="172"/>
      <c r="E82" s="176">
        <v>16.594999999999999</v>
      </c>
      <c r="F82" s="181"/>
      <c r="G82" s="181"/>
      <c r="H82" s="181"/>
      <c r="I82" s="181"/>
      <c r="J82" s="182"/>
      <c r="K82" s="187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5">
      <c r="A83" s="185"/>
      <c r="B83" s="169"/>
      <c r="C83" s="209" t="s">
        <v>129</v>
      </c>
      <c r="D83" s="173"/>
      <c r="E83" s="177">
        <v>147.17400000000001</v>
      </c>
      <c r="F83" s="181"/>
      <c r="G83" s="181"/>
      <c r="H83" s="181"/>
      <c r="I83" s="181"/>
      <c r="J83" s="182"/>
      <c r="K83" s="187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5">
      <c r="A84" s="185"/>
      <c r="B84" s="169"/>
      <c r="C84" s="208" t="s">
        <v>191</v>
      </c>
      <c r="D84" s="172"/>
      <c r="E84" s="176">
        <v>17.056000000000001</v>
      </c>
      <c r="F84" s="181"/>
      <c r="G84" s="181"/>
      <c r="H84" s="181"/>
      <c r="I84" s="181"/>
      <c r="J84" s="182"/>
      <c r="K84" s="187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5">
      <c r="A85" s="185"/>
      <c r="B85" s="169"/>
      <c r="C85" s="208" t="s">
        <v>192</v>
      </c>
      <c r="D85" s="172"/>
      <c r="E85" s="176">
        <v>18.201000000000001</v>
      </c>
      <c r="F85" s="181"/>
      <c r="G85" s="181"/>
      <c r="H85" s="181"/>
      <c r="I85" s="181"/>
      <c r="J85" s="182"/>
      <c r="K85" s="18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5">
      <c r="A86" s="185"/>
      <c r="B86" s="169"/>
      <c r="C86" s="208" t="s">
        <v>193</v>
      </c>
      <c r="D86" s="172"/>
      <c r="E86" s="176">
        <v>7.7080000000000002</v>
      </c>
      <c r="F86" s="181"/>
      <c r="G86" s="181"/>
      <c r="H86" s="181"/>
      <c r="I86" s="181"/>
      <c r="J86" s="182"/>
      <c r="K86" s="187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5">
      <c r="A87" s="185"/>
      <c r="B87" s="169"/>
      <c r="C87" s="208" t="s">
        <v>193</v>
      </c>
      <c r="D87" s="172"/>
      <c r="E87" s="176">
        <v>7.7080000000000002</v>
      </c>
      <c r="F87" s="181"/>
      <c r="G87" s="181"/>
      <c r="H87" s="181"/>
      <c r="I87" s="181"/>
      <c r="J87" s="182"/>
      <c r="K87" s="187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5">
      <c r="A88" s="185"/>
      <c r="B88" s="169"/>
      <c r="C88" s="208" t="s">
        <v>194</v>
      </c>
      <c r="D88" s="172"/>
      <c r="E88" s="176">
        <v>1.89</v>
      </c>
      <c r="F88" s="181"/>
      <c r="G88" s="181"/>
      <c r="H88" s="181"/>
      <c r="I88" s="181"/>
      <c r="J88" s="182"/>
      <c r="K88" s="187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 x14ac:dyDescent="0.25">
      <c r="A89" s="185"/>
      <c r="B89" s="169"/>
      <c r="C89" s="208" t="s">
        <v>195</v>
      </c>
      <c r="D89" s="172"/>
      <c r="E89" s="176">
        <v>20.786000000000001</v>
      </c>
      <c r="F89" s="181"/>
      <c r="G89" s="181"/>
      <c r="H89" s="181"/>
      <c r="I89" s="181"/>
      <c r="J89" s="182"/>
      <c r="K89" s="187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5">
      <c r="A90" s="185"/>
      <c r="B90" s="169"/>
      <c r="C90" s="208" t="s">
        <v>196</v>
      </c>
      <c r="D90" s="172"/>
      <c r="E90" s="176">
        <v>11.315</v>
      </c>
      <c r="F90" s="181"/>
      <c r="G90" s="181"/>
      <c r="H90" s="181"/>
      <c r="I90" s="181"/>
      <c r="J90" s="182"/>
      <c r="K90" s="187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 x14ac:dyDescent="0.25">
      <c r="A91" s="185"/>
      <c r="B91" s="169"/>
      <c r="C91" s="208" t="s">
        <v>197</v>
      </c>
      <c r="D91" s="172"/>
      <c r="E91" s="176">
        <v>11.89</v>
      </c>
      <c r="F91" s="181"/>
      <c r="G91" s="181"/>
      <c r="H91" s="181"/>
      <c r="I91" s="181"/>
      <c r="J91" s="182"/>
      <c r="K91" s="187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 x14ac:dyDescent="0.25">
      <c r="A92" s="185"/>
      <c r="B92" s="169"/>
      <c r="C92" s="209" t="s">
        <v>129</v>
      </c>
      <c r="D92" s="173"/>
      <c r="E92" s="177">
        <v>96.554000000000002</v>
      </c>
      <c r="F92" s="181"/>
      <c r="G92" s="181"/>
      <c r="H92" s="181"/>
      <c r="I92" s="181"/>
      <c r="J92" s="182"/>
      <c r="K92" s="187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5">
      <c r="A93" s="185"/>
      <c r="B93" s="169"/>
      <c r="C93" s="208" t="s">
        <v>198</v>
      </c>
      <c r="D93" s="172"/>
      <c r="E93" s="176">
        <v>18.242000000000001</v>
      </c>
      <c r="F93" s="181"/>
      <c r="G93" s="181"/>
      <c r="H93" s="181"/>
      <c r="I93" s="181"/>
      <c r="J93" s="182"/>
      <c r="K93" s="187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5">
      <c r="A94" s="185"/>
      <c r="B94" s="169"/>
      <c r="C94" s="208" t="s">
        <v>199</v>
      </c>
      <c r="D94" s="172"/>
      <c r="E94" s="176">
        <v>8.1999999999999993</v>
      </c>
      <c r="F94" s="181"/>
      <c r="G94" s="181"/>
      <c r="H94" s="181"/>
      <c r="I94" s="181"/>
      <c r="J94" s="182"/>
      <c r="K94" s="187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 x14ac:dyDescent="0.25">
      <c r="A95" s="185"/>
      <c r="B95" s="169"/>
      <c r="C95" s="208" t="s">
        <v>199</v>
      </c>
      <c r="D95" s="172"/>
      <c r="E95" s="176">
        <v>8.1999999999999993</v>
      </c>
      <c r="F95" s="181"/>
      <c r="G95" s="181"/>
      <c r="H95" s="181"/>
      <c r="I95" s="181"/>
      <c r="J95" s="182"/>
      <c r="K95" s="187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5">
      <c r="A96" s="185"/>
      <c r="B96" s="169"/>
      <c r="C96" s="208" t="s">
        <v>194</v>
      </c>
      <c r="D96" s="172"/>
      <c r="E96" s="176">
        <v>1.89</v>
      </c>
      <c r="F96" s="181"/>
      <c r="G96" s="181"/>
      <c r="H96" s="181"/>
      <c r="I96" s="181"/>
      <c r="J96" s="182"/>
      <c r="K96" s="18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 x14ac:dyDescent="0.25">
      <c r="A97" s="185"/>
      <c r="B97" s="169"/>
      <c r="C97" s="208" t="s">
        <v>200</v>
      </c>
      <c r="D97" s="172"/>
      <c r="E97" s="176">
        <v>4.0999999999999996</v>
      </c>
      <c r="F97" s="181"/>
      <c r="G97" s="181"/>
      <c r="H97" s="181"/>
      <c r="I97" s="181"/>
      <c r="J97" s="182"/>
      <c r="K97" s="187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5">
      <c r="A98" s="185"/>
      <c r="B98" s="169"/>
      <c r="C98" s="208" t="s">
        <v>201</v>
      </c>
      <c r="D98" s="172"/>
      <c r="E98" s="176">
        <v>6.0670000000000002</v>
      </c>
      <c r="F98" s="181"/>
      <c r="G98" s="181"/>
      <c r="H98" s="181"/>
      <c r="I98" s="181"/>
      <c r="J98" s="182"/>
      <c r="K98" s="187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 x14ac:dyDescent="0.25">
      <c r="A99" s="185"/>
      <c r="B99" s="169"/>
      <c r="C99" s="208" t="s">
        <v>194</v>
      </c>
      <c r="D99" s="172"/>
      <c r="E99" s="176">
        <v>1.89</v>
      </c>
      <c r="F99" s="181"/>
      <c r="G99" s="181"/>
      <c r="H99" s="181"/>
      <c r="I99" s="181"/>
      <c r="J99" s="182"/>
      <c r="K99" s="187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5">
      <c r="A100" s="185"/>
      <c r="B100" s="169"/>
      <c r="C100" s="208" t="s">
        <v>202</v>
      </c>
      <c r="D100" s="172"/>
      <c r="E100" s="176">
        <v>9.4290000000000003</v>
      </c>
      <c r="F100" s="181"/>
      <c r="G100" s="181"/>
      <c r="H100" s="181"/>
      <c r="I100" s="181"/>
      <c r="J100" s="182"/>
      <c r="K100" s="187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5">
      <c r="A101" s="185"/>
      <c r="B101" s="169"/>
      <c r="C101" s="208" t="s">
        <v>203</v>
      </c>
      <c r="D101" s="172"/>
      <c r="E101" s="176">
        <v>11.029</v>
      </c>
      <c r="F101" s="181"/>
      <c r="G101" s="181"/>
      <c r="H101" s="181"/>
      <c r="I101" s="181"/>
      <c r="J101" s="182"/>
      <c r="K101" s="187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5">
      <c r="A102" s="185"/>
      <c r="B102" s="169"/>
      <c r="C102" s="208" t="s">
        <v>202</v>
      </c>
      <c r="D102" s="172"/>
      <c r="E102" s="176">
        <v>9.4290000000000003</v>
      </c>
      <c r="F102" s="181"/>
      <c r="G102" s="181"/>
      <c r="H102" s="181"/>
      <c r="I102" s="181"/>
      <c r="J102" s="182"/>
      <c r="K102" s="187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5">
      <c r="A103" s="185"/>
      <c r="B103" s="169"/>
      <c r="C103" s="209" t="s">
        <v>129</v>
      </c>
      <c r="D103" s="173"/>
      <c r="E103" s="177">
        <v>78.475999999999999</v>
      </c>
      <c r="F103" s="181"/>
      <c r="G103" s="181"/>
      <c r="H103" s="181"/>
      <c r="I103" s="181"/>
      <c r="J103" s="182"/>
      <c r="K103" s="187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5">
      <c r="A104" s="185"/>
      <c r="B104" s="169"/>
      <c r="C104" s="208" t="s">
        <v>204</v>
      </c>
      <c r="D104" s="172"/>
      <c r="E104" s="176">
        <v>5.2729999999999997</v>
      </c>
      <c r="F104" s="181"/>
      <c r="G104" s="181"/>
      <c r="H104" s="181"/>
      <c r="I104" s="181"/>
      <c r="J104" s="182"/>
      <c r="K104" s="187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5">
      <c r="A105" s="185"/>
      <c r="B105" s="169"/>
      <c r="C105" s="208" t="s">
        <v>205</v>
      </c>
      <c r="D105" s="172"/>
      <c r="E105" s="176">
        <v>5.7709999999999999</v>
      </c>
      <c r="F105" s="181"/>
      <c r="G105" s="181"/>
      <c r="H105" s="181"/>
      <c r="I105" s="181"/>
      <c r="J105" s="182"/>
      <c r="K105" s="187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5">
      <c r="A106" s="185"/>
      <c r="B106" s="169"/>
      <c r="C106" s="208" t="s">
        <v>206</v>
      </c>
      <c r="D106" s="172"/>
      <c r="E106" s="176">
        <v>5.2729999999999997</v>
      </c>
      <c r="F106" s="181"/>
      <c r="G106" s="181"/>
      <c r="H106" s="181"/>
      <c r="I106" s="181"/>
      <c r="J106" s="182"/>
      <c r="K106" s="187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 x14ac:dyDescent="0.25">
      <c r="A107" s="185"/>
      <c r="B107" s="169"/>
      <c r="C107" s="208" t="s">
        <v>207</v>
      </c>
      <c r="D107" s="172"/>
      <c r="E107" s="176">
        <v>6.8730000000000002</v>
      </c>
      <c r="F107" s="181"/>
      <c r="G107" s="181"/>
      <c r="H107" s="181"/>
      <c r="I107" s="181"/>
      <c r="J107" s="182"/>
      <c r="K107" s="187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5">
      <c r="A108" s="185"/>
      <c r="B108" s="169"/>
      <c r="C108" s="208" t="s">
        <v>208</v>
      </c>
      <c r="D108" s="172"/>
      <c r="E108" s="176">
        <v>7.1</v>
      </c>
      <c r="F108" s="181"/>
      <c r="G108" s="181"/>
      <c r="H108" s="181"/>
      <c r="I108" s="181"/>
      <c r="J108" s="182"/>
      <c r="K108" s="18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5">
      <c r="A109" s="185"/>
      <c r="B109" s="169"/>
      <c r="C109" s="208" t="s">
        <v>209</v>
      </c>
      <c r="D109" s="172"/>
      <c r="E109" s="176">
        <v>4.0549999999999997</v>
      </c>
      <c r="F109" s="181"/>
      <c r="G109" s="181"/>
      <c r="H109" s="181"/>
      <c r="I109" s="181"/>
      <c r="J109" s="182"/>
      <c r="K109" s="187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5">
      <c r="A110" s="185"/>
      <c r="B110" s="169"/>
      <c r="C110" s="208" t="s">
        <v>210</v>
      </c>
      <c r="D110" s="172"/>
      <c r="E110" s="176">
        <v>2.9</v>
      </c>
      <c r="F110" s="181"/>
      <c r="G110" s="181"/>
      <c r="H110" s="181"/>
      <c r="I110" s="181"/>
      <c r="J110" s="182"/>
      <c r="K110" s="187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5">
      <c r="A111" s="185"/>
      <c r="B111" s="169"/>
      <c r="C111" s="208" t="s">
        <v>211</v>
      </c>
      <c r="D111" s="172"/>
      <c r="E111" s="176">
        <v>6.4619999999999997</v>
      </c>
      <c r="F111" s="181"/>
      <c r="G111" s="181"/>
      <c r="H111" s="181"/>
      <c r="I111" s="181"/>
      <c r="J111" s="182"/>
      <c r="K111" s="187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5">
      <c r="A112" s="185"/>
      <c r="B112" s="169"/>
      <c r="C112" s="209" t="s">
        <v>129</v>
      </c>
      <c r="D112" s="173"/>
      <c r="E112" s="177">
        <v>43.707000000000001</v>
      </c>
      <c r="F112" s="181"/>
      <c r="G112" s="181"/>
      <c r="H112" s="181"/>
      <c r="I112" s="181"/>
      <c r="J112" s="182"/>
      <c r="K112" s="187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5">
      <c r="A113" s="185"/>
      <c r="B113" s="272" t="s">
        <v>160</v>
      </c>
      <c r="C113" s="273"/>
      <c r="D113" s="274"/>
      <c r="E113" s="275"/>
      <c r="F113" s="276"/>
      <c r="G113" s="277"/>
      <c r="H113" s="181"/>
      <c r="I113" s="181"/>
      <c r="J113" s="182"/>
      <c r="K113" s="187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>
        <v>0</v>
      </c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5">
      <c r="A114" s="185"/>
      <c r="B114" s="272" t="s">
        <v>161</v>
      </c>
      <c r="C114" s="273"/>
      <c r="D114" s="274"/>
      <c r="E114" s="275"/>
      <c r="F114" s="276"/>
      <c r="G114" s="277"/>
      <c r="H114" s="181"/>
      <c r="I114" s="181"/>
      <c r="J114" s="182"/>
      <c r="K114" s="187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5">
      <c r="A115" s="185"/>
      <c r="B115" s="272" t="s">
        <v>162</v>
      </c>
      <c r="C115" s="273"/>
      <c r="D115" s="274"/>
      <c r="E115" s="275"/>
      <c r="F115" s="276"/>
      <c r="G115" s="277"/>
      <c r="H115" s="181"/>
      <c r="I115" s="181"/>
      <c r="J115" s="182"/>
      <c r="K115" s="187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>
        <v>1</v>
      </c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5">
      <c r="A116" s="185">
        <v>9</v>
      </c>
      <c r="B116" s="169" t="s">
        <v>212</v>
      </c>
      <c r="C116" s="207" t="s">
        <v>213</v>
      </c>
      <c r="D116" s="171" t="s">
        <v>165</v>
      </c>
      <c r="E116" s="175">
        <v>68.564999999999998</v>
      </c>
      <c r="F116" s="183"/>
      <c r="G116" s="181">
        <f>ROUND(E116*F116,2)</f>
        <v>0</v>
      </c>
      <c r="H116" s="181">
        <v>21</v>
      </c>
      <c r="I116" s="181">
        <f>G116*(1+H116/100)</f>
        <v>0</v>
      </c>
      <c r="J116" s="182" t="s">
        <v>150</v>
      </c>
      <c r="K116" s="187" t="s">
        <v>125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>
        <v>21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5">
      <c r="A117" s="185"/>
      <c r="B117" s="169"/>
      <c r="C117" s="208" t="s">
        <v>214</v>
      </c>
      <c r="D117" s="172"/>
      <c r="E117" s="176">
        <v>10.138</v>
      </c>
      <c r="F117" s="181"/>
      <c r="G117" s="181"/>
      <c r="H117" s="181"/>
      <c r="I117" s="181"/>
      <c r="J117" s="182"/>
      <c r="K117" s="187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5">
      <c r="A118" s="185"/>
      <c r="B118" s="169"/>
      <c r="C118" s="208" t="s">
        <v>215</v>
      </c>
      <c r="D118" s="172"/>
      <c r="E118" s="176">
        <v>2.1</v>
      </c>
      <c r="F118" s="181"/>
      <c r="G118" s="181"/>
      <c r="H118" s="181"/>
      <c r="I118" s="181"/>
      <c r="J118" s="182"/>
      <c r="K118" s="187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5">
      <c r="A119" s="185"/>
      <c r="B119" s="169"/>
      <c r="C119" s="209" t="s">
        <v>129</v>
      </c>
      <c r="D119" s="173"/>
      <c r="E119" s="177">
        <v>12.238</v>
      </c>
      <c r="F119" s="181"/>
      <c r="G119" s="181"/>
      <c r="H119" s="181"/>
      <c r="I119" s="181"/>
      <c r="J119" s="182"/>
      <c r="K119" s="187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5">
      <c r="A120" s="185"/>
      <c r="B120" s="169"/>
      <c r="C120" s="208" t="s">
        <v>216</v>
      </c>
      <c r="D120" s="172"/>
      <c r="E120" s="176">
        <v>11.069000000000001</v>
      </c>
      <c r="F120" s="181"/>
      <c r="G120" s="181"/>
      <c r="H120" s="181"/>
      <c r="I120" s="181"/>
      <c r="J120" s="182"/>
      <c r="K120" s="187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5">
      <c r="A121" s="185"/>
      <c r="B121" s="169"/>
      <c r="C121" s="208" t="s">
        <v>217</v>
      </c>
      <c r="D121" s="172"/>
      <c r="E121" s="176">
        <v>3.1709999999999998</v>
      </c>
      <c r="F121" s="181"/>
      <c r="G121" s="181"/>
      <c r="H121" s="181"/>
      <c r="I121" s="181"/>
      <c r="J121" s="182"/>
      <c r="K121" s="187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5">
      <c r="A122" s="185"/>
      <c r="B122" s="169"/>
      <c r="C122" s="209" t="s">
        <v>129</v>
      </c>
      <c r="D122" s="173"/>
      <c r="E122" s="177">
        <v>14.24</v>
      </c>
      <c r="F122" s="181"/>
      <c r="G122" s="181"/>
      <c r="H122" s="181"/>
      <c r="I122" s="181"/>
      <c r="J122" s="182"/>
      <c r="K122" s="187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5">
      <c r="A123" s="185"/>
      <c r="B123" s="169"/>
      <c r="C123" s="208" t="s">
        <v>218</v>
      </c>
      <c r="D123" s="172"/>
      <c r="E123" s="176">
        <v>20.54</v>
      </c>
      <c r="F123" s="181"/>
      <c r="G123" s="181"/>
      <c r="H123" s="181"/>
      <c r="I123" s="181"/>
      <c r="J123" s="182"/>
      <c r="K123" s="187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5">
      <c r="A124" s="185"/>
      <c r="B124" s="169"/>
      <c r="C124" s="208" t="s">
        <v>219</v>
      </c>
      <c r="D124" s="172"/>
      <c r="E124" s="176">
        <v>15.99</v>
      </c>
      <c r="F124" s="181"/>
      <c r="G124" s="181"/>
      <c r="H124" s="181"/>
      <c r="I124" s="181"/>
      <c r="J124" s="182"/>
      <c r="K124" s="187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5">
      <c r="A125" s="185"/>
      <c r="B125" s="169"/>
      <c r="C125" s="208" t="s">
        <v>220</v>
      </c>
      <c r="D125" s="172"/>
      <c r="E125" s="176">
        <v>0.83599999999999997</v>
      </c>
      <c r="F125" s="181"/>
      <c r="G125" s="181"/>
      <c r="H125" s="181"/>
      <c r="I125" s="181"/>
      <c r="J125" s="182"/>
      <c r="K125" s="187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5">
      <c r="A126" s="185"/>
      <c r="B126" s="169"/>
      <c r="C126" s="208" t="s">
        <v>221</v>
      </c>
      <c r="D126" s="172"/>
      <c r="E126" s="176">
        <v>1.361</v>
      </c>
      <c r="F126" s="181"/>
      <c r="G126" s="181"/>
      <c r="H126" s="181"/>
      <c r="I126" s="181"/>
      <c r="J126" s="182"/>
      <c r="K126" s="187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5">
      <c r="A127" s="185"/>
      <c r="B127" s="169"/>
      <c r="C127" s="209" t="s">
        <v>129</v>
      </c>
      <c r="D127" s="173"/>
      <c r="E127" s="177">
        <v>38.726999999999997</v>
      </c>
      <c r="F127" s="181"/>
      <c r="G127" s="181"/>
      <c r="H127" s="181"/>
      <c r="I127" s="181"/>
      <c r="J127" s="182"/>
      <c r="K127" s="187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 x14ac:dyDescent="0.25">
      <c r="A128" s="185"/>
      <c r="B128" s="169"/>
      <c r="C128" s="208" t="s">
        <v>222</v>
      </c>
      <c r="D128" s="172"/>
      <c r="E128" s="176">
        <v>1.68</v>
      </c>
      <c r="F128" s="181"/>
      <c r="G128" s="181"/>
      <c r="H128" s="181"/>
      <c r="I128" s="181"/>
      <c r="J128" s="182"/>
      <c r="K128" s="187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5">
      <c r="A129" s="185"/>
      <c r="B129" s="169"/>
      <c r="C129" s="208" t="s">
        <v>223</v>
      </c>
      <c r="D129" s="172"/>
      <c r="E129" s="176">
        <v>1.68</v>
      </c>
      <c r="F129" s="181"/>
      <c r="G129" s="181"/>
      <c r="H129" s="181"/>
      <c r="I129" s="181"/>
      <c r="J129" s="182"/>
      <c r="K129" s="187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5">
      <c r="A130" s="185"/>
      <c r="B130" s="169"/>
      <c r="C130" s="209" t="s">
        <v>129</v>
      </c>
      <c r="D130" s="173"/>
      <c r="E130" s="177">
        <v>3.36</v>
      </c>
      <c r="F130" s="181"/>
      <c r="G130" s="181"/>
      <c r="H130" s="181"/>
      <c r="I130" s="181"/>
      <c r="J130" s="182"/>
      <c r="K130" s="187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5">
      <c r="A131" s="185"/>
      <c r="B131" s="272" t="s">
        <v>224</v>
      </c>
      <c r="C131" s="273"/>
      <c r="D131" s="274"/>
      <c r="E131" s="275"/>
      <c r="F131" s="276"/>
      <c r="G131" s="277"/>
      <c r="H131" s="181"/>
      <c r="I131" s="181"/>
      <c r="J131" s="182"/>
      <c r="K131" s="187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>
        <v>0</v>
      </c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 x14ac:dyDescent="0.25">
      <c r="A132" s="185">
        <v>10</v>
      </c>
      <c r="B132" s="169" t="s">
        <v>225</v>
      </c>
      <c r="C132" s="207" t="s">
        <v>226</v>
      </c>
      <c r="D132" s="171" t="s">
        <v>227</v>
      </c>
      <c r="E132" s="175">
        <v>119.04</v>
      </c>
      <c r="F132" s="183"/>
      <c r="G132" s="181">
        <f>ROUND(E132*F132,2)</f>
        <v>0</v>
      </c>
      <c r="H132" s="181">
        <v>21</v>
      </c>
      <c r="I132" s="181">
        <f>G132*(1+H132/100)</f>
        <v>0</v>
      </c>
      <c r="J132" s="182" t="s">
        <v>124</v>
      </c>
      <c r="K132" s="187" t="s">
        <v>125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 x14ac:dyDescent="0.25">
      <c r="A133" s="185"/>
      <c r="B133" s="169"/>
      <c r="C133" s="208" t="s">
        <v>228</v>
      </c>
      <c r="D133" s="172"/>
      <c r="E133" s="176">
        <v>3.58</v>
      </c>
      <c r="F133" s="181"/>
      <c r="G133" s="181"/>
      <c r="H133" s="181"/>
      <c r="I133" s="181"/>
      <c r="J133" s="182"/>
      <c r="K133" s="187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5">
      <c r="A134" s="185"/>
      <c r="B134" s="169"/>
      <c r="C134" s="208" t="s">
        <v>229</v>
      </c>
      <c r="D134" s="172"/>
      <c r="E134" s="176">
        <v>1.88</v>
      </c>
      <c r="F134" s="181"/>
      <c r="G134" s="181"/>
      <c r="H134" s="181"/>
      <c r="I134" s="181"/>
      <c r="J134" s="182"/>
      <c r="K134" s="187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 x14ac:dyDescent="0.25">
      <c r="A135" s="185"/>
      <c r="B135" s="169"/>
      <c r="C135" s="208" t="s">
        <v>230</v>
      </c>
      <c r="D135" s="172"/>
      <c r="E135" s="176">
        <v>2.74</v>
      </c>
      <c r="F135" s="181"/>
      <c r="G135" s="181"/>
      <c r="H135" s="181"/>
      <c r="I135" s="181"/>
      <c r="J135" s="182"/>
      <c r="K135" s="187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5">
      <c r="A136" s="185"/>
      <c r="B136" s="169"/>
      <c r="C136" s="208" t="s">
        <v>229</v>
      </c>
      <c r="D136" s="172"/>
      <c r="E136" s="176">
        <v>1.88</v>
      </c>
      <c r="F136" s="181"/>
      <c r="G136" s="181"/>
      <c r="H136" s="181"/>
      <c r="I136" s="181"/>
      <c r="J136" s="182"/>
      <c r="K136" s="187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5">
      <c r="A137" s="185"/>
      <c r="B137" s="169"/>
      <c r="C137" s="208" t="s">
        <v>231</v>
      </c>
      <c r="D137" s="172"/>
      <c r="E137" s="176">
        <v>1.59</v>
      </c>
      <c r="F137" s="181"/>
      <c r="G137" s="181"/>
      <c r="H137" s="181"/>
      <c r="I137" s="181"/>
      <c r="J137" s="182"/>
      <c r="K137" s="187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5">
      <c r="A138" s="185"/>
      <c r="B138" s="169"/>
      <c r="C138" s="208" t="s">
        <v>232</v>
      </c>
      <c r="D138" s="172"/>
      <c r="E138" s="176">
        <v>1.49</v>
      </c>
      <c r="F138" s="181"/>
      <c r="G138" s="181"/>
      <c r="H138" s="181"/>
      <c r="I138" s="181"/>
      <c r="J138" s="182"/>
      <c r="K138" s="187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5">
      <c r="A139" s="185"/>
      <c r="B139" s="169"/>
      <c r="C139" s="208" t="s">
        <v>233</v>
      </c>
      <c r="D139" s="172"/>
      <c r="E139" s="176">
        <v>1.9</v>
      </c>
      <c r="F139" s="181"/>
      <c r="G139" s="181"/>
      <c r="H139" s="181"/>
      <c r="I139" s="181"/>
      <c r="J139" s="182"/>
      <c r="K139" s="187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5">
      <c r="A140" s="185"/>
      <c r="B140" s="169"/>
      <c r="C140" s="208" t="s">
        <v>234</v>
      </c>
      <c r="D140" s="172"/>
      <c r="E140" s="176">
        <v>2.08</v>
      </c>
      <c r="F140" s="181"/>
      <c r="G140" s="181"/>
      <c r="H140" s="181"/>
      <c r="I140" s="181"/>
      <c r="J140" s="182"/>
      <c r="K140" s="187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5">
      <c r="A141" s="185"/>
      <c r="B141" s="169"/>
      <c r="C141" s="208" t="s">
        <v>235</v>
      </c>
      <c r="D141" s="172"/>
      <c r="E141" s="176">
        <v>6.64</v>
      </c>
      <c r="F141" s="181"/>
      <c r="G141" s="181"/>
      <c r="H141" s="181"/>
      <c r="I141" s="181"/>
      <c r="J141" s="182"/>
      <c r="K141" s="187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5">
      <c r="A142" s="185"/>
      <c r="B142" s="169"/>
      <c r="C142" s="208" t="s">
        <v>236</v>
      </c>
      <c r="D142" s="172"/>
      <c r="E142" s="176">
        <v>1.76</v>
      </c>
      <c r="F142" s="181"/>
      <c r="G142" s="181"/>
      <c r="H142" s="181"/>
      <c r="I142" s="181"/>
      <c r="J142" s="182"/>
      <c r="K142" s="187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5">
      <c r="A143" s="185"/>
      <c r="B143" s="169"/>
      <c r="C143" s="208" t="s">
        <v>237</v>
      </c>
      <c r="D143" s="172"/>
      <c r="E143" s="176">
        <v>1.57</v>
      </c>
      <c r="F143" s="181"/>
      <c r="G143" s="181"/>
      <c r="H143" s="181"/>
      <c r="I143" s="181"/>
      <c r="J143" s="182"/>
      <c r="K143" s="187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 x14ac:dyDescent="0.25">
      <c r="A144" s="185"/>
      <c r="B144" s="169"/>
      <c r="C144" s="208" t="s">
        <v>238</v>
      </c>
      <c r="D144" s="172"/>
      <c r="E144" s="176">
        <v>0.35</v>
      </c>
      <c r="F144" s="181"/>
      <c r="G144" s="181"/>
      <c r="H144" s="181"/>
      <c r="I144" s="181"/>
      <c r="J144" s="182"/>
      <c r="K144" s="187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 x14ac:dyDescent="0.25">
      <c r="A145" s="185"/>
      <c r="B145" s="169"/>
      <c r="C145" s="208" t="s">
        <v>239</v>
      </c>
      <c r="D145" s="172"/>
      <c r="E145" s="176">
        <v>2</v>
      </c>
      <c r="F145" s="181"/>
      <c r="G145" s="181"/>
      <c r="H145" s="181"/>
      <c r="I145" s="181"/>
      <c r="J145" s="182"/>
      <c r="K145" s="187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 x14ac:dyDescent="0.25">
      <c r="A146" s="185"/>
      <c r="B146" s="169"/>
      <c r="C146" s="208" t="s">
        <v>240</v>
      </c>
      <c r="D146" s="172"/>
      <c r="E146" s="176">
        <v>2.7</v>
      </c>
      <c r="F146" s="181"/>
      <c r="G146" s="181"/>
      <c r="H146" s="181"/>
      <c r="I146" s="181"/>
      <c r="J146" s="182"/>
      <c r="K146" s="187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5">
      <c r="A147" s="185"/>
      <c r="B147" s="169"/>
      <c r="C147" s="208" t="s">
        <v>241</v>
      </c>
      <c r="D147" s="172"/>
      <c r="E147" s="176">
        <v>2.7</v>
      </c>
      <c r="F147" s="181"/>
      <c r="G147" s="181"/>
      <c r="H147" s="181"/>
      <c r="I147" s="181"/>
      <c r="J147" s="182"/>
      <c r="K147" s="187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5">
      <c r="A148" s="185"/>
      <c r="B148" s="169"/>
      <c r="C148" s="208" t="s">
        <v>242</v>
      </c>
      <c r="D148" s="172"/>
      <c r="E148" s="176">
        <v>1.93</v>
      </c>
      <c r="F148" s="181"/>
      <c r="G148" s="181"/>
      <c r="H148" s="181"/>
      <c r="I148" s="181"/>
      <c r="J148" s="182"/>
      <c r="K148" s="187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 x14ac:dyDescent="0.25">
      <c r="A149" s="185"/>
      <c r="B149" s="169"/>
      <c r="C149" s="208" t="s">
        <v>243</v>
      </c>
      <c r="D149" s="172"/>
      <c r="E149" s="176">
        <v>1.96</v>
      </c>
      <c r="F149" s="181"/>
      <c r="G149" s="181"/>
      <c r="H149" s="181"/>
      <c r="I149" s="181"/>
      <c r="J149" s="182"/>
      <c r="K149" s="187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5">
      <c r="A150" s="185"/>
      <c r="B150" s="169"/>
      <c r="C150" s="208" t="s">
        <v>244</v>
      </c>
      <c r="D150" s="172"/>
      <c r="E150" s="176">
        <v>1.56</v>
      </c>
      <c r="F150" s="181"/>
      <c r="G150" s="181"/>
      <c r="H150" s="181"/>
      <c r="I150" s="181"/>
      <c r="J150" s="182"/>
      <c r="K150" s="187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5">
      <c r="A151" s="185"/>
      <c r="B151" s="169"/>
      <c r="C151" s="208" t="s">
        <v>245</v>
      </c>
      <c r="D151" s="172"/>
      <c r="E151" s="176">
        <v>1.37</v>
      </c>
      <c r="F151" s="181"/>
      <c r="G151" s="181"/>
      <c r="H151" s="181"/>
      <c r="I151" s="181"/>
      <c r="J151" s="182"/>
      <c r="K151" s="187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5">
      <c r="A152" s="185"/>
      <c r="B152" s="169"/>
      <c r="C152" s="208" t="s">
        <v>246</v>
      </c>
      <c r="D152" s="172"/>
      <c r="E152" s="176">
        <v>5.35</v>
      </c>
      <c r="F152" s="181"/>
      <c r="G152" s="181"/>
      <c r="H152" s="181"/>
      <c r="I152" s="181"/>
      <c r="J152" s="182"/>
      <c r="K152" s="187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 x14ac:dyDescent="0.25">
      <c r="A153" s="185"/>
      <c r="B153" s="169"/>
      <c r="C153" s="209" t="s">
        <v>129</v>
      </c>
      <c r="D153" s="173"/>
      <c r="E153" s="177">
        <v>47.03</v>
      </c>
      <c r="F153" s="181"/>
      <c r="G153" s="181"/>
      <c r="H153" s="181"/>
      <c r="I153" s="181"/>
      <c r="J153" s="182"/>
      <c r="K153" s="187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5">
      <c r="A154" s="185"/>
      <c r="B154" s="169"/>
      <c r="C154" s="208" t="s">
        <v>247</v>
      </c>
      <c r="D154" s="172"/>
      <c r="E154" s="176">
        <v>4.16</v>
      </c>
      <c r="F154" s="181"/>
      <c r="G154" s="181"/>
      <c r="H154" s="181"/>
      <c r="I154" s="181"/>
      <c r="J154" s="182"/>
      <c r="K154" s="187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 x14ac:dyDescent="0.25">
      <c r="A155" s="185"/>
      <c r="B155" s="169"/>
      <c r="C155" s="208" t="s">
        <v>229</v>
      </c>
      <c r="D155" s="172"/>
      <c r="E155" s="176">
        <v>1.88</v>
      </c>
      <c r="F155" s="181"/>
      <c r="G155" s="181"/>
      <c r="H155" s="181"/>
      <c r="I155" s="181"/>
      <c r="J155" s="182"/>
      <c r="K155" s="187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5">
      <c r="A156" s="185"/>
      <c r="B156" s="169"/>
      <c r="C156" s="208" t="s">
        <v>229</v>
      </c>
      <c r="D156" s="172"/>
      <c r="E156" s="176">
        <v>1.88</v>
      </c>
      <c r="F156" s="181"/>
      <c r="G156" s="181"/>
      <c r="H156" s="181"/>
      <c r="I156" s="181"/>
      <c r="J156" s="182"/>
      <c r="K156" s="187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5">
      <c r="A157" s="185"/>
      <c r="B157" s="169"/>
      <c r="C157" s="208" t="s">
        <v>248</v>
      </c>
      <c r="D157" s="172"/>
      <c r="E157" s="176">
        <v>5.91</v>
      </c>
      <c r="F157" s="181"/>
      <c r="G157" s="181"/>
      <c r="H157" s="181"/>
      <c r="I157" s="181"/>
      <c r="J157" s="182"/>
      <c r="K157" s="187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 x14ac:dyDescent="0.25">
      <c r="A158" s="185"/>
      <c r="B158" s="169"/>
      <c r="C158" s="208" t="s">
        <v>249</v>
      </c>
      <c r="D158" s="172"/>
      <c r="E158" s="176">
        <v>3.09</v>
      </c>
      <c r="F158" s="181"/>
      <c r="G158" s="181"/>
      <c r="H158" s="181"/>
      <c r="I158" s="181"/>
      <c r="J158" s="182"/>
      <c r="K158" s="187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 x14ac:dyDescent="0.25">
      <c r="A159" s="185"/>
      <c r="B159" s="169"/>
      <c r="C159" s="208" t="s">
        <v>250</v>
      </c>
      <c r="D159" s="172"/>
      <c r="E159" s="176">
        <v>5.46</v>
      </c>
      <c r="F159" s="181"/>
      <c r="G159" s="181"/>
      <c r="H159" s="181"/>
      <c r="I159" s="181"/>
      <c r="J159" s="182"/>
      <c r="K159" s="187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 x14ac:dyDescent="0.25">
      <c r="A160" s="185"/>
      <c r="B160" s="169"/>
      <c r="C160" s="208" t="s">
        <v>251</v>
      </c>
      <c r="D160" s="172"/>
      <c r="E160" s="176">
        <v>3.05</v>
      </c>
      <c r="F160" s="181"/>
      <c r="G160" s="181"/>
      <c r="H160" s="181"/>
      <c r="I160" s="181"/>
      <c r="J160" s="182"/>
      <c r="K160" s="187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5">
      <c r="A161" s="185"/>
      <c r="B161" s="169"/>
      <c r="C161" s="208" t="s">
        <v>252</v>
      </c>
      <c r="D161" s="172"/>
      <c r="E161" s="176">
        <v>2.9</v>
      </c>
      <c r="F161" s="181"/>
      <c r="G161" s="181"/>
      <c r="H161" s="181"/>
      <c r="I161" s="181"/>
      <c r="J161" s="182"/>
      <c r="K161" s="187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 x14ac:dyDescent="0.25">
      <c r="A162" s="185"/>
      <c r="B162" s="169"/>
      <c r="C162" s="209" t="s">
        <v>129</v>
      </c>
      <c r="D162" s="173"/>
      <c r="E162" s="177">
        <v>28.33</v>
      </c>
      <c r="F162" s="181"/>
      <c r="G162" s="181"/>
      <c r="H162" s="181"/>
      <c r="I162" s="181"/>
      <c r="J162" s="182"/>
      <c r="K162" s="187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5">
      <c r="A163" s="185"/>
      <c r="B163" s="169"/>
      <c r="C163" s="208" t="s">
        <v>253</v>
      </c>
      <c r="D163" s="172"/>
      <c r="E163" s="176">
        <v>2</v>
      </c>
      <c r="F163" s="181"/>
      <c r="G163" s="181"/>
      <c r="H163" s="181"/>
      <c r="I163" s="181"/>
      <c r="J163" s="182"/>
      <c r="K163" s="187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5">
      <c r="A164" s="185"/>
      <c r="B164" s="169"/>
      <c r="C164" s="208" t="s">
        <v>254</v>
      </c>
      <c r="D164" s="172"/>
      <c r="E164" s="176">
        <v>2</v>
      </c>
      <c r="F164" s="181"/>
      <c r="G164" s="181"/>
      <c r="H164" s="181"/>
      <c r="I164" s="181"/>
      <c r="J164" s="182"/>
      <c r="K164" s="187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5">
      <c r="A165" s="185"/>
      <c r="B165" s="169"/>
      <c r="C165" s="208" t="s">
        <v>255</v>
      </c>
      <c r="D165" s="172"/>
      <c r="E165" s="176">
        <v>5.62</v>
      </c>
      <c r="F165" s="181"/>
      <c r="G165" s="181"/>
      <c r="H165" s="181"/>
      <c r="I165" s="181"/>
      <c r="J165" s="182"/>
      <c r="K165" s="187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5">
      <c r="A166" s="185"/>
      <c r="B166" s="169"/>
      <c r="C166" s="208" t="s">
        <v>256</v>
      </c>
      <c r="D166" s="172"/>
      <c r="E166" s="176">
        <v>1.87</v>
      </c>
      <c r="F166" s="181"/>
      <c r="G166" s="181"/>
      <c r="H166" s="181"/>
      <c r="I166" s="181"/>
      <c r="J166" s="182"/>
      <c r="K166" s="187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 x14ac:dyDescent="0.25">
      <c r="A167" s="185"/>
      <c r="B167" s="169"/>
      <c r="C167" s="208" t="s">
        <v>257</v>
      </c>
      <c r="D167" s="172"/>
      <c r="E167" s="176">
        <v>0.9</v>
      </c>
      <c r="F167" s="181"/>
      <c r="G167" s="181"/>
      <c r="H167" s="181"/>
      <c r="I167" s="181"/>
      <c r="J167" s="182"/>
      <c r="K167" s="187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 x14ac:dyDescent="0.25">
      <c r="A168" s="185"/>
      <c r="B168" s="169"/>
      <c r="C168" s="208" t="s">
        <v>258</v>
      </c>
      <c r="D168" s="172"/>
      <c r="E168" s="176">
        <v>2.69</v>
      </c>
      <c r="F168" s="181"/>
      <c r="G168" s="181"/>
      <c r="H168" s="181"/>
      <c r="I168" s="181"/>
      <c r="J168" s="182"/>
      <c r="K168" s="187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5">
      <c r="A169" s="185"/>
      <c r="B169" s="169"/>
      <c r="C169" s="208" t="s">
        <v>258</v>
      </c>
      <c r="D169" s="172"/>
      <c r="E169" s="176">
        <v>2.69</v>
      </c>
      <c r="F169" s="181"/>
      <c r="G169" s="181"/>
      <c r="H169" s="181"/>
      <c r="I169" s="181"/>
      <c r="J169" s="182"/>
      <c r="K169" s="187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 x14ac:dyDescent="0.25">
      <c r="A170" s="185"/>
      <c r="B170" s="169"/>
      <c r="C170" s="208" t="s">
        <v>258</v>
      </c>
      <c r="D170" s="172"/>
      <c r="E170" s="176">
        <v>2.69</v>
      </c>
      <c r="F170" s="181"/>
      <c r="G170" s="181"/>
      <c r="H170" s="181"/>
      <c r="I170" s="181"/>
      <c r="J170" s="182"/>
      <c r="K170" s="187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 x14ac:dyDescent="0.25">
      <c r="A171" s="185"/>
      <c r="B171" s="169"/>
      <c r="C171" s="208" t="s">
        <v>259</v>
      </c>
      <c r="D171" s="172"/>
      <c r="E171" s="176">
        <v>3.99</v>
      </c>
      <c r="F171" s="181"/>
      <c r="G171" s="181"/>
      <c r="H171" s="181"/>
      <c r="I171" s="181"/>
      <c r="J171" s="182"/>
      <c r="K171" s="187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5">
      <c r="A172" s="185"/>
      <c r="B172" s="169"/>
      <c r="C172" s="209" t="s">
        <v>129</v>
      </c>
      <c r="D172" s="173"/>
      <c r="E172" s="177">
        <v>24.45</v>
      </c>
      <c r="F172" s="181"/>
      <c r="G172" s="181"/>
      <c r="H172" s="181"/>
      <c r="I172" s="181"/>
      <c r="J172" s="182"/>
      <c r="K172" s="187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 x14ac:dyDescent="0.25">
      <c r="A173" s="185"/>
      <c r="B173" s="169"/>
      <c r="C173" s="208" t="s">
        <v>260</v>
      </c>
      <c r="D173" s="172"/>
      <c r="E173" s="176">
        <v>2.37</v>
      </c>
      <c r="F173" s="181"/>
      <c r="G173" s="181"/>
      <c r="H173" s="181"/>
      <c r="I173" s="181"/>
      <c r="J173" s="182"/>
      <c r="K173" s="187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 x14ac:dyDescent="0.25">
      <c r="A174" s="185"/>
      <c r="B174" s="169"/>
      <c r="C174" s="208" t="s">
        <v>261</v>
      </c>
      <c r="D174" s="172"/>
      <c r="E174" s="176">
        <v>2.14</v>
      </c>
      <c r="F174" s="181"/>
      <c r="G174" s="181"/>
      <c r="H174" s="181"/>
      <c r="I174" s="181"/>
      <c r="J174" s="182"/>
      <c r="K174" s="187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5">
      <c r="A175" s="185"/>
      <c r="B175" s="169"/>
      <c r="C175" s="208" t="s">
        <v>262</v>
      </c>
      <c r="D175" s="172"/>
      <c r="E175" s="176">
        <v>2.37</v>
      </c>
      <c r="F175" s="181"/>
      <c r="G175" s="181"/>
      <c r="H175" s="181"/>
      <c r="I175" s="181"/>
      <c r="J175" s="182"/>
      <c r="K175" s="187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5">
      <c r="A176" s="185"/>
      <c r="B176" s="169"/>
      <c r="C176" s="208" t="s">
        <v>262</v>
      </c>
      <c r="D176" s="172"/>
      <c r="E176" s="176">
        <v>2.37</v>
      </c>
      <c r="F176" s="181"/>
      <c r="G176" s="181"/>
      <c r="H176" s="181"/>
      <c r="I176" s="181"/>
      <c r="J176" s="182"/>
      <c r="K176" s="187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5">
      <c r="A177" s="185"/>
      <c r="B177" s="169"/>
      <c r="C177" s="208" t="s">
        <v>263</v>
      </c>
      <c r="D177" s="172"/>
      <c r="E177" s="176">
        <v>3</v>
      </c>
      <c r="F177" s="181"/>
      <c r="G177" s="181"/>
      <c r="H177" s="181"/>
      <c r="I177" s="181"/>
      <c r="J177" s="182"/>
      <c r="K177" s="187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5">
      <c r="A178" s="185"/>
      <c r="B178" s="169"/>
      <c r="C178" s="208" t="s">
        <v>264</v>
      </c>
      <c r="D178" s="172"/>
      <c r="E178" s="176">
        <v>1.95</v>
      </c>
      <c r="F178" s="181"/>
      <c r="G178" s="181"/>
      <c r="H178" s="181"/>
      <c r="I178" s="181"/>
      <c r="J178" s="182"/>
      <c r="K178" s="187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 x14ac:dyDescent="0.25">
      <c r="A179" s="185"/>
      <c r="B179" s="169"/>
      <c r="C179" s="208" t="s">
        <v>265</v>
      </c>
      <c r="D179" s="172"/>
      <c r="E179" s="176">
        <v>1</v>
      </c>
      <c r="F179" s="181"/>
      <c r="G179" s="181"/>
      <c r="H179" s="181"/>
      <c r="I179" s="181"/>
      <c r="J179" s="182"/>
      <c r="K179" s="187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 x14ac:dyDescent="0.25">
      <c r="A180" s="185"/>
      <c r="B180" s="169"/>
      <c r="C180" s="208" t="s">
        <v>266</v>
      </c>
      <c r="D180" s="172"/>
      <c r="E180" s="176">
        <v>2.78</v>
      </c>
      <c r="F180" s="181"/>
      <c r="G180" s="181"/>
      <c r="H180" s="181"/>
      <c r="I180" s="181"/>
      <c r="J180" s="182"/>
      <c r="K180" s="187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 x14ac:dyDescent="0.25">
      <c r="A181" s="185"/>
      <c r="B181" s="169"/>
      <c r="C181" s="208" t="s">
        <v>267</v>
      </c>
      <c r="D181" s="172"/>
      <c r="E181" s="176">
        <v>1.25</v>
      </c>
      <c r="F181" s="181"/>
      <c r="G181" s="181"/>
      <c r="H181" s="181"/>
      <c r="I181" s="181"/>
      <c r="J181" s="182"/>
      <c r="K181" s="187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 x14ac:dyDescent="0.25">
      <c r="A182" s="185"/>
      <c r="B182" s="169"/>
      <c r="C182" s="209" t="s">
        <v>129</v>
      </c>
      <c r="D182" s="173"/>
      <c r="E182" s="177">
        <v>19.23</v>
      </c>
      <c r="F182" s="181"/>
      <c r="G182" s="181"/>
      <c r="H182" s="181"/>
      <c r="I182" s="181"/>
      <c r="J182" s="182"/>
      <c r="K182" s="187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5">
      <c r="A183" s="185"/>
      <c r="B183" s="272" t="s">
        <v>268</v>
      </c>
      <c r="C183" s="273"/>
      <c r="D183" s="274"/>
      <c r="E183" s="275"/>
      <c r="F183" s="276"/>
      <c r="G183" s="277"/>
      <c r="H183" s="181"/>
      <c r="I183" s="181"/>
      <c r="J183" s="182"/>
      <c r="K183" s="187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>
        <v>0</v>
      </c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5">
      <c r="A184" s="185">
        <v>11</v>
      </c>
      <c r="B184" s="169" t="s">
        <v>269</v>
      </c>
      <c r="C184" s="207" t="s">
        <v>270</v>
      </c>
      <c r="D184" s="171" t="s">
        <v>227</v>
      </c>
      <c r="E184" s="175">
        <v>231.5</v>
      </c>
      <c r="F184" s="183"/>
      <c r="G184" s="181">
        <f>ROUND(E184*F184,2)</f>
        <v>0</v>
      </c>
      <c r="H184" s="181">
        <v>21</v>
      </c>
      <c r="I184" s="181">
        <f>G184*(1+H184/100)</f>
        <v>0</v>
      </c>
      <c r="J184" s="182" t="s">
        <v>150</v>
      </c>
      <c r="K184" s="187" t="s">
        <v>125</v>
      </c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>
        <v>21</v>
      </c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5">
      <c r="A185" s="185"/>
      <c r="B185" s="169"/>
      <c r="C185" s="208" t="s">
        <v>271</v>
      </c>
      <c r="D185" s="172"/>
      <c r="E185" s="176">
        <v>103.6</v>
      </c>
      <c r="F185" s="181"/>
      <c r="G185" s="181"/>
      <c r="H185" s="181"/>
      <c r="I185" s="181"/>
      <c r="J185" s="182"/>
      <c r="K185" s="187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 x14ac:dyDescent="0.25">
      <c r="A186" s="185"/>
      <c r="B186" s="169"/>
      <c r="C186" s="208" t="s">
        <v>272</v>
      </c>
      <c r="D186" s="172"/>
      <c r="E186" s="176">
        <v>41</v>
      </c>
      <c r="F186" s="181"/>
      <c r="G186" s="181"/>
      <c r="H186" s="181"/>
      <c r="I186" s="181"/>
      <c r="J186" s="182"/>
      <c r="K186" s="187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 x14ac:dyDescent="0.25">
      <c r="A187" s="185"/>
      <c r="B187" s="169"/>
      <c r="C187" s="208" t="s">
        <v>273</v>
      </c>
      <c r="D187" s="172"/>
      <c r="E187" s="176">
        <v>49.2</v>
      </c>
      <c r="F187" s="181"/>
      <c r="G187" s="181"/>
      <c r="H187" s="181"/>
      <c r="I187" s="181"/>
      <c r="J187" s="182"/>
      <c r="K187" s="187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 x14ac:dyDescent="0.25">
      <c r="A188" s="185"/>
      <c r="B188" s="169"/>
      <c r="C188" s="208" t="s">
        <v>274</v>
      </c>
      <c r="D188" s="172"/>
      <c r="E188" s="176">
        <v>37.700000000000003</v>
      </c>
      <c r="F188" s="181"/>
      <c r="G188" s="181"/>
      <c r="H188" s="181"/>
      <c r="I188" s="181"/>
      <c r="J188" s="182"/>
      <c r="K188" s="187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 x14ac:dyDescent="0.25">
      <c r="A189" s="185"/>
      <c r="B189" s="272" t="s">
        <v>275</v>
      </c>
      <c r="C189" s="273"/>
      <c r="D189" s="274"/>
      <c r="E189" s="275"/>
      <c r="F189" s="276"/>
      <c r="G189" s="277"/>
      <c r="H189" s="181"/>
      <c r="I189" s="181"/>
      <c r="J189" s="182"/>
      <c r="K189" s="187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>
        <v>0</v>
      </c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 x14ac:dyDescent="0.25">
      <c r="A190" s="185"/>
      <c r="B190" s="272" t="s">
        <v>276</v>
      </c>
      <c r="C190" s="273"/>
      <c r="D190" s="274"/>
      <c r="E190" s="275"/>
      <c r="F190" s="276"/>
      <c r="G190" s="277"/>
      <c r="H190" s="181"/>
      <c r="I190" s="181"/>
      <c r="J190" s="182"/>
      <c r="K190" s="187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 x14ac:dyDescent="0.25">
      <c r="A191" s="185">
        <v>12</v>
      </c>
      <c r="B191" s="169" t="s">
        <v>277</v>
      </c>
      <c r="C191" s="207" t="s">
        <v>172</v>
      </c>
      <c r="D191" s="171" t="s">
        <v>165</v>
      </c>
      <c r="E191" s="175">
        <v>5.335</v>
      </c>
      <c r="F191" s="183"/>
      <c r="G191" s="181">
        <f>ROUND(E191*F191,2)</f>
        <v>0</v>
      </c>
      <c r="H191" s="181">
        <v>21</v>
      </c>
      <c r="I191" s="181">
        <f>G191*(1+H191/100)</f>
        <v>0</v>
      </c>
      <c r="J191" s="182" t="s">
        <v>150</v>
      </c>
      <c r="K191" s="187" t="s">
        <v>125</v>
      </c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>
        <v>21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5">
      <c r="A192" s="185"/>
      <c r="B192" s="169"/>
      <c r="C192" s="208" t="s">
        <v>167</v>
      </c>
      <c r="D192" s="172"/>
      <c r="E192" s="176"/>
      <c r="F192" s="181"/>
      <c r="G192" s="181"/>
      <c r="H192" s="181"/>
      <c r="I192" s="181"/>
      <c r="J192" s="182"/>
      <c r="K192" s="187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 x14ac:dyDescent="0.25">
      <c r="A193" s="185"/>
      <c r="B193" s="169"/>
      <c r="C193" s="208" t="s">
        <v>278</v>
      </c>
      <c r="D193" s="172"/>
      <c r="E193" s="176">
        <v>0.45</v>
      </c>
      <c r="F193" s="181"/>
      <c r="G193" s="181"/>
      <c r="H193" s="181"/>
      <c r="I193" s="181"/>
      <c r="J193" s="182"/>
      <c r="K193" s="187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5">
      <c r="A194" s="185"/>
      <c r="B194" s="169"/>
      <c r="C194" s="208" t="s">
        <v>279</v>
      </c>
      <c r="D194" s="172"/>
      <c r="E194" s="176">
        <v>1.26</v>
      </c>
      <c r="F194" s="181"/>
      <c r="G194" s="181"/>
      <c r="H194" s="181"/>
      <c r="I194" s="181"/>
      <c r="J194" s="182"/>
      <c r="K194" s="187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 x14ac:dyDescent="0.25">
      <c r="A195" s="185"/>
      <c r="B195" s="169"/>
      <c r="C195" s="209" t="s">
        <v>129</v>
      </c>
      <c r="D195" s="173"/>
      <c r="E195" s="177">
        <v>1.71</v>
      </c>
      <c r="F195" s="181"/>
      <c r="G195" s="181"/>
      <c r="H195" s="181"/>
      <c r="I195" s="181"/>
      <c r="J195" s="182"/>
      <c r="K195" s="187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5">
      <c r="A196" s="185"/>
      <c r="B196" s="169"/>
      <c r="C196" s="208" t="s">
        <v>132</v>
      </c>
      <c r="D196" s="172"/>
      <c r="E196" s="176"/>
      <c r="F196" s="181"/>
      <c r="G196" s="181"/>
      <c r="H196" s="181"/>
      <c r="I196" s="181"/>
      <c r="J196" s="182"/>
      <c r="K196" s="187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5">
      <c r="A197" s="185"/>
      <c r="B197" s="169"/>
      <c r="C197" s="208" t="s">
        <v>280</v>
      </c>
      <c r="D197" s="172"/>
      <c r="E197" s="176">
        <v>3.625</v>
      </c>
      <c r="F197" s="181"/>
      <c r="G197" s="181"/>
      <c r="H197" s="181"/>
      <c r="I197" s="181"/>
      <c r="J197" s="182"/>
      <c r="K197" s="187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 x14ac:dyDescent="0.25">
      <c r="A198" s="185"/>
      <c r="B198" s="169"/>
      <c r="C198" s="209" t="s">
        <v>129</v>
      </c>
      <c r="D198" s="173"/>
      <c r="E198" s="177">
        <v>3.625</v>
      </c>
      <c r="F198" s="181"/>
      <c r="G198" s="181"/>
      <c r="H198" s="181"/>
      <c r="I198" s="181"/>
      <c r="J198" s="182"/>
      <c r="K198" s="187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 x14ac:dyDescent="0.25">
      <c r="A199" s="185">
        <v>13</v>
      </c>
      <c r="B199" s="169" t="s">
        <v>281</v>
      </c>
      <c r="C199" s="207" t="s">
        <v>213</v>
      </c>
      <c r="D199" s="171" t="s">
        <v>165</v>
      </c>
      <c r="E199" s="175">
        <v>51.460500000000003</v>
      </c>
      <c r="F199" s="183"/>
      <c r="G199" s="181">
        <f>ROUND(E199*F199,2)</f>
        <v>0</v>
      </c>
      <c r="H199" s="181">
        <v>21</v>
      </c>
      <c r="I199" s="181">
        <f>G199*(1+H199/100)</f>
        <v>0</v>
      </c>
      <c r="J199" s="182" t="s">
        <v>150</v>
      </c>
      <c r="K199" s="187" t="s">
        <v>125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>
        <v>21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 x14ac:dyDescent="0.25">
      <c r="A200" s="185"/>
      <c r="B200" s="169"/>
      <c r="C200" s="208" t="s">
        <v>282</v>
      </c>
      <c r="D200" s="172"/>
      <c r="E200" s="176"/>
      <c r="F200" s="181"/>
      <c r="G200" s="181"/>
      <c r="H200" s="181"/>
      <c r="I200" s="181"/>
      <c r="J200" s="182"/>
      <c r="K200" s="187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 x14ac:dyDescent="0.25">
      <c r="A201" s="185"/>
      <c r="B201" s="169"/>
      <c r="C201" s="208" t="s">
        <v>167</v>
      </c>
      <c r="D201" s="172"/>
      <c r="E201" s="176"/>
      <c r="F201" s="181"/>
      <c r="G201" s="181"/>
      <c r="H201" s="181"/>
      <c r="I201" s="181"/>
      <c r="J201" s="182"/>
      <c r="K201" s="187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 x14ac:dyDescent="0.25">
      <c r="A202" s="185"/>
      <c r="B202" s="169"/>
      <c r="C202" s="208" t="s">
        <v>283</v>
      </c>
      <c r="D202" s="172"/>
      <c r="E202" s="176">
        <v>1.0149999999999999</v>
      </c>
      <c r="F202" s="181"/>
      <c r="G202" s="181"/>
      <c r="H202" s="181"/>
      <c r="I202" s="181"/>
      <c r="J202" s="182"/>
      <c r="K202" s="187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5">
      <c r="A203" s="185"/>
      <c r="B203" s="169"/>
      <c r="C203" s="208" t="s">
        <v>284</v>
      </c>
      <c r="D203" s="172"/>
      <c r="E203" s="176">
        <v>1.3049999999999999</v>
      </c>
      <c r="F203" s="181"/>
      <c r="G203" s="181"/>
      <c r="H203" s="181"/>
      <c r="I203" s="181"/>
      <c r="J203" s="182"/>
      <c r="K203" s="187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 x14ac:dyDescent="0.25">
      <c r="A204" s="185"/>
      <c r="B204" s="169"/>
      <c r="C204" s="208" t="s">
        <v>285</v>
      </c>
      <c r="D204" s="172"/>
      <c r="E204" s="176">
        <v>1.3049999999999999</v>
      </c>
      <c r="F204" s="181"/>
      <c r="G204" s="181"/>
      <c r="H204" s="181"/>
      <c r="I204" s="181"/>
      <c r="J204" s="182"/>
      <c r="K204" s="187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5">
      <c r="A205" s="185"/>
      <c r="B205" s="169"/>
      <c r="C205" s="208" t="s">
        <v>286</v>
      </c>
      <c r="D205" s="172"/>
      <c r="E205" s="176">
        <v>1.3049999999999999</v>
      </c>
      <c r="F205" s="181"/>
      <c r="G205" s="181"/>
      <c r="H205" s="181"/>
      <c r="I205" s="181"/>
      <c r="J205" s="182"/>
      <c r="K205" s="187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 x14ac:dyDescent="0.25">
      <c r="A206" s="185"/>
      <c r="B206" s="169"/>
      <c r="C206" s="208" t="s">
        <v>287</v>
      </c>
      <c r="D206" s="172"/>
      <c r="E206" s="176">
        <v>2.6970000000000001</v>
      </c>
      <c r="F206" s="181"/>
      <c r="G206" s="181"/>
      <c r="H206" s="181"/>
      <c r="I206" s="181"/>
      <c r="J206" s="182"/>
      <c r="K206" s="187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5">
      <c r="A207" s="185"/>
      <c r="B207" s="169"/>
      <c r="C207" s="209" t="s">
        <v>129</v>
      </c>
      <c r="D207" s="173"/>
      <c r="E207" s="177">
        <v>7.6269999999999998</v>
      </c>
      <c r="F207" s="181"/>
      <c r="G207" s="181"/>
      <c r="H207" s="181"/>
      <c r="I207" s="181"/>
      <c r="J207" s="182"/>
      <c r="K207" s="187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5">
      <c r="A208" s="185"/>
      <c r="B208" s="169"/>
      <c r="C208" s="208" t="s">
        <v>127</v>
      </c>
      <c r="D208" s="172"/>
      <c r="E208" s="176"/>
      <c r="F208" s="181"/>
      <c r="G208" s="181"/>
      <c r="H208" s="181"/>
      <c r="I208" s="181"/>
      <c r="J208" s="182"/>
      <c r="K208" s="187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5">
      <c r="A209" s="185"/>
      <c r="B209" s="169"/>
      <c r="C209" s="208" t="s">
        <v>288</v>
      </c>
      <c r="D209" s="172"/>
      <c r="E209" s="176">
        <v>2.61</v>
      </c>
      <c r="F209" s="181"/>
      <c r="G209" s="181"/>
      <c r="H209" s="181"/>
      <c r="I209" s="181"/>
      <c r="J209" s="182"/>
      <c r="K209" s="187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5">
      <c r="A210" s="185"/>
      <c r="B210" s="169"/>
      <c r="C210" s="208" t="s">
        <v>289</v>
      </c>
      <c r="D210" s="172"/>
      <c r="E210" s="176">
        <v>2.61</v>
      </c>
      <c r="F210" s="181"/>
      <c r="G210" s="181"/>
      <c r="H210" s="181"/>
      <c r="I210" s="181"/>
      <c r="J210" s="182"/>
      <c r="K210" s="187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 x14ac:dyDescent="0.25">
      <c r="A211" s="185"/>
      <c r="B211" s="169"/>
      <c r="C211" s="208" t="s">
        <v>290</v>
      </c>
      <c r="D211" s="172"/>
      <c r="E211" s="176">
        <v>2.61</v>
      </c>
      <c r="F211" s="181"/>
      <c r="G211" s="181"/>
      <c r="H211" s="181"/>
      <c r="I211" s="181"/>
      <c r="J211" s="182"/>
      <c r="K211" s="187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5">
      <c r="A212" s="185"/>
      <c r="B212" s="169"/>
      <c r="C212" s="208" t="s">
        <v>291</v>
      </c>
      <c r="D212" s="172"/>
      <c r="E212" s="176">
        <v>3.915</v>
      </c>
      <c r="F212" s="181"/>
      <c r="G212" s="181"/>
      <c r="H212" s="181"/>
      <c r="I212" s="181"/>
      <c r="J212" s="182"/>
      <c r="K212" s="187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 x14ac:dyDescent="0.25">
      <c r="A213" s="185"/>
      <c r="B213" s="169"/>
      <c r="C213" s="208" t="s">
        <v>292</v>
      </c>
      <c r="D213" s="172"/>
      <c r="E213" s="176">
        <v>1.3049999999999999</v>
      </c>
      <c r="F213" s="181"/>
      <c r="G213" s="181"/>
      <c r="H213" s="181"/>
      <c r="I213" s="181"/>
      <c r="J213" s="182"/>
      <c r="K213" s="187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5">
      <c r="A214" s="185"/>
      <c r="B214" s="169"/>
      <c r="C214" s="208" t="s">
        <v>293</v>
      </c>
      <c r="D214" s="172"/>
      <c r="E214" s="176">
        <v>1.595</v>
      </c>
      <c r="F214" s="181"/>
      <c r="G214" s="181"/>
      <c r="H214" s="181"/>
      <c r="I214" s="181"/>
      <c r="J214" s="182"/>
      <c r="K214" s="187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5">
      <c r="A215" s="185"/>
      <c r="B215" s="169"/>
      <c r="C215" s="209" t="s">
        <v>129</v>
      </c>
      <c r="D215" s="173"/>
      <c r="E215" s="177">
        <v>14.645</v>
      </c>
      <c r="F215" s="181"/>
      <c r="G215" s="181"/>
      <c r="H215" s="181"/>
      <c r="I215" s="181"/>
      <c r="J215" s="182"/>
      <c r="K215" s="187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5">
      <c r="A216" s="185"/>
      <c r="B216" s="169"/>
      <c r="C216" s="208" t="s">
        <v>130</v>
      </c>
      <c r="D216" s="172"/>
      <c r="E216" s="176"/>
      <c r="F216" s="181"/>
      <c r="G216" s="181"/>
      <c r="H216" s="181"/>
      <c r="I216" s="181"/>
      <c r="J216" s="182"/>
      <c r="K216" s="187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 x14ac:dyDescent="0.25">
      <c r="A217" s="185"/>
      <c r="B217" s="169"/>
      <c r="C217" s="208" t="s">
        <v>294</v>
      </c>
      <c r="D217" s="172"/>
      <c r="E217" s="176">
        <v>2.3635000000000002</v>
      </c>
      <c r="F217" s="181"/>
      <c r="G217" s="181"/>
      <c r="H217" s="181"/>
      <c r="I217" s="181"/>
      <c r="J217" s="182"/>
      <c r="K217" s="187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 x14ac:dyDescent="0.25">
      <c r="A218" s="185"/>
      <c r="B218" s="169"/>
      <c r="C218" s="208" t="s">
        <v>295</v>
      </c>
      <c r="D218" s="172"/>
      <c r="E218" s="176">
        <v>2.61</v>
      </c>
      <c r="F218" s="181"/>
      <c r="G218" s="181"/>
      <c r="H218" s="181"/>
      <c r="I218" s="181"/>
      <c r="J218" s="182"/>
      <c r="K218" s="187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 x14ac:dyDescent="0.25">
      <c r="A219" s="185"/>
      <c r="B219" s="169"/>
      <c r="C219" s="208" t="s">
        <v>296</v>
      </c>
      <c r="D219" s="172"/>
      <c r="E219" s="176">
        <v>2.6389999999999998</v>
      </c>
      <c r="F219" s="181"/>
      <c r="G219" s="181"/>
      <c r="H219" s="181"/>
      <c r="I219" s="181"/>
      <c r="J219" s="182"/>
      <c r="K219" s="187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5">
      <c r="A220" s="185"/>
      <c r="B220" s="169"/>
      <c r="C220" s="208" t="s">
        <v>297</v>
      </c>
      <c r="D220" s="172"/>
      <c r="E220" s="176">
        <v>1.3049999999999999</v>
      </c>
      <c r="F220" s="181"/>
      <c r="G220" s="181"/>
      <c r="H220" s="181"/>
      <c r="I220" s="181"/>
      <c r="J220" s="182"/>
      <c r="K220" s="187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 x14ac:dyDescent="0.25">
      <c r="A221" s="185"/>
      <c r="B221" s="169"/>
      <c r="C221" s="208" t="s">
        <v>298</v>
      </c>
      <c r="D221" s="172"/>
      <c r="E221" s="176">
        <v>5.6550000000000002</v>
      </c>
      <c r="F221" s="181"/>
      <c r="G221" s="181"/>
      <c r="H221" s="181"/>
      <c r="I221" s="181"/>
      <c r="J221" s="182"/>
      <c r="K221" s="187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 x14ac:dyDescent="0.25">
      <c r="A222" s="185"/>
      <c r="B222" s="169"/>
      <c r="C222" s="208" t="s">
        <v>299</v>
      </c>
      <c r="D222" s="172"/>
      <c r="E222" s="176">
        <v>1.3049999999999999</v>
      </c>
      <c r="F222" s="181"/>
      <c r="G222" s="181"/>
      <c r="H222" s="181"/>
      <c r="I222" s="181"/>
      <c r="J222" s="182"/>
      <c r="K222" s="187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5">
      <c r="A223" s="185"/>
      <c r="B223" s="169"/>
      <c r="C223" s="208" t="s">
        <v>300</v>
      </c>
      <c r="D223" s="172"/>
      <c r="E223" s="176">
        <v>1.3049999999999999</v>
      </c>
      <c r="F223" s="181"/>
      <c r="G223" s="181"/>
      <c r="H223" s="181"/>
      <c r="I223" s="181"/>
      <c r="J223" s="182"/>
      <c r="K223" s="187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 x14ac:dyDescent="0.25">
      <c r="A224" s="185"/>
      <c r="B224" s="169"/>
      <c r="C224" s="209" t="s">
        <v>129</v>
      </c>
      <c r="D224" s="173"/>
      <c r="E224" s="177">
        <v>17.182500000000001</v>
      </c>
      <c r="F224" s="181"/>
      <c r="G224" s="181"/>
      <c r="H224" s="181"/>
      <c r="I224" s="181"/>
      <c r="J224" s="182"/>
      <c r="K224" s="187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 x14ac:dyDescent="0.25">
      <c r="A225" s="185"/>
      <c r="B225" s="169"/>
      <c r="C225" s="208" t="s">
        <v>132</v>
      </c>
      <c r="D225" s="172"/>
      <c r="E225" s="176"/>
      <c r="F225" s="181"/>
      <c r="G225" s="181"/>
      <c r="H225" s="181"/>
      <c r="I225" s="181"/>
      <c r="J225" s="182"/>
      <c r="K225" s="187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 x14ac:dyDescent="0.25">
      <c r="A226" s="185"/>
      <c r="B226" s="169"/>
      <c r="C226" s="208" t="s">
        <v>301</v>
      </c>
      <c r="D226" s="172"/>
      <c r="E226" s="176">
        <v>1.3049999999999999</v>
      </c>
      <c r="F226" s="181"/>
      <c r="G226" s="181"/>
      <c r="H226" s="181"/>
      <c r="I226" s="181"/>
      <c r="J226" s="182"/>
      <c r="K226" s="187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 x14ac:dyDescent="0.25">
      <c r="A227" s="185"/>
      <c r="B227" s="169"/>
      <c r="C227" s="208" t="s">
        <v>302</v>
      </c>
      <c r="D227" s="172"/>
      <c r="E227" s="176">
        <v>1.3049999999999999</v>
      </c>
      <c r="F227" s="181"/>
      <c r="G227" s="181"/>
      <c r="H227" s="181"/>
      <c r="I227" s="181"/>
      <c r="J227" s="182"/>
      <c r="K227" s="187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 x14ac:dyDescent="0.25">
      <c r="A228" s="185"/>
      <c r="B228" s="169"/>
      <c r="C228" s="208" t="s">
        <v>303</v>
      </c>
      <c r="D228" s="172"/>
      <c r="E228" s="176">
        <v>1.45</v>
      </c>
      <c r="F228" s="181"/>
      <c r="G228" s="181"/>
      <c r="H228" s="181"/>
      <c r="I228" s="181"/>
      <c r="J228" s="182"/>
      <c r="K228" s="187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 x14ac:dyDescent="0.25">
      <c r="A229" s="185"/>
      <c r="B229" s="169"/>
      <c r="C229" s="208" t="s">
        <v>304</v>
      </c>
      <c r="D229" s="172"/>
      <c r="E229" s="176">
        <v>1.3049999999999999</v>
      </c>
      <c r="F229" s="181"/>
      <c r="G229" s="181"/>
      <c r="H229" s="181"/>
      <c r="I229" s="181"/>
      <c r="J229" s="182"/>
      <c r="K229" s="187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5">
      <c r="A230" s="185"/>
      <c r="B230" s="169"/>
      <c r="C230" s="208" t="s">
        <v>304</v>
      </c>
      <c r="D230" s="172"/>
      <c r="E230" s="176">
        <v>1.3049999999999999</v>
      </c>
      <c r="F230" s="181"/>
      <c r="G230" s="181"/>
      <c r="H230" s="181"/>
      <c r="I230" s="181"/>
      <c r="J230" s="182"/>
      <c r="K230" s="187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5">
      <c r="A231" s="185"/>
      <c r="B231" s="169"/>
      <c r="C231" s="208" t="s">
        <v>305</v>
      </c>
      <c r="D231" s="172"/>
      <c r="E231" s="176">
        <v>1.3049999999999999</v>
      </c>
      <c r="F231" s="181"/>
      <c r="G231" s="181"/>
      <c r="H231" s="181"/>
      <c r="I231" s="181"/>
      <c r="J231" s="182"/>
      <c r="K231" s="187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 x14ac:dyDescent="0.25">
      <c r="A232" s="185"/>
      <c r="B232" s="169"/>
      <c r="C232" s="208" t="s">
        <v>306</v>
      </c>
      <c r="D232" s="172"/>
      <c r="E232" s="176">
        <v>4.0309999999999997</v>
      </c>
      <c r="F232" s="181"/>
      <c r="G232" s="181"/>
      <c r="H232" s="181"/>
      <c r="I232" s="181"/>
      <c r="J232" s="182"/>
      <c r="K232" s="187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 x14ac:dyDescent="0.25">
      <c r="A233" s="185"/>
      <c r="B233" s="169"/>
      <c r="C233" s="209" t="s">
        <v>129</v>
      </c>
      <c r="D233" s="173"/>
      <c r="E233" s="177">
        <v>12.006</v>
      </c>
      <c r="F233" s="181"/>
      <c r="G233" s="181"/>
      <c r="H233" s="181"/>
      <c r="I233" s="181"/>
      <c r="J233" s="182"/>
      <c r="K233" s="187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x14ac:dyDescent="0.25">
      <c r="A234" s="184" t="s">
        <v>118</v>
      </c>
      <c r="B234" s="168" t="s">
        <v>55</v>
      </c>
      <c r="C234" s="206" t="s">
        <v>56</v>
      </c>
      <c r="D234" s="170"/>
      <c r="E234" s="174"/>
      <c r="F234" s="278">
        <f>SUM(G235:G238)</f>
        <v>0</v>
      </c>
      <c r="G234" s="279"/>
      <c r="H234" s="179"/>
      <c r="I234" s="179">
        <f>SUM(I235:I238)</f>
        <v>0</v>
      </c>
      <c r="J234" s="180"/>
      <c r="K234" s="186"/>
    </row>
    <row r="235" spans="1:60" outlineLevel="1" x14ac:dyDescent="0.25">
      <c r="A235" s="185"/>
      <c r="B235" s="266" t="s">
        <v>307</v>
      </c>
      <c r="C235" s="267"/>
      <c r="D235" s="268"/>
      <c r="E235" s="269"/>
      <c r="F235" s="270"/>
      <c r="G235" s="271"/>
      <c r="H235" s="181"/>
      <c r="I235" s="181"/>
      <c r="J235" s="182"/>
      <c r="K235" s="187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>
        <v>0</v>
      </c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5">
      <c r="A236" s="185"/>
      <c r="B236" s="272" t="s">
        <v>120</v>
      </c>
      <c r="C236" s="273"/>
      <c r="D236" s="274"/>
      <c r="E236" s="275"/>
      <c r="F236" s="276"/>
      <c r="G236" s="277"/>
      <c r="H236" s="181"/>
      <c r="I236" s="181"/>
      <c r="J236" s="182"/>
      <c r="K236" s="187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5">
      <c r="A237" s="185">
        <v>14</v>
      </c>
      <c r="B237" s="169" t="s">
        <v>308</v>
      </c>
      <c r="C237" s="207" t="s">
        <v>309</v>
      </c>
      <c r="D237" s="171" t="s">
        <v>165</v>
      </c>
      <c r="E237" s="175">
        <v>3.96</v>
      </c>
      <c r="F237" s="183"/>
      <c r="G237" s="181">
        <f>ROUND(E237*F237,2)</f>
        <v>0</v>
      </c>
      <c r="H237" s="181">
        <v>21</v>
      </c>
      <c r="I237" s="181">
        <f>G237*(1+H237/100)</f>
        <v>0</v>
      </c>
      <c r="J237" s="182" t="s">
        <v>124</v>
      </c>
      <c r="K237" s="187" t="s">
        <v>125</v>
      </c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>
        <v>21</v>
      </c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 x14ac:dyDescent="0.25">
      <c r="A238" s="185"/>
      <c r="B238" s="169"/>
      <c r="C238" s="208" t="s">
        <v>310</v>
      </c>
      <c r="D238" s="172"/>
      <c r="E238" s="176">
        <v>3.96</v>
      </c>
      <c r="F238" s="181"/>
      <c r="G238" s="181"/>
      <c r="H238" s="181"/>
      <c r="I238" s="181"/>
      <c r="J238" s="182"/>
      <c r="K238" s="187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x14ac:dyDescent="0.25">
      <c r="A239" s="184" t="s">
        <v>118</v>
      </c>
      <c r="B239" s="168" t="s">
        <v>57</v>
      </c>
      <c r="C239" s="206" t="s">
        <v>58</v>
      </c>
      <c r="D239" s="170"/>
      <c r="E239" s="174"/>
      <c r="F239" s="278">
        <f>SUM(G240:G497)</f>
        <v>0</v>
      </c>
      <c r="G239" s="279"/>
      <c r="H239" s="179"/>
      <c r="I239" s="179">
        <f>SUM(I240:I497)</f>
        <v>0</v>
      </c>
      <c r="J239" s="180"/>
      <c r="K239" s="186"/>
    </row>
    <row r="240" spans="1:60" outlineLevel="1" x14ac:dyDescent="0.25">
      <c r="A240" s="185"/>
      <c r="B240" s="266" t="s">
        <v>311</v>
      </c>
      <c r="C240" s="267"/>
      <c r="D240" s="268"/>
      <c r="E240" s="269"/>
      <c r="F240" s="270"/>
      <c r="G240" s="271"/>
      <c r="H240" s="181"/>
      <c r="I240" s="181"/>
      <c r="J240" s="182"/>
      <c r="K240" s="187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>
        <v>0</v>
      </c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 x14ac:dyDescent="0.25">
      <c r="A241" s="185"/>
      <c r="B241" s="272" t="s">
        <v>312</v>
      </c>
      <c r="C241" s="273"/>
      <c r="D241" s="274"/>
      <c r="E241" s="275"/>
      <c r="F241" s="276"/>
      <c r="G241" s="277"/>
      <c r="H241" s="181"/>
      <c r="I241" s="181"/>
      <c r="J241" s="182"/>
      <c r="K241" s="187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 x14ac:dyDescent="0.25">
      <c r="A242" s="185"/>
      <c r="B242" s="272" t="s">
        <v>313</v>
      </c>
      <c r="C242" s="273"/>
      <c r="D242" s="274"/>
      <c r="E242" s="275"/>
      <c r="F242" s="276"/>
      <c r="G242" s="277"/>
      <c r="H242" s="181"/>
      <c r="I242" s="181"/>
      <c r="J242" s="182"/>
      <c r="K242" s="187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>
        <v>1</v>
      </c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 x14ac:dyDescent="0.25">
      <c r="A243" s="185">
        <v>15</v>
      </c>
      <c r="B243" s="169" t="s">
        <v>314</v>
      </c>
      <c r="C243" s="207" t="s">
        <v>315</v>
      </c>
      <c r="D243" s="171" t="s">
        <v>165</v>
      </c>
      <c r="E243" s="175">
        <v>611.7722</v>
      </c>
      <c r="F243" s="183"/>
      <c r="G243" s="181">
        <f>ROUND(E243*F243,2)</f>
        <v>0</v>
      </c>
      <c r="H243" s="181">
        <v>21</v>
      </c>
      <c r="I243" s="181">
        <f>G243*(1+H243/100)</f>
        <v>0</v>
      </c>
      <c r="J243" s="182" t="s">
        <v>124</v>
      </c>
      <c r="K243" s="187" t="s">
        <v>125</v>
      </c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>
        <v>21</v>
      </c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 x14ac:dyDescent="0.25">
      <c r="A244" s="185"/>
      <c r="B244" s="169"/>
      <c r="C244" s="208" t="s">
        <v>316</v>
      </c>
      <c r="D244" s="172"/>
      <c r="E244" s="176">
        <v>611.7722</v>
      </c>
      <c r="F244" s="181"/>
      <c r="G244" s="181"/>
      <c r="H244" s="181"/>
      <c r="I244" s="181"/>
      <c r="J244" s="182"/>
      <c r="K244" s="187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 x14ac:dyDescent="0.25">
      <c r="A245" s="185"/>
      <c r="B245" s="272" t="s">
        <v>317</v>
      </c>
      <c r="C245" s="273"/>
      <c r="D245" s="274"/>
      <c r="E245" s="275"/>
      <c r="F245" s="276"/>
      <c r="G245" s="277"/>
      <c r="H245" s="181"/>
      <c r="I245" s="181"/>
      <c r="J245" s="182"/>
      <c r="K245" s="187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>
        <v>0</v>
      </c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 x14ac:dyDescent="0.25">
      <c r="A246" s="185"/>
      <c r="B246" s="272" t="s">
        <v>318</v>
      </c>
      <c r="C246" s="273"/>
      <c r="D246" s="274"/>
      <c r="E246" s="275"/>
      <c r="F246" s="276"/>
      <c r="G246" s="277"/>
      <c r="H246" s="181"/>
      <c r="I246" s="181"/>
      <c r="J246" s="182"/>
      <c r="K246" s="187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outlineLevel="1" x14ac:dyDescent="0.25">
      <c r="A247" s="185">
        <v>16</v>
      </c>
      <c r="B247" s="169" t="s">
        <v>319</v>
      </c>
      <c r="C247" s="207" t="s">
        <v>320</v>
      </c>
      <c r="D247" s="171" t="s">
        <v>165</v>
      </c>
      <c r="E247" s="175">
        <v>1439.3902</v>
      </c>
      <c r="F247" s="183"/>
      <c r="G247" s="181">
        <f>ROUND(E247*F247,2)</f>
        <v>0</v>
      </c>
      <c r="H247" s="181">
        <v>21</v>
      </c>
      <c r="I247" s="181">
        <f>G247*(1+H247/100)</f>
        <v>0</v>
      </c>
      <c r="J247" s="182" t="s">
        <v>150</v>
      </c>
      <c r="K247" s="187" t="s">
        <v>125</v>
      </c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>
        <v>21</v>
      </c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 x14ac:dyDescent="0.25">
      <c r="A248" s="185"/>
      <c r="B248" s="169"/>
      <c r="C248" s="208" t="s">
        <v>321</v>
      </c>
      <c r="D248" s="172"/>
      <c r="E248" s="176">
        <v>611.7722</v>
      </c>
      <c r="F248" s="181"/>
      <c r="G248" s="181"/>
      <c r="H248" s="181"/>
      <c r="I248" s="181"/>
      <c r="J248" s="182"/>
      <c r="K248" s="187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 x14ac:dyDescent="0.25">
      <c r="A249" s="185"/>
      <c r="B249" s="169"/>
      <c r="C249" s="209" t="s">
        <v>129</v>
      </c>
      <c r="D249" s="173"/>
      <c r="E249" s="177">
        <v>611.7722</v>
      </c>
      <c r="F249" s="181"/>
      <c r="G249" s="181"/>
      <c r="H249" s="181"/>
      <c r="I249" s="181"/>
      <c r="J249" s="182"/>
      <c r="K249" s="187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 x14ac:dyDescent="0.25">
      <c r="A250" s="185"/>
      <c r="B250" s="169"/>
      <c r="C250" s="208" t="s">
        <v>322</v>
      </c>
      <c r="D250" s="172"/>
      <c r="E250" s="176"/>
      <c r="F250" s="181"/>
      <c r="G250" s="181"/>
      <c r="H250" s="181"/>
      <c r="I250" s="181"/>
      <c r="J250" s="182"/>
      <c r="K250" s="187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 x14ac:dyDescent="0.25">
      <c r="A251" s="185"/>
      <c r="B251" s="169"/>
      <c r="C251" s="208" t="s">
        <v>167</v>
      </c>
      <c r="D251" s="172"/>
      <c r="E251" s="176"/>
      <c r="F251" s="181"/>
      <c r="G251" s="181"/>
      <c r="H251" s="181"/>
      <c r="I251" s="181"/>
      <c r="J251" s="182"/>
      <c r="K251" s="187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 x14ac:dyDescent="0.25">
      <c r="A252" s="185"/>
      <c r="B252" s="169"/>
      <c r="C252" s="208" t="s">
        <v>323</v>
      </c>
      <c r="D252" s="172"/>
      <c r="E252" s="176">
        <v>19.045999999999999</v>
      </c>
      <c r="F252" s="181"/>
      <c r="G252" s="181"/>
      <c r="H252" s="181"/>
      <c r="I252" s="181"/>
      <c r="J252" s="182"/>
      <c r="K252" s="187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 x14ac:dyDescent="0.25">
      <c r="A253" s="185"/>
      <c r="B253" s="169"/>
      <c r="C253" s="208" t="s">
        <v>324</v>
      </c>
      <c r="D253" s="172"/>
      <c r="E253" s="176">
        <v>40.173000000000002</v>
      </c>
      <c r="F253" s="181"/>
      <c r="G253" s="181"/>
      <c r="H253" s="181"/>
      <c r="I253" s="181"/>
      <c r="J253" s="182"/>
      <c r="K253" s="187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 x14ac:dyDescent="0.25">
      <c r="A254" s="185"/>
      <c r="B254" s="169"/>
      <c r="C254" s="208" t="s">
        <v>325</v>
      </c>
      <c r="D254" s="172"/>
      <c r="E254" s="176">
        <v>22.08</v>
      </c>
      <c r="F254" s="181"/>
      <c r="G254" s="181"/>
      <c r="H254" s="181"/>
      <c r="I254" s="181"/>
      <c r="J254" s="182"/>
      <c r="K254" s="187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 x14ac:dyDescent="0.25">
      <c r="A255" s="185"/>
      <c r="B255" s="169"/>
      <c r="C255" s="208" t="s">
        <v>326</v>
      </c>
      <c r="D255" s="172"/>
      <c r="E255" s="176">
        <v>15.522</v>
      </c>
      <c r="F255" s="181"/>
      <c r="G255" s="181"/>
      <c r="H255" s="181"/>
      <c r="I255" s="181"/>
      <c r="J255" s="182"/>
      <c r="K255" s="187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5">
      <c r="A256" s="185"/>
      <c r="B256" s="169"/>
      <c r="C256" s="208" t="s">
        <v>327</v>
      </c>
      <c r="D256" s="172"/>
      <c r="E256" s="176">
        <v>15.522</v>
      </c>
      <c r="F256" s="181"/>
      <c r="G256" s="181"/>
      <c r="H256" s="181"/>
      <c r="I256" s="181"/>
      <c r="J256" s="182"/>
      <c r="K256" s="187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 x14ac:dyDescent="0.25">
      <c r="A257" s="185"/>
      <c r="B257" s="169"/>
      <c r="C257" s="208" t="s">
        <v>328</v>
      </c>
      <c r="D257" s="172"/>
      <c r="E257" s="176">
        <v>20.414999999999999</v>
      </c>
      <c r="F257" s="181"/>
      <c r="G257" s="181"/>
      <c r="H257" s="181"/>
      <c r="I257" s="181"/>
      <c r="J257" s="182"/>
      <c r="K257" s="187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5">
      <c r="A258" s="185"/>
      <c r="B258" s="169"/>
      <c r="C258" s="208" t="s">
        <v>329</v>
      </c>
      <c r="D258" s="172"/>
      <c r="E258" s="176">
        <v>7.5019999999999998</v>
      </c>
      <c r="F258" s="181"/>
      <c r="G258" s="181"/>
      <c r="H258" s="181"/>
      <c r="I258" s="181"/>
      <c r="J258" s="182"/>
      <c r="K258" s="187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 x14ac:dyDescent="0.25">
      <c r="A259" s="185"/>
      <c r="B259" s="169"/>
      <c r="C259" s="208" t="s">
        <v>330</v>
      </c>
      <c r="D259" s="172"/>
      <c r="E259" s="176">
        <v>13.718</v>
      </c>
      <c r="F259" s="181"/>
      <c r="G259" s="181"/>
      <c r="H259" s="181"/>
      <c r="I259" s="181"/>
      <c r="J259" s="182"/>
      <c r="K259" s="187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 x14ac:dyDescent="0.25">
      <c r="A260" s="185"/>
      <c r="B260" s="169"/>
      <c r="C260" s="208" t="s">
        <v>331</v>
      </c>
      <c r="D260" s="172"/>
      <c r="E260" s="176">
        <v>16.04</v>
      </c>
      <c r="F260" s="181"/>
      <c r="G260" s="181"/>
      <c r="H260" s="181"/>
      <c r="I260" s="181"/>
      <c r="J260" s="182"/>
      <c r="K260" s="187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 x14ac:dyDescent="0.25">
      <c r="A261" s="185"/>
      <c r="B261" s="169"/>
      <c r="C261" s="208" t="s">
        <v>332</v>
      </c>
      <c r="D261" s="172"/>
      <c r="E261" s="176">
        <v>3.306</v>
      </c>
      <c r="F261" s="181"/>
      <c r="G261" s="181"/>
      <c r="H261" s="181"/>
      <c r="I261" s="181"/>
      <c r="J261" s="182"/>
      <c r="K261" s="187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 x14ac:dyDescent="0.25">
      <c r="A262" s="185"/>
      <c r="B262" s="169"/>
      <c r="C262" s="208" t="s">
        <v>333</v>
      </c>
      <c r="D262" s="172"/>
      <c r="E262" s="176">
        <v>24.402000000000001</v>
      </c>
      <c r="F262" s="181"/>
      <c r="G262" s="181"/>
      <c r="H262" s="181"/>
      <c r="I262" s="181"/>
      <c r="J262" s="182"/>
      <c r="K262" s="187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 x14ac:dyDescent="0.25">
      <c r="A263" s="185"/>
      <c r="B263" s="169"/>
      <c r="C263" s="208" t="s">
        <v>334</v>
      </c>
      <c r="D263" s="172"/>
      <c r="E263" s="176">
        <v>10.401</v>
      </c>
      <c r="F263" s="181"/>
      <c r="G263" s="181"/>
      <c r="H263" s="181"/>
      <c r="I263" s="181"/>
      <c r="J263" s="182"/>
      <c r="K263" s="187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outlineLevel="1" x14ac:dyDescent="0.25">
      <c r="A264" s="185"/>
      <c r="B264" s="169"/>
      <c r="C264" s="208" t="s">
        <v>335</v>
      </c>
      <c r="D264" s="172"/>
      <c r="E264" s="176">
        <v>1.6</v>
      </c>
      <c r="F264" s="181"/>
      <c r="G264" s="181"/>
      <c r="H264" s="181"/>
      <c r="I264" s="181"/>
      <c r="J264" s="182"/>
      <c r="K264" s="187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outlineLevel="1" x14ac:dyDescent="0.25">
      <c r="A265" s="185"/>
      <c r="B265" s="169"/>
      <c r="C265" s="208" t="s">
        <v>336</v>
      </c>
      <c r="D265" s="172"/>
      <c r="E265" s="176">
        <v>10.906000000000001</v>
      </c>
      <c r="F265" s="181"/>
      <c r="G265" s="181"/>
      <c r="H265" s="181"/>
      <c r="I265" s="181"/>
      <c r="J265" s="182"/>
      <c r="K265" s="187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 x14ac:dyDescent="0.25">
      <c r="A266" s="185"/>
      <c r="B266" s="169"/>
      <c r="C266" s="208" t="s">
        <v>337</v>
      </c>
      <c r="D266" s="172"/>
      <c r="E266" s="176">
        <v>31.58</v>
      </c>
      <c r="F266" s="181"/>
      <c r="G266" s="181"/>
      <c r="H266" s="181"/>
      <c r="I266" s="181"/>
      <c r="J266" s="182"/>
      <c r="K266" s="187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 x14ac:dyDescent="0.25">
      <c r="A267" s="185"/>
      <c r="B267" s="169"/>
      <c r="C267" s="208" t="s">
        <v>338</v>
      </c>
      <c r="D267" s="172"/>
      <c r="E267" s="176">
        <v>20.954000000000001</v>
      </c>
      <c r="F267" s="181"/>
      <c r="G267" s="181"/>
      <c r="H267" s="181"/>
      <c r="I267" s="181"/>
      <c r="J267" s="182"/>
      <c r="K267" s="187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 x14ac:dyDescent="0.25">
      <c r="A268" s="185"/>
      <c r="B268" s="169"/>
      <c r="C268" s="209" t="s">
        <v>129</v>
      </c>
      <c r="D268" s="173"/>
      <c r="E268" s="177">
        <v>273.16699999999997</v>
      </c>
      <c r="F268" s="181"/>
      <c r="G268" s="181"/>
      <c r="H268" s="181"/>
      <c r="I268" s="181"/>
      <c r="J268" s="182"/>
      <c r="K268" s="187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outlineLevel="1" x14ac:dyDescent="0.25">
      <c r="A269" s="185"/>
      <c r="B269" s="169"/>
      <c r="C269" s="208" t="s">
        <v>127</v>
      </c>
      <c r="D269" s="172"/>
      <c r="E269" s="176"/>
      <c r="F269" s="181"/>
      <c r="G269" s="181"/>
      <c r="H269" s="181"/>
      <c r="I269" s="181"/>
      <c r="J269" s="182"/>
      <c r="K269" s="187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 x14ac:dyDescent="0.25">
      <c r="A270" s="185"/>
      <c r="B270" s="169"/>
      <c r="C270" s="208" t="s">
        <v>339</v>
      </c>
      <c r="D270" s="172"/>
      <c r="E270" s="176">
        <v>19.72</v>
      </c>
      <c r="F270" s="181"/>
      <c r="G270" s="181"/>
      <c r="H270" s="181"/>
      <c r="I270" s="181"/>
      <c r="J270" s="182"/>
      <c r="K270" s="187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 x14ac:dyDescent="0.25">
      <c r="A271" s="185"/>
      <c r="B271" s="169"/>
      <c r="C271" s="208" t="s">
        <v>340</v>
      </c>
      <c r="D271" s="172"/>
      <c r="E271" s="176">
        <v>28.576000000000001</v>
      </c>
      <c r="F271" s="181"/>
      <c r="G271" s="181"/>
      <c r="H271" s="181"/>
      <c r="I271" s="181"/>
      <c r="J271" s="182"/>
      <c r="K271" s="187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 x14ac:dyDescent="0.25">
      <c r="A272" s="185"/>
      <c r="B272" s="169"/>
      <c r="C272" s="208" t="s">
        <v>341</v>
      </c>
      <c r="D272" s="172"/>
      <c r="E272" s="176">
        <v>22.812999999999999</v>
      </c>
      <c r="F272" s="181"/>
      <c r="G272" s="181"/>
      <c r="H272" s="181"/>
      <c r="I272" s="181"/>
      <c r="J272" s="182"/>
      <c r="K272" s="187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 x14ac:dyDescent="0.25">
      <c r="A273" s="185"/>
      <c r="B273" s="169"/>
      <c r="C273" s="208" t="s">
        <v>342</v>
      </c>
      <c r="D273" s="172"/>
      <c r="E273" s="176">
        <v>35.420999999999999</v>
      </c>
      <c r="F273" s="181"/>
      <c r="G273" s="181"/>
      <c r="H273" s="181"/>
      <c r="I273" s="181"/>
      <c r="J273" s="182"/>
      <c r="K273" s="187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outlineLevel="1" x14ac:dyDescent="0.25">
      <c r="A274" s="185"/>
      <c r="B274" s="169"/>
      <c r="C274" s="208" t="s">
        <v>343</v>
      </c>
      <c r="D274" s="172"/>
      <c r="E274" s="176">
        <v>29.084</v>
      </c>
      <c r="F274" s="181"/>
      <c r="G274" s="181"/>
      <c r="H274" s="181"/>
      <c r="I274" s="181"/>
      <c r="J274" s="182"/>
      <c r="K274" s="187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outlineLevel="1" x14ac:dyDescent="0.25">
      <c r="A275" s="185"/>
      <c r="B275" s="169"/>
      <c r="C275" s="208" t="s">
        <v>344</v>
      </c>
      <c r="D275" s="172"/>
      <c r="E275" s="176">
        <v>24.364000000000001</v>
      </c>
      <c r="F275" s="181"/>
      <c r="G275" s="181"/>
      <c r="H275" s="181"/>
      <c r="I275" s="181"/>
      <c r="J275" s="182"/>
      <c r="K275" s="187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</row>
    <row r="276" spans="1:60" outlineLevel="1" x14ac:dyDescent="0.25">
      <c r="A276" s="185"/>
      <c r="B276" s="169"/>
      <c r="C276" s="208" t="s">
        <v>345</v>
      </c>
      <c r="D276" s="172"/>
      <c r="E276" s="176">
        <v>29.946999999999999</v>
      </c>
      <c r="F276" s="181"/>
      <c r="G276" s="181"/>
      <c r="H276" s="181"/>
      <c r="I276" s="181"/>
      <c r="J276" s="182"/>
      <c r="K276" s="187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 x14ac:dyDescent="0.25">
      <c r="A277" s="185"/>
      <c r="B277" s="169"/>
      <c r="C277" s="208" t="s">
        <v>346</v>
      </c>
      <c r="D277" s="172"/>
      <c r="E277" s="176">
        <v>20.587</v>
      </c>
      <c r="F277" s="181"/>
      <c r="G277" s="181"/>
      <c r="H277" s="181"/>
      <c r="I277" s="181"/>
      <c r="J277" s="182"/>
      <c r="K277" s="187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 x14ac:dyDescent="0.25">
      <c r="A278" s="185"/>
      <c r="B278" s="169"/>
      <c r="C278" s="209" t="s">
        <v>129</v>
      </c>
      <c r="D278" s="173"/>
      <c r="E278" s="177">
        <v>210.512</v>
      </c>
      <c r="F278" s="181"/>
      <c r="G278" s="181"/>
      <c r="H278" s="181"/>
      <c r="I278" s="181"/>
      <c r="J278" s="182"/>
      <c r="K278" s="187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</row>
    <row r="279" spans="1:60" outlineLevel="1" x14ac:dyDescent="0.25">
      <c r="A279" s="185"/>
      <c r="B279" s="169"/>
      <c r="C279" s="208" t="s">
        <v>130</v>
      </c>
      <c r="D279" s="172"/>
      <c r="E279" s="176"/>
      <c r="F279" s="181"/>
      <c r="G279" s="181"/>
      <c r="H279" s="181"/>
      <c r="I279" s="181"/>
      <c r="J279" s="182"/>
      <c r="K279" s="187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 outlineLevel="1" x14ac:dyDescent="0.25">
      <c r="A280" s="185"/>
      <c r="B280" s="169"/>
      <c r="C280" s="208" t="s">
        <v>347</v>
      </c>
      <c r="D280" s="172"/>
      <c r="E280" s="176">
        <v>19.05</v>
      </c>
      <c r="F280" s="181"/>
      <c r="G280" s="181"/>
      <c r="H280" s="181"/>
      <c r="I280" s="181"/>
      <c r="J280" s="182"/>
      <c r="K280" s="187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</row>
    <row r="281" spans="1:60" outlineLevel="1" x14ac:dyDescent="0.25">
      <c r="A281" s="185"/>
      <c r="B281" s="169"/>
      <c r="C281" s="208" t="s">
        <v>348</v>
      </c>
      <c r="D281" s="172"/>
      <c r="E281" s="176">
        <v>24.79</v>
      </c>
      <c r="F281" s="181"/>
      <c r="G281" s="181"/>
      <c r="H281" s="181"/>
      <c r="I281" s="181"/>
      <c r="J281" s="182"/>
      <c r="K281" s="187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 outlineLevel="1" x14ac:dyDescent="0.25">
      <c r="A282" s="185"/>
      <c r="B282" s="169"/>
      <c r="C282" s="208" t="s">
        <v>349</v>
      </c>
      <c r="D282" s="172"/>
      <c r="E282" s="176">
        <v>20.582000000000001</v>
      </c>
      <c r="F282" s="181"/>
      <c r="G282" s="181"/>
      <c r="H282" s="181"/>
      <c r="I282" s="181"/>
      <c r="J282" s="182"/>
      <c r="K282" s="187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</row>
    <row r="283" spans="1:60" outlineLevel="1" x14ac:dyDescent="0.25">
      <c r="A283" s="185"/>
      <c r="B283" s="169"/>
      <c r="C283" s="208" t="s">
        <v>350</v>
      </c>
      <c r="D283" s="172"/>
      <c r="E283" s="176">
        <v>42.183999999999997</v>
      </c>
      <c r="F283" s="181"/>
      <c r="G283" s="181"/>
      <c r="H283" s="181"/>
      <c r="I283" s="181"/>
      <c r="J283" s="182"/>
      <c r="K283" s="187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</row>
    <row r="284" spans="1:60" outlineLevel="1" x14ac:dyDescent="0.25">
      <c r="A284" s="185"/>
      <c r="B284" s="169"/>
      <c r="C284" s="208" t="s">
        <v>351</v>
      </c>
      <c r="D284" s="172"/>
      <c r="E284" s="176">
        <v>18.404</v>
      </c>
      <c r="F284" s="181"/>
      <c r="G284" s="181"/>
      <c r="H284" s="181"/>
      <c r="I284" s="181"/>
      <c r="J284" s="182"/>
      <c r="K284" s="187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</row>
    <row r="285" spans="1:60" outlineLevel="1" x14ac:dyDescent="0.25">
      <c r="A285" s="185"/>
      <c r="B285" s="169"/>
      <c r="C285" s="208" t="s">
        <v>352</v>
      </c>
      <c r="D285" s="172"/>
      <c r="E285" s="176">
        <v>28.094999999999999</v>
      </c>
      <c r="F285" s="181"/>
      <c r="G285" s="181"/>
      <c r="H285" s="181"/>
      <c r="I285" s="181"/>
      <c r="J285" s="182"/>
      <c r="K285" s="187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 x14ac:dyDescent="0.25">
      <c r="A286" s="185"/>
      <c r="B286" s="169"/>
      <c r="C286" s="208" t="s">
        <v>353</v>
      </c>
      <c r="D286" s="172"/>
      <c r="E286" s="176">
        <v>22.795000000000002</v>
      </c>
      <c r="F286" s="181"/>
      <c r="G286" s="181"/>
      <c r="H286" s="181"/>
      <c r="I286" s="181"/>
      <c r="J286" s="182"/>
      <c r="K286" s="187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</row>
    <row r="287" spans="1:60" outlineLevel="1" x14ac:dyDescent="0.25">
      <c r="A287" s="185"/>
      <c r="B287" s="169"/>
      <c r="C287" s="208" t="s">
        <v>354</v>
      </c>
      <c r="D287" s="172"/>
      <c r="E287" s="176">
        <v>26.238</v>
      </c>
      <c r="F287" s="181"/>
      <c r="G287" s="181"/>
      <c r="H287" s="181"/>
      <c r="I287" s="181"/>
      <c r="J287" s="182"/>
      <c r="K287" s="187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 x14ac:dyDescent="0.25">
      <c r="A288" s="185"/>
      <c r="B288" s="169"/>
      <c r="C288" s="208" t="s">
        <v>355</v>
      </c>
      <c r="D288" s="172"/>
      <c r="E288" s="176">
        <v>26.238</v>
      </c>
      <c r="F288" s="181"/>
      <c r="G288" s="181"/>
      <c r="H288" s="181"/>
      <c r="I288" s="181"/>
      <c r="J288" s="182"/>
      <c r="K288" s="187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 x14ac:dyDescent="0.25">
      <c r="A289" s="185"/>
      <c r="B289" s="169"/>
      <c r="C289" s="208" t="s">
        <v>356</v>
      </c>
      <c r="D289" s="172"/>
      <c r="E289" s="176">
        <v>15.91</v>
      </c>
      <c r="F289" s="181"/>
      <c r="G289" s="181"/>
      <c r="H289" s="181"/>
      <c r="I289" s="181"/>
      <c r="J289" s="182"/>
      <c r="K289" s="187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 x14ac:dyDescent="0.25">
      <c r="A290" s="185"/>
      <c r="B290" s="169"/>
      <c r="C290" s="209" t="s">
        <v>129</v>
      </c>
      <c r="D290" s="173"/>
      <c r="E290" s="177">
        <v>244.286</v>
      </c>
      <c r="F290" s="181"/>
      <c r="G290" s="181"/>
      <c r="H290" s="181"/>
      <c r="I290" s="181"/>
      <c r="J290" s="182"/>
      <c r="K290" s="187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 x14ac:dyDescent="0.25">
      <c r="A291" s="185"/>
      <c r="B291" s="169"/>
      <c r="C291" s="208" t="s">
        <v>132</v>
      </c>
      <c r="D291" s="172"/>
      <c r="E291" s="176"/>
      <c r="F291" s="181"/>
      <c r="G291" s="181"/>
      <c r="H291" s="181"/>
      <c r="I291" s="181"/>
      <c r="J291" s="182"/>
      <c r="K291" s="187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outlineLevel="1" x14ac:dyDescent="0.25">
      <c r="A292" s="185"/>
      <c r="B292" s="169"/>
      <c r="C292" s="208" t="s">
        <v>357</v>
      </c>
      <c r="D292" s="172"/>
      <c r="E292" s="176">
        <v>5.2729999999999997</v>
      </c>
      <c r="F292" s="181"/>
      <c r="G292" s="181"/>
      <c r="H292" s="181"/>
      <c r="I292" s="181"/>
      <c r="J292" s="182"/>
      <c r="K292" s="187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</row>
    <row r="293" spans="1:60" outlineLevel="1" x14ac:dyDescent="0.25">
      <c r="A293" s="185"/>
      <c r="B293" s="169"/>
      <c r="C293" s="208" t="s">
        <v>358</v>
      </c>
      <c r="D293" s="172"/>
      <c r="E293" s="176">
        <v>12.784000000000001</v>
      </c>
      <c r="F293" s="181"/>
      <c r="G293" s="181"/>
      <c r="H293" s="181"/>
      <c r="I293" s="181"/>
      <c r="J293" s="182"/>
      <c r="K293" s="187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outlineLevel="1" x14ac:dyDescent="0.25">
      <c r="A294" s="185"/>
      <c r="B294" s="169"/>
      <c r="C294" s="208" t="s">
        <v>359</v>
      </c>
      <c r="D294" s="172"/>
      <c r="E294" s="176">
        <v>12.784000000000001</v>
      </c>
      <c r="F294" s="181"/>
      <c r="G294" s="181"/>
      <c r="H294" s="181"/>
      <c r="I294" s="181"/>
      <c r="J294" s="182"/>
      <c r="K294" s="187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outlineLevel="1" x14ac:dyDescent="0.25">
      <c r="A295" s="185"/>
      <c r="B295" s="169"/>
      <c r="C295" s="208" t="s">
        <v>360</v>
      </c>
      <c r="D295" s="172"/>
      <c r="E295" s="176">
        <v>12.146000000000001</v>
      </c>
      <c r="F295" s="181"/>
      <c r="G295" s="181"/>
      <c r="H295" s="181"/>
      <c r="I295" s="181"/>
      <c r="J295" s="182"/>
      <c r="K295" s="187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</row>
    <row r="296" spans="1:60" outlineLevel="1" x14ac:dyDescent="0.25">
      <c r="A296" s="185"/>
      <c r="B296" s="169"/>
      <c r="C296" s="208" t="s">
        <v>361</v>
      </c>
      <c r="D296" s="172"/>
      <c r="E296" s="176">
        <v>20.933</v>
      </c>
      <c r="F296" s="181"/>
      <c r="G296" s="181"/>
      <c r="H296" s="181"/>
      <c r="I296" s="181"/>
      <c r="J296" s="182"/>
      <c r="K296" s="187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outlineLevel="1" x14ac:dyDescent="0.25">
      <c r="A297" s="185"/>
      <c r="B297" s="169"/>
      <c r="C297" s="208" t="s">
        <v>362</v>
      </c>
      <c r="D297" s="172"/>
      <c r="E297" s="176">
        <v>21.614999999999998</v>
      </c>
      <c r="F297" s="181"/>
      <c r="G297" s="181"/>
      <c r="H297" s="181"/>
      <c r="I297" s="181"/>
      <c r="J297" s="182"/>
      <c r="K297" s="187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</row>
    <row r="298" spans="1:60" outlineLevel="1" x14ac:dyDescent="0.25">
      <c r="A298" s="185"/>
      <c r="B298" s="169"/>
      <c r="C298" s="208" t="s">
        <v>363</v>
      </c>
      <c r="D298" s="172"/>
      <c r="E298" s="176">
        <v>14.118</v>
      </c>
      <c r="F298" s="181"/>
      <c r="G298" s="181"/>
      <c r="H298" s="181"/>
      <c r="I298" s="181"/>
      <c r="J298" s="182"/>
      <c r="K298" s="187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outlineLevel="1" x14ac:dyDescent="0.25">
      <c r="A299" s="185"/>
      <c r="B299" s="169"/>
      <c r="C299" s="209" t="s">
        <v>129</v>
      </c>
      <c r="D299" s="173"/>
      <c r="E299" s="177">
        <v>99.653000000000006</v>
      </c>
      <c r="F299" s="181"/>
      <c r="G299" s="181"/>
      <c r="H299" s="181"/>
      <c r="I299" s="181"/>
      <c r="J299" s="182"/>
      <c r="K299" s="187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</row>
    <row r="300" spans="1:60" outlineLevel="1" x14ac:dyDescent="0.25">
      <c r="A300" s="185">
        <v>17</v>
      </c>
      <c r="B300" s="169" t="s">
        <v>364</v>
      </c>
      <c r="C300" s="207" t="s">
        <v>365</v>
      </c>
      <c r="D300" s="171" t="s">
        <v>165</v>
      </c>
      <c r="E300" s="175">
        <v>818.81550000000004</v>
      </c>
      <c r="F300" s="183"/>
      <c r="G300" s="181">
        <f>ROUND(E300*F300,2)</f>
        <v>0</v>
      </c>
      <c r="H300" s="181">
        <v>21</v>
      </c>
      <c r="I300" s="181">
        <f>G300*(1+H300/100)</f>
        <v>0</v>
      </c>
      <c r="J300" s="182" t="s">
        <v>150</v>
      </c>
      <c r="K300" s="187" t="s">
        <v>125</v>
      </c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>
        <v>21</v>
      </c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</row>
    <row r="301" spans="1:60" outlineLevel="1" x14ac:dyDescent="0.25">
      <c r="A301" s="185"/>
      <c r="B301" s="169"/>
      <c r="C301" s="208" t="s">
        <v>366</v>
      </c>
      <c r="D301" s="172"/>
      <c r="E301" s="176">
        <v>611.77200000000005</v>
      </c>
      <c r="F301" s="181"/>
      <c r="G301" s="181"/>
      <c r="H301" s="181"/>
      <c r="I301" s="181"/>
      <c r="J301" s="182"/>
      <c r="K301" s="187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</row>
    <row r="302" spans="1:60" outlineLevel="1" x14ac:dyDescent="0.25">
      <c r="A302" s="185"/>
      <c r="B302" s="169"/>
      <c r="C302" s="209" t="s">
        <v>129</v>
      </c>
      <c r="D302" s="173"/>
      <c r="E302" s="177">
        <v>611.77200000000005</v>
      </c>
      <c r="F302" s="181"/>
      <c r="G302" s="181"/>
      <c r="H302" s="181"/>
      <c r="I302" s="181"/>
      <c r="J302" s="182"/>
      <c r="K302" s="187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 outlineLevel="1" x14ac:dyDescent="0.25">
      <c r="A303" s="185"/>
      <c r="B303" s="169"/>
      <c r="C303" s="208" t="s">
        <v>367</v>
      </c>
      <c r="D303" s="172"/>
      <c r="E303" s="176">
        <v>-15.218999999999999</v>
      </c>
      <c r="F303" s="181"/>
      <c r="G303" s="181"/>
      <c r="H303" s="181"/>
      <c r="I303" s="181"/>
      <c r="J303" s="182"/>
      <c r="K303" s="187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</row>
    <row r="304" spans="1:60" outlineLevel="1" x14ac:dyDescent="0.25">
      <c r="A304" s="185"/>
      <c r="B304" s="169"/>
      <c r="C304" s="209" t="s">
        <v>129</v>
      </c>
      <c r="D304" s="173"/>
      <c r="E304" s="177">
        <v>-15.218999999999999</v>
      </c>
      <c r="F304" s="181"/>
      <c r="G304" s="181"/>
      <c r="H304" s="181"/>
      <c r="I304" s="181"/>
      <c r="J304" s="182"/>
      <c r="K304" s="187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</row>
    <row r="305" spans="1:60" outlineLevel="1" x14ac:dyDescent="0.25">
      <c r="A305" s="185"/>
      <c r="B305" s="169"/>
      <c r="C305" s="208" t="s">
        <v>368</v>
      </c>
      <c r="D305" s="172"/>
      <c r="E305" s="176">
        <v>-599.89449999999999</v>
      </c>
      <c r="F305" s="181"/>
      <c r="G305" s="181"/>
      <c r="H305" s="181"/>
      <c r="I305" s="181"/>
      <c r="J305" s="182"/>
      <c r="K305" s="187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</row>
    <row r="306" spans="1:60" outlineLevel="1" x14ac:dyDescent="0.25">
      <c r="A306" s="185"/>
      <c r="B306" s="169"/>
      <c r="C306" s="209" t="s">
        <v>129</v>
      </c>
      <c r="D306" s="173"/>
      <c r="E306" s="177">
        <v>-599.89449999999999</v>
      </c>
      <c r="F306" s="181"/>
      <c r="G306" s="181"/>
      <c r="H306" s="181"/>
      <c r="I306" s="181"/>
      <c r="J306" s="182"/>
      <c r="K306" s="187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 x14ac:dyDescent="0.25">
      <c r="A307" s="185"/>
      <c r="B307" s="169"/>
      <c r="C307" s="208" t="s">
        <v>369</v>
      </c>
      <c r="D307" s="172"/>
      <c r="E307" s="176"/>
      <c r="F307" s="181"/>
      <c r="G307" s="181"/>
      <c r="H307" s="181"/>
      <c r="I307" s="181"/>
      <c r="J307" s="182"/>
      <c r="K307" s="187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</row>
    <row r="308" spans="1:60" outlineLevel="1" x14ac:dyDescent="0.25">
      <c r="A308" s="185"/>
      <c r="B308" s="169"/>
      <c r="C308" s="208" t="s">
        <v>167</v>
      </c>
      <c r="D308" s="172"/>
      <c r="E308" s="176"/>
      <c r="F308" s="181"/>
      <c r="G308" s="181"/>
      <c r="H308" s="181"/>
      <c r="I308" s="181"/>
      <c r="J308" s="182"/>
      <c r="K308" s="187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 x14ac:dyDescent="0.25">
      <c r="A309" s="185"/>
      <c r="B309" s="169"/>
      <c r="C309" s="208" t="s">
        <v>323</v>
      </c>
      <c r="D309" s="172"/>
      <c r="E309" s="176">
        <v>19.045999999999999</v>
      </c>
      <c r="F309" s="181"/>
      <c r="G309" s="181"/>
      <c r="H309" s="181"/>
      <c r="I309" s="181"/>
      <c r="J309" s="182"/>
      <c r="K309" s="187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</row>
    <row r="310" spans="1:60" outlineLevel="1" x14ac:dyDescent="0.25">
      <c r="A310" s="185"/>
      <c r="B310" s="169"/>
      <c r="C310" s="208" t="s">
        <v>370</v>
      </c>
      <c r="D310" s="172"/>
      <c r="E310" s="176">
        <v>38.24</v>
      </c>
      <c r="F310" s="181"/>
      <c r="G310" s="181"/>
      <c r="H310" s="181"/>
      <c r="I310" s="181"/>
      <c r="J310" s="182"/>
      <c r="K310" s="187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</row>
    <row r="311" spans="1:60" outlineLevel="1" x14ac:dyDescent="0.25">
      <c r="A311" s="185"/>
      <c r="B311" s="169"/>
      <c r="C311" s="208" t="s">
        <v>371</v>
      </c>
      <c r="D311" s="172"/>
      <c r="E311" s="176">
        <v>33.845999999999997</v>
      </c>
      <c r="F311" s="181"/>
      <c r="G311" s="181"/>
      <c r="H311" s="181"/>
      <c r="I311" s="181"/>
      <c r="J311" s="182"/>
      <c r="K311" s="187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outlineLevel="1" x14ac:dyDescent="0.25">
      <c r="A312" s="185"/>
      <c r="B312" s="169"/>
      <c r="C312" s="208" t="s">
        <v>326</v>
      </c>
      <c r="D312" s="172"/>
      <c r="E312" s="176">
        <v>15.522</v>
      </c>
      <c r="F312" s="181"/>
      <c r="G312" s="181"/>
      <c r="H312" s="181"/>
      <c r="I312" s="181"/>
      <c r="J312" s="182"/>
      <c r="K312" s="187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 x14ac:dyDescent="0.25">
      <c r="A313" s="185"/>
      <c r="B313" s="169"/>
      <c r="C313" s="208" t="s">
        <v>372</v>
      </c>
      <c r="D313" s="172"/>
      <c r="E313" s="176">
        <v>17.122</v>
      </c>
      <c r="F313" s="181"/>
      <c r="G313" s="181"/>
      <c r="H313" s="181"/>
      <c r="I313" s="181"/>
      <c r="J313" s="182"/>
      <c r="K313" s="187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</row>
    <row r="314" spans="1:60" outlineLevel="1" x14ac:dyDescent="0.25">
      <c r="A314" s="185"/>
      <c r="B314" s="169"/>
      <c r="C314" s="208" t="s">
        <v>373</v>
      </c>
      <c r="D314" s="172"/>
      <c r="E314" s="176">
        <v>22.968</v>
      </c>
      <c r="F314" s="181"/>
      <c r="G314" s="181"/>
      <c r="H314" s="181"/>
      <c r="I314" s="181"/>
      <c r="J314" s="182"/>
      <c r="K314" s="187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</row>
    <row r="315" spans="1:60" outlineLevel="1" x14ac:dyDescent="0.25">
      <c r="A315" s="185"/>
      <c r="B315" s="169"/>
      <c r="C315" s="208" t="s">
        <v>374</v>
      </c>
      <c r="D315" s="172"/>
      <c r="E315" s="176">
        <v>8.0570000000000004</v>
      </c>
      <c r="F315" s="181"/>
      <c r="G315" s="181"/>
      <c r="H315" s="181"/>
      <c r="I315" s="181"/>
      <c r="J315" s="182"/>
      <c r="K315" s="187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</row>
    <row r="316" spans="1:60" outlineLevel="1" x14ac:dyDescent="0.25">
      <c r="A316" s="185"/>
      <c r="B316" s="169"/>
      <c r="C316" s="208" t="s">
        <v>375</v>
      </c>
      <c r="D316" s="172"/>
      <c r="E316" s="176">
        <v>15.198</v>
      </c>
      <c r="F316" s="181"/>
      <c r="G316" s="181"/>
      <c r="H316" s="181"/>
      <c r="I316" s="181"/>
      <c r="J316" s="182"/>
      <c r="K316" s="187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</row>
    <row r="317" spans="1:60" outlineLevel="1" x14ac:dyDescent="0.25">
      <c r="A317" s="185"/>
      <c r="B317" s="169"/>
      <c r="C317" s="208" t="s">
        <v>376</v>
      </c>
      <c r="D317" s="172"/>
      <c r="E317" s="176">
        <v>16.440000000000001</v>
      </c>
      <c r="F317" s="181"/>
      <c r="G317" s="181"/>
      <c r="H317" s="181"/>
      <c r="I317" s="181"/>
      <c r="J317" s="182"/>
      <c r="K317" s="187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 outlineLevel="1" x14ac:dyDescent="0.25">
      <c r="A318" s="185"/>
      <c r="B318" s="169"/>
      <c r="C318" s="208" t="s">
        <v>377</v>
      </c>
      <c r="D318" s="172"/>
      <c r="E318" s="176">
        <v>5.3410000000000002</v>
      </c>
      <c r="F318" s="181"/>
      <c r="G318" s="181"/>
      <c r="H318" s="181"/>
      <c r="I318" s="181"/>
      <c r="J318" s="182"/>
      <c r="K318" s="187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</row>
    <row r="319" spans="1:60" outlineLevel="1" x14ac:dyDescent="0.25">
      <c r="A319" s="185"/>
      <c r="B319" s="169"/>
      <c r="C319" s="208" t="s">
        <v>378</v>
      </c>
      <c r="D319" s="172"/>
      <c r="E319" s="176">
        <v>21.626999999999999</v>
      </c>
      <c r="F319" s="181"/>
      <c r="G319" s="181"/>
      <c r="H319" s="181"/>
      <c r="I319" s="181"/>
      <c r="J319" s="182"/>
      <c r="K319" s="187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 x14ac:dyDescent="0.25">
      <c r="A320" s="185"/>
      <c r="B320" s="169"/>
      <c r="C320" s="208" t="s">
        <v>379</v>
      </c>
      <c r="D320" s="172"/>
      <c r="E320" s="176">
        <v>10.401</v>
      </c>
      <c r="F320" s="181"/>
      <c r="G320" s="181"/>
      <c r="H320" s="181"/>
      <c r="I320" s="181"/>
      <c r="J320" s="182"/>
      <c r="K320" s="187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outlineLevel="1" x14ac:dyDescent="0.25">
      <c r="A321" s="185"/>
      <c r="B321" s="169"/>
      <c r="C321" s="208" t="s">
        <v>380</v>
      </c>
      <c r="D321" s="172"/>
      <c r="E321" s="176">
        <v>1.4</v>
      </c>
      <c r="F321" s="181"/>
      <c r="G321" s="181"/>
      <c r="H321" s="181"/>
      <c r="I321" s="181"/>
      <c r="J321" s="182"/>
      <c r="K321" s="187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outlineLevel="1" x14ac:dyDescent="0.25">
      <c r="A322" s="185"/>
      <c r="B322" s="169"/>
      <c r="C322" s="208" t="s">
        <v>381</v>
      </c>
      <c r="D322" s="172"/>
      <c r="E322" s="176">
        <v>11.571999999999999</v>
      </c>
      <c r="F322" s="181"/>
      <c r="G322" s="181"/>
      <c r="H322" s="181"/>
      <c r="I322" s="181"/>
      <c r="J322" s="182"/>
      <c r="K322" s="187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</row>
    <row r="323" spans="1:60" outlineLevel="1" x14ac:dyDescent="0.25">
      <c r="A323" s="185"/>
      <c r="B323" s="169"/>
      <c r="C323" s="208" t="s">
        <v>382</v>
      </c>
      <c r="D323" s="172"/>
      <c r="E323" s="176">
        <v>33.198999999999998</v>
      </c>
      <c r="F323" s="181"/>
      <c r="G323" s="181"/>
      <c r="H323" s="181"/>
      <c r="I323" s="181"/>
      <c r="J323" s="182"/>
      <c r="K323" s="187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</row>
    <row r="324" spans="1:60" outlineLevel="1" x14ac:dyDescent="0.25">
      <c r="A324" s="185"/>
      <c r="B324" s="169"/>
      <c r="C324" s="208" t="s">
        <v>383</v>
      </c>
      <c r="D324" s="172"/>
      <c r="E324" s="176">
        <v>18.195</v>
      </c>
      <c r="F324" s="181"/>
      <c r="G324" s="181"/>
      <c r="H324" s="181"/>
      <c r="I324" s="181"/>
      <c r="J324" s="182"/>
      <c r="K324" s="187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</row>
    <row r="325" spans="1:60" outlineLevel="1" x14ac:dyDescent="0.25">
      <c r="A325" s="185"/>
      <c r="B325" s="169"/>
      <c r="C325" s="208" t="s">
        <v>215</v>
      </c>
      <c r="D325" s="172"/>
      <c r="E325" s="176">
        <v>2.1</v>
      </c>
      <c r="F325" s="181"/>
      <c r="G325" s="181"/>
      <c r="H325" s="181"/>
      <c r="I325" s="181"/>
      <c r="J325" s="182"/>
      <c r="K325" s="187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</row>
    <row r="326" spans="1:60" outlineLevel="1" x14ac:dyDescent="0.25">
      <c r="A326" s="185"/>
      <c r="B326" s="169"/>
      <c r="C326" s="209" t="s">
        <v>129</v>
      </c>
      <c r="D326" s="173"/>
      <c r="E326" s="177">
        <v>290.274</v>
      </c>
      <c r="F326" s="181"/>
      <c r="G326" s="181"/>
      <c r="H326" s="181"/>
      <c r="I326" s="181"/>
      <c r="J326" s="182"/>
      <c r="K326" s="187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</row>
    <row r="327" spans="1:60" outlineLevel="1" x14ac:dyDescent="0.25">
      <c r="A327" s="185"/>
      <c r="B327" s="169"/>
      <c r="C327" s="208" t="s">
        <v>127</v>
      </c>
      <c r="D327" s="172"/>
      <c r="E327" s="176"/>
      <c r="F327" s="181"/>
      <c r="G327" s="181"/>
      <c r="H327" s="181"/>
      <c r="I327" s="181"/>
      <c r="J327" s="182"/>
      <c r="K327" s="187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</row>
    <row r="328" spans="1:60" outlineLevel="1" x14ac:dyDescent="0.25">
      <c r="A328" s="185"/>
      <c r="B328" s="169"/>
      <c r="C328" s="208" t="s">
        <v>384</v>
      </c>
      <c r="D328" s="172"/>
      <c r="E328" s="176">
        <v>19.678999999999998</v>
      </c>
      <c r="F328" s="181"/>
      <c r="G328" s="181"/>
      <c r="H328" s="181"/>
      <c r="I328" s="181"/>
      <c r="J328" s="182"/>
      <c r="K328" s="187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</row>
    <row r="329" spans="1:60" outlineLevel="1" x14ac:dyDescent="0.25">
      <c r="A329" s="185"/>
      <c r="B329" s="169"/>
      <c r="C329" s="208" t="s">
        <v>385</v>
      </c>
      <c r="D329" s="172"/>
      <c r="E329" s="176">
        <v>28.576000000000001</v>
      </c>
      <c r="F329" s="181"/>
      <c r="G329" s="181"/>
      <c r="H329" s="181"/>
      <c r="I329" s="181"/>
      <c r="J329" s="182"/>
      <c r="K329" s="187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</row>
    <row r="330" spans="1:60" outlineLevel="1" x14ac:dyDescent="0.25">
      <c r="A330" s="185"/>
      <c r="B330" s="169"/>
      <c r="C330" s="208" t="s">
        <v>386</v>
      </c>
      <c r="D330" s="172"/>
      <c r="E330" s="176">
        <v>30.466000000000001</v>
      </c>
      <c r="F330" s="181"/>
      <c r="G330" s="181"/>
      <c r="H330" s="181"/>
      <c r="I330" s="181"/>
      <c r="J330" s="182"/>
      <c r="K330" s="187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</row>
    <row r="331" spans="1:60" outlineLevel="1" x14ac:dyDescent="0.25">
      <c r="A331" s="185"/>
      <c r="B331" s="169"/>
      <c r="C331" s="208" t="s">
        <v>342</v>
      </c>
      <c r="D331" s="172"/>
      <c r="E331" s="176">
        <v>35.420999999999999</v>
      </c>
      <c r="F331" s="181"/>
      <c r="G331" s="181"/>
      <c r="H331" s="181"/>
      <c r="I331" s="181"/>
      <c r="J331" s="182"/>
      <c r="K331" s="187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</row>
    <row r="332" spans="1:60" outlineLevel="1" x14ac:dyDescent="0.25">
      <c r="A332" s="185"/>
      <c r="B332" s="169"/>
      <c r="C332" s="208" t="s">
        <v>387</v>
      </c>
      <c r="D332" s="172"/>
      <c r="E332" s="176">
        <v>39.648000000000003</v>
      </c>
      <c r="F332" s="181"/>
      <c r="G332" s="181"/>
      <c r="H332" s="181"/>
      <c r="I332" s="181"/>
      <c r="J332" s="182"/>
      <c r="K332" s="187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</row>
    <row r="333" spans="1:60" outlineLevel="1" x14ac:dyDescent="0.25">
      <c r="A333" s="185"/>
      <c r="B333" s="169"/>
      <c r="C333" s="208" t="s">
        <v>388</v>
      </c>
      <c r="D333" s="172"/>
      <c r="E333" s="176">
        <v>19.064</v>
      </c>
      <c r="F333" s="181"/>
      <c r="G333" s="181"/>
      <c r="H333" s="181"/>
      <c r="I333" s="181"/>
      <c r="J333" s="182"/>
      <c r="K333" s="187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</row>
    <row r="334" spans="1:60" outlineLevel="1" x14ac:dyDescent="0.25">
      <c r="A334" s="185"/>
      <c r="B334" s="169"/>
      <c r="C334" s="208" t="s">
        <v>389</v>
      </c>
      <c r="D334" s="172"/>
      <c r="E334" s="176">
        <v>25.747</v>
      </c>
      <c r="F334" s="181"/>
      <c r="G334" s="181"/>
      <c r="H334" s="181"/>
      <c r="I334" s="181"/>
      <c r="J334" s="182"/>
      <c r="K334" s="187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</row>
    <row r="335" spans="1:60" outlineLevel="1" x14ac:dyDescent="0.25">
      <c r="A335" s="185"/>
      <c r="B335" s="169"/>
      <c r="C335" s="208" t="s">
        <v>390</v>
      </c>
      <c r="D335" s="172"/>
      <c r="E335" s="176">
        <v>18.285</v>
      </c>
      <c r="F335" s="181"/>
      <c r="G335" s="181"/>
      <c r="H335" s="181"/>
      <c r="I335" s="181"/>
      <c r="J335" s="182"/>
      <c r="K335" s="187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</row>
    <row r="336" spans="1:60" outlineLevel="1" x14ac:dyDescent="0.25">
      <c r="A336" s="185"/>
      <c r="B336" s="169"/>
      <c r="C336" s="209" t="s">
        <v>129</v>
      </c>
      <c r="D336" s="173"/>
      <c r="E336" s="177">
        <v>216.886</v>
      </c>
      <c r="F336" s="181"/>
      <c r="G336" s="181"/>
      <c r="H336" s="181"/>
      <c r="I336" s="181"/>
      <c r="J336" s="182"/>
      <c r="K336" s="187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</row>
    <row r="337" spans="1:60" outlineLevel="1" x14ac:dyDescent="0.25">
      <c r="A337" s="185"/>
      <c r="B337" s="169"/>
      <c r="C337" s="208" t="s">
        <v>130</v>
      </c>
      <c r="D337" s="172"/>
      <c r="E337" s="176"/>
      <c r="F337" s="181"/>
      <c r="G337" s="181"/>
      <c r="H337" s="181"/>
      <c r="I337" s="181"/>
      <c r="J337" s="182"/>
      <c r="K337" s="187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</row>
    <row r="338" spans="1:60" outlineLevel="1" x14ac:dyDescent="0.25">
      <c r="A338" s="185"/>
      <c r="B338" s="169"/>
      <c r="C338" s="208" t="s">
        <v>391</v>
      </c>
      <c r="D338" s="172"/>
      <c r="E338" s="176">
        <v>16.440000000000001</v>
      </c>
      <c r="F338" s="181"/>
      <c r="G338" s="181"/>
      <c r="H338" s="181"/>
      <c r="I338" s="181"/>
      <c r="J338" s="182"/>
      <c r="K338" s="187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</row>
    <row r="339" spans="1:60" outlineLevel="1" x14ac:dyDescent="0.25">
      <c r="A339" s="185"/>
      <c r="B339" s="169"/>
      <c r="C339" s="208" t="s">
        <v>392</v>
      </c>
      <c r="D339" s="172"/>
      <c r="E339" s="176">
        <v>22.18</v>
      </c>
      <c r="F339" s="181"/>
      <c r="G339" s="181"/>
      <c r="H339" s="181"/>
      <c r="I339" s="181"/>
      <c r="J339" s="182"/>
      <c r="K339" s="187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</row>
    <row r="340" spans="1:60" outlineLevel="1" x14ac:dyDescent="0.25">
      <c r="A340" s="185"/>
      <c r="B340" s="169"/>
      <c r="C340" s="208" t="s">
        <v>393</v>
      </c>
      <c r="D340" s="172"/>
      <c r="E340" s="176">
        <v>14.061999999999999</v>
      </c>
      <c r="F340" s="181"/>
      <c r="G340" s="181"/>
      <c r="H340" s="181"/>
      <c r="I340" s="181"/>
      <c r="J340" s="182"/>
      <c r="K340" s="187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</row>
    <row r="341" spans="1:60" outlineLevel="1" x14ac:dyDescent="0.25">
      <c r="A341" s="185"/>
      <c r="B341" s="169"/>
      <c r="C341" s="208" t="s">
        <v>394</v>
      </c>
      <c r="D341" s="172"/>
      <c r="E341" s="176">
        <v>42.183999999999997</v>
      </c>
      <c r="F341" s="181"/>
      <c r="G341" s="181"/>
      <c r="H341" s="181"/>
      <c r="I341" s="181"/>
      <c r="J341" s="182"/>
      <c r="K341" s="187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</row>
    <row r="342" spans="1:60" outlineLevel="1" x14ac:dyDescent="0.25">
      <c r="A342" s="185"/>
      <c r="B342" s="169"/>
      <c r="C342" s="208" t="s">
        <v>395</v>
      </c>
      <c r="D342" s="172"/>
      <c r="E342" s="176">
        <v>16.603999999999999</v>
      </c>
      <c r="F342" s="181"/>
      <c r="G342" s="181"/>
      <c r="H342" s="181"/>
      <c r="I342" s="181"/>
      <c r="J342" s="182"/>
      <c r="K342" s="187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</row>
    <row r="343" spans="1:60" outlineLevel="1" x14ac:dyDescent="0.25">
      <c r="A343" s="185"/>
      <c r="B343" s="169"/>
      <c r="C343" s="208" t="s">
        <v>396</v>
      </c>
      <c r="D343" s="172"/>
      <c r="E343" s="176">
        <v>26.895</v>
      </c>
      <c r="F343" s="181"/>
      <c r="G343" s="181"/>
      <c r="H343" s="181"/>
      <c r="I343" s="181"/>
      <c r="J343" s="182"/>
      <c r="K343" s="187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</row>
    <row r="344" spans="1:60" outlineLevel="1" x14ac:dyDescent="0.25">
      <c r="A344" s="185"/>
      <c r="B344" s="169"/>
      <c r="C344" s="208" t="s">
        <v>397</v>
      </c>
      <c r="D344" s="172"/>
      <c r="E344" s="176">
        <v>22.748999999999999</v>
      </c>
      <c r="F344" s="181"/>
      <c r="G344" s="181"/>
      <c r="H344" s="181"/>
      <c r="I344" s="181"/>
      <c r="J344" s="182"/>
      <c r="K344" s="187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</row>
    <row r="345" spans="1:60" outlineLevel="1" x14ac:dyDescent="0.25">
      <c r="A345" s="185"/>
      <c r="B345" s="169"/>
      <c r="C345" s="208" t="s">
        <v>398</v>
      </c>
      <c r="D345" s="172"/>
      <c r="E345" s="176">
        <v>24.558</v>
      </c>
      <c r="F345" s="181"/>
      <c r="G345" s="181"/>
      <c r="H345" s="181"/>
      <c r="I345" s="181"/>
      <c r="J345" s="182"/>
      <c r="K345" s="187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</row>
    <row r="346" spans="1:60" outlineLevel="1" x14ac:dyDescent="0.25">
      <c r="A346" s="185"/>
      <c r="B346" s="169"/>
      <c r="C346" s="208" t="s">
        <v>399</v>
      </c>
      <c r="D346" s="172"/>
      <c r="E346" s="176">
        <v>24.148</v>
      </c>
      <c r="F346" s="181"/>
      <c r="G346" s="181"/>
      <c r="H346" s="181"/>
      <c r="I346" s="181"/>
      <c r="J346" s="182"/>
      <c r="K346" s="187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</row>
    <row r="347" spans="1:60" outlineLevel="1" x14ac:dyDescent="0.25">
      <c r="A347" s="185"/>
      <c r="B347" s="169"/>
      <c r="C347" s="208" t="s">
        <v>400</v>
      </c>
      <c r="D347" s="172"/>
      <c r="E347" s="176">
        <v>13.119</v>
      </c>
      <c r="F347" s="181"/>
      <c r="G347" s="181"/>
      <c r="H347" s="181"/>
      <c r="I347" s="181"/>
      <c r="J347" s="182"/>
      <c r="K347" s="187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</row>
    <row r="348" spans="1:60" outlineLevel="1" x14ac:dyDescent="0.25">
      <c r="A348" s="185"/>
      <c r="B348" s="169"/>
      <c r="C348" s="208" t="s">
        <v>401</v>
      </c>
      <c r="D348" s="172"/>
      <c r="E348" s="176">
        <v>1.617</v>
      </c>
      <c r="F348" s="181"/>
      <c r="G348" s="181"/>
      <c r="H348" s="181"/>
      <c r="I348" s="181"/>
      <c r="J348" s="182"/>
      <c r="K348" s="187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</row>
    <row r="349" spans="1:60" outlineLevel="1" x14ac:dyDescent="0.25">
      <c r="A349" s="185"/>
      <c r="B349" s="169"/>
      <c r="C349" s="209" t="s">
        <v>129</v>
      </c>
      <c r="D349" s="173"/>
      <c r="E349" s="177">
        <v>224.55600000000001</v>
      </c>
      <c r="F349" s="181"/>
      <c r="G349" s="181"/>
      <c r="H349" s="181"/>
      <c r="I349" s="181"/>
      <c r="J349" s="182"/>
      <c r="K349" s="187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</row>
    <row r="350" spans="1:60" outlineLevel="1" x14ac:dyDescent="0.25">
      <c r="A350" s="185"/>
      <c r="B350" s="169"/>
      <c r="C350" s="208" t="s">
        <v>132</v>
      </c>
      <c r="D350" s="172"/>
      <c r="E350" s="176"/>
      <c r="F350" s="181"/>
      <c r="G350" s="181"/>
      <c r="H350" s="181"/>
      <c r="I350" s="181"/>
      <c r="J350" s="182"/>
      <c r="K350" s="187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</row>
    <row r="351" spans="1:60" outlineLevel="1" x14ac:dyDescent="0.25">
      <c r="A351" s="185"/>
      <c r="B351" s="169"/>
      <c r="C351" s="208" t="s">
        <v>402</v>
      </c>
      <c r="D351" s="172"/>
      <c r="E351" s="176">
        <v>5.2729999999999997</v>
      </c>
      <c r="F351" s="181"/>
      <c r="G351" s="181"/>
      <c r="H351" s="181"/>
      <c r="I351" s="181"/>
      <c r="J351" s="182"/>
      <c r="K351" s="187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</row>
    <row r="352" spans="1:60" outlineLevel="1" x14ac:dyDescent="0.25">
      <c r="A352" s="185"/>
      <c r="B352" s="169"/>
      <c r="C352" s="208" t="s">
        <v>403</v>
      </c>
      <c r="D352" s="172"/>
      <c r="E352" s="176">
        <v>11.044</v>
      </c>
      <c r="F352" s="181"/>
      <c r="G352" s="181"/>
      <c r="H352" s="181"/>
      <c r="I352" s="181"/>
      <c r="J352" s="182"/>
      <c r="K352" s="187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</row>
    <row r="353" spans="1:60" outlineLevel="1" x14ac:dyDescent="0.25">
      <c r="A353" s="185"/>
      <c r="B353" s="169"/>
      <c r="C353" s="208" t="s">
        <v>404</v>
      </c>
      <c r="D353" s="172"/>
      <c r="E353" s="176">
        <v>11.044</v>
      </c>
      <c r="F353" s="181"/>
      <c r="G353" s="181"/>
      <c r="H353" s="181"/>
      <c r="I353" s="181"/>
      <c r="J353" s="182"/>
      <c r="K353" s="187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</row>
    <row r="354" spans="1:60" outlineLevel="1" x14ac:dyDescent="0.25">
      <c r="A354" s="185"/>
      <c r="B354" s="169"/>
      <c r="C354" s="208" t="s">
        <v>360</v>
      </c>
      <c r="D354" s="172"/>
      <c r="E354" s="176">
        <v>12.146000000000001</v>
      </c>
      <c r="F354" s="181"/>
      <c r="G354" s="181"/>
      <c r="H354" s="181"/>
      <c r="I354" s="181"/>
      <c r="J354" s="182"/>
      <c r="K354" s="187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</row>
    <row r="355" spans="1:60" outlineLevel="1" x14ac:dyDescent="0.25">
      <c r="A355" s="185"/>
      <c r="B355" s="169"/>
      <c r="C355" s="208" t="s">
        <v>405</v>
      </c>
      <c r="D355" s="172"/>
      <c r="E355" s="176">
        <v>14.263</v>
      </c>
      <c r="F355" s="181"/>
      <c r="G355" s="181"/>
      <c r="H355" s="181"/>
      <c r="I355" s="181"/>
      <c r="J355" s="182"/>
      <c r="K355" s="187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</row>
    <row r="356" spans="1:60" outlineLevel="1" x14ac:dyDescent="0.25">
      <c r="A356" s="185"/>
      <c r="B356" s="169"/>
      <c r="C356" s="208" t="s">
        <v>406</v>
      </c>
      <c r="D356" s="172"/>
      <c r="E356" s="176">
        <v>1.47</v>
      </c>
      <c r="F356" s="181"/>
      <c r="G356" s="181"/>
      <c r="H356" s="181"/>
      <c r="I356" s="181"/>
      <c r="J356" s="182"/>
      <c r="K356" s="187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</row>
    <row r="357" spans="1:60" outlineLevel="1" x14ac:dyDescent="0.25">
      <c r="A357" s="185"/>
      <c r="B357" s="169"/>
      <c r="C357" s="208" t="s">
        <v>407</v>
      </c>
      <c r="D357" s="172"/>
      <c r="E357" s="176">
        <v>18.138999999999999</v>
      </c>
      <c r="F357" s="181"/>
      <c r="G357" s="181"/>
      <c r="H357" s="181"/>
      <c r="I357" s="181"/>
      <c r="J357" s="182"/>
      <c r="K357" s="187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</row>
    <row r="358" spans="1:60" outlineLevel="1" x14ac:dyDescent="0.25">
      <c r="A358" s="185"/>
      <c r="B358" s="169"/>
      <c r="C358" s="208" t="s">
        <v>406</v>
      </c>
      <c r="D358" s="172"/>
      <c r="E358" s="176">
        <v>1.47</v>
      </c>
      <c r="F358" s="181"/>
      <c r="G358" s="181"/>
      <c r="H358" s="181"/>
      <c r="I358" s="181"/>
      <c r="J358" s="182"/>
      <c r="K358" s="187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</row>
    <row r="359" spans="1:60" outlineLevel="1" x14ac:dyDescent="0.25">
      <c r="A359" s="185"/>
      <c r="B359" s="169"/>
      <c r="C359" s="208" t="s">
        <v>408</v>
      </c>
      <c r="D359" s="172"/>
      <c r="E359" s="176">
        <v>5.94</v>
      </c>
      <c r="F359" s="181"/>
      <c r="G359" s="181"/>
      <c r="H359" s="181"/>
      <c r="I359" s="181"/>
      <c r="J359" s="182"/>
      <c r="K359" s="187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</row>
    <row r="360" spans="1:60" outlineLevel="1" x14ac:dyDescent="0.25">
      <c r="A360" s="185"/>
      <c r="B360" s="169"/>
      <c r="C360" s="208" t="s">
        <v>409</v>
      </c>
      <c r="D360" s="172"/>
      <c r="E360" s="176">
        <v>9.6519999999999992</v>
      </c>
      <c r="F360" s="181"/>
      <c r="G360" s="181"/>
      <c r="H360" s="181"/>
      <c r="I360" s="181"/>
      <c r="J360" s="182"/>
      <c r="K360" s="187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</row>
    <row r="361" spans="1:60" outlineLevel="1" x14ac:dyDescent="0.25">
      <c r="A361" s="185"/>
      <c r="B361" s="169"/>
      <c r="C361" s="209" t="s">
        <v>129</v>
      </c>
      <c r="D361" s="173"/>
      <c r="E361" s="177">
        <v>90.441000000000003</v>
      </c>
      <c r="F361" s="181"/>
      <c r="G361" s="181"/>
      <c r="H361" s="181"/>
      <c r="I361" s="181"/>
      <c r="J361" s="182"/>
      <c r="K361" s="187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</row>
    <row r="362" spans="1:60" outlineLevel="1" x14ac:dyDescent="0.25">
      <c r="A362" s="185">
        <v>18</v>
      </c>
      <c r="B362" s="169" t="s">
        <v>410</v>
      </c>
      <c r="C362" s="207" t="s">
        <v>411</v>
      </c>
      <c r="D362" s="171" t="s">
        <v>165</v>
      </c>
      <c r="E362" s="175">
        <v>827.61800000000005</v>
      </c>
      <c r="F362" s="183"/>
      <c r="G362" s="181">
        <f>ROUND(E362*F362,2)</f>
        <v>0</v>
      </c>
      <c r="H362" s="181">
        <v>21</v>
      </c>
      <c r="I362" s="181">
        <f>G362*(1+H362/100)</f>
        <v>0</v>
      </c>
      <c r="J362" s="182" t="s">
        <v>150</v>
      </c>
      <c r="K362" s="187" t="s">
        <v>125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>
        <v>21</v>
      </c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</row>
    <row r="363" spans="1:60" outlineLevel="1" x14ac:dyDescent="0.25">
      <c r="A363" s="185"/>
      <c r="B363" s="169"/>
      <c r="C363" s="208" t="s">
        <v>412</v>
      </c>
      <c r="D363" s="172"/>
      <c r="E363" s="176">
        <v>827.61800000000005</v>
      </c>
      <c r="F363" s="181"/>
      <c r="G363" s="181"/>
      <c r="H363" s="181"/>
      <c r="I363" s="181"/>
      <c r="J363" s="182"/>
      <c r="K363" s="187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</row>
    <row r="364" spans="1:60" outlineLevel="1" x14ac:dyDescent="0.25">
      <c r="A364" s="185"/>
      <c r="B364" s="272" t="s">
        <v>413</v>
      </c>
      <c r="C364" s="273"/>
      <c r="D364" s="274"/>
      <c r="E364" s="275"/>
      <c r="F364" s="276"/>
      <c r="G364" s="277"/>
      <c r="H364" s="181"/>
      <c r="I364" s="181"/>
      <c r="J364" s="182"/>
      <c r="K364" s="187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>
        <v>0</v>
      </c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</row>
    <row r="365" spans="1:60" ht="21" outlineLevel="1" x14ac:dyDescent="0.25">
      <c r="A365" s="185"/>
      <c r="B365" s="272" t="s">
        <v>414</v>
      </c>
      <c r="C365" s="273"/>
      <c r="D365" s="274"/>
      <c r="E365" s="275"/>
      <c r="F365" s="276"/>
      <c r="G365" s="277"/>
      <c r="H365" s="181"/>
      <c r="I365" s="181"/>
      <c r="J365" s="182"/>
      <c r="K365" s="187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161" t="str">
        <f>B365</f>
        <v>které se zřizují před úpravami povrchu, a obalení osazených dveřních zárubní před znečištěním při úpravách povrchu nástřikem plastických maltovin včetně pozdějšího odkrytí,</v>
      </c>
      <c r="BA365" s="32"/>
      <c r="BB365" s="32"/>
      <c r="BC365" s="32"/>
      <c r="BD365" s="32"/>
      <c r="BE365" s="32"/>
      <c r="BF365" s="32"/>
      <c r="BG365" s="32"/>
      <c r="BH365" s="32"/>
    </row>
    <row r="366" spans="1:60" outlineLevel="1" x14ac:dyDescent="0.25">
      <c r="A366" s="185">
        <v>19</v>
      </c>
      <c r="B366" s="169" t="s">
        <v>415</v>
      </c>
      <c r="C366" s="207" t="s">
        <v>416</v>
      </c>
      <c r="D366" s="171" t="s">
        <v>165</v>
      </c>
      <c r="E366" s="175">
        <v>29.326799999999999</v>
      </c>
      <c r="F366" s="183"/>
      <c r="G366" s="181">
        <f>ROUND(E366*F366,2)</f>
        <v>0</v>
      </c>
      <c r="H366" s="181">
        <v>21</v>
      </c>
      <c r="I366" s="181">
        <f>G366*(1+H366/100)</f>
        <v>0</v>
      </c>
      <c r="J366" s="182" t="s">
        <v>150</v>
      </c>
      <c r="K366" s="187" t="s">
        <v>125</v>
      </c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>
        <v>21</v>
      </c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</row>
    <row r="367" spans="1:60" outlineLevel="1" x14ac:dyDescent="0.25">
      <c r="A367" s="185"/>
      <c r="B367" s="169"/>
      <c r="C367" s="208" t="s">
        <v>417</v>
      </c>
      <c r="D367" s="172"/>
      <c r="E367" s="176"/>
      <c r="F367" s="181"/>
      <c r="G367" s="181"/>
      <c r="H367" s="181"/>
      <c r="I367" s="181"/>
      <c r="J367" s="182"/>
      <c r="K367" s="187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</row>
    <row r="368" spans="1:60" outlineLevel="1" x14ac:dyDescent="0.25">
      <c r="A368" s="185"/>
      <c r="B368" s="169"/>
      <c r="C368" s="208" t="s">
        <v>418</v>
      </c>
      <c r="D368" s="172"/>
      <c r="E368" s="176">
        <v>3.4838</v>
      </c>
      <c r="F368" s="181"/>
      <c r="G368" s="181"/>
      <c r="H368" s="181"/>
      <c r="I368" s="181"/>
      <c r="J368" s="182"/>
      <c r="K368" s="187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</row>
    <row r="369" spans="1:60" outlineLevel="1" x14ac:dyDescent="0.25">
      <c r="A369" s="185"/>
      <c r="B369" s="169"/>
      <c r="C369" s="208" t="s">
        <v>419</v>
      </c>
      <c r="D369" s="172"/>
      <c r="E369" s="176">
        <v>4</v>
      </c>
      <c r="F369" s="181"/>
      <c r="G369" s="181"/>
      <c r="H369" s="181"/>
      <c r="I369" s="181"/>
      <c r="J369" s="182"/>
      <c r="K369" s="187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</row>
    <row r="370" spans="1:60" outlineLevel="1" x14ac:dyDescent="0.25">
      <c r="A370" s="185"/>
      <c r="B370" s="169"/>
      <c r="C370" s="208" t="s">
        <v>420</v>
      </c>
      <c r="D370" s="172"/>
      <c r="E370" s="176">
        <v>6</v>
      </c>
      <c r="F370" s="181"/>
      <c r="G370" s="181"/>
      <c r="H370" s="181"/>
      <c r="I370" s="181"/>
      <c r="J370" s="182"/>
      <c r="K370" s="187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</row>
    <row r="371" spans="1:60" outlineLevel="1" x14ac:dyDescent="0.25">
      <c r="A371" s="185"/>
      <c r="B371" s="169"/>
      <c r="C371" s="208" t="s">
        <v>421</v>
      </c>
      <c r="D371" s="172"/>
      <c r="E371" s="176">
        <v>7.4939999999999998</v>
      </c>
      <c r="F371" s="181"/>
      <c r="G371" s="181"/>
      <c r="H371" s="181"/>
      <c r="I371" s="181"/>
      <c r="J371" s="182"/>
      <c r="K371" s="187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</row>
    <row r="372" spans="1:60" outlineLevel="1" x14ac:dyDescent="0.25">
      <c r="A372" s="185"/>
      <c r="B372" s="169"/>
      <c r="C372" s="208" t="s">
        <v>422</v>
      </c>
      <c r="D372" s="172"/>
      <c r="E372" s="176">
        <v>8.3490000000000002</v>
      </c>
      <c r="F372" s="181"/>
      <c r="G372" s="181"/>
      <c r="H372" s="181"/>
      <c r="I372" s="181"/>
      <c r="J372" s="182"/>
      <c r="K372" s="187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</row>
    <row r="373" spans="1:60" outlineLevel="1" x14ac:dyDescent="0.25">
      <c r="A373" s="185"/>
      <c r="B373" s="272" t="s">
        <v>423</v>
      </c>
      <c r="C373" s="273"/>
      <c r="D373" s="274"/>
      <c r="E373" s="275"/>
      <c r="F373" s="276"/>
      <c r="G373" s="277"/>
      <c r="H373" s="181"/>
      <c r="I373" s="181"/>
      <c r="J373" s="182"/>
      <c r="K373" s="187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>
        <v>0</v>
      </c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</row>
    <row r="374" spans="1:60" outlineLevel="1" x14ac:dyDescent="0.25">
      <c r="A374" s="185"/>
      <c r="B374" s="272" t="s">
        <v>424</v>
      </c>
      <c r="C374" s="273"/>
      <c r="D374" s="274"/>
      <c r="E374" s="275"/>
      <c r="F374" s="276"/>
      <c r="G374" s="277"/>
      <c r="H374" s="181"/>
      <c r="I374" s="181"/>
      <c r="J374" s="182"/>
      <c r="K374" s="187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>
        <v>1</v>
      </c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</row>
    <row r="375" spans="1:60" outlineLevel="1" x14ac:dyDescent="0.25">
      <c r="A375" s="185">
        <v>20</v>
      </c>
      <c r="B375" s="169" t="s">
        <v>425</v>
      </c>
      <c r="C375" s="207" t="s">
        <v>426</v>
      </c>
      <c r="D375" s="171" t="s">
        <v>165</v>
      </c>
      <c r="E375" s="175">
        <v>3.1040000000000001</v>
      </c>
      <c r="F375" s="183"/>
      <c r="G375" s="181">
        <f>ROUND(E375*F375,2)</f>
        <v>0</v>
      </c>
      <c r="H375" s="181">
        <v>21</v>
      </c>
      <c r="I375" s="181">
        <f>G375*(1+H375/100)</f>
        <v>0</v>
      </c>
      <c r="J375" s="182" t="s">
        <v>124</v>
      </c>
      <c r="K375" s="187" t="s">
        <v>125</v>
      </c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>
        <v>21</v>
      </c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</row>
    <row r="376" spans="1:60" outlineLevel="1" x14ac:dyDescent="0.25">
      <c r="A376" s="185"/>
      <c r="B376" s="169"/>
      <c r="C376" s="208" t="s">
        <v>427</v>
      </c>
      <c r="D376" s="172"/>
      <c r="E376" s="176"/>
      <c r="F376" s="181"/>
      <c r="G376" s="181"/>
      <c r="H376" s="181"/>
      <c r="I376" s="181"/>
      <c r="J376" s="182"/>
      <c r="K376" s="187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</row>
    <row r="377" spans="1:60" outlineLevel="1" x14ac:dyDescent="0.25">
      <c r="A377" s="185"/>
      <c r="B377" s="169"/>
      <c r="C377" s="208" t="s">
        <v>428</v>
      </c>
      <c r="D377" s="172"/>
      <c r="E377" s="176"/>
      <c r="F377" s="181"/>
      <c r="G377" s="181"/>
      <c r="H377" s="181"/>
      <c r="I377" s="181"/>
      <c r="J377" s="182"/>
      <c r="K377" s="187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</row>
    <row r="378" spans="1:60" outlineLevel="1" x14ac:dyDescent="0.25">
      <c r="A378" s="185"/>
      <c r="B378" s="169"/>
      <c r="C378" s="208" t="s">
        <v>429</v>
      </c>
      <c r="D378" s="172"/>
      <c r="E378" s="176">
        <v>1.1779999999999999</v>
      </c>
      <c r="F378" s="181"/>
      <c r="G378" s="181"/>
      <c r="H378" s="181"/>
      <c r="I378" s="181"/>
      <c r="J378" s="182"/>
      <c r="K378" s="187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</row>
    <row r="379" spans="1:60" outlineLevel="1" x14ac:dyDescent="0.25">
      <c r="A379" s="185"/>
      <c r="B379" s="169"/>
      <c r="C379" s="208" t="s">
        <v>430</v>
      </c>
      <c r="D379" s="172"/>
      <c r="E379" s="176">
        <v>1.1779999999999999</v>
      </c>
      <c r="F379" s="181"/>
      <c r="G379" s="181"/>
      <c r="H379" s="181"/>
      <c r="I379" s="181"/>
      <c r="J379" s="182"/>
      <c r="K379" s="187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</row>
    <row r="380" spans="1:60" outlineLevel="1" x14ac:dyDescent="0.25">
      <c r="A380" s="185"/>
      <c r="B380" s="169"/>
      <c r="C380" s="208" t="s">
        <v>431</v>
      </c>
      <c r="D380" s="172"/>
      <c r="E380" s="176">
        <v>0.374</v>
      </c>
      <c r="F380" s="181"/>
      <c r="G380" s="181"/>
      <c r="H380" s="181"/>
      <c r="I380" s="181"/>
      <c r="J380" s="182"/>
      <c r="K380" s="187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</row>
    <row r="381" spans="1:60" outlineLevel="1" x14ac:dyDescent="0.25">
      <c r="A381" s="185"/>
      <c r="B381" s="169"/>
      <c r="C381" s="208" t="s">
        <v>431</v>
      </c>
      <c r="D381" s="172"/>
      <c r="E381" s="176">
        <v>0.374</v>
      </c>
      <c r="F381" s="181"/>
      <c r="G381" s="181"/>
      <c r="H381" s="181"/>
      <c r="I381" s="181"/>
      <c r="J381" s="182"/>
      <c r="K381" s="187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</row>
    <row r="382" spans="1:60" outlineLevel="1" x14ac:dyDescent="0.25">
      <c r="A382" s="185"/>
      <c r="B382" s="169"/>
      <c r="C382" s="209" t="s">
        <v>129</v>
      </c>
      <c r="D382" s="173"/>
      <c r="E382" s="177">
        <v>3.1040000000000001</v>
      </c>
      <c r="F382" s="181"/>
      <c r="G382" s="181"/>
      <c r="H382" s="181"/>
      <c r="I382" s="181"/>
      <c r="J382" s="182"/>
      <c r="K382" s="187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</row>
    <row r="383" spans="1:60" outlineLevel="1" x14ac:dyDescent="0.25">
      <c r="A383" s="185"/>
      <c r="B383" s="272" t="s">
        <v>432</v>
      </c>
      <c r="C383" s="273"/>
      <c r="D383" s="274"/>
      <c r="E383" s="275"/>
      <c r="F383" s="276"/>
      <c r="G383" s="277"/>
      <c r="H383" s="181"/>
      <c r="I383" s="181"/>
      <c r="J383" s="182"/>
      <c r="K383" s="187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>
        <v>0</v>
      </c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</row>
    <row r="384" spans="1:60" outlineLevel="1" x14ac:dyDescent="0.25">
      <c r="A384" s="185"/>
      <c r="B384" s="272" t="s">
        <v>433</v>
      </c>
      <c r="C384" s="273"/>
      <c r="D384" s="274"/>
      <c r="E384" s="275"/>
      <c r="F384" s="276"/>
      <c r="G384" s="277"/>
      <c r="H384" s="181"/>
      <c r="I384" s="181"/>
      <c r="J384" s="182"/>
      <c r="K384" s="187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>
        <v>1</v>
      </c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</row>
    <row r="385" spans="1:60" outlineLevel="1" x14ac:dyDescent="0.25">
      <c r="A385" s="185">
        <v>21</v>
      </c>
      <c r="B385" s="169" t="s">
        <v>434</v>
      </c>
      <c r="C385" s="207" t="s">
        <v>435</v>
      </c>
      <c r="D385" s="171" t="s">
        <v>165</v>
      </c>
      <c r="E385" s="175">
        <v>35.575600000000001</v>
      </c>
      <c r="F385" s="183"/>
      <c r="G385" s="181">
        <f>ROUND(E385*F385,2)</f>
        <v>0</v>
      </c>
      <c r="H385" s="181">
        <v>21</v>
      </c>
      <c r="I385" s="181">
        <f>G385*(1+H385/100)</f>
        <v>0</v>
      </c>
      <c r="J385" s="182" t="s">
        <v>124</v>
      </c>
      <c r="K385" s="187" t="s">
        <v>125</v>
      </c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>
        <v>21</v>
      </c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</row>
    <row r="386" spans="1:60" outlineLevel="1" x14ac:dyDescent="0.25">
      <c r="A386" s="185"/>
      <c r="B386" s="169"/>
      <c r="C386" s="208" t="s">
        <v>427</v>
      </c>
      <c r="D386" s="172"/>
      <c r="E386" s="176"/>
      <c r="F386" s="181"/>
      <c r="G386" s="181"/>
      <c r="H386" s="181"/>
      <c r="I386" s="181"/>
      <c r="J386" s="182"/>
      <c r="K386" s="187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</row>
    <row r="387" spans="1:60" outlineLevel="1" x14ac:dyDescent="0.25">
      <c r="A387" s="185"/>
      <c r="B387" s="169"/>
      <c r="C387" s="208" t="s">
        <v>436</v>
      </c>
      <c r="D387" s="172"/>
      <c r="E387" s="176">
        <v>35.575600000000001</v>
      </c>
      <c r="F387" s="181"/>
      <c r="G387" s="181"/>
      <c r="H387" s="181"/>
      <c r="I387" s="181"/>
      <c r="J387" s="182"/>
      <c r="K387" s="187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</row>
    <row r="388" spans="1:60" outlineLevel="1" x14ac:dyDescent="0.25">
      <c r="A388" s="185"/>
      <c r="B388" s="272" t="s">
        <v>437</v>
      </c>
      <c r="C388" s="273"/>
      <c r="D388" s="274"/>
      <c r="E388" s="275"/>
      <c r="F388" s="276"/>
      <c r="G388" s="277"/>
      <c r="H388" s="181"/>
      <c r="I388" s="181"/>
      <c r="J388" s="182"/>
      <c r="K388" s="187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>
        <v>0</v>
      </c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</row>
    <row r="389" spans="1:60" outlineLevel="1" x14ac:dyDescent="0.25">
      <c r="A389" s="185"/>
      <c r="B389" s="272" t="s">
        <v>438</v>
      </c>
      <c r="C389" s="273"/>
      <c r="D389" s="274"/>
      <c r="E389" s="275"/>
      <c r="F389" s="276"/>
      <c r="G389" s="277"/>
      <c r="H389" s="181"/>
      <c r="I389" s="181"/>
      <c r="J389" s="182"/>
      <c r="K389" s="187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</row>
    <row r="390" spans="1:60" outlineLevel="1" x14ac:dyDescent="0.25">
      <c r="A390" s="185"/>
      <c r="B390" s="272" t="s">
        <v>439</v>
      </c>
      <c r="C390" s="273"/>
      <c r="D390" s="274"/>
      <c r="E390" s="275"/>
      <c r="F390" s="276"/>
      <c r="G390" s="277"/>
      <c r="H390" s="181"/>
      <c r="I390" s="181"/>
      <c r="J390" s="182"/>
      <c r="K390" s="187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>
        <v>1</v>
      </c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</row>
    <row r="391" spans="1:60" outlineLevel="1" x14ac:dyDescent="0.25">
      <c r="A391" s="185">
        <v>22</v>
      </c>
      <c r="B391" s="169" t="s">
        <v>440</v>
      </c>
      <c r="C391" s="207" t="s">
        <v>441</v>
      </c>
      <c r="D391" s="171" t="s">
        <v>227</v>
      </c>
      <c r="E391" s="175">
        <v>24.6</v>
      </c>
      <c r="F391" s="183"/>
      <c r="G391" s="181">
        <f>ROUND(E391*F391,2)</f>
        <v>0</v>
      </c>
      <c r="H391" s="181">
        <v>21</v>
      </c>
      <c r="I391" s="181">
        <f>G391*(1+H391/100)</f>
        <v>0</v>
      </c>
      <c r="J391" s="182" t="s">
        <v>124</v>
      </c>
      <c r="K391" s="187" t="s">
        <v>125</v>
      </c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>
        <v>21</v>
      </c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</row>
    <row r="392" spans="1:60" outlineLevel="1" x14ac:dyDescent="0.25">
      <c r="A392" s="185"/>
      <c r="B392" s="169"/>
      <c r="C392" s="208" t="s">
        <v>428</v>
      </c>
      <c r="D392" s="172"/>
      <c r="E392" s="176"/>
      <c r="F392" s="181"/>
      <c r="G392" s="181"/>
      <c r="H392" s="181"/>
      <c r="I392" s="181"/>
      <c r="J392" s="182"/>
      <c r="K392" s="187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</row>
    <row r="393" spans="1:60" outlineLevel="1" x14ac:dyDescent="0.25">
      <c r="A393" s="185"/>
      <c r="B393" s="169"/>
      <c r="C393" s="208" t="s">
        <v>427</v>
      </c>
      <c r="D393" s="172"/>
      <c r="E393" s="176"/>
      <c r="F393" s="181"/>
      <c r="G393" s="181"/>
      <c r="H393" s="181"/>
      <c r="I393" s="181"/>
      <c r="J393" s="182"/>
      <c r="K393" s="187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</row>
    <row r="394" spans="1:60" outlineLevel="1" x14ac:dyDescent="0.25">
      <c r="A394" s="185"/>
      <c r="B394" s="169"/>
      <c r="C394" s="208" t="s">
        <v>442</v>
      </c>
      <c r="D394" s="172"/>
      <c r="E394" s="176">
        <v>24.6</v>
      </c>
      <c r="F394" s="181"/>
      <c r="G394" s="181"/>
      <c r="H394" s="181"/>
      <c r="I394" s="181"/>
      <c r="J394" s="182"/>
      <c r="K394" s="187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</row>
    <row r="395" spans="1:60" outlineLevel="1" x14ac:dyDescent="0.25">
      <c r="A395" s="185"/>
      <c r="B395" s="272" t="s">
        <v>443</v>
      </c>
      <c r="C395" s="273"/>
      <c r="D395" s="274"/>
      <c r="E395" s="275"/>
      <c r="F395" s="276"/>
      <c r="G395" s="277"/>
      <c r="H395" s="181"/>
      <c r="I395" s="181"/>
      <c r="J395" s="182"/>
      <c r="K395" s="187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>
        <v>0</v>
      </c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</row>
    <row r="396" spans="1:60" outlineLevel="1" x14ac:dyDescent="0.25">
      <c r="A396" s="185">
        <v>23</v>
      </c>
      <c r="B396" s="169" t="s">
        <v>444</v>
      </c>
      <c r="C396" s="207" t="s">
        <v>445</v>
      </c>
      <c r="D396" s="171" t="s">
        <v>227</v>
      </c>
      <c r="E396" s="175">
        <v>327.54000000000002</v>
      </c>
      <c r="F396" s="183"/>
      <c r="G396" s="181">
        <f>ROUND(E396*F396,2)</f>
        <v>0</v>
      </c>
      <c r="H396" s="181">
        <v>21</v>
      </c>
      <c r="I396" s="181">
        <f>G396*(1+H396/100)</f>
        <v>0</v>
      </c>
      <c r="J396" s="182" t="s">
        <v>124</v>
      </c>
      <c r="K396" s="187" t="s">
        <v>125</v>
      </c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>
        <v>21</v>
      </c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</row>
    <row r="397" spans="1:60" outlineLevel="1" x14ac:dyDescent="0.25">
      <c r="A397" s="185"/>
      <c r="B397" s="169"/>
      <c r="C397" s="208" t="s">
        <v>446</v>
      </c>
      <c r="D397" s="172"/>
      <c r="E397" s="176">
        <v>42.93</v>
      </c>
      <c r="F397" s="181"/>
      <c r="G397" s="181"/>
      <c r="H397" s="181"/>
      <c r="I397" s="181"/>
      <c r="J397" s="182"/>
      <c r="K397" s="187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</row>
    <row r="398" spans="1:60" outlineLevel="1" x14ac:dyDescent="0.25">
      <c r="A398" s="185"/>
      <c r="B398" s="169"/>
      <c r="C398" s="209" t="s">
        <v>129</v>
      </c>
      <c r="D398" s="173"/>
      <c r="E398" s="177">
        <v>42.93</v>
      </c>
      <c r="F398" s="181"/>
      <c r="G398" s="181"/>
      <c r="H398" s="181"/>
      <c r="I398" s="181"/>
      <c r="J398" s="182"/>
      <c r="K398" s="187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</row>
    <row r="399" spans="1:60" outlineLevel="1" x14ac:dyDescent="0.25">
      <c r="A399" s="185"/>
      <c r="B399" s="169"/>
      <c r="C399" s="208" t="s">
        <v>447</v>
      </c>
      <c r="D399" s="172"/>
      <c r="E399" s="176"/>
      <c r="F399" s="181"/>
      <c r="G399" s="181"/>
      <c r="H399" s="181"/>
      <c r="I399" s="181"/>
      <c r="J399" s="182"/>
      <c r="K399" s="187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</row>
    <row r="400" spans="1:60" outlineLevel="1" x14ac:dyDescent="0.25">
      <c r="A400" s="185"/>
      <c r="B400" s="169"/>
      <c r="C400" s="208" t="s">
        <v>167</v>
      </c>
      <c r="D400" s="172"/>
      <c r="E400" s="176"/>
      <c r="F400" s="181"/>
      <c r="G400" s="181"/>
      <c r="H400" s="181"/>
      <c r="I400" s="181"/>
      <c r="J400" s="182"/>
      <c r="K400" s="187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</row>
    <row r="401" spans="1:60" outlineLevel="1" x14ac:dyDescent="0.25">
      <c r="A401" s="185"/>
      <c r="B401" s="169"/>
      <c r="C401" s="208" t="s">
        <v>448</v>
      </c>
      <c r="D401" s="172"/>
      <c r="E401" s="176">
        <v>14.38</v>
      </c>
      <c r="F401" s="181"/>
      <c r="G401" s="181"/>
      <c r="H401" s="181"/>
      <c r="I401" s="181"/>
      <c r="J401" s="182"/>
      <c r="K401" s="187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</row>
    <row r="402" spans="1:60" outlineLevel="1" x14ac:dyDescent="0.25">
      <c r="A402" s="185"/>
      <c r="B402" s="169"/>
      <c r="C402" s="208" t="s">
        <v>449</v>
      </c>
      <c r="D402" s="172"/>
      <c r="E402" s="176">
        <v>10.36</v>
      </c>
      <c r="F402" s="181"/>
      <c r="G402" s="181"/>
      <c r="H402" s="181"/>
      <c r="I402" s="181"/>
      <c r="J402" s="182"/>
      <c r="K402" s="187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</row>
    <row r="403" spans="1:60" outlineLevel="1" x14ac:dyDescent="0.25">
      <c r="A403" s="185"/>
      <c r="B403" s="169"/>
      <c r="C403" s="208" t="s">
        <v>450</v>
      </c>
      <c r="D403" s="172"/>
      <c r="E403" s="176">
        <v>11.92</v>
      </c>
      <c r="F403" s="181"/>
      <c r="G403" s="181"/>
      <c r="H403" s="181"/>
      <c r="I403" s="181"/>
      <c r="J403" s="182"/>
      <c r="K403" s="187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</row>
    <row r="404" spans="1:60" outlineLevel="1" x14ac:dyDescent="0.25">
      <c r="A404" s="185"/>
      <c r="B404" s="169"/>
      <c r="C404" s="208" t="s">
        <v>451</v>
      </c>
      <c r="D404" s="172"/>
      <c r="E404" s="176">
        <v>4.3600000000000003</v>
      </c>
      <c r="F404" s="181"/>
      <c r="G404" s="181"/>
      <c r="H404" s="181"/>
      <c r="I404" s="181"/>
      <c r="J404" s="182"/>
      <c r="K404" s="187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</row>
    <row r="405" spans="1:60" outlineLevel="1" x14ac:dyDescent="0.25">
      <c r="A405" s="185"/>
      <c r="B405" s="169"/>
      <c r="C405" s="208" t="s">
        <v>452</v>
      </c>
      <c r="D405" s="172"/>
      <c r="E405" s="176">
        <v>5.16</v>
      </c>
      <c r="F405" s="181"/>
      <c r="G405" s="181"/>
      <c r="H405" s="181"/>
      <c r="I405" s="181"/>
      <c r="J405" s="182"/>
      <c r="K405" s="187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</row>
    <row r="406" spans="1:60" outlineLevel="1" x14ac:dyDescent="0.25">
      <c r="A406" s="185"/>
      <c r="B406" s="169"/>
      <c r="C406" s="208" t="s">
        <v>453</v>
      </c>
      <c r="D406" s="172"/>
      <c r="E406" s="176">
        <v>5.6</v>
      </c>
      <c r="F406" s="181"/>
      <c r="G406" s="181"/>
      <c r="H406" s="181"/>
      <c r="I406" s="181"/>
      <c r="J406" s="182"/>
      <c r="K406" s="187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</row>
    <row r="407" spans="1:60" outlineLevel="1" x14ac:dyDescent="0.25">
      <c r="A407" s="185"/>
      <c r="B407" s="169"/>
      <c r="C407" s="208" t="s">
        <v>454</v>
      </c>
      <c r="D407" s="172"/>
      <c r="E407" s="176">
        <v>4.1399999999999997</v>
      </c>
      <c r="F407" s="181"/>
      <c r="G407" s="181"/>
      <c r="H407" s="181"/>
      <c r="I407" s="181"/>
      <c r="J407" s="182"/>
      <c r="K407" s="187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</row>
    <row r="408" spans="1:60" outlineLevel="1" x14ac:dyDescent="0.25">
      <c r="A408" s="185"/>
      <c r="B408" s="169"/>
      <c r="C408" s="208" t="s">
        <v>455</v>
      </c>
      <c r="D408" s="172"/>
      <c r="E408" s="176">
        <v>4.82</v>
      </c>
      <c r="F408" s="181"/>
      <c r="G408" s="181"/>
      <c r="H408" s="181"/>
      <c r="I408" s="181"/>
      <c r="J408" s="182"/>
      <c r="K408" s="187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</row>
    <row r="409" spans="1:60" outlineLevel="1" x14ac:dyDescent="0.25">
      <c r="A409" s="185"/>
      <c r="B409" s="169"/>
      <c r="C409" s="208" t="s">
        <v>456</v>
      </c>
      <c r="D409" s="172"/>
      <c r="E409" s="176">
        <v>12.02</v>
      </c>
      <c r="F409" s="181"/>
      <c r="G409" s="181"/>
      <c r="H409" s="181"/>
      <c r="I409" s="181"/>
      <c r="J409" s="182"/>
      <c r="K409" s="187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</row>
    <row r="410" spans="1:60" outlineLevel="1" x14ac:dyDescent="0.25">
      <c r="A410" s="185"/>
      <c r="B410" s="169"/>
      <c r="C410" s="208" t="s">
        <v>457</v>
      </c>
      <c r="D410" s="172"/>
      <c r="E410" s="176">
        <v>6.32</v>
      </c>
      <c r="F410" s="181"/>
      <c r="G410" s="181"/>
      <c r="H410" s="181"/>
      <c r="I410" s="181"/>
      <c r="J410" s="182"/>
      <c r="K410" s="187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</row>
    <row r="411" spans="1:60" outlineLevel="1" x14ac:dyDescent="0.25">
      <c r="A411" s="185"/>
      <c r="B411" s="169"/>
      <c r="C411" s="208" t="s">
        <v>458</v>
      </c>
      <c r="D411" s="172"/>
      <c r="E411" s="176">
        <v>9.3800000000000008</v>
      </c>
      <c r="F411" s="181"/>
      <c r="G411" s="181"/>
      <c r="H411" s="181"/>
      <c r="I411" s="181"/>
      <c r="J411" s="182"/>
      <c r="K411" s="187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</row>
    <row r="412" spans="1:60" outlineLevel="1" x14ac:dyDescent="0.25">
      <c r="A412" s="185"/>
      <c r="B412" s="169"/>
      <c r="C412" s="208" t="s">
        <v>459</v>
      </c>
      <c r="D412" s="172"/>
      <c r="E412" s="176">
        <v>10.98</v>
      </c>
      <c r="F412" s="181"/>
      <c r="G412" s="181"/>
      <c r="H412" s="181"/>
      <c r="I412" s="181"/>
      <c r="J412" s="182"/>
      <c r="K412" s="187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</row>
    <row r="413" spans="1:60" outlineLevel="1" x14ac:dyDescent="0.25">
      <c r="A413" s="185"/>
      <c r="B413" s="169"/>
      <c r="C413" s="209" t="s">
        <v>129</v>
      </c>
      <c r="D413" s="173"/>
      <c r="E413" s="177">
        <v>99.44</v>
      </c>
      <c r="F413" s="181"/>
      <c r="G413" s="181"/>
      <c r="H413" s="181"/>
      <c r="I413" s="181"/>
      <c r="J413" s="182"/>
      <c r="K413" s="187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</row>
    <row r="414" spans="1:60" outlineLevel="1" x14ac:dyDescent="0.25">
      <c r="A414" s="185"/>
      <c r="B414" s="169"/>
      <c r="C414" s="208" t="s">
        <v>127</v>
      </c>
      <c r="D414" s="172"/>
      <c r="E414" s="176"/>
      <c r="F414" s="181"/>
      <c r="G414" s="181"/>
      <c r="H414" s="181"/>
      <c r="I414" s="181"/>
      <c r="J414" s="182"/>
      <c r="K414" s="187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</row>
    <row r="415" spans="1:60" outlineLevel="1" x14ac:dyDescent="0.25">
      <c r="A415" s="185"/>
      <c r="B415" s="169"/>
      <c r="C415" s="208" t="s">
        <v>460</v>
      </c>
      <c r="D415" s="172"/>
      <c r="E415" s="176">
        <v>6.58</v>
      </c>
      <c r="F415" s="181"/>
      <c r="G415" s="181"/>
      <c r="H415" s="181"/>
      <c r="I415" s="181"/>
      <c r="J415" s="182"/>
      <c r="K415" s="187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</row>
    <row r="416" spans="1:60" outlineLevel="1" x14ac:dyDescent="0.25">
      <c r="A416" s="185"/>
      <c r="B416" s="169"/>
      <c r="C416" s="208" t="s">
        <v>461</v>
      </c>
      <c r="D416" s="172"/>
      <c r="E416" s="176">
        <v>6.56</v>
      </c>
      <c r="F416" s="181"/>
      <c r="G416" s="181"/>
      <c r="H416" s="181"/>
      <c r="I416" s="181"/>
      <c r="J416" s="182"/>
      <c r="K416" s="187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</row>
    <row r="417" spans="1:60" outlineLevel="1" x14ac:dyDescent="0.25">
      <c r="A417" s="185"/>
      <c r="B417" s="169"/>
      <c r="C417" s="208" t="s">
        <v>462</v>
      </c>
      <c r="D417" s="172"/>
      <c r="E417" s="176">
        <v>6.56</v>
      </c>
      <c r="F417" s="181"/>
      <c r="G417" s="181"/>
      <c r="H417" s="181"/>
      <c r="I417" s="181"/>
      <c r="J417" s="182"/>
      <c r="K417" s="187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</row>
    <row r="418" spans="1:60" outlineLevel="1" x14ac:dyDescent="0.25">
      <c r="A418" s="185"/>
      <c r="B418" s="169"/>
      <c r="C418" s="208" t="s">
        <v>463</v>
      </c>
      <c r="D418" s="172"/>
      <c r="E418" s="176">
        <v>10.5</v>
      </c>
      <c r="F418" s="181"/>
      <c r="G418" s="181"/>
      <c r="H418" s="181"/>
      <c r="I418" s="181"/>
      <c r="J418" s="182"/>
      <c r="K418" s="187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</row>
    <row r="419" spans="1:60" outlineLevel="1" x14ac:dyDescent="0.25">
      <c r="A419" s="185"/>
      <c r="B419" s="169"/>
      <c r="C419" s="208" t="s">
        <v>464</v>
      </c>
      <c r="D419" s="172"/>
      <c r="E419" s="176">
        <v>7.18</v>
      </c>
      <c r="F419" s="181"/>
      <c r="G419" s="181"/>
      <c r="H419" s="181"/>
      <c r="I419" s="181"/>
      <c r="J419" s="182"/>
      <c r="K419" s="187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</row>
    <row r="420" spans="1:60" outlineLevel="1" x14ac:dyDescent="0.25">
      <c r="A420" s="185"/>
      <c r="B420" s="169"/>
      <c r="C420" s="208" t="s">
        <v>465</v>
      </c>
      <c r="D420" s="172"/>
      <c r="E420" s="176">
        <v>11.28</v>
      </c>
      <c r="F420" s="181"/>
      <c r="G420" s="181"/>
      <c r="H420" s="181"/>
      <c r="I420" s="181"/>
      <c r="J420" s="182"/>
      <c r="K420" s="187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</row>
    <row r="421" spans="1:60" outlineLevel="1" x14ac:dyDescent="0.25">
      <c r="A421" s="185"/>
      <c r="B421" s="169"/>
      <c r="C421" s="208" t="s">
        <v>466</v>
      </c>
      <c r="D421" s="172"/>
      <c r="E421" s="176">
        <v>6.4</v>
      </c>
      <c r="F421" s="181"/>
      <c r="G421" s="181"/>
      <c r="H421" s="181"/>
      <c r="I421" s="181"/>
      <c r="J421" s="182"/>
      <c r="K421" s="187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</row>
    <row r="422" spans="1:60" outlineLevel="1" x14ac:dyDescent="0.25">
      <c r="A422" s="185"/>
      <c r="B422" s="169"/>
      <c r="C422" s="208" t="s">
        <v>467</v>
      </c>
      <c r="D422" s="172"/>
      <c r="E422" s="176">
        <v>8.1</v>
      </c>
      <c r="F422" s="181"/>
      <c r="G422" s="181"/>
      <c r="H422" s="181"/>
      <c r="I422" s="181"/>
      <c r="J422" s="182"/>
      <c r="K422" s="187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</row>
    <row r="423" spans="1:60" outlineLevel="1" x14ac:dyDescent="0.25">
      <c r="A423" s="185"/>
      <c r="B423" s="169"/>
      <c r="C423" s="209" t="s">
        <v>129</v>
      </c>
      <c r="D423" s="173"/>
      <c r="E423" s="177">
        <v>63.16</v>
      </c>
      <c r="F423" s="181"/>
      <c r="G423" s="181"/>
      <c r="H423" s="181"/>
      <c r="I423" s="181"/>
      <c r="J423" s="182"/>
      <c r="K423" s="187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</row>
    <row r="424" spans="1:60" outlineLevel="1" x14ac:dyDescent="0.25">
      <c r="A424" s="185"/>
      <c r="B424" s="169"/>
      <c r="C424" s="208" t="s">
        <v>130</v>
      </c>
      <c r="D424" s="172"/>
      <c r="E424" s="176"/>
      <c r="F424" s="181"/>
      <c r="G424" s="181"/>
      <c r="H424" s="181"/>
      <c r="I424" s="181"/>
      <c r="J424" s="182"/>
      <c r="K424" s="187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</row>
    <row r="425" spans="1:60" outlineLevel="1" x14ac:dyDescent="0.25">
      <c r="A425" s="185"/>
      <c r="B425" s="169"/>
      <c r="C425" s="208" t="s">
        <v>468</v>
      </c>
      <c r="D425" s="172"/>
      <c r="E425" s="176">
        <v>6.8</v>
      </c>
      <c r="F425" s="181"/>
      <c r="G425" s="181"/>
      <c r="H425" s="181"/>
      <c r="I425" s="181"/>
      <c r="J425" s="182"/>
      <c r="K425" s="187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</row>
    <row r="426" spans="1:60" outlineLevel="1" x14ac:dyDescent="0.25">
      <c r="A426" s="185"/>
      <c r="B426" s="169"/>
      <c r="C426" s="208" t="s">
        <v>469</v>
      </c>
      <c r="D426" s="172"/>
      <c r="E426" s="176">
        <v>6.8</v>
      </c>
      <c r="F426" s="181"/>
      <c r="G426" s="181"/>
      <c r="H426" s="181"/>
      <c r="I426" s="181"/>
      <c r="J426" s="182"/>
      <c r="K426" s="187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</row>
    <row r="427" spans="1:60" outlineLevel="1" x14ac:dyDescent="0.25">
      <c r="A427" s="185"/>
      <c r="B427" s="169"/>
      <c r="C427" s="208" t="s">
        <v>470</v>
      </c>
      <c r="D427" s="172"/>
      <c r="E427" s="176">
        <v>6.84</v>
      </c>
      <c r="F427" s="181"/>
      <c r="G427" s="181"/>
      <c r="H427" s="181"/>
      <c r="I427" s="181"/>
      <c r="J427" s="182"/>
      <c r="K427" s="187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</row>
    <row r="428" spans="1:60" outlineLevel="1" x14ac:dyDescent="0.25">
      <c r="A428" s="185"/>
      <c r="B428" s="169"/>
      <c r="C428" s="208" t="s">
        <v>471</v>
      </c>
      <c r="D428" s="172"/>
      <c r="E428" s="176">
        <v>11.04</v>
      </c>
      <c r="F428" s="181"/>
      <c r="G428" s="181"/>
      <c r="H428" s="181"/>
      <c r="I428" s="181"/>
      <c r="J428" s="182"/>
      <c r="K428" s="187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</row>
    <row r="429" spans="1:60" outlineLevel="1" x14ac:dyDescent="0.25">
      <c r="A429" s="185"/>
      <c r="B429" s="169"/>
      <c r="C429" s="208" t="s">
        <v>472</v>
      </c>
      <c r="D429" s="172"/>
      <c r="E429" s="176">
        <v>4.54</v>
      </c>
      <c r="F429" s="181"/>
      <c r="G429" s="181"/>
      <c r="H429" s="181"/>
      <c r="I429" s="181"/>
      <c r="J429" s="182"/>
      <c r="K429" s="187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</row>
    <row r="430" spans="1:60" outlineLevel="1" x14ac:dyDescent="0.25">
      <c r="A430" s="185"/>
      <c r="B430" s="169"/>
      <c r="C430" s="208" t="s">
        <v>473</v>
      </c>
      <c r="D430" s="172"/>
      <c r="E430" s="176">
        <v>13.1</v>
      </c>
      <c r="F430" s="181"/>
      <c r="G430" s="181"/>
      <c r="H430" s="181"/>
      <c r="I430" s="181"/>
      <c r="J430" s="182"/>
      <c r="K430" s="187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</row>
    <row r="431" spans="1:60" outlineLevel="1" x14ac:dyDescent="0.25">
      <c r="A431" s="185"/>
      <c r="B431" s="169"/>
      <c r="C431" s="208" t="s">
        <v>474</v>
      </c>
      <c r="D431" s="172"/>
      <c r="E431" s="176">
        <v>6.38</v>
      </c>
      <c r="F431" s="181"/>
      <c r="G431" s="181"/>
      <c r="H431" s="181"/>
      <c r="I431" s="181"/>
      <c r="J431" s="182"/>
      <c r="K431" s="187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</row>
    <row r="432" spans="1:60" outlineLevel="1" x14ac:dyDescent="0.25">
      <c r="A432" s="185"/>
      <c r="B432" s="169"/>
      <c r="C432" s="208" t="s">
        <v>475</v>
      </c>
      <c r="D432" s="172"/>
      <c r="E432" s="176">
        <v>5.78</v>
      </c>
      <c r="F432" s="181"/>
      <c r="G432" s="181"/>
      <c r="H432" s="181"/>
      <c r="I432" s="181"/>
      <c r="J432" s="182"/>
      <c r="K432" s="187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</row>
    <row r="433" spans="1:60" outlineLevel="1" x14ac:dyDescent="0.25">
      <c r="A433" s="185"/>
      <c r="B433" s="169"/>
      <c r="C433" s="208" t="s">
        <v>476</v>
      </c>
      <c r="D433" s="172"/>
      <c r="E433" s="176">
        <v>5.58</v>
      </c>
      <c r="F433" s="181"/>
      <c r="G433" s="181"/>
      <c r="H433" s="181"/>
      <c r="I433" s="181"/>
      <c r="J433" s="182"/>
      <c r="K433" s="187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</row>
    <row r="434" spans="1:60" outlineLevel="1" x14ac:dyDescent="0.25">
      <c r="A434" s="185"/>
      <c r="B434" s="169"/>
      <c r="C434" s="208" t="s">
        <v>477</v>
      </c>
      <c r="D434" s="172"/>
      <c r="E434" s="176">
        <v>6.38</v>
      </c>
      <c r="F434" s="181"/>
      <c r="G434" s="181"/>
      <c r="H434" s="181"/>
      <c r="I434" s="181"/>
      <c r="J434" s="182"/>
      <c r="K434" s="187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</row>
    <row r="435" spans="1:60" outlineLevel="1" x14ac:dyDescent="0.25">
      <c r="A435" s="185"/>
      <c r="B435" s="169"/>
      <c r="C435" s="209" t="s">
        <v>129</v>
      </c>
      <c r="D435" s="173"/>
      <c r="E435" s="177">
        <v>73.239999999999995</v>
      </c>
      <c r="F435" s="181"/>
      <c r="G435" s="181"/>
      <c r="H435" s="181"/>
      <c r="I435" s="181"/>
      <c r="J435" s="182"/>
      <c r="K435" s="187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</row>
    <row r="436" spans="1:60" outlineLevel="1" x14ac:dyDescent="0.25">
      <c r="A436" s="185"/>
      <c r="B436" s="169"/>
      <c r="C436" s="208" t="s">
        <v>132</v>
      </c>
      <c r="D436" s="172"/>
      <c r="E436" s="176"/>
      <c r="F436" s="181"/>
      <c r="G436" s="181"/>
      <c r="H436" s="181"/>
      <c r="I436" s="181"/>
      <c r="J436" s="182"/>
      <c r="K436" s="187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</row>
    <row r="437" spans="1:60" outlineLevel="1" x14ac:dyDescent="0.25">
      <c r="A437" s="185"/>
      <c r="B437" s="169"/>
      <c r="C437" s="208" t="s">
        <v>478</v>
      </c>
      <c r="D437" s="172"/>
      <c r="E437" s="176">
        <v>5.74</v>
      </c>
      <c r="F437" s="181"/>
      <c r="G437" s="181"/>
      <c r="H437" s="181"/>
      <c r="I437" s="181"/>
      <c r="J437" s="182"/>
      <c r="K437" s="187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</row>
    <row r="438" spans="1:60" outlineLevel="1" x14ac:dyDescent="0.25">
      <c r="A438" s="185"/>
      <c r="B438" s="169"/>
      <c r="C438" s="208" t="s">
        <v>479</v>
      </c>
      <c r="D438" s="172"/>
      <c r="E438" s="176">
        <v>5.74</v>
      </c>
      <c r="F438" s="181"/>
      <c r="G438" s="181"/>
      <c r="H438" s="181"/>
      <c r="I438" s="181"/>
      <c r="J438" s="182"/>
      <c r="K438" s="187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</row>
    <row r="439" spans="1:60" outlineLevel="1" x14ac:dyDescent="0.25">
      <c r="A439" s="185"/>
      <c r="B439" s="169"/>
      <c r="C439" s="208" t="s">
        <v>480</v>
      </c>
      <c r="D439" s="172"/>
      <c r="E439" s="176">
        <v>6.74</v>
      </c>
      <c r="F439" s="181"/>
      <c r="G439" s="181"/>
      <c r="H439" s="181"/>
      <c r="I439" s="181"/>
      <c r="J439" s="182"/>
      <c r="K439" s="187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</row>
    <row r="440" spans="1:60" outlineLevel="1" x14ac:dyDescent="0.25">
      <c r="A440" s="185"/>
      <c r="B440" s="169"/>
      <c r="C440" s="208" t="s">
        <v>481</v>
      </c>
      <c r="D440" s="172"/>
      <c r="E440" s="176">
        <v>4.9400000000000004</v>
      </c>
      <c r="F440" s="181"/>
      <c r="G440" s="181"/>
      <c r="H440" s="181"/>
      <c r="I440" s="181"/>
      <c r="J440" s="182"/>
      <c r="K440" s="187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</row>
    <row r="441" spans="1:60" outlineLevel="1" x14ac:dyDescent="0.25">
      <c r="A441" s="185"/>
      <c r="B441" s="169"/>
      <c r="C441" s="208" t="s">
        <v>482</v>
      </c>
      <c r="D441" s="172"/>
      <c r="E441" s="176">
        <v>9.17</v>
      </c>
      <c r="F441" s="181"/>
      <c r="G441" s="181"/>
      <c r="H441" s="181"/>
      <c r="I441" s="181"/>
      <c r="J441" s="182"/>
      <c r="K441" s="187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</row>
    <row r="442" spans="1:60" outlineLevel="1" x14ac:dyDescent="0.25">
      <c r="A442" s="185"/>
      <c r="B442" s="169"/>
      <c r="C442" s="208" t="s">
        <v>483</v>
      </c>
      <c r="D442" s="172"/>
      <c r="E442" s="176">
        <v>9.18</v>
      </c>
      <c r="F442" s="181"/>
      <c r="G442" s="181"/>
      <c r="H442" s="181"/>
      <c r="I442" s="181"/>
      <c r="J442" s="182"/>
      <c r="K442" s="187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</row>
    <row r="443" spans="1:60" outlineLevel="1" x14ac:dyDescent="0.25">
      <c r="A443" s="185"/>
      <c r="B443" s="169"/>
      <c r="C443" s="208" t="s">
        <v>484</v>
      </c>
      <c r="D443" s="172"/>
      <c r="E443" s="176">
        <v>7.26</v>
      </c>
      <c r="F443" s="181"/>
      <c r="G443" s="181"/>
      <c r="H443" s="181"/>
      <c r="I443" s="181"/>
      <c r="J443" s="182"/>
      <c r="K443" s="187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</row>
    <row r="444" spans="1:60" outlineLevel="1" x14ac:dyDescent="0.25">
      <c r="A444" s="185"/>
      <c r="B444" s="169"/>
      <c r="C444" s="209" t="s">
        <v>129</v>
      </c>
      <c r="D444" s="173"/>
      <c r="E444" s="177">
        <v>48.77</v>
      </c>
      <c r="F444" s="181"/>
      <c r="G444" s="181"/>
      <c r="H444" s="181"/>
      <c r="I444" s="181"/>
      <c r="J444" s="182"/>
      <c r="K444" s="187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</row>
    <row r="445" spans="1:60" outlineLevel="1" x14ac:dyDescent="0.25">
      <c r="A445" s="185"/>
      <c r="B445" s="272" t="s">
        <v>485</v>
      </c>
      <c r="C445" s="273"/>
      <c r="D445" s="274"/>
      <c r="E445" s="275"/>
      <c r="F445" s="276"/>
      <c r="G445" s="277"/>
      <c r="H445" s="181"/>
      <c r="I445" s="181"/>
      <c r="J445" s="182"/>
      <c r="K445" s="187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>
        <v>0</v>
      </c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</row>
    <row r="446" spans="1:60" outlineLevel="1" x14ac:dyDescent="0.25">
      <c r="A446" s="185">
        <v>24</v>
      </c>
      <c r="B446" s="169" t="s">
        <v>486</v>
      </c>
      <c r="C446" s="207" t="s">
        <v>487</v>
      </c>
      <c r="D446" s="171" t="s">
        <v>165</v>
      </c>
      <c r="E446" s="175">
        <v>611.7722</v>
      </c>
      <c r="F446" s="183"/>
      <c r="G446" s="181">
        <f>ROUND(E446*F446,2)</f>
        <v>0</v>
      </c>
      <c r="H446" s="181">
        <v>21</v>
      </c>
      <c r="I446" s="181">
        <f>G446*(1+H446/100)</f>
        <v>0</v>
      </c>
      <c r="J446" s="182" t="s">
        <v>150</v>
      </c>
      <c r="K446" s="187" t="s">
        <v>125</v>
      </c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>
        <v>21</v>
      </c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</row>
    <row r="447" spans="1:60" outlineLevel="1" x14ac:dyDescent="0.25">
      <c r="A447" s="185"/>
      <c r="B447" s="169"/>
      <c r="C447" s="208" t="s">
        <v>316</v>
      </c>
      <c r="D447" s="172"/>
      <c r="E447" s="176">
        <v>611.7722</v>
      </c>
      <c r="F447" s="181"/>
      <c r="G447" s="181"/>
      <c r="H447" s="181"/>
      <c r="I447" s="181"/>
      <c r="J447" s="182"/>
      <c r="K447" s="187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</row>
    <row r="448" spans="1:60" outlineLevel="1" x14ac:dyDescent="0.25">
      <c r="A448" s="185"/>
      <c r="B448" s="272" t="s">
        <v>488</v>
      </c>
      <c r="C448" s="273"/>
      <c r="D448" s="274"/>
      <c r="E448" s="275"/>
      <c r="F448" s="276"/>
      <c r="G448" s="277"/>
      <c r="H448" s="181"/>
      <c r="I448" s="181"/>
      <c r="J448" s="182"/>
      <c r="K448" s="187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>
        <v>0</v>
      </c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</row>
    <row r="449" spans="1:60" outlineLevel="1" x14ac:dyDescent="0.25">
      <c r="A449" s="185">
        <v>25</v>
      </c>
      <c r="B449" s="169" t="s">
        <v>489</v>
      </c>
      <c r="C449" s="207" t="s">
        <v>490</v>
      </c>
      <c r="D449" s="171" t="s">
        <v>165</v>
      </c>
      <c r="E449" s="175">
        <v>88.581999999999994</v>
      </c>
      <c r="F449" s="183"/>
      <c r="G449" s="181">
        <f>ROUND(E449*F449,2)</f>
        <v>0</v>
      </c>
      <c r="H449" s="181">
        <v>21</v>
      </c>
      <c r="I449" s="181">
        <f>G449*(1+H449/100)</f>
        <v>0</v>
      </c>
      <c r="J449" s="182" t="s">
        <v>124</v>
      </c>
      <c r="K449" s="187" t="s">
        <v>125</v>
      </c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>
        <v>21</v>
      </c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</row>
    <row r="450" spans="1:60" outlineLevel="1" x14ac:dyDescent="0.25">
      <c r="A450" s="185"/>
      <c r="B450" s="169"/>
      <c r="C450" s="208" t="s">
        <v>427</v>
      </c>
      <c r="D450" s="172"/>
      <c r="E450" s="176"/>
      <c r="F450" s="181"/>
      <c r="G450" s="181"/>
      <c r="H450" s="181"/>
      <c r="I450" s="181"/>
      <c r="J450" s="182"/>
      <c r="K450" s="187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</row>
    <row r="451" spans="1:60" outlineLevel="1" x14ac:dyDescent="0.25">
      <c r="A451" s="185"/>
      <c r="B451" s="169"/>
      <c r="C451" s="208" t="s">
        <v>491</v>
      </c>
      <c r="D451" s="172"/>
      <c r="E451" s="176">
        <v>88.581999999999994</v>
      </c>
      <c r="F451" s="181"/>
      <c r="G451" s="181"/>
      <c r="H451" s="181"/>
      <c r="I451" s="181"/>
      <c r="J451" s="182"/>
      <c r="K451" s="187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</row>
    <row r="452" spans="1:60" outlineLevel="1" x14ac:dyDescent="0.25">
      <c r="A452" s="185"/>
      <c r="B452" s="169"/>
      <c r="C452" s="209" t="s">
        <v>129</v>
      </c>
      <c r="D452" s="173"/>
      <c r="E452" s="177">
        <v>88.581999999999994</v>
      </c>
      <c r="F452" s="181"/>
      <c r="G452" s="181"/>
      <c r="H452" s="181"/>
      <c r="I452" s="181"/>
      <c r="J452" s="182"/>
      <c r="K452" s="187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</row>
    <row r="453" spans="1:60" outlineLevel="1" x14ac:dyDescent="0.25">
      <c r="A453" s="185"/>
      <c r="B453" s="272" t="s">
        <v>492</v>
      </c>
      <c r="C453" s="273"/>
      <c r="D453" s="274"/>
      <c r="E453" s="275"/>
      <c r="F453" s="276"/>
      <c r="G453" s="277"/>
      <c r="H453" s="181"/>
      <c r="I453" s="181"/>
      <c r="J453" s="182"/>
      <c r="K453" s="187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>
        <v>0</v>
      </c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</row>
    <row r="454" spans="1:60" outlineLevel="1" x14ac:dyDescent="0.25">
      <c r="A454" s="185"/>
      <c r="B454" s="272" t="s">
        <v>493</v>
      </c>
      <c r="C454" s="273"/>
      <c r="D454" s="274"/>
      <c r="E454" s="275"/>
      <c r="F454" s="276"/>
      <c r="G454" s="277"/>
      <c r="H454" s="181"/>
      <c r="I454" s="181"/>
      <c r="J454" s="182"/>
      <c r="K454" s="187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</row>
    <row r="455" spans="1:60" outlineLevel="1" x14ac:dyDescent="0.25">
      <c r="A455" s="185">
        <v>26</v>
      </c>
      <c r="B455" s="169" t="s">
        <v>494</v>
      </c>
      <c r="C455" s="207" t="s">
        <v>495</v>
      </c>
      <c r="D455" s="171" t="s">
        <v>165</v>
      </c>
      <c r="E455" s="175">
        <v>930.50750000000005</v>
      </c>
      <c r="F455" s="183"/>
      <c r="G455" s="181">
        <f>ROUND(E455*F455,2)</f>
        <v>0</v>
      </c>
      <c r="H455" s="181">
        <v>21</v>
      </c>
      <c r="I455" s="181">
        <f>G455*(1+H455/100)</f>
        <v>0</v>
      </c>
      <c r="J455" s="182" t="s">
        <v>150</v>
      </c>
      <c r="K455" s="187" t="s">
        <v>125</v>
      </c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>
        <v>21</v>
      </c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</row>
    <row r="456" spans="1:60" outlineLevel="1" x14ac:dyDescent="0.25">
      <c r="A456" s="185"/>
      <c r="B456" s="169"/>
      <c r="C456" s="208" t="s">
        <v>496</v>
      </c>
      <c r="D456" s="172"/>
      <c r="E456" s="176">
        <v>4.76</v>
      </c>
      <c r="F456" s="181"/>
      <c r="G456" s="181"/>
      <c r="H456" s="181"/>
      <c r="I456" s="181"/>
      <c r="J456" s="182"/>
      <c r="K456" s="187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</row>
    <row r="457" spans="1:60" outlineLevel="1" x14ac:dyDescent="0.25">
      <c r="A457" s="185"/>
      <c r="B457" s="169"/>
      <c r="C457" s="208" t="s">
        <v>497</v>
      </c>
      <c r="D457" s="172"/>
      <c r="E457" s="176">
        <v>731.822</v>
      </c>
      <c r="F457" s="181"/>
      <c r="G457" s="181"/>
      <c r="H457" s="181"/>
      <c r="I457" s="181"/>
      <c r="J457" s="182"/>
      <c r="K457" s="187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</row>
    <row r="458" spans="1:60" outlineLevel="1" x14ac:dyDescent="0.25">
      <c r="A458" s="185"/>
      <c r="B458" s="169"/>
      <c r="C458" s="208" t="s">
        <v>498</v>
      </c>
      <c r="D458" s="172"/>
      <c r="E458" s="176">
        <v>137.13</v>
      </c>
      <c r="F458" s="181"/>
      <c r="G458" s="181"/>
      <c r="H458" s="181"/>
      <c r="I458" s="181"/>
      <c r="J458" s="182"/>
      <c r="K458" s="187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</row>
    <row r="459" spans="1:60" outlineLevel="1" x14ac:dyDescent="0.25">
      <c r="A459" s="185"/>
      <c r="B459" s="169"/>
      <c r="C459" s="208" t="s">
        <v>499</v>
      </c>
      <c r="D459" s="172"/>
      <c r="E459" s="176">
        <v>56.795499999999997</v>
      </c>
      <c r="F459" s="181"/>
      <c r="G459" s="181"/>
      <c r="H459" s="181"/>
      <c r="I459" s="181"/>
      <c r="J459" s="182"/>
      <c r="K459" s="187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</row>
    <row r="460" spans="1:60" outlineLevel="1" x14ac:dyDescent="0.25">
      <c r="A460" s="185"/>
      <c r="B460" s="272" t="s">
        <v>500</v>
      </c>
      <c r="C460" s="273"/>
      <c r="D460" s="274"/>
      <c r="E460" s="275"/>
      <c r="F460" s="276"/>
      <c r="G460" s="277"/>
      <c r="H460" s="181"/>
      <c r="I460" s="181"/>
      <c r="J460" s="182"/>
      <c r="K460" s="187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>
        <v>0</v>
      </c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</row>
    <row r="461" spans="1:60" outlineLevel="1" x14ac:dyDescent="0.25">
      <c r="A461" s="185"/>
      <c r="B461" s="272" t="s">
        <v>501</v>
      </c>
      <c r="C461" s="273"/>
      <c r="D461" s="274"/>
      <c r="E461" s="275"/>
      <c r="F461" s="276"/>
      <c r="G461" s="277"/>
      <c r="H461" s="181"/>
      <c r="I461" s="181"/>
      <c r="J461" s="182"/>
      <c r="K461" s="187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</row>
    <row r="462" spans="1:60" outlineLevel="1" x14ac:dyDescent="0.25">
      <c r="A462" s="185">
        <v>27</v>
      </c>
      <c r="B462" s="169" t="s">
        <v>502</v>
      </c>
      <c r="C462" s="207" t="s">
        <v>503</v>
      </c>
      <c r="D462" s="171" t="s">
        <v>165</v>
      </c>
      <c r="E462" s="175">
        <v>251.68799999999999</v>
      </c>
      <c r="F462" s="183"/>
      <c r="G462" s="181">
        <f>ROUND(E462*F462,2)</f>
        <v>0</v>
      </c>
      <c r="H462" s="181">
        <v>21</v>
      </c>
      <c r="I462" s="181">
        <f>G462*(1+H462/100)</f>
        <v>0</v>
      </c>
      <c r="J462" s="182" t="s">
        <v>150</v>
      </c>
      <c r="K462" s="187" t="s">
        <v>125</v>
      </c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>
        <v>21</v>
      </c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</row>
    <row r="463" spans="1:60" outlineLevel="1" x14ac:dyDescent="0.25">
      <c r="A463" s="185"/>
      <c r="B463" s="169"/>
      <c r="C463" s="208" t="s">
        <v>504</v>
      </c>
      <c r="D463" s="172"/>
      <c r="E463" s="176"/>
      <c r="F463" s="181"/>
      <c r="G463" s="181"/>
      <c r="H463" s="181"/>
      <c r="I463" s="181"/>
      <c r="J463" s="182"/>
      <c r="K463" s="187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</row>
    <row r="464" spans="1:60" outlineLevel="1" x14ac:dyDescent="0.25">
      <c r="A464" s="185"/>
      <c r="B464" s="169"/>
      <c r="C464" s="208" t="s">
        <v>505</v>
      </c>
      <c r="D464" s="172"/>
      <c r="E464" s="176">
        <v>82.88</v>
      </c>
      <c r="F464" s="181"/>
      <c r="G464" s="181"/>
      <c r="H464" s="181"/>
      <c r="I464" s="181"/>
      <c r="J464" s="182"/>
      <c r="K464" s="187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</row>
    <row r="465" spans="1:60" outlineLevel="1" x14ac:dyDescent="0.25">
      <c r="A465" s="185"/>
      <c r="B465" s="169"/>
      <c r="C465" s="208" t="s">
        <v>506</v>
      </c>
      <c r="D465" s="172"/>
      <c r="E465" s="176">
        <v>32.799999999999997</v>
      </c>
      <c r="F465" s="181"/>
      <c r="G465" s="181"/>
      <c r="H465" s="181"/>
      <c r="I465" s="181"/>
      <c r="J465" s="182"/>
      <c r="K465" s="187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</row>
    <row r="466" spans="1:60" outlineLevel="1" x14ac:dyDescent="0.25">
      <c r="A466" s="185"/>
      <c r="B466" s="169"/>
      <c r="C466" s="208" t="s">
        <v>507</v>
      </c>
      <c r="D466" s="172"/>
      <c r="E466" s="176">
        <v>39.36</v>
      </c>
      <c r="F466" s="181"/>
      <c r="G466" s="181"/>
      <c r="H466" s="181"/>
      <c r="I466" s="181"/>
      <c r="J466" s="182"/>
      <c r="K466" s="187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</row>
    <row r="467" spans="1:60" outlineLevel="1" x14ac:dyDescent="0.25">
      <c r="A467" s="185"/>
      <c r="B467" s="169"/>
      <c r="C467" s="208" t="s">
        <v>508</v>
      </c>
      <c r="D467" s="172"/>
      <c r="E467" s="176">
        <v>30.16</v>
      </c>
      <c r="F467" s="181"/>
      <c r="G467" s="181"/>
      <c r="H467" s="181"/>
      <c r="I467" s="181"/>
      <c r="J467" s="182"/>
      <c r="K467" s="187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</row>
    <row r="468" spans="1:60" outlineLevel="1" x14ac:dyDescent="0.25">
      <c r="A468" s="185"/>
      <c r="B468" s="169"/>
      <c r="C468" s="209" t="s">
        <v>129</v>
      </c>
      <c r="D468" s="173"/>
      <c r="E468" s="177">
        <v>185.2</v>
      </c>
      <c r="F468" s="181"/>
      <c r="G468" s="181"/>
      <c r="H468" s="181"/>
      <c r="I468" s="181"/>
      <c r="J468" s="182"/>
      <c r="K468" s="187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</row>
    <row r="469" spans="1:60" outlineLevel="1" x14ac:dyDescent="0.25">
      <c r="A469" s="185"/>
      <c r="B469" s="169"/>
      <c r="C469" s="208" t="s">
        <v>509</v>
      </c>
      <c r="D469" s="172"/>
      <c r="E469" s="176"/>
      <c r="F469" s="181"/>
      <c r="G469" s="181"/>
      <c r="H469" s="181"/>
      <c r="I469" s="181"/>
      <c r="J469" s="182"/>
      <c r="K469" s="187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</row>
    <row r="470" spans="1:60" outlineLevel="1" x14ac:dyDescent="0.25">
      <c r="A470" s="185"/>
      <c r="B470" s="169"/>
      <c r="C470" s="208" t="s">
        <v>167</v>
      </c>
      <c r="D470" s="172"/>
      <c r="E470" s="176"/>
      <c r="F470" s="181"/>
      <c r="G470" s="181"/>
      <c r="H470" s="181"/>
      <c r="I470" s="181"/>
      <c r="J470" s="182"/>
      <c r="K470" s="187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</row>
    <row r="471" spans="1:60" outlineLevel="1" x14ac:dyDescent="0.25">
      <c r="A471" s="185"/>
      <c r="B471" s="169"/>
      <c r="C471" s="208" t="s">
        <v>510</v>
      </c>
      <c r="D471" s="172"/>
      <c r="E471" s="176">
        <v>4.4400000000000004</v>
      </c>
      <c r="F471" s="181"/>
      <c r="G471" s="181"/>
      <c r="H471" s="181"/>
      <c r="I471" s="181"/>
      <c r="J471" s="182"/>
      <c r="K471" s="187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</row>
    <row r="472" spans="1:60" outlineLevel="1" x14ac:dyDescent="0.25">
      <c r="A472" s="185"/>
      <c r="B472" s="169"/>
      <c r="C472" s="208" t="s">
        <v>511</v>
      </c>
      <c r="D472" s="172"/>
      <c r="E472" s="176">
        <v>1.48</v>
      </c>
      <c r="F472" s="181"/>
      <c r="G472" s="181"/>
      <c r="H472" s="181"/>
      <c r="I472" s="181"/>
      <c r="J472" s="182"/>
      <c r="K472" s="187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</row>
    <row r="473" spans="1:60" outlineLevel="1" x14ac:dyDescent="0.25">
      <c r="A473" s="185"/>
      <c r="B473" s="169"/>
      <c r="C473" s="208" t="s">
        <v>512</v>
      </c>
      <c r="D473" s="172"/>
      <c r="E473" s="176">
        <v>2.96</v>
      </c>
      <c r="F473" s="181"/>
      <c r="G473" s="181"/>
      <c r="H473" s="181"/>
      <c r="I473" s="181"/>
      <c r="J473" s="182"/>
      <c r="K473" s="187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</row>
    <row r="474" spans="1:60" outlineLevel="1" x14ac:dyDescent="0.25">
      <c r="A474" s="185"/>
      <c r="B474" s="169"/>
      <c r="C474" s="208" t="s">
        <v>513</v>
      </c>
      <c r="D474" s="172"/>
      <c r="E474" s="176">
        <v>1.48</v>
      </c>
      <c r="F474" s="181"/>
      <c r="G474" s="181"/>
      <c r="H474" s="181"/>
      <c r="I474" s="181"/>
      <c r="J474" s="182"/>
      <c r="K474" s="187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</row>
    <row r="475" spans="1:60" outlineLevel="1" x14ac:dyDescent="0.25">
      <c r="A475" s="185"/>
      <c r="B475" s="169"/>
      <c r="C475" s="208" t="s">
        <v>514</v>
      </c>
      <c r="D475" s="172"/>
      <c r="E475" s="176">
        <v>1.48</v>
      </c>
      <c r="F475" s="181"/>
      <c r="G475" s="181"/>
      <c r="H475" s="181"/>
      <c r="I475" s="181"/>
      <c r="J475" s="182"/>
      <c r="K475" s="187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</row>
    <row r="476" spans="1:60" outlineLevel="1" x14ac:dyDescent="0.25">
      <c r="A476" s="185"/>
      <c r="B476" s="169"/>
      <c r="C476" s="208" t="s">
        <v>515</v>
      </c>
      <c r="D476" s="172"/>
      <c r="E476" s="176">
        <v>7.12</v>
      </c>
      <c r="F476" s="181"/>
      <c r="G476" s="181"/>
      <c r="H476" s="181"/>
      <c r="I476" s="181"/>
      <c r="J476" s="182"/>
      <c r="K476" s="187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</row>
    <row r="477" spans="1:60" outlineLevel="1" x14ac:dyDescent="0.25">
      <c r="A477" s="185"/>
      <c r="B477" s="169"/>
      <c r="C477" s="208" t="s">
        <v>516</v>
      </c>
      <c r="D477" s="172"/>
      <c r="E477" s="176">
        <v>2.96</v>
      </c>
      <c r="F477" s="181"/>
      <c r="G477" s="181"/>
      <c r="H477" s="181"/>
      <c r="I477" s="181"/>
      <c r="J477" s="182"/>
      <c r="K477" s="187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</row>
    <row r="478" spans="1:60" outlineLevel="1" x14ac:dyDescent="0.25">
      <c r="A478" s="185"/>
      <c r="B478" s="169"/>
      <c r="C478" s="208" t="s">
        <v>517</v>
      </c>
      <c r="D478" s="172"/>
      <c r="E478" s="176">
        <v>1.48</v>
      </c>
      <c r="F478" s="181"/>
      <c r="G478" s="181"/>
      <c r="H478" s="181"/>
      <c r="I478" s="181"/>
      <c r="J478" s="182"/>
      <c r="K478" s="187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</row>
    <row r="479" spans="1:60" outlineLevel="1" x14ac:dyDescent="0.25">
      <c r="A479" s="185"/>
      <c r="B479" s="169"/>
      <c r="C479" s="209" t="s">
        <v>129</v>
      </c>
      <c r="D479" s="173"/>
      <c r="E479" s="177">
        <v>23.4</v>
      </c>
      <c r="F479" s="181"/>
      <c r="G479" s="181"/>
      <c r="H479" s="181"/>
      <c r="I479" s="181"/>
      <c r="J479" s="182"/>
      <c r="K479" s="187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</row>
    <row r="480" spans="1:60" outlineLevel="1" x14ac:dyDescent="0.25">
      <c r="A480" s="185"/>
      <c r="B480" s="169"/>
      <c r="C480" s="208" t="s">
        <v>127</v>
      </c>
      <c r="D480" s="172"/>
      <c r="E480" s="176"/>
      <c r="F480" s="181"/>
      <c r="G480" s="181"/>
      <c r="H480" s="181"/>
      <c r="I480" s="181"/>
      <c r="J480" s="182"/>
      <c r="K480" s="187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</row>
    <row r="481" spans="1:60" outlineLevel="1" x14ac:dyDescent="0.25">
      <c r="A481" s="185"/>
      <c r="B481" s="169"/>
      <c r="C481" s="208" t="s">
        <v>518</v>
      </c>
      <c r="D481" s="172"/>
      <c r="E481" s="176">
        <v>1.64</v>
      </c>
      <c r="F481" s="181"/>
      <c r="G481" s="181"/>
      <c r="H481" s="181"/>
      <c r="I481" s="181"/>
      <c r="J481" s="182"/>
      <c r="K481" s="187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</row>
    <row r="482" spans="1:60" outlineLevel="1" x14ac:dyDescent="0.25">
      <c r="A482" s="185"/>
      <c r="B482" s="169"/>
      <c r="C482" s="208" t="s">
        <v>519</v>
      </c>
      <c r="D482" s="172"/>
      <c r="E482" s="176">
        <v>5.8</v>
      </c>
      <c r="F482" s="181"/>
      <c r="G482" s="181"/>
      <c r="H482" s="181"/>
      <c r="I482" s="181"/>
      <c r="J482" s="182"/>
      <c r="K482" s="187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</row>
    <row r="483" spans="1:60" outlineLevel="1" x14ac:dyDescent="0.25">
      <c r="A483" s="185"/>
      <c r="B483" s="169"/>
      <c r="C483" s="208" t="s">
        <v>520</v>
      </c>
      <c r="D483" s="172"/>
      <c r="E483" s="176">
        <v>5.8</v>
      </c>
      <c r="F483" s="181"/>
      <c r="G483" s="181"/>
      <c r="H483" s="181"/>
      <c r="I483" s="181"/>
      <c r="J483" s="182"/>
      <c r="K483" s="187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</row>
    <row r="484" spans="1:60" outlineLevel="1" x14ac:dyDescent="0.25">
      <c r="A484" s="185"/>
      <c r="B484" s="169"/>
      <c r="C484" s="208" t="s">
        <v>521</v>
      </c>
      <c r="D484" s="172"/>
      <c r="E484" s="176">
        <v>4.4080000000000004</v>
      </c>
      <c r="F484" s="181"/>
      <c r="G484" s="181"/>
      <c r="H484" s="181"/>
      <c r="I484" s="181"/>
      <c r="J484" s="182"/>
      <c r="K484" s="187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</row>
    <row r="485" spans="1:60" outlineLevel="1" x14ac:dyDescent="0.25">
      <c r="A485" s="185"/>
      <c r="B485" s="169"/>
      <c r="C485" s="208" t="s">
        <v>522</v>
      </c>
      <c r="D485" s="172"/>
      <c r="E485" s="176">
        <v>1.28</v>
      </c>
      <c r="F485" s="181"/>
      <c r="G485" s="181"/>
      <c r="H485" s="181"/>
      <c r="I485" s="181"/>
      <c r="J485" s="182"/>
      <c r="K485" s="187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</row>
    <row r="486" spans="1:60" outlineLevel="1" x14ac:dyDescent="0.25">
      <c r="A486" s="185"/>
      <c r="B486" s="169"/>
      <c r="C486" s="209" t="s">
        <v>129</v>
      </c>
      <c r="D486" s="173"/>
      <c r="E486" s="177">
        <v>18.928000000000001</v>
      </c>
      <c r="F486" s="181"/>
      <c r="G486" s="181"/>
      <c r="H486" s="181"/>
      <c r="I486" s="181"/>
      <c r="J486" s="182"/>
      <c r="K486" s="187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</row>
    <row r="487" spans="1:60" outlineLevel="1" x14ac:dyDescent="0.25">
      <c r="A487" s="185"/>
      <c r="B487" s="169"/>
      <c r="C487" s="208" t="s">
        <v>130</v>
      </c>
      <c r="D487" s="172"/>
      <c r="E487" s="176"/>
      <c r="F487" s="181"/>
      <c r="G487" s="181"/>
      <c r="H487" s="181"/>
      <c r="I487" s="181"/>
      <c r="J487" s="182"/>
      <c r="K487" s="187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</row>
    <row r="488" spans="1:60" outlineLevel="1" x14ac:dyDescent="0.25">
      <c r="A488" s="185"/>
      <c r="B488" s="169"/>
      <c r="C488" s="208" t="s">
        <v>523</v>
      </c>
      <c r="D488" s="172"/>
      <c r="E488" s="176">
        <v>4.16</v>
      </c>
      <c r="F488" s="181"/>
      <c r="G488" s="181"/>
      <c r="H488" s="181"/>
      <c r="I488" s="181"/>
      <c r="J488" s="182"/>
      <c r="K488" s="187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</row>
    <row r="489" spans="1:60" outlineLevel="1" x14ac:dyDescent="0.25">
      <c r="A489" s="185"/>
      <c r="B489" s="169"/>
      <c r="C489" s="208" t="s">
        <v>524</v>
      </c>
      <c r="D489" s="172"/>
      <c r="E489" s="176">
        <v>6.2</v>
      </c>
      <c r="F489" s="181"/>
      <c r="G489" s="181"/>
      <c r="H489" s="181"/>
      <c r="I489" s="181"/>
      <c r="J489" s="182"/>
      <c r="K489" s="187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</row>
    <row r="490" spans="1:60" outlineLevel="1" x14ac:dyDescent="0.25">
      <c r="A490" s="185"/>
      <c r="B490" s="169"/>
      <c r="C490" s="208" t="s">
        <v>525</v>
      </c>
      <c r="D490" s="172"/>
      <c r="E490" s="176">
        <v>1.68</v>
      </c>
      <c r="F490" s="181"/>
      <c r="G490" s="181"/>
      <c r="H490" s="181"/>
      <c r="I490" s="181"/>
      <c r="J490" s="182"/>
      <c r="K490" s="187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</row>
    <row r="491" spans="1:60" outlineLevel="1" x14ac:dyDescent="0.25">
      <c r="A491" s="185"/>
      <c r="B491" s="169"/>
      <c r="C491" s="208" t="s">
        <v>526</v>
      </c>
      <c r="D491" s="172"/>
      <c r="E491" s="176">
        <v>1.68</v>
      </c>
      <c r="F491" s="181"/>
      <c r="G491" s="181"/>
      <c r="H491" s="181"/>
      <c r="I491" s="181"/>
      <c r="J491" s="182"/>
      <c r="K491" s="187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</row>
    <row r="492" spans="1:60" outlineLevel="1" x14ac:dyDescent="0.25">
      <c r="A492" s="185"/>
      <c r="B492" s="169"/>
      <c r="C492" s="208" t="s">
        <v>527</v>
      </c>
      <c r="D492" s="172"/>
      <c r="E492" s="176">
        <v>1.36</v>
      </c>
      <c r="F492" s="181"/>
      <c r="G492" s="181"/>
      <c r="H492" s="181"/>
      <c r="I492" s="181"/>
      <c r="J492" s="182"/>
      <c r="K492" s="187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</row>
    <row r="493" spans="1:60" outlineLevel="1" x14ac:dyDescent="0.25">
      <c r="A493" s="185"/>
      <c r="B493" s="169"/>
      <c r="C493" s="209" t="s">
        <v>129</v>
      </c>
      <c r="D493" s="173"/>
      <c r="E493" s="177">
        <v>15.08</v>
      </c>
      <c r="F493" s="181"/>
      <c r="G493" s="181"/>
      <c r="H493" s="181"/>
      <c r="I493" s="181"/>
      <c r="J493" s="182"/>
      <c r="K493" s="187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</row>
    <row r="494" spans="1:60" outlineLevel="1" x14ac:dyDescent="0.25">
      <c r="A494" s="185"/>
      <c r="B494" s="169"/>
      <c r="C494" s="208" t="s">
        <v>132</v>
      </c>
      <c r="D494" s="172"/>
      <c r="E494" s="176"/>
      <c r="F494" s="181"/>
      <c r="G494" s="181"/>
      <c r="H494" s="181"/>
      <c r="I494" s="181"/>
      <c r="J494" s="182"/>
      <c r="K494" s="187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</row>
    <row r="495" spans="1:60" outlineLevel="1" x14ac:dyDescent="0.25">
      <c r="A495" s="185"/>
      <c r="B495" s="169"/>
      <c r="C495" s="208" t="s">
        <v>528</v>
      </c>
      <c r="D495" s="172"/>
      <c r="E495" s="176">
        <v>5.08</v>
      </c>
      <c r="F495" s="181"/>
      <c r="G495" s="181"/>
      <c r="H495" s="181"/>
      <c r="I495" s="181"/>
      <c r="J495" s="182"/>
      <c r="K495" s="187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</row>
    <row r="496" spans="1:60" outlineLevel="1" x14ac:dyDescent="0.25">
      <c r="A496" s="185"/>
      <c r="B496" s="169"/>
      <c r="C496" s="208" t="s">
        <v>529</v>
      </c>
      <c r="D496" s="172"/>
      <c r="E496" s="176">
        <v>4</v>
      </c>
      <c r="F496" s="181"/>
      <c r="G496" s="181"/>
      <c r="H496" s="181"/>
      <c r="I496" s="181"/>
      <c r="J496" s="182"/>
      <c r="K496" s="187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</row>
    <row r="497" spans="1:60" outlineLevel="1" x14ac:dyDescent="0.25">
      <c r="A497" s="185"/>
      <c r="B497" s="169"/>
      <c r="C497" s="209" t="s">
        <v>129</v>
      </c>
      <c r="D497" s="173"/>
      <c r="E497" s="177">
        <v>9.08</v>
      </c>
      <c r="F497" s="181"/>
      <c r="G497" s="181"/>
      <c r="H497" s="181"/>
      <c r="I497" s="181"/>
      <c r="J497" s="182"/>
      <c r="K497" s="187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</row>
    <row r="498" spans="1:60" x14ac:dyDescent="0.25">
      <c r="A498" s="184" t="s">
        <v>118</v>
      </c>
      <c r="B498" s="168" t="s">
        <v>59</v>
      </c>
      <c r="C498" s="206" t="s">
        <v>60</v>
      </c>
      <c r="D498" s="170"/>
      <c r="E498" s="174"/>
      <c r="F498" s="278">
        <f>SUM(G499:G561)</f>
        <v>0</v>
      </c>
      <c r="G498" s="279"/>
      <c r="H498" s="179"/>
      <c r="I498" s="179">
        <f>SUM(I499:I561)</f>
        <v>0</v>
      </c>
      <c r="J498" s="180"/>
      <c r="K498" s="186"/>
    </row>
    <row r="499" spans="1:60" outlineLevel="1" x14ac:dyDescent="0.25">
      <c r="A499" s="185"/>
      <c r="B499" s="266" t="s">
        <v>530</v>
      </c>
      <c r="C499" s="267"/>
      <c r="D499" s="268"/>
      <c r="E499" s="269"/>
      <c r="F499" s="270"/>
      <c r="G499" s="271"/>
      <c r="H499" s="181"/>
      <c r="I499" s="181"/>
      <c r="J499" s="182"/>
      <c r="K499" s="187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>
        <v>0</v>
      </c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</row>
    <row r="500" spans="1:60" outlineLevel="1" x14ac:dyDescent="0.25">
      <c r="A500" s="185"/>
      <c r="B500" s="272" t="s">
        <v>531</v>
      </c>
      <c r="C500" s="273"/>
      <c r="D500" s="274"/>
      <c r="E500" s="275"/>
      <c r="F500" s="276"/>
      <c r="G500" s="277"/>
      <c r="H500" s="181"/>
      <c r="I500" s="181"/>
      <c r="J500" s="182"/>
      <c r="K500" s="187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</row>
    <row r="501" spans="1:60" outlineLevel="1" x14ac:dyDescent="0.25">
      <c r="A501" s="185"/>
      <c r="B501" s="272" t="s">
        <v>532</v>
      </c>
      <c r="C501" s="273"/>
      <c r="D501" s="274"/>
      <c r="E501" s="275"/>
      <c r="F501" s="276"/>
      <c r="G501" s="277"/>
      <c r="H501" s="181"/>
      <c r="I501" s="181"/>
      <c r="J501" s="182"/>
      <c r="K501" s="187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>
        <v>1</v>
      </c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</row>
    <row r="502" spans="1:60" outlineLevel="1" x14ac:dyDescent="0.25">
      <c r="A502" s="185">
        <v>28</v>
      </c>
      <c r="B502" s="169" t="s">
        <v>533</v>
      </c>
      <c r="C502" s="207" t="s">
        <v>534</v>
      </c>
      <c r="D502" s="171" t="s">
        <v>123</v>
      </c>
      <c r="E502" s="175">
        <v>26.882999999999999</v>
      </c>
      <c r="F502" s="183"/>
      <c r="G502" s="181">
        <f>ROUND(E502*F502,2)</f>
        <v>0</v>
      </c>
      <c r="H502" s="181">
        <v>21</v>
      </c>
      <c r="I502" s="181">
        <f>G502*(1+H502/100)</f>
        <v>0</v>
      </c>
      <c r="J502" s="182" t="s">
        <v>150</v>
      </c>
      <c r="K502" s="187" t="s">
        <v>125</v>
      </c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>
        <v>21</v>
      </c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</row>
    <row r="503" spans="1:60" outlineLevel="1" x14ac:dyDescent="0.25">
      <c r="A503" s="185"/>
      <c r="B503" s="169"/>
      <c r="C503" s="208" t="s">
        <v>167</v>
      </c>
      <c r="D503" s="172"/>
      <c r="E503" s="176"/>
      <c r="F503" s="181"/>
      <c r="G503" s="181"/>
      <c r="H503" s="181"/>
      <c r="I503" s="181"/>
      <c r="J503" s="182"/>
      <c r="K503" s="187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</row>
    <row r="504" spans="1:60" outlineLevel="1" x14ac:dyDescent="0.25">
      <c r="A504" s="185"/>
      <c r="B504" s="169"/>
      <c r="C504" s="208" t="s">
        <v>535</v>
      </c>
      <c r="D504" s="172"/>
      <c r="E504" s="176">
        <v>1.117</v>
      </c>
      <c r="F504" s="181"/>
      <c r="G504" s="181"/>
      <c r="H504" s="181"/>
      <c r="I504" s="181"/>
      <c r="J504" s="182"/>
      <c r="K504" s="187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</row>
    <row r="505" spans="1:60" outlineLevel="1" x14ac:dyDescent="0.25">
      <c r="A505" s="185"/>
      <c r="B505" s="169"/>
      <c r="C505" s="208" t="s">
        <v>536</v>
      </c>
      <c r="D505" s="172"/>
      <c r="E505" s="176">
        <v>2.2639999999999998</v>
      </c>
      <c r="F505" s="181"/>
      <c r="G505" s="181"/>
      <c r="H505" s="181"/>
      <c r="I505" s="181"/>
      <c r="J505" s="182"/>
      <c r="K505" s="187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</row>
    <row r="506" spans="1:60" outlineLevel="1" x14ac:dyDescent="0.25">
      <c r="A506" s="185"/>
      <c r="B506" s="169"/>
      <c r="C506" s="208" t="s">
        <v>537</v>
      </c>
      <c r="D506" s="172"/>
      <c r="E506" s="176">
        <v>0.316</v>
      </c>
      <c r="F506" s="181"/>
      <c r="G506" s="181"/>
      <c r="H506" s="181"/>
      <c r="I506" s="181"/>
      <c r="J506" s="182"/>
      <c r="K506" s="187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</row>
    <row r="507" spans="1:60" outlineLevel="1" x14ac:dyDescent="0.25">
      <c r="A507" s="185"/>
      <c r="B507" s="169"/>
      <c r="C507" s="208" t="s">
        <v>538</v>
      </c>
      <c r="D507" s="172"/>
      <c r="E507" s="176">
        <v>0.67100000000000004</v>
      </c>
      <c r="F507" s="181"/>
      <c r="G507" s="181"/>
      <c r="H507" s="181"/>
      <c r="I507" s="181"/>
      <c r="J507" s="182"/>
      <c r="K507" s="187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</row>
    <row r="508" spans="1:60" outlineLevel="1" x14ac:dyDescent="0.25">
      <c r="A508" s="185"/>
      <c r="B508" s="169"/>
      <c r="C508" s="208" t="s">
        <v>539</v>
      </c>
      <c r="D508" s="172"/>
      <c r="E508" s="176">
        <v>0.17199999999999999</v>
      </c>
      <c r="F508" s="181"/>
      <c r="G508" s="181"/>
      <c r="H508" s="181"/>
      <c r="I508" s="181"/>
      <c r="J508" s="182"/>
      <c r="K508" s="187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</row>
    <row r="509" spans="1:60" outlineLevel="1" x14ac:dyDescent="0.25">
      <c r="A509" s="185"/>
      <c r="B509" s="169"/>
      <c r="C509" s="208" t="s">
        <v>540</v>
      </c>
      <c r="D509" s="172"/>
      <c r="E509" s="176">
        <v>0.14099999999999999</v>
      </c>
      <c r="F509" s="181"/>
      <c r="G509" s="181"/>
      <c r="H509" s="181"/>
      <c r="I509" s="181"/>
      <c r="J509" s="182"/>
      <c r="K509" s="187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</row>
    <row r="510" spans="1:60" outlineLevel="1" x14ac:dyDescent="0.25">
      <c r="A510" s="185"/>
      <c r="B510" s="169"/>
      <c r="C510" s="208" t="s">
        <v>541</v>
      </c>
      <c r="D510" s="172"/>
      <c r="E510" s="176">
        <v>0.29899999999999999</v>
      </c>
      <c r="F510" s="181"/>
      <c r="G510" s="181"/>
      <c r="H510" s="181"/>
      <c r="I510" s="181"/>
      <c r="J510" s="182"/>
      <c r="K510" s="187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</row>
    <row r="511" spans="1:60" outlineLevel="1" x14ac:dyDescent="0.25">
      <c r="A511" s="185"/>
      <c r="B511" s="169"/>
      <c r="C511" s="208" t="s">
        <v>542</v>
      </c>
      <c r="D511" s="172"/>
      <c r="E511" s="176">
        <v>0.42699999999999999</v>
      </c>
      <c r="F511" s="181"/>
      <c r="G511" s="181"/>
      <c r="H511" s="181"/>
      <c r="I511" s="181"/>
      <c r="J511" s="182"/>
      <c r="K511" s="187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</row>
    <row r="512" spans="1:60" outlineLevel="1" x14ac:dyDescent="0.25">
      <c r="A512" s="185"/>
      <c r="B512" s="169"/>
      <c r="C512" s="208" t="s">
        <v>543</v>
      </c>
      <c r="D512" s="172"/>
      <c r="E512" s="176">
        <v>0.23200000000000001</v>
      </c>
      <c r="F512" s="181"/>
      <c r="G512" s="181"/>
      <c r="H512" s="181"/>
      <c r="I512" s="181"/>
      <c r="J512" s="182"/>
      <c r="K512" s="187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</row>
    <row r="513" spans="1:60" outlineLevel="1" x14ac:dyDescent="0.25">
      <c r="A513" s="185"/>
      <c r="B513" s="169"/>
      <c r="C513" s="208" t="s">
        <v>544</v>
      </c>
      <c r="D513" s="172"/>
      <c r="E513" s="176">
        <v>2.0249999999999999</v>
      </c>
      <c r="F513" s="181"/>
      <c r="G513" s="181"/>
      <c r="H513" s="181"/>
      <c r="I513" s="181"/>
      <c r="J513" s="182"/>
      <c r="K513" s="187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</row>
    <row r="514" spans="1:60" outlineLevel="1" x14ac:dyDescent="0.25">
      <c r="A514" s="185"/>
      <c r="B514" s="169"/>
      <c r="C514" s="208" t="s">
        <v>545</v>
      </c>
      <c r="D514" s="172"/>
      <c r="E514" s="176">
        <v>0.84699999999999998</v>
      </c>
      <c r="F514" s="181"/>
      <c r="G514" s="181"/>
      <c r="H514" s="181"/>
      <c r="I514" s="181"/>
      <c r="J514" s="182"/>
      <c r="K514" s="187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</row>
    <row r="515" spans="1:60" outlineLevel="1" x14ac:dyDescent="0.25">
      <c r="A515" s="185"/>
      <c r="B515" s="169"/>
      <c r="C515" s="208" t="s">
        <v>546</v>
      </c>
      <c r="D515" s="172"/>
      <c r="E515" s="176">
        <v>0.187</v>
      </c>
      <c r="F515" s="181"/>
      <c r="G515" s="181"/>
      <c r="H515" s="181"/>
      <c r="I515" s="181"/>
      <c r="J515" s="182"/>
      <c r="K515" s="187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</row>
    <row r="516" spans="1:60" outlineLevel="1" x14ac:dyDescent="0.25">
      <c r="A516" s="185"/>
      <c r="B516" s="169"/>
      <c r="C516" s="208" t="s">
        <v>547</v>
      </c>
      <c r="D516" s="172"/>
      <c r="E516" s="176">
        <v>0.187</v>
      </c>
      <c r="F516" s="181"/>
      <c r="G516" s="181"/>
      <c r="H516" s="181"/>
      <c r="I516" s="181"/>
      <c r="J516" s="182"/>
      <c r="K516" s="187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</row>
    <row r="517" spans="1:60" outlineLevel="1" x14ac:dyDescent="0.25">
      <c r="A517" s="185"/>
      <c r="B517" s="169"/>
      <c r="C517" s="208" t="s">
        <v>548</v>
      </c>
      <c r="D517" s="172"/>
      <c r="E517" s="176">
        <v>1.8220000000000001</v>
      </c>
      <c r="F517" s="181"/>
      <c r="G517" s="181"/>
      <c r="H517" s="181"/>
      <c r="I517" s="181"/>
      <c r="J517" s="182"/>
      <c r="K517" s="187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</row>
    <row r="518" spans="1:60" outlineLevel="1" x14ac:dyDescent="0.25">
      <c r="A518" s="185"/>
      <c r="B518" s="169"/>
      <c r="C518" s="208" t="s">
        <v>549</v>
      </c>
      <c r="D518" s="172"/>
      <c r="E518" s="176">
        <v>0.42699999999999999</v>
      </c>
      <c r="F518" s="181"/>
      <c r="G518" s="181"/>
      <c r="H518" s="181"/>
      <c r="I518" s="181"/>
      <c r="J518" s="182"/>
      <c r="K518" s="187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</row>
    <row r="519" spans="1:60" outlineLevel="1" x14ac:dyDescent="0.25">
      <c r="A519" s="185"/>
      <c r="B519" s="169"/>
      <c r="C519" s="208" t="s">
        <v>550</v>
      </c>
      <c r="D519" s="172"/>
      <c r="E519" s="176">
        <v>1.105</v>
      </c>
      <c r="F519" s="181"/>
      <c r="G519" s="181"/>
      <c r="H519" s="181"/>
      <c r="I519" s="181"/>
      <c r="J519" s="182"/>
      <c r="K519" s="187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</row>
    <row r="520" spans="1:60" outlineLevel="1" x14ac:dyDescent="0.25">
      <c r="A520" s="185"/>
      <c r="B520" s="169"/>
      <c r="C520" s="209" t="s">
        <v>129</v>
      </c>
      <c r="D520" s="173"/>
      <c r="E520" s="177">
        <v>12.239000000000001</v>
      </c>
      <c r="F520" s="181"/>
      <c r="G520" s="181"/>
      <c r="H520" s="181"/>
      <c r="I520" s="181"/>
      <c r="J520" s="182"/>
      <c r="K520" s="187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</row>
    <row r="521" spans="1:60" outlineLevel="1" x14ac:dyDescent="0.25">
      <c r="A521" s="185"/>
      <c r="B521" s="169"/>
      <c r="C521" s="208" t="s">
        <v>127</v>
      </c>
      <c r="D521" s="172"/>
      <c r="E521" s="176"/>
      <c r="F521" s="181"/>
      <c r="G521" s="181"/>
      <c r="H521" s="181"/>
      <c r="I521" s="181"/>
      <c r="J521" s="182"/>
      <c r="K521" s="187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</row>
    <row r="522" spans="1:60" outlineLevel="1" x14ac:dyDescent="0.25">
      <c r="A522" s="185"/>
      <c r="B522" s="169"/>
      <c r="C522" s="208" t="s">
        <v>551</v>
      </c>
      <c r="D522" s="172"/>
      <c r="E522" s="176">
        <v>0.56599999999999995</v>
      </c>
      <c r="F522" s="181"/>
      <c r="G522" s="181"/>
      <c r="H522" s="181"/>
      <c r="I522" s="181"/>
      <c r="J522" s="182"/>
      <c r="K522" s="187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</row>
    <row r="523" spans="1:60" outlineLevel="1" x14ac:dyDescent="0.25">
      <c r="A523" s="185"/>
      <c r="B523" s="169"/>
      <c r="C523" s="208" t="s">
        <v>552</v>
      </c>
      <c r="D523" s="172"/>
      <c r="E523" s="176">
        <v>0.91</v>
      </c>
      <c r="F523" s="181"/>
      <c r="G523" s="181"/>
      <c r="H523" s="181"/>
      <c r="I523" s="181"/>
      <c r="J523" s="182"/>
      <c r="K523" s="187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</row>
    <row r="524" spans="1:60" outlineLevel="1" x14ac:dyDescent="0.25">
      <c r="A524" s="185"/>
      <c r="B524" s="169"/>
      <c r="C524" s="208" t="s">
        <v>553</v>
      </c>
      <c r="D524" s="172"/>
      <c r="E524" s="176">
        <v>0.32800000000000001</v>
      </c>
      <c r="F524" s="181"/>
      <c r="G524" s="181"/>
      <c r="H524" s="181"/>
      <c r="I524" s="181"/>
      <c r="J524" s="182"/>
      <c r="K524" s="187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</row>
    <row r="525" spans="1:60" outlineLevel="1" x14ac:dyDescent="0.25">
      <c r="A525" s="185"/>
      <c r="B525" s="169"/>
      <c r="C525" s="208" t="s">
        <v>554</v>
      </c>
      <c r="D525" s="172"/>
      <c r="E525" s="176">
        <v>0.629</v>
      </c>
      <c r="F525" s="181"/>
      <c r="G525" s="181"/>
      <c r="H525" s="181"/>
      <c r="I525" s="181"/>
      <c r="J525" s="182"/>
      <c r="K525" s="187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</row>
    <row r="526" spans="1:60" outlineLevel="1" x14ac:dyDescent="0.25">
      <c r="A526" s="185"/>
      <c r="B526" s="169"/>
      <c r="C526" s="208" t="s">
        <v>555</v>
      </c>
      <c r="D526" s="172"/>
      <c r="E526" s="176">
        <v>1.038</v>
      </c>
      <c r="F526" s="181"/>
      <c r="G526" s="181"/>
      <c r="H526" s="181"/>
      <c r="I526" s="181"/>
      <c r="J526" s="182"/>
      <c r="K526" s="187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</row>
    <row r="527" spans="1:60" outlineLevel="1" x14ac:dyDescent="0.25">
      <c r="A527" s="185"/>
      <c r="B527" s="169"/>
      <c r="C527" s="208" t="s">
        <v>556</v>
      </c>
      <c r="D527" s="172"/>
      <c r="E527" s="176">
        <v>0.33700000000000002</v>
      </c>
      <c r="F527" s="181"/>
      <c r="G527" s="181"/>
      <c r="H527" s="181"/>
      <c r="I527" s="181"/>
      <c r="J527" s="182"/>
      <c r="K527" s="187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</row>
    <row r="528" spans="1:60" outlineLevel="1" x14ac:dyDescent="0.25">
      <c r="A528" s="185"/>
      <c r="B528" s="169"/>
      <c r="C528" s="208" t="s">
        <v>557</v>
      </c>
      <c r="D528" s="172"/>
      <c r="E528" s="176">
        <v>0.33800000000000002</v>
      </c>
      <c r="F528" s="181"/>
      <c r="G528" s="181"/>
      <c r="H528" s="181"/>
      <c r="I528" s="181"/>
      <c r="J528" s="182"/>
      <c r="K528" s="187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</row>
    <row r="529" spans="1:60" outlineLevel="1" x14ac:dyDescent="0.25">
      <c r="A529" s="185"/>
      <c r="B529" s="169"/>
      <c r="C529" s="208" t="s">
        <v>558</v>
      </c>
      <c r="D529" s="172"/>
      <c r="E529" s="176">
        <v>0.33700000000000002</v>
      </c>
      <c r="F529" s="181"/>
      <c r="G529" s="181"/>
      <c r="H529" s="181"/>
      <c r="I529" s="181"/>
      <c r="J529" s="182"/>
      <c r="K529" s="187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</row>
    <row r="530" spans="1:60" outlineLevel="1" x14ac:dyDescent="0.25">
      <c r="A530" s="185"/>
      <c r="B530" s="169"/>
      <c r="C530" s="209" t="s">
        <v>129</v>
      </c>
      <c r="D530" s="173"/>
      <c r="E530" s="177">
        <v>4.4829999999999997</v>
      </c>
      <c r="F530" s="181"/>
      <c r="G530" s="181"/>
      <c r="H530" s="181"/>
      <c r="I530" s="181"/>
      <c r="J530" s="182"/>
      <c r="K530" s="187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</row>
    <row r="531" spans="1:60" outlineLevel="1" x14ac:dyDescent="0.25">
      <c r="A531" s="185"/>
      <c r="B531" s="169"/>
      <c r="C531" s="208" t="s">
        <v>130</v>
      </c>
      <c r="D531" s="172"/>
      <c r="E531" s="176"/>
      <c r="F531" s="181"/>
      <c r="G531" s="181"/>
      <c r="H531" s="181"/>
      <c r="I531" s="181"/>
      <c r="J531" s="182"/>
      <c r="K531" s="187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</row>
    <row r="532" spans="1:60" outlineLevel="1" x14ac:dyDescent="0.25">
      <c r="A532" s="185"/>
      <c r="B532" s="169"/>
      <c r="C532" s="208" t="s">
        <v>559</v>
      </c>
      <c r="D532" s="172"/>
      <c r="E532" s="176">
        <v>2.2200000000000002</v>
      </c>
      <c r="F532" s="181"/>
      <c r="G532" s="181"/>
      <c r="H532" s="181"/>
      <c r="I532" s="181"/>
      <c r="J532" s="182"/>
      <c r="K532" s="187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</row>
    <row r="533" spans="1:60" outlineLevel="1" x14ac:dyDescent="0.25">
      <c r="A533" s="185"/>
      <c r="B533" s="169"/>
      <c r="C533" s="208" t="s">
        <v>560</v>
      </c>
      <c r="D533" s="172"/>
      <c r="E533" s="176">
        <v>0.51</v>
      </c>
      <c r="F533" s="181"/>
      <c r="G533" s="181"/>
      <c r="H533" s="181"/>
      <c r="I533" s="181"/>
      <c r="J533" s="182"/>
      <c r="K533" s="187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</row>
    <row r="534" spans="1:60" outlineLevel="1" x14ac:dyDescent="0.25">
      <c r="A534" s="185"/>
      <c r="B534" s="169"/>
      <c r="C534" s="208" t="s">
        <v>561</v>
      </c>
      <c r="D534" s="172"/>
      <c r="E534" s="176">
        <v>0.24199999999999999</v>
      </c>
      <c r="F534" s="181"/>
      <c r="G534" s="181"/>
      <c r="H534" s="181"/>
      <c r="I534" s="181"/>
      <c r="J534" s="182"/>
      <c r="K534" s="187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</row>
    <row r="535" spans="1:60" outlineLevel="1" x14ac:dyDescent="0.25">
      <c r="A535" s="185"/>
      <c r="B535" s="169"/>
      <c r="C535" s="208" t="s">
        <v>562</v>
      </c>
      <c r="D535" s="172"/>
      <c r="E535" s="176">
        <v>0.24199999999999999</v>
      </c>
      <c r="F535" s="181"/>
      <c r="G535" s="181"/>
      <c r="H535" s="181"/>
      <c r="I535" s="181"/>
      <c r="J535" s="182"/>
      <c r="K535" s="187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</row>
    <row r="536" spans="1:60" outlineLevel="1" x14ac:dyDescent="0.25">
      <c r="A536" s="185"/>
      <c r="B536" s="169"/>
      <c r="C536" s="208" t="s">
        <v>563</v>
      </c>
      <c r="D536" s="172"/>
      <c r="E536" s="176">
        <v>0.24199999999999999</v>
      </c>
      <c r="F536" s="181"/>
      <c r="G536" s="181"/>
      <c r="H536" s="181"/>
      <c r="I536" s="181"/>
      <c r="J536" s="182"/>
      <c r="K536" s="187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</row>
    <row r="537" spans="1:60" outlineLevel="1" x14ac:dyDescent="0.25">
      <c r="A537" s="185"/>
      <c r="B537" s="169"/>
      <c r="C537" s="208" t="s">
        <v>564</v>
      </c>
      <c r="D537" s="172"/>
      <c r="E537" s="176">
        <v>0.21299999999999999</v>
      </c>
      <c r="F537" s="181"/>
      <c r="G537" s="181"/>
      <c r="H537" s="181"/>
      <c r="I537" s="181"/>
      <c r="J537" s="182"/>
      <c r="K537" s="187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</row>
    <row r="538" spans="1:60" outlineLevel="1" x14ac:dyDescent="0.25">
      <c r="A538" s="185"/>
      <c r="B538" s="169"/>
      <c r="C538" s="208" t="s">
        <v>565</v>
      </c>
      <c r="D538" s="172"/>
      <c r="E538" s="176">
        <v>1.1890000000000001</v>
      </c>
      <c r="F538" s="181"/>
      <c r="G538" s="181"/>
      <c r="H538" s="181"/>
      <c r="I538" s="181"/>
      <c r="J538" s="182"/>
      <c r="K538" s="187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</row>
    <row r="539" spans="1:60" outlineLevel="1" x14ac:dyDescent="0.25">
      <c r="A539" s="185"/>
      <c r="B539" s="169"/>
      <c r="C539" s="208" t="s">
        <v>566</v>
      </c>
      <c r="D539" s="172"/>
      <c r="E539" s="176">
        <v>0.159</v>
      </c>
      <c r="F539" s="181"/>
      <c r="G539" s="181"/>
      <c r="H539" s="181"/>
      <c r="I539" s="181"/>
      <c r="J539" s="182"/>
      <c r="K539" s="187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</row>
    <row r="540" spans="1:60" outlineLevel="1" x14ac:dyDescent="0.25">
      <c r="A540" s="185"/>
      <c r="B540" s="169"/>
      <c r="C540" s="208" t="s">
        <v>567</v>
      </c>
      <c r="D540" s="172"/>
      <c r="E540" s="176">
        <v>1.1060000000000001</v>
      </c>
      <c r="F540" s="181"/>
      <c r="G540" s="181"/>
      <c r="H540" s="181"/>
      <c r="I540" s="181"/>
      <c r="J540" s="182"/>
      <c r="K540" s="187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</row>
    <row r="541" spans="1:60" outlineLevel="1" x14ac:dyDescent="0.25">
      <c r="A541" s="185"/>
      <c r="B541" s="169"/>
      <c r="C541" s="208" t="s">
        <v>568</v>
      </c>
      <c r="D541" s="172"/>
      <c r="E541" s="176">
        <v>0.35699999999999998</v>
      </c>
      <c r="F541" s="181"/>
      <c r="G541" s="181"/>
      <c r="H541" s="181"/>
      <c r="I541" s="181"/>
      <c r="J541" s="182"/>
      <c r="K541" s="187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</row>
    <row r="542" spans="1:60" outlineLevel="1" x14ac:dyDescent="0.25">
      <c r="A542" s="185"/>
      <c r="B542" s="169"/>
      <c r="C542" s="208" t="s">
        <v>569</v>
      </c>
      <c r="D542" s="172"/>
      <c r="E542" s="176">
        <v>0.36</v>
      </c>
      <c r="F542" s="181"/>
      <c r="G542" s="181"/>
      <c r="H542" s="181"/>
      <c r="I542" s="181"/>
      <c r="J542" s="182"/>
      <c r="K542" s="187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</row>
    <row r="543" spans="1:60" outlineLevel="1" x14ac:dyDescent="0.25">
      <c r="A543" s="185"/>
      <c r="B543" s="169"/>
      <c r="C543" s="208" t="s">
        <v>570</v>
      </c>
      <c r="D543" s="172"/>
      <c r="E543" s="176">
        <v>0.35699999999999998</v>
      </c>
      <c r="F543" s="181"/>
      <c r="G543" s="181"/>
      <c r="H543" s="181"/>
      <c r="I543" s="181"/>
      <c r="J543" s="182"/>
      <c r="K543" s="187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</row>
    <row r="544" spans="1:60" outlineLevel="1" x14ac:dyDescent="0.25">
      <c r="A544" s="185"/>
      <c r="B544" s="169"/>
      <c r="C544" s="209" t="s">
        <v>129</v>
      </c>
      <c r="D544" s="173"/>
      <c r="E544" s="177">
        <v>7.1970000000000001</v>
      </c>
      <c r="F544" s="181"/>
      <c r="G544" s="181"/>
      <c r="H544" s="181"/>
      <c r="I544" s="181"/>
      <c r="J544" s="182"/>
      <c r="K544" s="187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</row>
    <row r="545" spans="1:60" outlineLevel="1" x14ac:dyDescent="0.25">
      <c r="A545" s="185"/>
      <c r="B545" s="169"/>
      <c r="C545" s="208" t="s">
        <v>132</v>
      </c>
      <c r="D545" s="172"/>
      <c r="E545" s="176"/>
      <c r="F545" s="181"/>
      <c r="G545" s="181"/>
      <c r="H545" s="181"/>
      <c r="I545" s="181"/>
      <c r="J545" s="182"/>
      <c r="K545" s="187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</row>
    <row r="546" spans="1:60" outlineLevel="1" x14ac:dyDescent="0.25">
      <c r="A546" s="185"/>
      <c r="B546" s="169"/>
      <c r="C546" s="208" t="s">
        <v>571</v>
      </c>
      <c r="D546" s="172"/>
      <c r="E546" s="176">
        <v>0.34799999999999998</v>
      </c>
      <c r="F546" s="181"/>
      <c r="G546" s="181"/>
      <c r="H546" s="181"/>
      <c r="I546" s="181"/>
      <c r="J546" s="182"/>
      <c r="K546" s="187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</row>
    <row r="547" spans="1:60" outlineLevel="1" x14ac:dyDescent="0.25">
      <c r="A547" s="185"/>
      <c r="B547" s="169"/>
      <c r="C547" s="208" t="s">
        <v>572</v>
      </c>
      <c r="D547" s="172"/>
      <c r="E547" s="176">
        <v>0.77300000000000002</v>
      </c>
      <c r="F547" s="181"/>
      <c r="G547" s="181"/>
      <c r="H547" s="181"/>
      <c r="I547" s="181"/>
      <c r="J547" s="182"/>
      <c r="K547" s="187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</row>
    <row r="548" spans="1:60" outlineLevel="1" x14ac:dyDescent="0.25">
      <c r="A548" s="185"/>
      <c r="B548" s="169"/>
      <c r="C548" s="208" t="s">
        <v>573</v>
      </c>
      <c r="D548" s="172"/>
      <c r="E548" s="176">
        <v>0.16700000000000001</v>
      </c>
      <c r="F548" s="181"/>
      <c r="G548" s="181"/>
      <c r="H548" s="181"/>
      <c r="I548" s="181"/>
      <c r="J548" s="182"/>
      <c r="K548" s="187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</row>
    <row r="549" spans="1:60" outlineLevel="1" x14ac:dyDescent="0.25">
      <c r="A549" s="185"/>
      <c r="B549" s="169"/>
      <c r="C549" s="208" t="s">
        <v>574</v>
      </c>
      <c r="D549" s="172"/>
      <c r="E549" s="176">
        <v>0.83499999999999996</v>
      </c>
      <c r="F549" s="181"/>
      <c r="G549" s="181"/>
      <c r="H549" s="181"/>
      <c r="I549" s="181"/>
      <c r="J549" s="182"/>
      <c r="K549" s="187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</row>
    <row r="550" spans="1:60" outlineLevel="1" x14ac:dyDescent="0.25">
      <c r="A550" s="185"/>
      <c r="B550" s="169"/>
      <c r="C550" s="208" t="s">
        <v>575</v>
      </c>
      <c r="D550" s="172"/>
      <c r="E550" s="176">
        <v>0.21299999999999999</v>
      </c>
      <c r="F550" s="181"/>
      <c r="G550" s="181"/>
      <c r="H550" s="181"/>
      <c r="I550" s="181"/>
      <c r="J550" s="182"/>
      <c r="K550" s="187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</row>
    <row r="551" spans="1:60" outlineLevel="1" x14ac:dyDescent="0.25">
      <c r="A551" s="185"/>
      <c r="B551" s="169"/>
      <c r="C551" s="208" t="s">
        <v>576</v>
      </c>
      <c r="D551" s="172"/>
      <c r="E551" s="176">
        <v>0.21199999999999999</v>
      </c>
      <c r="F551" s="181"/>
      <c r="G551" s="181"/>
      <c r="H551" s="181"/>
      <c r="I551" s="181"/>
      <c r="J551" s="182"/>
      <c r="K551" s="187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</row>
    <row r="552" spans="1:60" outlineLevel="1" x14ac:dyDescent="0.25">
      <c r="A552" s="185"/>
      <c r="B552" s="169"/>
      <c r="C552" s="208" t="s">
        <v>577</v>
      </c>
      <c r="D552" s="172"/>
      <c r="E552" s="176">
        <v>0.20300000000000001</v>
      </c>
      <c r="F552" s="181"/>
      <c r="G552" s="181"/>
      <c r="H552" s="181"/>
      <c r="I552" s="181"/>
      <c r="J552" s="182"/>
      <c r="K552" s="187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</row>
    <row r="553" spans="1:60" outlineLevel="1" x14ac:dyDescent="0.25">
      <c r="A553" s="185"/>
      <c r="B553" s="169"/>
      <c r="C553" s="208" t="s">
        <v>578</v>
      </c>
      <c r="D553" s="172"/>
      <c r="E553" s="176">
        <v>0.21299999999999999</v>
      </c>
      <c r="F553" s="181"/>
      <c r="G553" s="181"/>
      <c r="H553" s="181"/>
      <c r="I553" s="181"/>
      <c r="J553" s="182"/>
      <c r="K553" s="187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</row>
    <row r="554" spans="1:60" outlineLevel="1" x14ac:dyDescent="0.25">
      <c r="A554" s="185"/>
      <c r="B554" s="169"/>
      <c r="C554" s="209" t="s">
        <v>129</v>
      </c>
      <c r="D554" s="173"/>
      <c r="E554" s="177">
        <v>2.964</v>
      </c>
      <c r="F554" s="181"/>
      <c r="G554" s="181"/>
      <c r="H554" s="181"/>
      <c r="I554" s="181"/>
      <c r="J554" s="182"/>
      <c r="K554" s="187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</row>
    <row r="555" spans="1:60" outlineLevel="1" x14ac:dyDescent="0.25">
      <c r="A555" s="185"/>
      <c r="B555" s="272" t="s">
        <v>579</v>
      </c>
      <c r="C555" s="273"/>
      <c r="D555" s="274"/>
      <c r="E555" s="275"/>
      <c r="F555" s="276"/>
      <c r="G555" s="277"/>
      <c r="H555" s="181"/>
      <c r="I555" s="181"/>
      <c r="J555" s="182"/>
      <c r="K555" s="187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>
        <v>0</v>
      </c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</row>
    <row r="556" spans="1:60" outlineLevel="1" x14ac:dyDescent="0.25">
      <c r="A556" s="185"/>
      <c r="B556" s="272" t="s">
        <v>580</v>
      </c>
      <c r="C556" s="273"/>
      <c r="D556" s="274"/>
      <c r="E556" s="275"/>
      <c r="F556" s="276"/>
      <c r="G556" s="277"/>
      <c r="H556" s="181"/>
      <c r="I556" s="181"/>
      <c r="J556" s="182"/>
      <c r="K556" s="187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</row>
    <row r="557" spans="1:60" outlineLevel="1" x14ac:dyDescent="0.25">
      <c r="A557" s="185">
        <v>29</v>
      </c>
      <c r="B557" s="169" t="s">
        <v>581</v>
      </c>
      <c r="C557" s="207" t="s">
        <v>582</v>
      </c>
      <c r="D557" s="171" t="s">
        <v>123</v>
      </c>
      <c r="E557" s="175">
        <v>26.882999999999999</v>
      </c>
      <c r="F557" s="183"/>
      <c r="G557" s="181">
        <f>ROUND(E557*F557,2)</f>
        <v>0</v>
      </c>
      <c r="H557" s="181">
        <v>21</v>
      </c>
      <c r="I557" s="181">
        <f>G557*(1+H557/100)</f>
        <v>0</v>
      </c>
      <c r="J557" s="182" t="s">
        <v>150</v>
      </c>
      <c r="K557" s="187" t="s">
        <v>125</v>
      </c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>
        <v>21</v>
      </c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</row>
    <row r="558" spans="1:60" outlineLevel="1" x14ac:dyDescent="0.25">
      <c r="A558" s="185"/>
      <c r="B558" s="272" t="s">
        <v>583</v>
      </c>
      <c r="C558" s="273"/>
      <c r="D558" s="274"/>
      <c r="E558" s="275"/>
      <c r="F558" s="276"/>
      <c r="G558" s="277"/>
      <c r="H558" s="181"/>
      <c r="I558" s="181"/>
      <c r="J558" s="182"/>
      <c r="K558" s="187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>
        <v>0</v>
      </c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</row>
    <row r="559" spans="1:60" outlineLevel="1" x14ac:dyDescent="0.25">
      <c r="A559" s="185"/>
      <c r="B559" s="272" t="s">
        <v>584</v>
      </c>
      <c r="C559" s="273"/>
      <c r="D559" s="274"/>
      <c r="E559" s="275"/>
      <c r="F559" s="276"/>
      <c r="G559" s="277"/>
      <c r="H559" s="181"/>
      <c r="I559" s="181"/>
      <c r="J559" s="182"/>
      <c r="K559" s="187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>
        <v>1</v>
      </c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</row>
    <row r="560" spans="1:60" outlineLevel="1" x14ac:dyDescent="0.25">
      <c r="A560" s="185">
        <v>30</v>
      </c>
      <c r="B560" s="169" t="s">
        <v>585</v>
      </c>
      <c r="C560" s="207" t="s">
        <v>586</v>
      </c>
      <c r="D560" s="171" t="s">
        <v>587</v>
      </c>
      <c r="E560" s="175">
        <v>1.0589200000000001</v>
      </c>
      <c r="F560" s="183"/>
      <c r="G560" s="181">
        <f>ROUND(E560*F560,2)</f>
        <v>0</v>
      </c>
      <c r="H560" s="181">
        <v>21</v>
      </c>
      <c r="I560" s="181">
        <f>G560*(1+H560/100)</f>
        <v>0</v>
      </c>
      <c r="J560" s="182" t="s">
        <v>150</v>
      </c>
      <c r="K560" s="187" t="s">
        <v>125</v>
      </c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>
        <v>21</v>
      </c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</row>
    <row r="561" spans="1:60" outlineLevel="1" x14ac:dyDescent="0.25">
      <c r="A561" s="185"/>
      <c r="B561" s="169"/>
      <c r="C561" s="208" t="s">
        <v>588</v>
      </c>
      <c r="D561" s="172"/>
      <c r="E561" s="176">
        <v>1.0589200000000001</v>
      </c>
      <c r="F561" s="181"/>
      <c r="G561" s="181"/>
      <c r="H561" s="181"/>
      <c r="I561" s="181"/>
      <c r="J561" s="182"/>
      <c r="K561" s="187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</row>
    <row r="562" spans="1:60" x14ac:dyDescent="0.25">
      <c r="A562" s="184" t="s">
        <v>118</v>
      </c>
      <c r="B562" s="168" t="s">
        <v>61</v>
      </c>
      <c r="C562" s="206" t="s">
        <v>62</v>
      </c>
      <c r="D562" s="170"/>
      <c r="E562" s="174"/>
      <c r="F562" s="278">
        <f>SUM(G563:G607)</f>
        <v>0</v>
      </c>
      <c r="G562" s="279"/>
      <c r="H562" s="179"/>
      <c r="I562" s="179">
        <f>SUM(I563:I607)</f>
        <v>0</v>
      </c>
      <c r="J562" s="180"/>
      <c r="K562" s="186"/>
    </row>
    <row r="563" spans="1:60" outlineLevel="1" x14ac:dyDescent="0.25">
      <c r="A563" s="185"/>
      <c r="B563" s="266" t="s">
        <v>589</v>
      </c>
      <c r="C563" s="267"/>
      <c r="D563" s="268"/>
      <c r="E563" s="269"/>
      <c r="F563" s="270"/>
      <c r="G563" s="271"/>
      <c r="H563" s="181"/>
      <c r="I563" s="181"/>
      <c r="J563" s="182"/>
      <c r="K563" s="187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>
        <v>0</v>
      </c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</row>
    <row r="564" spans="1:60" outlineLevel="1" x14ac:dyDescent="0.25">
      <c r="A564" s="185"/>
      <c r="B564" s="272" t="s">
        <v>590</v>
      </c>
      <c r="C564" s="273"/>
      <c r="D564" s="274"/>
      <c r="E564" s="275"/>
      <c r="F564" s="276"/>
      <c r="G564" s="277"/>
      <c r="H564" s="181"/>
      <c r="I564" s="181"/>
      <c r="J564" s="182"/>
      <c r="K564" s="187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>
        <v>1</v>
      </c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161" t="str">
        <f>B564</f>
        <v>642 94-21 bez dveřních křídel, do zdiva včetně kotvení, na jakoukoliv cementovou maltu, s vybetonováním prahu v zárubni a s osazením špalíků nebo latí pro dřevěný práh</v>
      </c>
      <c r="BA564" s="32"/>
      <c r="BB564" s="32"/>
      <c r="BC564" s="32"/>
      <c r="BD564" s="32"/>
      <c r="BE564" s="32"/>
      <c r="BF564" s="32"/>
      <c r="BG564" s="32"/>
      <c r="BH564" s="32"/>
    </row>
    <row r="565" spans="1:60" outlineLevel="1" x14ac:dyDescent="0.25">
      <c r="A565" s="185">
        <v>31</v>
      </c>
      <c r="B565" s="169" t="s">
        <v>591</v>
      </c>
      <c r="C565" s="207" t="s">
        <v>592</v>
      </c>
      <c r="D565" s="171" t="s">
        <v>137</v>
      </c>
      <c r="E565" s="175">
        <v>33</v>
      </c>
      <c r="F565" s="183"/>
      <c r="G565" s="181">
        <f>ROUND(E565*F565,2)</f>
        <v>0</v>
      </c>
      <c r="H565" s="181">
        <v>21</v>
      </c>
      <c r="I565" s="181">
        <f>G565*(1+H565/100)</f>
        <v>0</v>
      </c>
      <c r="J565" s="182" t="s">
        <v>150</v>
      </c>
      <c r="K565" s="187" t="s">
        <v>125</v>
      </c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>
        <v>21</v>
      </c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</row>
    <row r="566" spans="1:60" outlineLevel="1" x14ac:dyDescent="0.25">
      <c r="A566" s="185"/>
      <c r="B566" s="169"/>
      <c r="C566" s="208" t="s">
        <v>151</v>
      </c>
      <c r="D566" s="172"/>
      <c r="E566" s="176">
        <v>12</v>
      </c>
      <c r="F566" s="181"/>
      <c r="G566" s="181"/>
      <c r="H566" s="181"/>
      <c r="I566" s="181"/>
      <c r="J566" s="182"/>
      <c r="K566" s="187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</row>
    <row r="567" spans="1:60" outlineLevel="1" x14ac:dyDescent="0.25">
      <c r="A567" s="185"/>
      <c r="B567" s="169"/>
      <c r="C567" s="208" t="s">
        <v>593</v>
      </c>
      <c r="D567" s="172"/>
      <c r="E567" s="176">
        <v>7</v>
      </c>
      <c r="F567" s="181"/>
      <c r="G567" s="181"/>
      <c r="H567" s="181"/>
      <c r="I567" s="181"/>
      <c r="J567" s="182"/>
      <c r="K567" s="187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</row>
    <row r="568" spans="1:60" outlineLevel="1" x14ac:dyDescent="0.25">
      <c r="A568" s="185"/>
      <c r="B568" s="169"/>
      <c r="C568" s="208" t="s">
        <v>594</v>
      </c>
      <c r="D568" s="172"/>
      <c r="E568" s="176">
        <v>9</v>
      </c>
      <c r="F568" s="181"/>
      <c r="G568" s="181"/>
      <c r="H568" s="181"/>
      <c r="I568" s="181"/>
      <c r="J568" s="182"/>
      <c r="K568" s="187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</row>
    <row r="569" spans="1:60" outlineLevel="1" x14ac:dyDescent="0.25">
      <c r="A569" s="185"/>
      <c r="B569" s="169"/>
      <c r="C569" s="208" t="s">
        <v>154</v>
      </c>
      <c r="D569" s="172"/>
      <c r="E569" s="176">
        <v>5</v>
      </c>
      <c r="F569" s="181"/>
      <c r="G569" s="181"/>
      <c r="H569" s="181"/>
      <c r="I569" s="181"/>
      <c r="J569" s="182"/>
      <c r="K569" s="187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</row>
    <row r="570" spans="1:60" outlineLevel="1" x14ac:dyDescent="0.25">
      <c r="A570" s="185"/>
      <c r="B570" s="272" t="s">
        <v>595</v>
      </c>
      <c r="C570" s="273"/>
      <c r="D570" s="274"/>
      <c r="E570" s="275"/>
      <c r="F570" s="276"/>
      <c r="G570" s="277"/>
      <c r="H570" s="181"/>
      <c r="I570" s="181"/>
      <c r="J570" s="182"/>
      <c r="K570" s="187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>
        <v>0</v>
      </c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</row>
    <row r="571" spans="1:60" outlineLevel="1" x14ac:dyDescent="0.25">
      <c r="A571" s="185"/>
      <c r="B571" s="272" t="s">
        <v>596</v>
      </c>
      <c r="C571" s="273"/>
      <c r="D571" s="274"/>
      <c r="E571" s="275"/>
      <c r="F571" s="276"/>
      <c r="G571" s="277"/>
      <c r="H571" s="181"/>
      <c r="I571" s="181"/>
      <c r="J571" s="182"/>
      <c r="K571" s="187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161" t="str">
        <f>B571</f>
        <v>lisované nebo z úhelníků s vybetonováním prahu, z pomocného pracovního lešení o výšce podlahy do 1900 mm a pro zatížení do 1,5 kPa, včetně dodávky zárubně</v>
      </c>
      <c r="BA571" s="32"/>
      <c r="BB571" s="32"/>
      <c r="BC571" s="32"/>
      <c r="BD571" s="32"/>
      <c r="BE571" s="32"/>
      <c r="BF571" s="32"/>
      <c r="BG571" s="32"/>
      <c r="BH571" s="32"/>
    </row>
    <row r="572" spans="1:60" outlineLevel="1" x14ac:dyDescent="0.25">
      <c r="A572" s="185">
        <v>32</v>
      </c>
      <c r="B572" s="169" t="s">
        <v>597</v>
      </c>
      <c r="C572" s="207" t="s">
        <v>598</v>
      </c>
      <c r="D572" s="171" t="s">
        <v>137</v>
      </c>
      <c r="E572" s="175">
        <v>1</v>
      </c>
      <c r="F572" s="183"/>
      <c r="G572" s="181">
        <f>ROUND(E572*F572,2)</f>
        <v>0</v>
      </c>
      <c r="H572" s="181">
        <v>21</v>
      </c>
      <c r="I572" s="181">
        <f>G572*(1+H572/100)</f>
        <v>0</v>
      </c>
      <c r="J572" s="182" t="s">
        <v>124</v>
      </c>
      <c r="K572" s="187" t="s">
        <v>125</v>
      </c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>
        <v>21</v>
      </c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</row>
    <row r="573" spans="1:60" outlineLevel="1" x14ac:dyDescent="0.25">
      <c r="A573" s="185"/>
      <c r="B573" s="169"/>
      <c r="C573" s="208" t="s">
        <v>130</v>
      </c>
      <c r="D573" s="172"/>
      <c r="E573" s="176"/>
      <c r="F573" s="181"/>
      <c r="G573" s="181"/>
      <c r="H573" s="181"/>
      <c r="I573" s="181"/>
      <c r="J573" s="182"/>
      <c r="K573" s="187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</row>
    <row r="574" spans="1:60" outlineLevel="1" x14ac:dyDescent="0.25">
      <c r="A574" s="185"/>
      <c r="B574" s="169"/>
      <c r="C574" s="208" t="s">
        <v>599</v>
      </c>
      <c r="D574" s="172"/>
      <c r="E574" s="176">
        <v>1</v>
      </c>
      <c r="F574" s="181"/>
      <c r="G574" s="181"/>
      <c r="H574" s="181"/>
      <c r="I574" s="181"/>
      <c r="J574" s="182"/>
      <c r="K574" s="187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</row>
    <row r="575" spans="1:60" outlineLevel="1" x14ac:dyDescent="0.25">
      <c r="A575" s="185">
        <v>33</v>
      </c>
      <c r="B575" s="169" t="s">
        <v>600</v>
      </c>
      <c r="C575" s="207" t="s">
        <v>601</v>
      </c>
      <c r="D575" s="171" t="s">
        <v>137</v>
      </c>
      <c r="E575" s="175">
        <v>1</v>
      </c>
      <c r="F575" s="183"/>
      <c r="G575" s="181">
        <f>ROUND(E575*F575,2)</f>
        <v>0</v>
      </c>
      <c r="H575" s="181">
        <v>21</v>
      </c>
      <c r="I575" s="181">
        <f>G575*(1+H575/100)</f>
        <v>0</v>
      </c>
      <c r="J575" s="182" t="s">
        <v>124</v>
      </c>
      <c r="K575" s="187" t="s">
        <v>125</v>
      </c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>
        <v>21</v>
      </c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</row>
    <row r="576" spans="1:60" outlineLevel="1" x14ac:dyDescent="0.25">
      <c r="A576" s="185"/>
      <c r="B576" s="169"/>
      <c r="C576" s="208" t="s">
        <v>167</v>
      </c>
      <c r="D576" s="172"/>
      <c r="E576" s="176"/>
      <c r="F576" s="181"/>
      <c r="G576" s="181"/>
      <c r="H576" s="181"/>
      <c r="I576" s="181"/>
      <c r="J576" s="182"/>
      <c r="K576" s="187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</row>
    <row r="577" spans="1:60" outlineLevel="1" x14ac:dyDescent="0.25">
      <c r="A577" s="185"/>
      <c r="B577" s="169"/>
      <c r="C577" s="208" t="s">
        <v>602</v>
      </c>
      <c r="D577" s="172"/>
      <c r="E577" s="176">
        <v>1</v>
      </c>
      <c r="F577" s="181"/>
      <c r="G577" s="181"/>
      <c r="H577" s="181"/>
      <c r="I577" s="181"/>
      <c r="J577" s="182"/>
      <c r="K577" s="187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</row>
    <row r="578" spans="1:60" outlineLevel="1" x14ac:dyDescent="0.25">
      <c r="A578" s="185"/>
      <c r="B578" s="169"/>
      <c r="C578" s="209" t="s">
        <v>129</v>
      </c>
      <c r="D578" s="173"/>
      <c r="E578" s="177">
        <v>1</v>
      </c>
      <c r="F578" s="181"/>
      <c r="G578" s="181"/>
      <c r="H578" s="181"/>
      <c r="I578" s="181"/>
      <c r="J578" s="182"/>
      <c r="K578" s="187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</row>
    <row r="579" spans="1:60" outlineLevel="1" x14ac:dyDescent="0.25">
      <c r="A579" s="185">
        <v>34</v>
      </c>
      <c r="B579" s="169" t="s">
        <v>603</v>
      </c>
      <c r="C579" s="207" t="s">
        <v>604</v>
      </c>
      <c r="D579" s="171" t="s">
        <v>137</v>
      </c>
      <c r="E579" s="175">
        <v>4</v>
      </c>
      <c r="F579" s="183"/>
      <c r="G579" s="181">
        <f>ROUND(E579*F579,2)</f>
        <v>0</v>
      </c>
      <c r="H579" s="181">
        <v>21</v>
      </c>
      <c r="I579" s="181">
        <f>G579*(1+H579/100)</f>
        <v>0</v>
      </c>
      <c r="J579" s="182" t="s">
        <v>124</v>
      </c>
      <c r="K579" s="187" t="s">
        <v>125</v>
      </c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>
        <v>21</v>
      </c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</row>
    <row r="580" spans="1:60" outlineLevel="1" x14ac:dyDescent="0.25">
      <c r="A580" s="185"/>
      <c r="B580" s="169"/>
      <c r="C580" s="208" t="s">
        <v>127</v>
      </c>
      <c r="D580" s="172"/>
      <c r="E580" s="176"/>
      <c r="F580" s="181"/>
      <c r="G580" s="181"/>
      <c r="H580" s="181"/>
      <c r="I580" s="181"/>
      <c r="J580" s="182"/>
      <c r="K580" s="187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</row>
    <row r="581" spans="1:60" outlineLevel="1" x14ac:dyDescent="0.25">
      <c r="A581" s="185"/>
      <c r="B581" s="169"/>
      <c r="C581" s="208" t="s">
        <v>605</v>
      </c>
      <c r="D581" s="172"/>
      <c r="E581" s="176">
        <v>1</v>
      </c>
      <c r="F581" s="181"/>
      <c r="G581" s="181"/>
      <c r="H581" s="181"/>
      <c r="I581" s="181"/>
      <c r="J581" s="182"/>
      <c r="K581" s="187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</row>
    <row r="582" spans="1:60" outlineLevel="1" x14ac:dyDescent="0.25">
      <c r="A582" s="185"/>
      <c r="B582" s="169"/>
      <c r="C582" s="209" t="s">
        <v>129</v>
      </c>
      <c r="D582" s="173"/>
      <c r="E582" s="177">
        <v>1</v>
      </c>
      <c r="F582" s="181"/>
      <c r="G582" s="181"/>
      <c r="H582" s="181"/>
      <c r="I582" s="181"/>
      <c r="J582" s="182"/>
      <c r="K582" s="187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</row>
    <row r="583" spans="1:60" outlineLevel="1" x14ac:dyDescent="0.25">
      <c r="A583" s="185"/>
      <c r="B583" s="169"/>
      <c r="C583" s="208" t="s">
        <v>132</v>
      </c>
      <c r="D583" s="172"/>
      <c r="E583" s="176"/>
      <c r="F583" s="181"/>
      <c r="G583" s="181"/>
      <c r="H583" s="181"/>
      <c r="I583" s="181"/>
      <c r="J583" s="182"/>
      <c r="K583" s="187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</row>
    <row r="584" spans="1:60" outlineLevel="1" x14ac:dyDescent="0.25">
      <c r="A584" s="185"/>
      <c r="B584" s="169"/>
      <c r="C584" s="208" t="s">
        <v>606</v>
      </c>
      <c r="D584" s="172"/>
      <c r="E584" s="176">
        <v>1</v>
      </c>
      <c r="F584" s="181"/>
      <c r="G584" s="181"/>
      <c r="H584" s="181"/>
      <c r="I584" s="181"/>
      <c r="J584" s="182"/>
      <c r="K584" s="187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</row>
    <row r="585" spans="1:60" outlineLevel="1" x14ac:dyDescent="0.25">
      <c r="A585" s="185"/>
      <c r="B585" s="169"/>
      <c r="C585" s="208" t="s">
        <v>607</v>
      </c>
      <c r="D585" s="172"/>
      <c r="E585" s="176">
        <v>1</v>
      </c>
      <c r="F585" s="181"/>
      <c r="G585" s="181"/>
      <c r="H585" s="181"/>
      <c r="I585" s="181"/>
      <c r="J585" s="182"/>
      <c r="K585" s="187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</row>
    <row r="586" spans="1:60" outlineLevel="1" x14ac:dyDescent="0.25">
      <c r="A586" s="185"/>
      <c r="B586" s="169"/>
      <c r="C586" s="208" t="s">
        <v>608</v>
      </c>
      <c r="D586" s="172"/>
      <c r="E586" s="176">
        <v>1</v>
      </c>
      <c r="F586" s="181"/>
      <c r="G586" s="181"/>
      <c r="H586" s="181"/>
      <c r="I586" s="181"/>
      <c r="J586" s="182"/>
      <c r="K586" s="187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</row>
    <row r="587" spans="1:60" outlineLevel="1" x14ac:dyDescent="0.25">
      <c r="A587" s="185"/>
      <c r="B587" s="169"/>
      <c r="C587" s="209" t="s">
        <v>129</v>
      </c>
      <c r="D587" s="173"/>
      <c r="E587" s="177">
        <v>3</v>
      </c>
      <c r="F587" s="181"/>
      <c r="G587" s="181"/>
      <c r="H587" s="181"/>
      <c r="I587" s="181"/>
      <c r="J587" s="182"/>
      <c r="K587" s="187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</row>
    <row r="588" spans="1:60" outlineLevel="1" x14ac:dyDescent="0.25">
      <c r="A588" s="185">
        <v>35</v>
      </c>
      <c r="B588" s="169" t="s">
        <v>609</v>
      </c>
      <c r="C588" s="207" t="s">
        <v>610</v>
      </c>
      <c r="D588" s="171" t="s">
        <v>137</v>
      </c>
      <c r="E588" s="175">
        <v>1</v>
      </c>
      <c r="F588" s="183"/>
      <c r="G588" s="181">
        <f>ROUND(E588*F588,2)</f>
        <v>0</v>
      </c>
      <c r="H588" s="181">
        <v>21</v>
      </c>
      <c r="I588" s="181">
        <f>G588*(1+H588/100)</f>
        <v>0</v>
      </c>
      <c r="J588" s="182" t="s">
        <v>124</v>
      </c>
      <c r="K588" s="187" t="s">
        <v>125</v>
      </c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>
        <v>21</v>
      </c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</row>
    <row r="589" spans="1:60" outlineLevel="1" x14ac:dyDescent="0.25">
      <c r="A589" s="185"/>
      <c r="B589" s="169"/>
      <c r="C589" s="208" t="s">
        <v>167</v>
      </c>
      <c r="D589" s="172"/>
      <c r="E589" s="176"/>
      <c r="F589" s="181"/>
      <c r="G589" s="181"/>
      <c r="H589" s="181"/>
      <c r="I589" s="181"/>
      <c r="J589" s="182"/>
      <c r="K589" s="187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</row>
    <row r="590" spans="1:60" outlineLevel="1" x14ac:dyDescent="0.25">
      <c r="A590" s="185"/>
      <c r="B590" s="169"/>
      <c r="C590" s="208" t="s">
        <v>611</v>
      </c>
      <c r="D590" s="172"/>
      <c r="E590" s="176">
        <v>1</v>
      </c>
      <c r="F590" s="181"/>
      <c r="G590" s="181"/>
      <c r="H590" s="181"/>
      <c r="I590" s="181"/>
      <c r="J590" s="182"/>
      <c r="K590" s="187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</row>
    <row r="591" spans="1:60" outlineLevel="1" x14ac:dyDescent="0.25">
      <c r="A591" s="185"/>
      <c r="B591" s="169"/>
      <c r="C591" s="209" t="s">
        <v>129</v>
      </c>
      <c r="D591" s="173"/>
      <c r="E591" s="177">
        <v>1</v>
      </c>
      <c r="F591" s="181"/>
      <c r="G591" s="181"/>
      <c r="H591" s="181"/>
      <c r="I591" s="181"/>
      <c r="J591" s="182"/>
      <c r="K591" s="187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</row>
    <row r="592" spans="1:60" ht="20.399999999999999" outlineLevel="1" x14ac:dyDescent="0.25">
      <c r="A592" s="185">
        <v>36</v>
      </c>
      <c r="B592" s="169" t="s">
        <v>612</v>
      </c>
      <c r="C592" s="207" t="s">
        <v>613</v>
      </c>
      <c r="D592" s="171" t="s">
        <v>137</v>
      </c>
      <c r="E592" s="175">
        <v>27</v>
      </c>
      <c r="F592" s="183"/>
      <c r="G592" s="181">
        <f>ROUND(E592*F592,2)</f>
        <v>0</v>
      </c>
      <c r="H592" s="181">
        <v>21</v>
      </c>
      <c r="I592" s="181">
        <f>G592*(1+H592/100)</f>
        <v>0</v>
      </c>
      <c r="J592" s="182" t="s">
        <v>159</v>
      </c>
      <c r="K592" s="187" t="s">
        <v>125</v>
      </c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>
        <v>21</v>
      </c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</row>
    <row r="593" spans="1:60" outlineLevel="1" x14ac:dyDescent="0.25">
      <c r="A593" s="185"/>
      <c r="B593" s="169"/>
      <c r="C593" s="208" t="s">
        <v>614</v>
      </c>
      <c r="D593" s="172"/>
      <c r="E593" s="176">
        <v>11</v>
      </c>
      <c r="F593" s="181"/>
      <c r="G593" s="181"/>
      <c r="H593" s="181"/>
      <c r="I593" s="181"/>
      <c r="J593" s="182"/>
      <c r="K593" s="187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</row>
    <row r="594" spans="1:60" outlineLevel="1" x14ac:dyDescent="0.25">
      <c r="A594" s="185"/>
      <c r="B594" s="169"/>
      <c r="C594" s="208" t="s">
        <v>152</v>
      </c>
      <c r="D594" s="172"/>
      <c r="E594" s="176">
        <v>5</v>
      </c>
      <c r="F594" s="181"/>
      <c r="G594" s="181"/>
      <c r="H594" s="181"/>
      <c r="I594" s="181"/>
      <c r="J594" s="182"/>
      <c r="K594" s="187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</row>
    <row r="595" spans="1:60" outlineLevel="1" x14ac:dyDescent="0.25">
      <c r="A595" s="185"/>
      <c r="B595" s="169"/>
      <c r="C595" s="208" t="s">
        <v>153</v>
      </c>
      <c r="D595" s="172"/>
      <c r="E595" s="176">
        <v>6</v>
      </c>
      <c r="F595" s="181"/>
      <c r="G595" s="181"/>
      <c r="H595" s="181"/>
      <c r="I595" s="181"/>
      <c r="J595" s="182"/>
      <c r="K595" s="187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</row>
    <row r="596" spans="1:60" outlineLevel="1" x14ac:dyDescent="0.25">
      <c r="A596" s="185"/>
      <c r="B596" s="169"/>
      <c r="C596" s="208" t="s">
        <v>154</v>
      </c>
      <c r="D596" s="172"/>
      <c r="E596" s="176">
        <v>5</v>
      </c>
      <c r="F596" s="181"/>
      <c r="G596" s="181"/>
      <c r="H596" s="181"/>
      <c r="I596" s="181"/>
      <c r="J596" s="182"/>
      <c r="K596" s="187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</row>
    <row r="597" spans="1:60" ht="20.399999999999999" outlineLevel="1" x14ac:dyDescent="0.25">
      <c r="A597" s="185">
        <v>37</v>
      </c>
      <c r="B597" s="169" t="s">
        <v>615</v>
      </c>
      <c r="C597" s="207" t="s">
        <v>616</v>
      </c>
      <c r="D597" s="171" t="s">
        <v>137</v>
      </c>
      <c r="E597" s="175">
        <v>1</v>
      </c>
      <c r="F597" s="183"/>
      <c r="G597" s="181">
        <f>ROUND(E597*F597,2)</f>
        <v>0</v>
      </c>
      <c r="H597" s="181">
        <v>21</v>
      </c>
      <c r="I597" s="181">
        <f>G597*(1+H597/100)</f>
        <v>0</v>
      </c>
      <c r="J597" s="182" t="s">
        <v>159</v>
      </c>
      <c r="K597" s="187" t="s">
        <v>125</v>
      </c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>
        <v>21</v>
      </c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</row>
    <row r="598" spans="1:60" outlineLevel="1" x14ac:dyDescent="0.25">
      <c r="A598" s="185"/>
      <c r="B598" s="169"/>
      <c r="C598" s="208" t="s">
        <v>167</v>
      </c>
      <c r="D598" s="172"/>
      <c r="E598" s="176"/>
      <c r="F598" s="181"/>
      <c r="G598" s="181"/>
      <c r="H598" s="181"/>
      <c r="I598" s="181"/>
      <c r="J598" s="182"/>
      <c r="K598" s="187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</row>
    <row r="599" spans="1:60" outlineLevel="1" x14ac:dyDescent="0.25">
      <c r="A599" s="185"/>
      <c r="B599" s="169"/>
      <c r="C599" s="208" t="s">
        <v>617</v>
      </c>
      <c r="D599" s="172"/>
      <c r="E599" s="176">
        <v>1</v>
      </c>
      <c r="F599" s="181"/>
      <c r="G599" s="181"/>
      <c r="H599" s="181"/>
      <c r="I599" s="181"/>
      <c r="J599" s="182"/>
      <c r="K599" s="187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</row>
    <row r="600" spans="1:60" outlineLevel="1" x14ac:dyDescent="0.25">
      <c r="A600" s="185"/>
      <c r="B600" s="169"/>
      <c r="C600" s="209" t="s">
        <v>129</v>
      </c>
      <c r="D600" s="173"/>
      <c r="E600" s="177">
        <v>1</v>
      </c>
      <c r="F600" s="181"/>
      <c r="G600" s="181"/>
      <c r="H600" s="181"/>
      <c r="I600" s="181"/>
      <c r="J600" s="182"/>
      <c r="K600" s="187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</row>
    <row r="601" spans="1:60" ht="20.399999999999999" outlineLevel="1" x14ac:dyDescent="0.25">
      <c r="A601" s="185">
        <v>38</v>
      </c>
      <c r="B601" s="169" t="s">
        <v>618</v>
      </c>
      <c r="C601" s="207" t="s">
        <v>619</v>
      </c>
      <c r="D601" s="171" t="s">
        <v>137</v>
      </c>
      <c r="E601" s="175">
        <v>5</v>
      </c>
      <c r="F601" s="183"/>
      <c r="G601" s="181">
        <f>ROUND(E601*F601,2)</f>
        <v>0</v>
      </c>
      <c r="H601" s="181">
        <v>21</v>
      </c>
      <c r="I601" s="181">
        <f>G601*(1+H601/100)</f>
        <v>0</v>
      </c>
      <c r="J601" s="182" t="s">
        <v>159</v>
      </c>
      <c r="K601" s="187" t="s">
        <v>125</v>
      </c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>
        <v>21</v>
      </c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</row>
    <row r="602" spans="1:60" outlineLevel="1" x14ac:dyDescent="0.25">
      <c r="A602" s="185"/>
      <c r="B602" s="169"/>
      <c r="C602" s="208" t="s">
        <v>127</v>
      </c>
      <c r="D602" s="172"/>
      <c r="E602" s="176"/>
      <c r="F602" s="181"/>
      <c r="G602" s="181"/>
      <c r="H602" s="181"/>
      <c r="I602" s="181"/>
      <c r="J602" s="182"/>
      <c r="K602" s="187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</row>
    <row r="603" spans="1:60" outlineLevel="1" x14ac:dyDescent="0.25">
      <c r="A603" s="185"/>
      <c r="B603" s="169"/>
      <c r="C603" s="208" t="s">
        <v>620</v>
      </c>
      <c r="D603" s="172"/>
      <c r="E603" s="176">
        <v>1</v>
      </c>
      <c r="F603" s="181"/>
      <c r="G603" s="181"/>
      <c r="H603" s="181"/>
      <c r="I603" s="181"/>
      <c r="J603" s="182"/>
      <c r="K603" s="187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</row>
    <row r="604" spans="1:60" outlineLevel="1" x14ac:dyDescent="0.25">
      <c r="A604" s="185"/>
      <c r="B604" s="169"/>
      <c r="C604" s="208" t="s">
        <v>621</v>
      </c>
      <c r="D604" s="172"/>
      <c r="E604" s="176">
        <v>1</v>
      </c>
      <c r="F604" s="181"/>
      <c r="G604" s="181"/>
      <c r="H604" s="181"/>
      <c r="I604" s="181"/>
      <c r="J604" s="182"/>
      <c r="K604" s="187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</row>
    <row r="605" spans="1:60" outlineLevel="1" x14ac:dyDescent="0.25">
      <c r="A605" s="185"/>
      <c r="B605" s="169"/>
      <c r="C605" s="209" t="s">
        <v>129</v>
      </c>
      <c r="D605" s="173"/>
      <c r="E605" s="177">
        <v>2</v>
      </c>
      <c r="F605" s="181"/>
      <c r="G605" s="181"/>
      <c r="H605" s="181"/>
      <c r="I605" s="181"/>
      <c r="J605" s="182"/>
      <c r="K605" s="187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</row>
    <row r="606" spans="1:60" outlineLevel="1" x14ac:dyDescent="0.25">
      <c r="A606" s="185"/>
      <c r="B606" s="169"/>
      <c r="C606" s="208" t="s">
        <v>622</v>
      </c>
      <c r="D606" s="172"/>
      <c r="E606" s="176">
        <v>3</v>
      </c>
      <c r="F606" s="181"/>
      <c r="G606" s="181"/>
      <c r="H606" s="181"/>
      <c r="I606" s="181"/>
      <c r="J606" s="182"/>
      <c r="K606" s="187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</row>
    <row r="607" spans="1:60" outlineLevel="1" x14ac:dyDescent="0.25">
      <c r="A607" s="185"/>
      <c r="B607" s="169"/>
      <c r="C607" s="209" t="s">
        <v>129</v>
      </c>
      <c r="D607" s="173"/>
      <c r="E607" s="177">
        <v>3</v>
      </c>
      <c r="F607" s="181"/>
      <c r="G607" s="181"/>
      <c r="H607" s="181"/>
      <c r="I607" s="181"/>
      <c r="J607" s="182"/>
      <c r="K607" s="187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</row>
    <row r="608" spans="1:60" x14ac:dyDescent="0.25">
      <c r="A608" s="184" t="s">
        <v>118</v>
      </c>
      <c r="B608" s="168" t="s">
        <v>63</v>
      </c>
      <c r="C608" s="206" t="s">
        <v>64</v>
      </c>
      <c r="D608" s="170"/>
      <c r="E608" s="174"/>
      <c r="F608" s="278">
        <f>SUM(G609:G660)</f>
        <v>0</v>
      </c>
      <c r="G608" s="279"/>
      <c r="H608" s="179"/>
      <c r="I608" s="179">
        <f>SUM(I609:I660)</f>
        <v>0</v>
      </c>
      <c r="J608" s="180"/>
      <c r="K608" s="186"/>
    </row>
    <row r="609" spans="1:60" outlineLevel="1" x14ac:dyDescent="0.25">
      <c r="A609" s="185"/>
      <c r="B609" s="266" t="s">
        <v>623</v>
      </c>
      <c r="C609" s="267"/>
      <c r="D609" s="268"/>
      <c r="E609" s="269"/>
      <c r="F609" s="270"/>
      <c r="G609" s="271"/>
      <c r="H609" s="181"/>
      <c r="I609" s="181"/>
      <c r="J609" s="182"/>
      <c r="K609" s="187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>
        <v>0</v>
      </c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</row>
    <row r="610" spans="1:60" outlineLevel="1" x14ac:dyDescent="0.25">
      <c r="A610" s="185">
        <v>39</v>
      </c>
      <c r="B610" s="169" t="s">
        <v>624</v>
      </c>
      <c r="C610" s="207" t="s">
        <v>625</v>
      </c>
      <c r="D610" s="171" t="s">
        <v>165</v>
      </c>
      <c r="E610" s="175">
        <v>754.68</v>
      </c>
      <c r="F610" s="183"/>
      <c r="G610" s="181">
        <f>ROUND(E610*F610,2)</f>
        <v>0</v>
      </c>
      <c r="H610" s="181">
        <v>21</v>
      </c>
      <c r="I610" s="181">
        <f>G610*(1+H610/100)</f>
        <v>0</v>
      </c>
      <c r="J610" s="182" t="s">
        <v>626</v>
      </c>
      <c r="K610" s="187" t="s">
        <v>125</v>
      </c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>
        <v>21</v>
      </c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</row>
    <row r="611" spans="1:60" outlineLevel="1" x14ac:dyDescent="0.25">
      <c r="A611" s="185"/>
      <c r="B611" s="169"/>
      <c r="C611" s="208" t="s">
        <v>627</v>
      </c>
      <c r="D611" s="172"/>
      <c r="E611" s="176"/>
      <c r="F611" s="181"/>
      <c r="G611" s="181"/>
      <c r="H611" s="181"/>
      <c r="I611" s="181"/>
      <c r="J611" s="182"/>
      <c r="K611" s="187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</row>
    <row r="612" spans="1:60" outlineLevel="1" x14ac:dyDescent="0.25">
      <c r="A612" s="185"/>
      <c r="B612" s="169"/>
      <c r="C612" s="208" t="s">
        <v>628</v>
      </c>
      <c r="D612" s="172"/>
      <c r="E612" s="176">
        <v>42.93</v>
      </c>
      <c r="F612" s="181"/>
      <c r="G612" s="181"/>
      <c r="H612" s="181"/>
      <c r="I612" s="181"/>
      <c r="J612" s="182"/>
      <c r="K612" s="187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</row>
    <row r="613" spans="1:60" outlineLevel="1" x14ac:dyDescent="0.25">
      <c r="A613" s="185"/>
      <c r="B613" s="169"/>
      <c r="C613" s="209" t="s">
        <v>129</v>
      </c>
      <c r="D613" s="173"/>
      <c r="E613" s="177">
        <v>42.93</v>
      </c>
      <c r="F613" s="181"/>
      <c r="G613" s="181"/>
      <c r="H613" s="181"/>
      <c r="I613" s="181"/>
      <c r="J613" s="182"/>
      <c r="K613" s="187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</row>
    <row r="614" spans="1:60" outlineLevel="1" x14ac:dyDescent="0.25">
      <c r="A614" s="185"/>
      <c r="B614" s="169"/>
      <c r="C614" s="208" t="s">
        <v>447</v>
      </c>
      <c r="D614" s="172"/>
      <c r="E614" s="176"/>
      <c r="F614" s="181"/>
      <c r="G614" s="181"/>
      <c r="H614" s="181"/>
      <c r="I614" s="181"/>
      <c r="J614" s="182"/>
      <c r="K614" s="187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</row>
    <row r="615" spans="1:60" outlineLevel="1" x14ac:dyDescent="0.25">
      <c r="A615" s="185"/>
      <c r="B615" s="169"/>
      <c r="C615" s="208" t="s">
        <v>167</v>
      </c>
      <c r="D615" s="172"/>
      <c r="E615" s="176"/>
      <c r="F615" s="181"/>
      <c r="G615" s="181"/>
      <c r="H615" s="181"/>
      <c r="I615" s="181"/>
      <c r="J615" s="182"/>
      <c r="K615" s="187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</row>
    <row r="616" spans="1:60" outlineLevel="1" x14ac:dyDescent="0.25">
      <c r="A616" s="185"/>
      <c r="B616" s="169"/>
      <c r="C616" s="208" t="s">
        <v>629</v>
      </c>
      <c r="D616" s="172"/>
      <c r="E616" s="176">
        <v>15.28</v>
      </c>
      <c r="F616" s="181"/>
      <c r="G616" s="181"/>
      <c r="H616" s="181"/>
      <c r="I616" s="181"/>
      <c r="J616" s="182"/>
      <c r="K616" s="187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</row>
    <row r="617" spans="1:60" outlineLevel="1" x14ac:dyDescent="0.25">
      <c r="A617" s="185"/>
      <c r="B617" s="169"/>
      <c r="C617" s="208" t="s">
        <v>630</v>
      </c>
      <c r="D617" s="172"/>
      <c r="E617" s="176">
        <v>11.16</v>
      </c>
      <c r="F617" s="181"/>
      <c r="G617" s="181"/>
      <c r="H617" s="181"/>
      <c r="I617" s="181"/>
      <c r="J617" s="182"/>
      <c r="K617" s="187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</row>
    <row r="618" spans="1:60" outlineLevel="1" x14ac:dyDescent="0.25">
      <c r="A618" s="185"/>
      <c r="B618" s="169"/>
      <c r="C618" s="208" t="s">
        <v>631</v>
      </c>
      <c r="D618" s="172"/>
      <c r="E618" s="176">
        <v>12.72</v>
      </c>
      <c r="F618" s="181"/>
      <c r="G618" s="181"/>
      <c r="H618" s="181"/>
      <c r="I618" s="181"/>
      <c r="J618" s="182"/>
      <c r="K618" s="187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</row>
    <row r="619" spans="1:60" outlineLevel="1" x14ac:dyDescent="0.25">
      <c r="A619" s="185"/>
      <c r="B619" s="169"/>
      <c r="C619" s="208" t="s">
        <v>632</v>
      </c>
      <c r="D619" s="172"/>
      <c r="E619" s="176">
        <v>5.96</v>
      </c>
      <c r="F619" s="181"/>
      <c r="G619" s="181"/>
      <c r="H619" s="181"/>
      <c r="I619" s="181"/>
      <c r="J619" s="182"/>
      <c r="K619" s="187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</row>
    <row r="620" spans="1:60" outlineLevel="1" x14ac:dyDescent="0.25">
      <c r="A620" s="185"/>
      <c r="B620" s="169"/>
      <c r="C620" s="208" t="s">
        <v>633</v>
      </c>
      <c r="D620" s="172"/>
      <c r="E620" s="176">
        <v>5.96</v>
      </c>
      <c r="F620" s="181"/>
      <c r="G620" s="181"/>
      <c r="H620" s="181"/>
      <c r="I620" s="181"/>
      <c r="J620" s="182"/>
      <c r="K620" s="187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</row>
    <row r="621" spans="1:60" outlineLevel="1" x14ac:dyDescent="0.25">
      <c r="A621" s="185"/>
      <c r="B621" s="169"/>
      <c r="C621" s="208" t="s">
        <v>634</v>
      </c>
      <c r="D621" s="172"/>
      <c r="E621" s="176">
        <v>7.2</v>
      </c>
      <c r="F621" s="181"/>
      <c r="G621" s="181"/>
      <c r="H621" s="181"/>
      <c r="I621" s="181"/>
      <c r="J621" s="182"/>
      <c r="K621" s="187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</row>
    <row r="622" spans="1:60" outlineLevel="1" x14ac:dyDescent="0.25">
      <c r="A622" s="185"/>
      <c r="B622" s="169"/>
      <c r="C622" s="208" t="s">
        <v>635</v>
      </c>
      <c r="D622" s="172"/>
      <c r="E622" s="176">
        <v>4.9400000000000004</v>
      </c>
      <c r="F622" s="181"/>
      <c r="G622" s="181"/>
      <c r="H622" s="181"/>
      <c r="I622" s="181"/>
      <c r="J622" s="182"/>
      <c r="K622" s="187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</row>
    <row r="623" spans="1:60" outlineLevel="1" x14ac:dyDescent="0.25">
      <c r="A623" s="185"/>
      <c r="B623" s="169"/>
      <c r="C623" s="208" t="s">
        <v>636</v>
      </c>
      <c r="D623" s="172"/>
      <c r="E623" s="176">
        <v>5.62</v>
      </c>
      <c r="F623" s="181"/>
      <c r="G623" s="181"/>
      <c r="H623" s="181"/>
      <c r="I623" s="181"/>
      <c r="J623" s="182"/>
      <c r="K623" s="187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</row>
    <row r="624" spans="1:60" outlineLevel="1" x14ac:dyDescent="0.25">
      <c r="A624" s="185"/>
      <c r="B624" s="169"/>
      <c r="C624" s="208" t="s">
        <v>637</v>
      </c>
      <c r="D624" s="172"/>
      <c r="E624" s="176">
        <v>13.62</v>
      </c>
      <c r="F624" s="181"/>
      <c r="G624" s="181"/>
      <c r="H624" s="181"/>
      <c r="I624" s="181"/>
      <c r="J624" s="182"/>
      <c r="K624" s="187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</row>
    <row r="625" spans="1:60" outlineLevel="1" x14ac:dyDescent="0.25">
      <c r="A625" s="185"/>
      <c r="B625" s="169"/>
      <c r="C625" s="208" t="s">
        <v>638</v>
      </c>
      <c r="D625" s="172"/>
      <c r="E625" s="176">
        <v>7.12</v>
      </c>
      <c r="F625" s="181"/>
      <c r="G625" s="181"/>
      <c r="H625" s="181"/>
      <c r="I625" s="181"/>
      <c r="J625" s="182"/>
      <c r="K625" s="187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</row>
    <row r="626" spans="1:60" outlineLevel="1" x14ac:dyDescent="0.25">
      <c r="A626" s="185"/>
      <c r="B626" s="169"/>
      <c r="C626" s="208" t="s">
        <v>639</v>
      </c>
      <c r="D626" s="172"/>
      <c r="E626" s="176">
        <v>11.78</v>
      </c>
      <c r="F626" s="181"/>
      <c r="G626" s="181"/>
      <c r="H626" s="181"/>
      <c r="I626" s="181"/>
      <c r="J626" s="182"/>
      <c r="K626" s="187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</row>
    <row r="627" spans="1:60" outlineLevel="1" x14ac:dyDescent="0.25">
      <c r="A627" s="185"/>
      <c r="B627" s="169"/>
      <c r="C627" s="208" t="s">
        <v>640</v>
      </c>
      <c r="D627" s="172"/>
      <c r="E627" s="176">
        <v>13.48</v>
      </c>
      <c r="F627" s="181"/>
      <c r="G627" s="181"/>
      <c r="H627" s="181"/>
      <c r="I627" s="181"/>
      <c r="J627" s="182"/>
      <c r="K627" s="187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</row>
    <row r="628" spans="1:60" outlineLevel="1" x14ac:dyDescent="0.25">
      <c r="A628" s="185"/>
      <c r="B628" s="169"/>
      <c r="C628" s="209" t="s">
        <v>129</v>
      </c>
      <c r="D628" s="173"/>
      <c r="E628" s="177">
        <v>114.84</v>
      </c>
      <c r="F628" s="181"/>
      <c r="G628" s="181"/>
      <c r="H628" s="181"/>
      <c r="I628" s="181"/>
      <c r="J628" s="182"/>
      <c r="K628" s="187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</row>
    <row r="629" spans="1:60" outlineLevel="1" x14ac:dyDescent="0.25">
      <c r="A629" s="185"/>
      <c r="B629" s="169"/>
      <c r="C629" s="208" t="s">
        <v>127</v>
      </c>
      <c r="D629" s="172"/>
      <c r="E629" s="176"/>
      <c r="F629" s="181"/>
      <c r="G629" s="181"/>
      <c r="H629" s="181"/>
      <c r="I629" s="181"/>
      <c r="J629" s="182"/>
      <c r="K629" s="187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</row>
    <row r="630" spans="1:60" outlineLevel="1" x14ac:dyDescent="0.25">
      <c r="A630" s="185"/>
      <c r="B630" s="169"/>
      <c r="C630" s="208" t="s">
        <v>641</v>
      </c>
      <c r="D630" s="172"/>
      <c r="E630" s="176">
        <v>7.38</v>
      </c>
      <c r="F630" s="181"/>
      <c r="G630" s="181"/>
      <c r="H630" s="181"/>
      <c r="I630" s="181"/>
      <c r="J630" s="182"/>
      <c r="K630" s="187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</row>
    <row r="631" spans="1:60" outlineLevel="1" x14ac:dyDescent="0.25">
      <c r="A631" s="185"/>
      <c r="B631" s="169"/>
      <c r="C631" s="208" t="s">
        <v>642</v>
      </c>
      <c r="D631" s="172"/>
      <c r="E631" s="176">
        <v>7.36</v>
      </c>
      <c r="F631" s="181"/>
      <c r="G631" s="181"/>
      <c r="H631" s="181"/>
      <c r="I631" s="181"/>
      <c r="J631" s="182"/>
      <c r="K631" s="187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</row>
    <row r="632" spans="1:60" outlineLevel="1" x14ac:dyDescent="0.25">
      <c r="A632" s="185"/>
      <c r="B632" s="169"/>
      <c r="C632" s="208" t="s">
        <v>643</v>
      </c>
      <c r="D632" s="172"/>
      <c r="E632" s="176">
        <v>7.36</v>
      </c>
      <c r="F632" s="181"/>
      <c r="G632" s="181"/>
      <c r="H632" s="181"/>
      <c r="I632" s="181"/>
      <c r="J632" s="182"/>
      <c r="K632" s="187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</row>
    <row r="633" spans="1:60" outlineLevel="1" x14ac:dyDescent="0.25">
      <c r="A633" s="185"/>
      <c r="B633" s="169"/>
      <c r="C633" s="208" t="s">
        <v>644</v>
      </c>
      <c r="D633" s="172"/>
      <c r="E633" s="176">
        <v>12.9</v>
      </c>
      <c r="F633" s="181"/>
      <c r="G633" s="181"/>
      <c r="H633" s="181"/>
      <c r="I633" s="181"/>
      <c r="J633" s="182"/>
      <c r="K633" s="187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</row>
    <row r="634" spans="1:60" outlineLevel="1" x14ac:dyDescent="0.25">
      <c r="A634" s="185"/>
      <c r="B634" s="169"/>
      <c r="C634" s="208" t="s">
        <v>645</v>
      </c>
      <c r="D634" s="172"/>
      <c r="E634" s="176">
        <v>10.38</v>
      </c>
      <c r="F634" s="181"/>
      <c r="G634" s="181"/>
      <c r="H634" s="181"/>
      <c r="I634" s="181"/>
      <c r="J634" s="182"/>
      <c r="K634" s="187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</row>
    <row r="635" spans="1:60" outlineLevel="1" x14ac:dyDescent="0.25">
      <c r="A635" s="185"/>
      <c r="B635" s="169"/>
      <c r="C635" s="208" t="s">
        <v>646</v>
      </c>
      <c r="D635" s="172"/>
      <c r="E635" s="176">
        <v>12.08</v>
      </c>
      <c r="F635" s="181"/>
      <c r="G635" s="181"/>
      <c r="H635" s="181"/>
      <c r="I635" s="181"/>
      <c r="J635" s="182"/>
      <c r="K635" s="187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</row>
    <row r="636" spans="1:60" outlineLevel="1" x14ac:dyDescent="0.25">
      <c r="A636" s="185"/>
      <c r="B636" s="169"/>
      <c r="C636" s="208" t="s">
        <v>647</v>
      </c>
      <c r="D636" s="172"/>
      <c r="E636" s="176">
        <v>8</v>
      </c>
      <c r="F636" s="181"/>
      <c r="G636" s="181"/>
      <c r="H636" s="181"/>
      <c r="I636" s="181"/>
      <c r="J636" s="182"/>
      <c r="K636" s="187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</row>
    <row r="637" spans="1:60" outlineLevel="1" x14ac:dyDescent="0.25">
      <c r="A637" s="185"/>
      <c r="B637" s="169"/>
      <c r="C637" s="208" t="s">
        <v>648</v>
      </c>
      <c r="D637" s="172"/>
      <c r="E637" s="176">
        <v>9.6999999999999993</v>
      </c>
      <c r="F637" s="181"/>
      <c r="G637" s="181"/>
      <c r="H637" s="181"/>
      <c r="I637" s="181"/>
      <c r="J637" s="182"/>
      <c r="K637" s="187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</row>
    <row r="638" spans="1:60" outlineLevel="1" x14ac:dyDescent="0.25">
      <c r="A638" s="185"/>
      <c r="B638" s="169"/>
      <c r="C638" s="209" t="s">
        <v>129</v>
      </c>
      <c r="D638" s="173"/>
      <c r="E638" s="177">
        <v>75.16</v>
      </c>
      <c r="F638" s="181"/>
      <c r="G638" s="181"/>
      <c r="H638" s="181"/>
      <c r="I638" s="181"/>
      <c r="J638" s="182"/>
      <c r="K638" s="187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</row>
    <row r="639" spans="1:60" outlineLevel="1" x14ac:dyDescent="0.25">
      <c r="A639" s="185"/>
      <c r="B639" s="169"/>
      <c r="C639" s="208" t="s">
        <v>130</v>
      </c>
      <c r="D639" s="172"/>
      <c r="E639" s="176"/>
      <c r="F639" s="181"/>
      <c r="G639" s="181"/>
      <c r="H639" s="181"/>
      <c r="I639" s="181"/>
      <c r="J639" s="182"/>
      <c r="K639" s="187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</row>
    <row r="640" spans="1:60" outlineLevel="1" x14ac:dyDescent="0.25">
      <c r="A640" s="185"/>
      <c r="B640" s="169"/>
      <c r="C640" s="208" t="s">
        <v>649</v>
      </c>
      <c r="D640" s="172"/>
      <c r="E640" s="176">
        <v>7.6</v>
      </c>
      <c r="F640" s="181"/>
      <c r="G640" s="181"/>
      <c r="H640" s="181"/>
      <c r="I640" s="181"/>
      <c r="J640" s="182"/>
      <c r="K640" s="187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</row>
    <row r="641" spans="1:60" outlineLevel="1" x14ac:dyDescent="0.25">
      <c r="A641" s="185"/>
      <c r="B641" s="169"/>
      <c r="C641" s="208" t="s">
        <v>650</v>
      </c>
      <c r="D641" s="172"/>
      <c r="E641" s="176">
        <v>7.6</v>
      </c>
      <c r="F641" s="181"/>
      <c r="G641" s="181"/>
      <c r="H641" s="181"/>
      <c r="I641" s="181"/>
      <c r="J641" s="182"/>
      <c r="K641" s="187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</row>
    <row r="642" spans="1:60" outlineLevel="1" x14ac:dyDescent="0.25">
      <c r="A642" s="185"/>
      <c r="B642" s="169"/>
      <c r="C642" s="208" t="s">
        <v>651</v>
      </c>
      <c r="D642" s="172"/>
      <c r="E642" s="176">
        <v>7.64</v>
      </c>
      <c r="F642" s="181"/>
      <c r="G642" s="181"/>
      <c r="H642" s="181"/>
      <c r="I642" s="181"/>
      <c r="J642" s="182"/>
      <c r="K642" s="187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</row>
    <row r="643" spans="1:60" outlineLevel="1" x14ac:dyDescent="0.25">
      <c r="A643" s="185"/>
      <c r="B643" s="169"/>
      <c r="C643" s="208" t="s">
        <v>652</v>
      </c>
      <c r="D643" s="172"/>
      <c r="E643" s="176">
        <v>15.84</v>
      </c>
      <c r="F643" s="181"/>
      <c r="G643" s="181"/>
      <c r="H643" s="181"/>
      <c r="I643" s="181"/>
      <c r="J643" s="182"/>
      <c r="K643" s="187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</row>
    <row r="644" spans="1:60" outlineLevel="1" x14ac:dyDescent="0.25">
      <c r="A644" s="185"/>
      <c r="B644" s="169"/>
      <c r="C644" s="208" t="s">
        <v>653</v>
      </c>
      <c r="D644" s="172"/>
      <c r="E644" s="176">
        <v>5.34</v>
      </c>
      <c r="F644" s="181"/>
      <c r="G644" s="181"/>
      <c r="H644" s="181"/>
      <c r="I644" s="181"/>
      <c r="J644" s="182"/>
      <c r="K644" s="187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</row>
    <row r="645" spans="1:60" outlineLevel="1" x14ac:dyDescent="0.25">
      <c r="A645" s="185"/>
      <c r="B645" s="169"/>
      <c r="C645" s="208" t="s">
        <v>654</v>
      </c>
      <c r="D645" s="172"/>
      <c r="E645" s="176">
        <v>13.9</v>
      </c>
      <c r="F645" s="181"/>
      <c r="G645" s="181"/>
      <c r="H645" s="181"/>
      <c r="I645" s="181"/>
      <c r="J645" s="182"/>
      <c r="K645" s="187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</row>
    <row r="646" spans="1:60" outlineLevel="1" x14ac:dyDescent="0.25">
      <c r="A646" s="185"/>
      <c r="B646" s="169"/>
      <c r="C646" s="208" t="s">
        <v>655</v>
      </c>
      <c r="D646" s="172"/>
      <c r="E646" s="176">
        <v>7.18</v>
      </c>
      <c r="F646" s="181"/>
      <c r="G646" s="181"/>
      <c r="H646" s="181"/>
      <c r="I646" s="181"/>
      <c r="J646" s="182"/>
      <c r="K646" s="187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</row>
    <row r="647" spans="1:60" outlineLevel="1" x14ac:dyDescent="0.25">
      <c r="A647" s="185"/>
      <c r="B647" s="169"/>
      <c r="C647" s="208" t="s">
        <v>656</v>
      </c>
      <c r="D647" s="172"/>
      <c r="E647" s="176">
        <v>7.38</v>
      </c>
      <c r="F647" s="181"/>
      <c r="G647" s="181"/>
      <c r="H647" s="181"/>
      <c r="I647" s="181"/>
      <c r="J647" s="182"/>
      <c r="K647" s="187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</row>
    <row r="648" spans="1:60" outlineLevel="1" x14ac:dyDescent="0.25">
      <c r="A648" s="185"/>
      <c r="B648" s="169"/>
      <c r="C648" s="208" t="s">
        <v>657</v>
      </c>
      <c r="D648" s="172"/>
      <c r="E648" s="176">
        <v>7.18</v>
      </c>
      <c r="F648" s="181"/>
      <c r="G648" s="181"/>
      <c r="H648" s="181"/>
      <c r="I648" s="181"/>
      <c r="J648" s="182"/>
      <c r="K648" s="187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</row>
    <row r="649" spans="1:60" outlineLevel="1" x14ac:dyDescent="0.25">
      <c r="A649" s="185"/>
      <c r="B649" s="169"/>
      <c r="C649" s="208" t="s">
        <v>658</v>
      </c>
      <c r="D649" s="172"/>
      <c r="E649" s="176">
        <v>7.18</v>
      </c>
      <c r="F649" s="181"/>
      <c r="G649" s="181"/>
      <c r="H649" s="181"/>
      <c r="I649" s="181"/>
      <c r="J649" s="182"/>
      <c r="K649" s="187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</row>
    <row r="650" spans="1:60" outlineLevel="1" x14ac:dyDescent="0.25">
      <c r="A650" s="185"/>
      <c r="B650" s="169"/>
      <c r="C650" s="209" t="s">
        <v>129</v>
      </c>
      <c r="D650" s="173"/>
      <c r="E650" s="177">
        <v>86.84</v>
      </c>
      <c r="F650" s="181"/>
      <c r="G650" s="181"/>
      <c r="H650" s="181"/>
      <c r="I650" s="181"/>
      <c r="J650" s="182"/>
      <c r="K650" s="187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</row>
    <row r="651" spans="1:60" outlineLevel="1" x14ac:dyDescent="0.25">
      <c r="A651" s="185"/>
      <c r="B651" s="169"/>
      <c r="C651" s="208" t="s">
        <v>132</v>
      </c>
      <c r="D651" s="172"/>
      <c r="E651" s="176"/>
      <c r="F651" s="181"/>
      <c r="G651" s="181"/>
      <c r="H651" s="181"/>
      <c r="I651" s="181"/>
      <c r="J651" s="182"/>
      <c r="K651" s="187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</row>
    <row r="652" spans="1:60" outlineLevel="1" x14ac:dyDescent="0.25">
      <c r="A652" s="185"/>
      <c r="B652" s="169"/>
      <c r="C652" s="208" t="s">
        <v>659</v>
      </c>
      <c r="D652" s="172"/>
      <c r="E652" s="176">
        <v>6.54</v>
      </c>
      <c r="F652" s="181"/>
      <c r="G652" s="181"/>
      <c r="H652" s="181"/>
      <c r="I652" s="181"/>
      <c r="J652" s="182"/>
      <c r="K652" s="187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</row>
    <row r="653" spans="1:60" outlineLevel="1" x14ac:dyDescent="0.25">
      <c r="A653" s="185"/>
      <c r="B653" s="169"/>
      <c r="C653" s="208" t="s">
        <v>660</v>
      </c>
      <c r="D653" s="172"/>
      <c r="E653" s="176">
        <v>6.54</v>
      </c>
      <c r="F653" s="181"/>
      <c r="G653" s="181"/>
      <c r="H653" s="181"/>
      <c r="I653" s="181"/>
      <c r="J653" s="182"/>
      <c r="K653" s="187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</row>
    <row r="654" spans="1:60" outlineLevel="1" x14ac:dyDescent="0.25">
      <c r="A654" s="185"/>
      <c r="B654" s="169"/>
      <c r="C654" s="208" t="s">
        <v>661</v>
      </c>
      <c r="D654" s="172"/>
      <c r="E654" s="176">
        <v>7.54</v>
      </c>
      <c r="F654" s="181"/>
      <c r="G654" s="181"/>
      <c r="H654" s="181"/>
      <c r="I654" s="181"/>
      <c r="J654" s="182"/>
      <c r="K654" s="187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</row>
    <row r="655" spans="1:60" outlineLevel="1" x14ac:dyDescent="0.25">
      <c r="A655" s="185"/>
      <c r="B655" s="169"/>
      <c r="C655" s="208" t="s">
        <v>662</v>
      </c>
      <c r="D655" s="172"/>
      <c r="E655" s="176">
        <v>6.54</v>
      </c>
      <c r="F655" s="181"/>
      <c r="G655" s="181"/>
      <c r="H655" s="181"/>
      <c r="I655" s="181"/>
      <c r="J655" s="182"/>
      <c r="K655" s="187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</row>
    <row r="656" spans="1:60" outlineLevel="1" x14ac:dyDescent="0.25">
      <c r="A656" s="185"/>
      <c r="B656" s="169"/>
      <c r="C656" s="208" t="s">
        <v>663</v>
      </c>
      <c r="D656" s="172"/>
      <c r="E656" s="176">
        <v>9.9700000000000006</v>
      </c>
      <c r="F656" s="181"/>
      <c r="G656" s="181"/>
      <c r="H656" s="181"/>
      <c r="I656" s="181"/>
      <c r="J656" s="182"/>
      <c r="K656" s="187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</row>
    <row r="657" spans="1:60" outlineLevel="1" x14ac:dyDescent="0.25">
      <c r="A657" s="185"/>
      <c r="B657" s="169"/>
      <c r="C657" s="208" t="s">
        <v>664</v>
      </c>
      <c r="D657" s="172"/>
      <c r="E657" s="176">
        <v>12.38</v>
      </c>
      <c r="F657" s="181"/>
      <c r="G657" s="181"/>
      <c r="H657" s="181"/>
      <c r="I657" s="181"/>
      <c r="J657" s="182"/>
      <c r="K657" s="187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</row>
    <row r="658" spans="1:60" outlineLevel="1" x14ac:dyDescent="0.25">
      <c r="A658" s="185"/>
      <c r="B658" s="169"/>
      <c r="C658" s="208" t="s">
        <v>665</v>
      </c>
      <c r="D658" s="172"/>
      <c r="E658" s="176">
        <v>8.06</v>
      </c>
      <c r="F658" s="181"/>
      <c r="G658" s="181"/>
      <c r="H658" s="181"/>
      <c r="I658" s="181"/>
      <c r="J658" s="182"/>
      <c r="K658" s="187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</row>
    <row r="659" spans="1:60" outlineLevel="1" x14ac:dyDescent="0.25">
      <c r="A659" s="185"/>
      <c r="B659" s="169"/>
      <c r="C659" s="209" t="s">
        <v>129</v>
      </c>
      <c r="D659" s="173"/>
      <c r="E659" s="177">
        <v>57.57</v>
      </c>
      <c r="F659" s="181"/>
      <c r="G659" s="181"/>
      <c r="H659" s="181"/>
      <c r="I659" s="181"/>
      <c r="J659" s="182"/>
      <c r="K659" s="187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</row>
    <row r="660" spans="1:60" outlineLevel="1" x14ac:dyDescent="0.25">
      <c r="A660" s="185"/>
      <c r="B660" s="169"/>
      <c r="C660" s="208" t="s">
        <v>666</v>
      </c>
      <c r="D660" s="172"/>
      <c r="E660" s="176">
        <v>377.34</v>
      </c>
      <c r="F660" s="181"/>
      <c r="G660" s="181"/>
      <c r="H660" s="181"/>
      <c r="I660" s="181"/>
      <c r="J660" s="182"/>
      <c r="K660" s="187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</row>
    <row r="661" spans="1:60" x14ac:dyDescent="0.25">
      <c r="A661" s="184" t="s">
        <v>118</v>
      </c>
      <c r="B661" s="168" t="s">
        <v>65</v>
      </c>
      <c r="C661" s="206" t="s">
        <v>66</v>
      </c>
      <c r="D661" s="170"/>
      <c r="E661" s="174"/>
      <c r="F661" s="278">
        <f>SUM(G662:G666)</f>
        <v>0</v>
      </c>
      <c r="G661" s="279"/>
      <c r="H661" s="179"/>
      <c r="I661" s="179">
        <f>SUM(I662:I666)</f>
        <v>0</v>
      </c>
      <c r="J661" s="180"/>
      <c r="K661" s="186"/>
    </row>
    <row r="662" spans="1:60" outlineLevel="1" x14ac:dyDescent="0.25">
      <c r="A662" s="185"/>
      <c r="B662" s="266" t="s">
        <v>667</v>
      </c>
      <c r="C662" s="267"/>
      <c r="D662" s="268"/>
      <c r="E662" s="269"/>
      <c r="F662" s="270"/>
      <c r="G662" s="271"/>
      <c r="H662" s="181"/>
      <c r="I662" s="181"/>
      <c r="J662" s="182"/>
      <c r="K662" s="187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>
        <v>0</v>
      </c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</row>
    <row r="663" spans="1:60" outlineLevel="1" x14ac:dyDescent="0.25">
      <c r="A663" s="185">
        <v>40</v>
      </c>
      <c r="B663" s="169" t="s">
        <v>668</v>
      </c>
      <c r="C663" s="207" t="s">
        <v>669</v>
      </c>
      <c r="D663" s="171" t="s">
        <v>165</v>
      </c>
      <c r="E663" s="175">
        <v>500</v>
      </c>
      <c r="F663" s="183"/>
      <c r="G663" s="181">
        <f>ROUND(E663*F663,2)</f>
        <v>0</v>
      </c>
      <c r="H663" s="181">
        <v>21</v>
      </c>
      <c r="I663" s="181">
        <f>G663*(1+H663/100)</f>
        <v>0</v>
      </c>
      <c r="J663" s="182" t="s">
        <v>124</v>
      </c>
      <c r="K663" s="187" t="s">
        <v>125</v>
      </c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>
        <v>21</v>
      </c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</row>
    <row r="664" spans="1:60" outlineLevel="1" x14ac:dyDescent="0.25">
      <c r="A664" s="185"/>
      <c r="B664" s="169"/>
      <c r="C664" s="208" t="s">
        <v>670</v>
      </c>
      <c r="D664" s="172"/>
      <c r="E664" s="176">
        <v>500</v>
      </c>
      <c r="F664" s="181"/>
      <c r="G664" s="181"/>
      <c r="H664" s="181"/>
      <c r="I664" s="181"/>
      <c r="J664" s="182"/>
      <c r="K664" s="187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</row>
    <row r="665" spans="1:60" outlineLevel="1" x14ac:dyDescent="0.25">
      <c r="A665" s="185">
        <v>41</v>
      </c>
      <c r="B665" s="169" t="s">
        <v>671</v>
      </c>
      <c r="C665" s="207" t="s">
        <v>672</v>
      </c>
      <c r="D665" s="171" t="s">
        <v>165</v>
      </c>
      <c r="E665" s="175">
        <v>500</v>
      </c>
      <c r="F665" s="183"/>
      <c r="G665" s="181">
        <f>ROUND(E665*F665,2)</f>
        <v>0</v>
      </c>
      <c r="H665" s="181">
        <v>21</v>
      </c>
      <c r="I665" s="181">
        <f>G665*(1+H665/100)</f>
        <v>0</v>
      </c>
      <c r="J665" s="182" t="s">
        <v>124</v>
      </c>
      <c r="K665" s="187" t="s">
        <v>125</v>
      </c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>
        <v>21</v>
      </c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</row>
    <row r="666" spans="1:60" outlineLevel="1" x14ac:dyDescent="0.25">
      <c r="A666" s="185"/>
      <c r="B666" s="169"/>
      <c r="C666" s="208" t="s">
        <v>673</v>
      </c>
      <c r="D666" s="172"/>
      <c r="E666" s="176">
        <v>500</v>
      </c>
      <c r="F666" s="181"/>
      <c r="G666" s="181"/>
      <c r="H666" s="181"/>
      <c r="I666" s="181"/>
      <c r="J666" s="182"/>
      <c r="K666" s="187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</row>
    <row r="667" spans="1:60" x14ac:dyDescent="0.25">
      <c r="A667" s="184" t="s">
        <v>118</v>
      </c>
      <c r="B667" s="168" t="s">
        <v>67</v>
      </c>
      <c r="C667" s="206" t="s">
        <v>68</v>
      </c>
      <c r="D667" s="170"/>
      <c r="E667" s="174"/>
      <c r="F667" s="278">
        <f>SUM(G668:G1053)</f>
        <v>0</v>
      </c>
      <c r="G667" s="279"/>
      <c r="H667" s="179"/>
      <c r="I667" s="179">
        <f>SUM(I668:I1053)</f>
        <v>0</v>
      </c>
      <c r="J667" s="180"/>
      <c r="K667" s="186"/>
    </row>
    <row r="668" spans="1:60" outlineLevel="1" x14ac:dyDescent="0.25">
      <c r="A668" s="185"/>
      <c r="B668" s="266" t="s">
        <v>674</v>
      </c>
      <c r="C668" s="267"/>
      <c r="D668" s="268"/>
      <c r="E668" s="269"/>
      <c r="F668" s="270"/>
      <c r="G668" s="271"/>
      <c r="H668" s="181"/>
      <c r="I668" s="181"/>
      <c r="J668" s="182"/>
      <c r="K668" s="187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>
        <v>0</v>
      </c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</row>
    <row r="669" spans="1:60" outlineLevel="1" x14ac:dyDescent="0.25">
      <c r="A669" s="185"/>
      <c r="B669" s="272" t="s">
        <v>675</v>
      </c>
      <c r="C669" s="273"/>
      <c r="D669" s="274"/>
      <c r="E669" s="275"/>
      <c r="F669" s="276"/>
      <c r="G669" s="277"/>
      <c r="H669" s="181"/>
      <c r="I669" s="181"/>
      <c r="J669" s="182"/>
      <c r="K669" s="187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161" t="str">
        <f>B669</f>
        <v>nebo vybourání otvorů průřezové plochy přes 4 m2 v příčkách, včetně pomocného lešení o výšce podlahy do 1900 mm a pro zatížení do 1,5 kPa  (150 kg/m2),</v>
      </c>
      <c r="BA669" s="32"/>
      <c r="BB669" s="32"/>
      <c r="BC669" s="32"/>
      <c r="BD669" s="32"/>
      <c r="BE669" s="32"/>
      <c r="BF669" s="32"/>
      <c r="BG669" s="32"/>
      <c r="BH669" s="32"/>
    </row>
    <row r="670" spans="1:60" ht="20.399999999999999" outlineLevel="1" x14ac:dyDescent="0.25">
      <c r="A670" s="185">
        <v>42</v>
      </c>
      <c r="B670" s="169" t="s">
        <v>676</v>
      </c>
      <c r="C670" s="207" t="s">
        <v>677</v>
      </c>
      <c r="D670" s="171" t="s">
        <v>165</v>
      </c>
      <c r="E670" s="175">
        <v>153.54079999999999</v>
      </c>
      <c r="F670" s="183"/>
      <c r="G670" s="181">
        <f>ROUND(E670*F670,2)</f>
        <v>0</v>
      </c>
      <c r="H670" s="181">
        <v>21</v>
      </c>
      <c r="I670" s="181">
        <f>G670*(1+H670/100)</f>
        <v>0</v>
      </c>
      <c r="J670" s="182" t="s">
        <v>678</v>
      </c>
      <c r="K670" s="187" t="s">
        <v>125</v>
      </c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>
        <v>21</v>
      </c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</row>
    <row r="671" spans="1:60" outlineLevel="1" x14ac:dyDescent="0.25">
      <c r="A671" s="185"/>
      <c r="B671" s="169"/>
      <c r="C671" s="208" t="s">
        <v>427</v>
      </c>
      <c r="D671" s="172"/>
      <c r="E671" s="176"/>
      <c r="F671" s="181"/>
      <c r="G671" s="181"/>
      <c r="H671" s="181"/>
      <c r="I671" s="181"/>
      <c r="J671" s="182"/>
      <c r="K671" s="187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</row>
    <row r="672" spans="1:60" outlineLevel="1" x14ac:dyDescent="0.25">
      <c r="A672" s="185"/>
      <c r="B672" s="169"/>
      <c r="C672" s="208" t="s">
        <v>679</v>
      </c>
      <c r="D672" s="172"/>
      <c r="E672" s="176">
        <v>10.063000000000001</v>
      </c>
      <c r="F672" s="181"/>
      <c r="G672" s="181"/>
      <c r="H672" s="181"/>
      <c r="I672" s="181"/>
      <c r="J672" s="182"/>
      <c r="K672" s="187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</row>
    <row r="673" spans="1:60" outlineLevel="1" x14ac:dyDescent="0.25">
      <c r="A673" s="185"/>
      <c r="B673" s="169"/>
      <c r="C673" s="208" t="s">
        <v>680</v>
      </c>
      <c r="D673" s="172"/>
      <c r="E673" s="176">
        <v>5.6669999999999998</v>
      </c>
      <c r="F673" s="181"/>
      <c r="G673" s="181"/>
      <c r="H673" s="181"/>
      <c r="I673" s="181"/>
      <c r="J673" s="182"/>
      <c r="K673" s="187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</row>
    <row r="674" spans="1:60" outlineLevel="1" x14ac:dyDescent="0.25">
      <c r="A674" s="185"/>
      <c r="B674" s="169"/>
      <c r="C674" s="208" t="s">
        <v>681</v>
      </c>
      <c r="D674" s="172"/>
      <c r="E674" s="176">
        <v>7.1870000000000003</v>
      </c>
      <c r="F674" s="181"/>
      <c r="G674" s="181"/>
      <c r="H674" s="181"/>
      <c r="I674" s="181"/>
      <c r="J674" s="182"/>
      <c r="K674" s="187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</row>
    <row r="675" spans="1:60" outlineLevel="1" x14ac:dyDescent="0.25">
      <c r="A675" s="185"/>
      <c r="B675" s="169"/>
      <c r="C675" s="208" t="s">
        <v>682</v>
      </c>
      <c r="D675" s="172"/>
      <c r="E675" s="176">
        <v>6.194</v>
      </c>
      <c r="F675" s="181"/>
      <c r="G675" s="181"/>
      <c r="H675" s="181"/>
      <c r="I675" s="181"/>
      <c r="J675" s="182"/>
      <c r="K675" s="187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</row>
    <row r="676" spans="1:60" outlineLevel="1" x14ac:dyDescent="0.25">
      <c r="A676" s="185"/>
      <c r="B676" s="169"/>
      <c r="C676" s="209" t="s">
        <v>129</v>
      </c>
      <c r="D676" s="173"/>
      <c r="E676" s="177">
        <v>29.111000000000001</v>
      </c>
      <c r="F676" s="181"/>
      <c r="G676" s="181"/>
      <c r="H676" s="181"/>
      <c r="I676" s="181"/>
      <c r="J676" s="182"/>
      <c r="K676" s="187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</row>
    <row r="677" spans="1:60" outlineLevel="1" x14ac:dyDescent="0.25">
      <c r="A677" s="185"/>
      <c r="B677" s="169"/>
      <c r="C677" s="208" t="s">
        <v>127</v>
      </c>
      <c r="D677" s="172"/>
      <c r="E677" s="176"/>
      <c r="F677" s="181"/>
      <c r="G677" s="181"/>
      <c r="H677" s="181"/>
      <c r="I677" s="181"/>
      <c r="J677" s="182"/>
      <c r="K677" s="187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</row>
    <row r="678" spans="1:60" outlineLevel="1" x14ac:dyDescent="0.25">
      <c r="A678" s="185"/>
      <c r="B678" s="169"/>
      <c r="C678" s="208" t="s">
        <v>683</v>
      </c>
      <c r="D678" s="172"/>
      <c r="E678" s="176">
        <v>10.229799999999999</v>
      </c>
      <c r="F678" s="181"/>
      <c r="G678" s="181"/>
      <c r="H678" s="181"/>
      <c r="I678" s="181"/>
      <c r="J678" s="182"/>
      <c r="K678" s="187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</row>
    <row r="679" spans="1:60" outlineLevel="1" x14ac:dyDescent="0.25">
      <c r="A679" s="185"/>
      <c r="B679" s="169"/>
      <c r="C679" s="208" t="s">
        <v>684</v>
      </c>
      <c r="D679" s="172"/>
      <c r="E679" s="176">
        <v>20.280999999999999</v>
      </c>
      <c r="F679" s="181"/>
      <c r="G679" s="181"/>
      <c r="H679" s="181"/>
      <c r="I679" s="181"/>
      <c r="J679" s="182"/>
      <c r="K679" s="187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</row>
    <row r="680" spans="1:60" outlineLevel="1" x14ac:dyDescent="0.25">
      <c r="A680" s="185"/>
      <c r="B680" s="169"/>
      <c r="C680" s="208" t="s">
        <v>681</v>
      </c>
      <c r="D680" s="172"/>
      <c r="E680" s="176">
        <v>7.1870000000000003</v>
      </c>
      <c r="F680" s="181"/>
      <c r="G680" s="181"/>
      <c r="H680" s="181"/>
      <c r="I680" s="181"/>
      <c r="J680" s="182"/>
      <c r="K680" s="187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</row>
    <row r="681" spans="1:60" outlineLevel="1" x14ac:dyDescent="0.25">
      <c r="A681" s="185"/>
      <c r="B681" s="169"/>
      <c r="C681" s="208" t="s">
        <v>680</v>
      </c>
      <c r="D681" s="172"/>
      <c r="E681" s="176">
        <v>5.6669999999999998</v>
      </c>
      <c r="F681" s="181"/>
      <c r="G681" s="181"/>
      <c r="H681" s="181"/>
      <c r="I681" s="181"/>
      <c r="J681" s="182"/>
      <c r="K681" s="187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</row>
    <row r="682" spans="1:60" outlineLevel="1" x14ac:dyDescent="0.25">
      <c r="A682" s="185"/>
      <c r="B682" s="169"/>
      <c r="C682" s="209" t="s">
        <v>129</v>
      </c>
      <c r="D682" s="173"/>
      <c r="E682" s="177">
        <v>43.364800000000002</v>
      </c>
      <c r="F682" s="181"/>
      <c r="G682" s="181"/>
      <c r="H682" s="181"/>
      <c r="I682" s="181"/>
      <c r="J682" s="182"/>
      <c r="K682" s="187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</row>
    <row r="683" spans="1:60" outlineLevel="1" x14ac:dyDescent="0.25">
      <c r="A683" s="185"/>
      <c r="B683" s="169"/>
      <c r="C683" s="208" t="s">
        <v>130</v>
      </c>
      <c r="D683" s="172"/>
      <c r="E683" s="176"/>
      <c r="F683" s="181"/>
      <c r="G683" s="181"/>
      <c r="H683" s="181"/>
      <c r="I683" s="181"/>
      <c r="J683" s="182"/>
      <c r="K683" s="187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</row>
    <row r="684" spans="1:60" outlineLevel="1" x14ac:dyDescent="0.25">
      <c r="A684" s="185"/>
      <c r="B684" s="169"/>
      <c r="C684" s="208" t="s">
        <v>685</v>
      </c>
      <c r="D684" s="172"/>
      <c r="E684" s="176">
        <v>17.297999999999998</v>
      </c>
      <c r="F684" s="181"/>
      <c r="G684" s="181"/>
      <c r="H684" s="181"/>
      <c r="I684" s="181"/>
      <c r="J684" s="182"/>
      <c r="K684" s="187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</row>
    <row r="685" spans="1:60" outlineLevel="1" x14ac:dyDescent="0.25">
      <c r="A685" s="185"/>
      <c r="B685" s="169"/>
      <c r="C685" s="208" t="s">
        <v>686</v>
      </c>
      <c r="D685" s="172"/>
      <c r="E685" s="176">
        <v>21.428999999999998</v>
      </c>
      <c r="F685" s="181"/>
      <c r="G685" s="181"/>
      <c r="H685" s="181"/>
      <c r="I685" s="181"/>
      <c r="J685" s="182"/>
      <c r="K685" s="187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</row>
    <row r="686" spans="1:60" outlineLevel="1" x14ac:dyDescent="0.25">
      <c r="A686" s="185"/>
      <c r="B686" s="169"/>
      <c r="C686" s="208" t="s">
        <v>681</v>
      </c>
      <c r="D686" s="172"/>
      <c r="E686" s="176">
        <v>7.1870000000000003</v>
      </c>
      <c r="F686" s="181"/>
      <c r="G686" s="181"/>
      <c r="H686" s="181"/>
      <c r="I686" s="181"/>
      <c r="J686" s="182"/>
      <c r="K686" s="187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</row>
    <row r="687" spans="1:60" outlineLevel="1" x14ac:dyDescent="0.25">
      <c r="A687" s="185"/>
      <c r="B687" s="169"/>
      <c r="C687" s="208" t="s">
        <v>680</v>
      </c>
      <c r="D687" s="172"/>
      <c r="E687" s="176">
        <v>5.6669999999999998</v>
      </c>
      <c r="F687" s="181"/>
      <c r="G687" s="181"/>
      <c r="H687" s="181"/>
      <c r="I687" s="181"/>
      <c r="J687" s="182"/>
      <c r="K687" s="187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</row>
    <row r="688" spans="1:60" outlineLevel="1" x14ac:dyDescent="0.25">
      <c r="A688" s="185"/>
      <c r="B688" s="169"/>
      <c r="C688" s="209" t="s">
        <v>129</v>
      </c>
      <c r="D688" s="173"/>
      <c r="E688" s="177">
        <v>51.581000000000003</v>
      </c>
      <c r="F688" s="181"/>
      <c r="G688" s="181"/>
      <c r="H688" s="181"/>
      <c r="I688" s="181"/>
      <c r="J688" s="182"/>
      <c r="K688" s="187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</row>
    <row r="689" spans="1:60" outlineLevel="1" x14ac:dyDescent="0.25">
      <c r="A689" s="185"/>
      <c r="B689" s="169"/>
      <c r="C689" s="208" t="s">
        <v>132</v>
      </c>
      <c r="D689" s="172"/>
      <c r="E689" s="176"/>
      <c r="F689" s="181"/>
      <c r="G689" s="181"/>
      <c r="H689" s="181"/>
      <c r="I689" s="181"/>
      <c r="J689" s="182"/>
      <c r="K689" s="187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</row>
    <row r="690" spans="1:60" outlineLevel="1" x14ac:dyDescent="0.25">
      <c r="A690" s="185"/>
      <c r="B690" s="169"/>
      <c r="C690" s="208" t="s">
        <v>687</v>
      </c>
      <c r="D690" s="172"/>
      <c r="E690" s="176">
        <v>6.8730000000000002</v>
      </c>
      <c r="F690" s="181"/>
      <c r="G690" s="181"/>
      <c r="H690" s="181"/>
      <c r="I690" s="181"/>
      <c r="J690" s="182"/>
      <c r="K690" s="187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</row>
    <row r="691" spans="1:60" outlineLevel="1" x14ac:dyDescent="0.25">
      <c r="A691" s="185"/>
      <c r="B691" s="169"/>
      <c r="C691" s="208" t="s">
        <v>688</v>
      </c>
      <c r="D691" s="172"/>
      <c r="E691" s="176">
        <v>4.5129999999999999</v>
      </c>
      <c r="F691" s="181"/>
      <c r="G691" s="181"/>
      <c r="H691" s="181"/>
      <c r="I691" s="181"/>
      <c r="J691" s="182"/>
      <c r="K691" s="187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</row>
    <row r="692" spans="1:60" outlineLevel="1" x14ac:dyDescent="0.25">
      <c r="A692" s="185"/>
      <c r="B692" s="169"/>
      <c r="C692" s="208" t="s">
        <v>689</v>
      </c>
      <c r="D692" s="172"/>
      <c r="E692" s="176">
        <v>9.3970000000000002</v>
      </c>
      <c r="F692" s="181"/>
      <c r="G692" s="181"/>
      <c r="H692" s="181"/>
      <c r="I692" s="181"/>
      <c r="J692" s="182"/>
      <c r="K692" s="187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</row>
    <row r="693" spans="1:60" outlineLevel="1" x14ac:dyDescent="0.25">
      <c r="A693" s="185"/>
      <c r="B693" s="169"/>
      <c r="C693" s="208" t="s">
        <v>690</v>
      </c>
      <c r="D693" s="172"/>
      <c r="E693" s="176">
        <v>8.7010000000000005</v>
      </c>
      <c r="F693" s="181"/>
      <c r="G693" s="181"/>
      <c r="H693" s="181"/>
      <c r="I693" s="181"/>
      <c r="J693" s="182"/>
      <c r="K693" s="187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</row>
    <row r="694" spans="1:60" outlineLevel="1" x14ac:dyDescent="0.25">
      <c r="A694" s="185"/>
      <c r="B694" s="169"/>
      <c r="C694" s="209" t="s">
        <v>129</v>
      </c>
      <c r="D694" s="173"/>
      <c r="E694" s="177">
        <v>29.484000000000002</v>
      </c>
      <c r="F694" s="181"/>
      <c r="G694" s="181"/>
      <c r="H694" s="181"/>
      <c r="I694" s="181"/>
      <c r="J694" s="182"/>
      <c r="K694" s="187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</row>
    <row r="695" spans="1:60" ht="20.399999999999999" outlineLevel="1" x14ac:dyDescent="0.25">
      <c r="A695" s="185">
        <v>43</v>
      </c>
      <c r="B695" s="169" t="s">
        <v>691</v>
      </c>
      <c r="C695" s="207" t="s">
        <v>692</v>
      </c>
      <c r="D695" s="171" t="s">
        <v>165</v>
      </c>
      <c r="E695" s="175">
        <v>140.488</v>
      </c>
      <c r="F695" s="183"/>
      <c r="G695" s="181">
        <f>ROUND(E695*F695,2)</f>
        <v>0</v>
      </c>
      <c r="H695" s="181">
        <v>21</v>
      </c>
      <c r="I695" s="181">
        <f>G695*(1+H695/100)</f>
        <v>0</v>
      </c>
      <c r="J695" s="182" t="s">
        <v>678</v>
      </c>
      <c r="K695" s="187" t="s">
        <v>125</v>
      </c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>
        <v>21</v>
      </c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</row>
    <row r="696" spans="1:60" outlineLevel="1" x14ac:dyDescent="0.25">
      <c r="A696" s="185"/>
      <c r="B696" s="169"/>
      <c r="C696" s="208" t="s">
        <v>167</v>
      </c>
      <c r="D696" s="172"/>
      <c r="E696" s="176"/>
      <c r="F696" s="181"/>
      <c r="G696" s="181"/>
      <c r="H696" s="181"/>
      <c r="I696" s="181"/>
      <c r="J696" s="182"/>
      <c r="K696" s="187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</row>
    <row r="697" spans="1:60" outlineLevel="1" x14ac:dyDescent="0.25">
      <c r="A697" s="185"/>
      <c r="B697" s="169"/>
      <c r="C697" s="208" t="s">
        <v>693</v>
      </c>
      <c r="D697" s="172"/>
      <c r="E697" s="176">
        <v>5.5780000000000003</v>
      </c>
      <c r="F697" s="181"/>
      <c r="G697" s="181"/>
      <c r="H697" s="181"/>
      <c r="I697" s="181"/>
      <c r="J697" s="182"/>
      <c r="K697" s="187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</row>
    <row r="698" spans="1:60" outlineLevel="1" x14ac:dyDescent="0.25">
      <c r="A698" s="185"/>
      <c r="B698" s="169"/>
      <c r="C698" s="209" t="s">
        <v>129</v>
      </c>
      <c r="D698" s="173"/>
      <c r="E698" s="177">
        <v>5.5780000000000003</v>
      </c>
      <c r="F698" s="181"/>
      <c r="G698" s="181"/>
      <c r="H698" s="181"/>
      <c r="I698" s="181"/>
      <c r="J698" s="182"/>
      <c r="K698" s="187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</row>
    <row r="699" spans="1:60" outlineLevel="1" x14ac:dyDescent="0.25">
      <c r="A699" s="185"/>
      <c r="B699" s="169"/>
      <c r="C699" s="208" t="s">
        <v>694</v>
      </c>
      <c r="D699" s="172"/>
      <c r="E699" s="176">
        <v>20.016999999999999</v>
      </c>
      <c r="F699" s="181"/>
      <c r="G699" s="181"/>
      <c r="H699" s="181"/>
      <c r="I699" s="181"/>
      <c r="J699" s="182"/>
      <c r="K699" s="187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</row>
    <row r="700" spans="1:60" outlineLevel="1" x14ac:dyDescent="0.25">
      <c r="A700" s="185"/>
      <c r="B700" s="169"/>
      <c r="C700" s="208" t="s">
        <v>695</v>
      </c>
      <c r="D700" s="172"/>
      <c r="E700" s="176">
        <v>9.5</v>
      </c>
      <c r="F700" s="181"/>
      <c r="G700" s="181"/>
      <c r="H700" s="181"/>
      <c r="I700" s="181"/>
      <c r="J700" s="182"/>
      <c r="K700" s="187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</row>
    <row r="701" spans="1:60" outlineLevel="1" x14ac:dyDescent="0.25">
      <c r="A701" s="185"/>
      <c r="B701" s="169"/>
      <c r="C701" s="209" t="s">
        <v>129</v>
      </c>
      <c r="D701" s="173"/>
      <c r="E701" s="177">
        <v>29.516999999999999</v>
      </c>
      <c r="F701" s="181"/>
      <c r="G701" s="181"/>
      <c r="H701" s="181"/>
      <c r="I701" s="181"/>
      <c r="J701" s="182"/>
      <c r="K701" s="187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</row>
    <row r="702" spans="1:60" outlineLevel="1" x14ac:dyDescent="0.25">
      <c r="A702" s="185"/>
      <c r="B702" s="169"/>
      <c r="C702" s="208" t="s">
        <v>696</v>
      </c>
      <c r="D702" s="172"/>
      <c r="E702" s="176">
        <v>9.4700000000000006</v>
      </c>
      <c r="F702" s="181"/>
      <c r="G702" s="181"/>
      <c r="H702" s="181"/>
      <c r="I702" s="181"/>
      <c r="J702" s="182"/>
      <c r="K702" s="187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</row>
    <row r="703" spans="1:60" outlineLevel="1" x14ac:dyDescent="0.25">
      <c r="A703" s="185"/>
      <c r="B703" s="169"/>
      <c r="C703" s="209" t="s">
        <v>129</v>
      </c>
      <c r="D703" s="173"/>
      <c r="E703" s="177">
        <v>9.4700000000000006</v>
      </c>
      <c r="F703" s="181"/>
      <c r="G703" s="181"/>
      <c r="H703" s="181"/>
      <c r="I703" s="181"/>
      <c r="J703" s="182"/>
      <c r="K703" s="187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</row>
    <row r="704" spans="1:60" outlineLevel="1" x14ac:dyDescent="0.25">
      <c r="A704" s="185"/>
      <c r="B704" s="169"/>
      <c r="C704" s="208" t="s">
        <v>697</v>
      </c>
      <c r="D704" s="172"/>
      <c r="E704" s="176">
        <v>22.568000000000001</v>
      </c>
      <c r="F704" s="181"/>
      <c r="G704" s="181"/>
      <c r="H704" s="181"/>
      <c r="I704" s="181"/>
      <c r="J704" s="182"/>
      <c r="K704" s="187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</row>
    <row r="705" spans="1:60" outlineLevel="1" x14ac:dyDescent="0.25">
      <c r="A705" s="185"/>
      <c r="B705" s="169"/>
      <c r="C705" s="209" t="s">
        <v>129</v>
      </c>
      <c r="D705" s="173"/>
      <c r="E705" s="177">
        <v>22.568000000000001</v>
      </c>
      <c r="F705" s="181"/>
      <c r="G705" s="181"/>
      <c r="H705" s="181"/>
      <c r="I705" s="181"/>
      <c r="J705" s="182"/>
      <c r="K705" s="187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</row>
    <row r="706" spans="1:60" outlineLevel="1" x14ac:dyDescent="0.25">
      <c r="A706" s="185"/>
      <c r="B706" s="169"/>
      <c r="C706" s="208" t="s">
        <v>427</v>
      </c>
      <c r="D706" s="172"/>
      <c r="E706" s="176"/>
      <c r="F706" s="181"/>
      <c r="G706" s="181"/>
      <c r="H706" s="181"/>
      <c r="I706" s="181"/>
      <c r="J706" s="182"/>
      <c r="K706" s="187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</row>
    <row r="707" spans="1:60" outlineLevel="1" x14ac:dyDescent="0.25">
      <c r="A707" s="185"/>
      <c r="B707" s="169"/>
      <c r="C707" s="208" t="s">
        <v>698</v>
      </c>
      <c r="D707" s="172"/>
      <c r="E707" s="176">
        <v>19.934999999999999</v>
      </c>
      <c r="F707" s="181"/>
      <c r="G707" s="181"/>
      <c r="H707" s="181"/>
      <c r="I707" s="181"/>
      <c r="J707" s="182"/>
      <c r="K707" s="187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</row>
    <row r="708" spans="1:60" outlineLevel="1" x14ac:dyDescent="0.25">
      <c r="A708" s="185"/>
      <c r="B708" s="169"/>
      <c r="C708" s="209" t="s">
        <v>129</v>
      </c>
      <c r="D708" s="173"/>
      <c r="E708" s="177">
        <v>19.934999999999999</v>
      </c>
      <c r="F708" s="181"/>
      <c r="G708" s="181"/>
      <c r="H708" s="181"/>
      <c r="I708" s="181"/>
      <c r="J708" s="182"/>
      <c r="K708" s="187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</row>
    <row r="709" spans="1:60" outlineLevel="1" x14ac:dyDescent="0.25">
      <c r="A709" s="185"/>
      <c r="B709" s="169"/>
      <c r="C709" s="208" t="s">
        <v>127</v>
      </c>
      <c r="D709" s="172"/>
      <c r="E709" s="176"/>
      <c r="F709" s="181"/>
      <c r="G709" s="181"/>
      <c r="H709" s="181"/>
      <c r="I709" s="181"/>
      <c r="J709" s="182"/>
      <c r="K709" s="187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</row>
    <row r="710" spans="1:60" outlineLevel="1" x14ac:dyDescent="0.25">
      <c r="A710" s="185"/>
      <c r="B710" s="169"/>
      <c r="C710" s="208" t="s">
        <v>699</v>
      </c>
      <c r="D710" s="172"/>
      <c r="E710" s="176">
        <v>21.975999999999999</v>
      </c>
      <c r="F710" s="181"/>
      <c r="G710" s="181"/>
      <c r="H710" s="181"/>
      <c r="I710" s="181"/>
      <c r="J710" s="182"/>
      <c r="K710" s="187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</row>
    <row r="711" spans="1:60" outlineLevel="1" x14ac:dyDescent="0.25">
      <c r="A711" s="185"/>
      <c r="B711" s="169"/>
      <c r="C711" s="208" t="s">
        <v>700</v>
      </c>
      <c r="D711" s="172"/>
      <c r="E711" s="176">
        <v>2.0499999999999998</v>
      </c>
      <c r="F711" s="181"/>
      <c r="G711" s="181"/>
      <c r="H711" s="181"/>
      <c r="I711" s="181"/>
      <c r="J711" s="182"/>
      <c r="K711" s="187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</row>
    <row r="712" spans="1:60" outlineLevel="1" x14ac:dyDescent="0.25">
      <c r="A712" s="185"/>
      <c r="B712" s="169"/>
      <c r="C712" s="209" t="s">
        <v>129</v>
      </c>
      <c r="D712" s="173"/>
      <c r="E712" s="177">
        <v>24.026</v>
      </c>
      <c r="F712" s="181"/>
      <c r="G712" s="181"/>
      <c r="H712" s="181"/>
      <c r="I712" s="181"/>
      <c r="J712" s="182"/>
      <c r="K712" s="187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</row>
    <row r="713" spans="1:60" outlineLevel="1" x14ac:dyDescent="0.25">
      <c r="A713" s="185"/>
      <c r="B713" s="169"/>
      <c r="C713" s="208" t="s">
        <v>130</v>
      </c>
      <c r="D713" s="172"/>
      <c r="E713" s="176"/>
      <c r="F713" s="181"/>
      <c r="G713" s="181"/>
      <c r="H713" s="181"/>
      <c r="I713" s="181"/>
      <c r="J713" s="182"/>
      <c r="K713" s="187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</row>
    <row r="714" spans="1:60" outlineLevel="1" x14ac:dyDescent="0.25">
      <c r="A714" s="185"/>
      <c r="B714" s="169"/>
      <c r="C714" s="208" t="s">
        <v>701</v>
      </c>
      <c r="D714" s="172"/>
      <c r="E714" s="176">
        <v>23.042000000000002</v>
      </c>
      <c r="F714" s="181"/>
      <c r="G714" s="181"/>
      <c r="H714" s="181"/>
      <c r="I714" s="181"/>
      <c r="J714" s="182"/>
      <c r="K714" s="187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</row>
    <row r="715" spans="1:60" outlineLevel="1" x14ac:dyDescent="0.25">
      <c r="A715" s="185"/>
      <c r="B715" s="169"/>
      <c r="C715" s="209" t="s">
        <v>129</v>
      </c>
      <c r="D715" s="173"/>
      <c r="E715" s="177">
        <v>23.042000000000002</v>
      </c>
      <c r="F715" s="181"/>
      <c r="G715" s="181"/>
      <c r="H715" s="181"/>
      <c r="I715" s="181"/>
      <c r="J715" s="182"/>
      <c r="K715" s="187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</row>
    <row r="716" spans="1:60" outlineLevel="1" x14ac:dyDescent="0.25">
      <c r="A716" s="185"/>
      <c r="B716" s="169"/>
      <c r="C716" s="208" t="s">
        <v>132</v>
      </c>
      <c r="D716" s="172"/>
      <c r="E716" s="176"/>
      <c r="F716" s="181"/>
      <c r="G716" s="181"/>
      <c r="H716" s="181"/>
      <c r="I716" s="181"/>
      <c r="J716" s="182"/>
      <c r="K716" s="187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</row>
    <row r="717" spans="1:60" outlineLevel="1" x14ac:dyDescent="0.25">
      <c r="A717" s="185"/>
      <c r="B717" s="169"/>
      <c r="C717" s="208" t="s">
        <v>702</v>
      </c>
      <c r="D717" s="172"/>
      <c r="E717" s="176">
        <v>6.3520000000000003</v>
      </c>
      <c r="F717" s="181"/>
      <c r="G717" s="181"/>
      <c r="H717" s="181"/>
      <c r="I717" s="181"/>
      <c r="J717" s="182"/>
      <c r="K717" s="187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</row>
    <row r="718" spans="1:60" outlineLevel="1" x14ac:dyDescent="0.25">
      <c r="A718" s="185"/>
      <c r="B718" s="169"/>
      <c r="C718" s="209" t="s">
        <v>129</v>
      </c>
      <c r="D718" s="173"/>
      <c r="E718" s="177">
        <v>6.3520000000000003</v>
      </c>
      <c r="F718" s="181"/>
      <c r="G718" s="181"/>
      <c r="H718" s="181"/>
      <c r="I718" s="181"/>
      <c r="J718" s="182"/>
      <c r="K718" s="187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</row>
    <row r="719" spans="1:60" outlineLevel="1" x14ac:dyDescent="0.25">
      <c r="A719" s="185"/>
      <c r="B719" s="272" t="s">
        <v>703</v>
      </c>
      <c r="C719" s="273"/>
      <c r="D719" s="274"/>
      <c r="E719" s="275"/>
      <c r="F719" s="276"/>
      <c r="G719" s="277"/>
      <c r="H719" s="181"/>
      <c r="I719" s="181"/>
      <c r="J719" s="182"/>
      <c r="K719" s="187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>
        <v>0</v>
      </c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</row>
    <row r="720" spans="1:60" ht="21" outlineLevel="1" x14ac:dyDescent="0.25">
      <c r="A720" s="185"/>
      <c r="B720" s="272" t="s">
        <v>704</v>
      </c>
      <c r="C720" s="273"/>
      <c r="D720" s="274"/>
      <c r="E720" s="275"/>
      <c r="F720" s="276"/>
      <c r="G720" s="277"/>
      <c r="H720" s="181"/>
      <c r="I720" s="181"/>
      <c r="J720" s="182"/>
      <c r="K720" s="187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161" t="str">
        <f>B720</f>
        <v>nebo vybourání otvorů průřezové plochy přes 4 m2 ve zdivu nadzákladovém, včetně pomocného lešení o výšce podlahy do 1900 mm a pro zatížení do 1,5 kPa  (150 kg/m2)</v>
      </c>
      <c r="BA720" s="32"/>
      <c r="BB720" s="32"/>
      <c r="BC720" s="32"/>
      <c r="BD720" s="32"/>
      <c r="BE720" s="32"/>
      <c r="BF720" s="32"/>
      <c r="BG720" s="32"/>
      <c r="BH720" s="32"/>
    </row>
    <row r="721" spans="1:60" outlineLevel="1" x14ac:dyDescent="0.25">
      <c r="A721" s="185">
        <v>44</v>
      </c>
      <c r="B721" s="169" t="s">
        <v>705</v>
      </c>
      <c r="C721" s="207" t="s">
        <v>706</v>
      </c>
      <c r="D721" s="171" t="s">
        <v>123</v>
      </c>
      <c r="E721" s="175">
        <v>3.3704000000000001</v>
      </c>
      <c r="F721" s="183"/>
      <c r="G721" s="181">
        <f>ROUND(E721*F721,2)</f>
        <v>0</v>
      </c>
      <c r="H721" s="181">
        <v>21</v>
      </c>
      <c r="I721" s="181">
        <f>G721*(1+H721/100)</f>
        <v>0</v>
      </c>
      <c r="J721" s="182" t="s">
        <v>678</v>
      </c>
      <c r="K721" s="187" t="s">
        <v>125</v>
      </c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>
        <v>21</v>
      </c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</row>
    <row r="722" spans="1:60" outlineLevel="1" x14ac:dyDescent="0.25">
      <c r="A722" s="185"/>
      <c r="B722" s="169"/>
      <c r="C722" s="208" t="s">
        <v>167</v>
      </c>
      <c r="D722" s="172"/>
      <c r="E722" s="176"/>
      <c r="F722" s="181"/>
      <c r="G722" s="181"/>
      <c r="H722" s="181"/>
      <c r="I722" s="181"/>
      <c r="J722" s="182"/>
      <c r="K722" s="187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</row>
    <row r="723" spans="1:60" outlineLevel="1" x14ac:dyDescent="0.25">
      <c r="A723" s="185"/>
      <c r="B723" s="169"/>
      <c r="C723" s="208" t="s">
        <v>707</v>
      </c>
      <c r="D723" s="172"/>
      <c r="E723" s="176">
        <v>3.3704000000000001</v>
      </c>
      <c r="F723" s="181"/>
      <c r="G723" s="181"/>
      <c r="H723" s="181"/>
      <c r="I723" s="181"/>
      <c r="J723" s="182"/>
      <c r="K723" s="187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</row>
    <row r="724" spans="1:60" outlineLevel="1" x14ac:dyDescent="0.25">
      <c r="A724" s="185"/>
      <c r="B724" s="272" t="s">
        <v>708</v>
      </c>
      <c r="C724" s="273"/>
      <c r="D724" s="274"/>
      <c r="E724" s="275"/>
      <c r="F724" s="276"/>
      <c r="G724" s="277"/>
      <c r="H724" s="181"/>
      <c r="I724" s="181"/>
      <c r="J724" s="182"/>
      <c r="K724" s="187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>
        <v>0</v>
      </c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</row>
    <row r="725" spans="1:60" outlineLevel="1" x14ac:dyDescent="0.25">
      <c r="A725" s="185">
        <v>45</v>
      </c>
      <c r="B725" s="169" t="s">
        <v>709</v>
      </c>
      <c r="C725" s="207" t="s">
        <v>710</v>
      </c>
      <c r="D725" s="171" t="s">
        <v>123</v>
      </c>
      <c r="E725" s="175">
        <v>36.209299999999999</v>
      </c>
      <c r="F725" s="183"/>
      <c r="G725" s="181">
        <f>ROUND(E725*F725,2)</f>
        <v>0</v>
      </c>
      <c r="H725" s="181">
        <v>21</v>
      </c>
      <c r="I725" s="181">
        <f>G725*(1+H725/100)</f>
        <v>0</v>
      </c>
      <c r="J725" s="182" t="s">
        <v>678</v>
      </c>
      <c r="K725" s="187" t="s">
        <v>125</v>
      </c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>
        <v>21</v>
      </c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</row>
    <row r="726" spans="1:60" outlineLevel="1" x14ac:dyDescent="0.25">
      <c r="A726" s="185"/>
      <c r="B726" s="169"/>
      <c r="C726" s="208" t="s">
        <v>167</v>
      </c>
      <c r="D726" s="172"/>
      <c r="E726" s="176"/>
      <c r="F726" s="181"/>
      <c r="G726" s="181"/>
      <c r="H726" s="181"/>
      <c r="I726" s="181"/>
      <c r="J726" s="182"/>
      <c r="K726" s="187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</row>
    <row r="727" spans="1:60" outlineLevel="1" x14ac:dyDescent="0.25">
      <c r="A727" s="185"/>
      <c r="B727" s="169"/>
      <c r="C727" s="208" t="s">
        <v>711</v>
      </c>
      <c r="D727" s="172"/>
      <c r="E727" s="176">
        <v>1.6672499999999999</v>
      </c>
      <c r="F727" s="181"/>
      <c r="G727" s="181"/>
      <c r="H727" s="181"/>
      <c r="I727" s="181"/>
      <c r="J727" s="182"/>
      <c r="K727" s="187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</row>
    <row r="728" spans="1:60" outlineLevel="1" x14ac:dyDescent="0.25">
      <c r="A728" s="185"/>
      <c r="B728" s="169"/>
      <c r="C728" s="208" t="s">
        <v>712</v>
      </c>
      <c r="D728" s="172"/>
      <c r="E728" s="176">
        <v>3.9470900000000002</v>
      </c>
      <c r="F728" s="181"/>
      <c r="G728" s="181"/>
      <c r="H728" s="181"/>
      <c r="I728" s="181"/>
      <c r="J728" s="182"/>
      <c r="K728" s="187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</row>
    <row r="729" spans="1:60" outlineLevel="1" x14ac:dyDescent="0.25">
      <c r="A729" s="185"/>
      <c r="B729" s="169"/>
      <c r="C729" s="208" t="s">
        <v>713</v>
      </c>
      <c r="D729" s="172"/>
      <c r="E729" s="176">
        <v>0.13538</v>
      </c>
      <c r="F729" s="181"/>
      <c r="G729" s="181"/>
      <c r="H729" s="181"/>
      <c r="I729" s="181"/>
      <c r="J729" s="182"/>
      <c r="K729" s="187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</row>
    <row r="730" spans="1:60" outlineLevel="1" x14ac:dyDescent="0.25">
      <c r="A730" s="185"/>
      <c r="B730" s="169"/>
      <c r="C730" s="208" t="s">
        <v>714</v>
      </c>
      <c r="D730" s="172"/>
      <c r="E730" s="176">
        <v>3.83304</v>
      </c>
      <c r="F730" s="181"/>
      <c r="G730" s="181"/>
      <c r="H730" s="181"/>
      <c r="I730" s="181"/>
      <c r="J730" s="182"/>
      <c r="K730" s="187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</row>
    <row r="731" spans="1:60" outlineLevel="1" x14ac:dyDescent="0.25">
      <c r="A731" s="185"/>
      <c r="B731" s="169"/>
      <c r="C731" s="208" t="s">
        <v>715</v>
      </c>
      <c r="D731" s="172"/>
      <c r="E731" s="176">
        <v>3.00264</v>
      </c>
      <c r="F731" s="181"/>
      <c r="G731" s="181"/>
      <c r="H731" s="181"/>
      <c r="I731" s="181"/>
      <c r="J731" s="182"/>
      <c r="K731" s="187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</row>
    <row r="732" spans="1:60" outlineLevel="1" x14ac:dyDescent="0.25">
      <c r="A732" s="185"/>
      <c r="B732" s="169"/>
      <c r="C732" s="208" t="s">
        <v>716</v>
      </c>
      <c r="D732" s="172"/>
      <c r="E732" s="176">
        <v>2.6085799999999999</v>
      </c>
      <c r="F732" s="181"/>
      <c r="G732" s="181"/>
      <c r="H732" s="181"/>
      <c r="I732" s="181"/>
      <c r="J732" s="182"/>
      <c r="K732" s="187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</row>
    <row r="733" spans="1:60" outlineLevel="1" x14ac:dyDescent="0.25">
      <c r="A733" s="185"/>
      <c r="B733" s="169"/>
      <c r="C733" s="208" t="s">
        <v>717</v>
      </c>
      <c r="D733" s="172"/>
      <c r="E733" s="176">
        <v>2.8883999999999999</v>
      </c>
      <c r="F733" s="181"/>
      <c r="G733" s="181"/>
      <c r="H733" s="181"/>
      <c r="I733" s="181"/>
      <c r="J733" s="182"/>
      <c r="K733" s="187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</row>
    <row r="734" spans="1:60" outlineLevel="1" x14ac:dyDescent="0.25">
      <c r="A734" s="185"/>
      <c r="B734" s="169"/>
      <c r="C734" s="209" t="s">
        <v>129</v>
      </c>
      <c r="D734" s="173"/>
      <c r="E734" s="177">
        <v>18.082370000000001</v>
      </c>
      <c r="F734" s="181"/>
      <c r="G734" s="181"/>
      <c r="H734" s="181"/>
      <c r="I734" s="181"/>
      <c r="J734" s="182"/>
      <c r="K734" s="187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</row>
    <row r="735" spans="1:60" outlineLevel="1" x14ac:dyDescent="0.25">
      <c r="A735" s="185"/>
      <c r="B735" s="169"/>
      <c r="C735" s="208" t="s">
        <v>127</v>
      </c>
      <c r="D735" s="172"/>
      <c r="E735" s="176"/>
      <c r="F735" s="181"/>
      <c r="G735" s="181"/>
      <c r="H735" s="181"/>
      <c r="I735" s="181"/>
      <c r="J735" s="182"/>
      <c r="K735" s="187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</row>
    <row r="736" spans="1:60" outlineLevel="1" x14ac:dyDescent="0.25">
      <c r="A736" s="185"/>
      <c r="B736" s="169"/>
      <c r="C736" s="208" t="s">
        <v>718</v>
      </c>
      <c r="D736" s="172"/>
      <c r="E736" s="176">
        <v>1.91021</v>
      </c>
      <c r="F736" s="181"/>
      <c r="G736" s="181"/>
      <c r="H736" s="181"/>
      <c r="I736" s="181"/>
      <c r="J736" s="182"/>
      <c r="K736" s="187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</row>
    <row r="737" spans="1:60" outlineLevel="1" x14ac:dyDescent="0.25">
      <c r="A737" s="185"/>
      <c r="B737" s="169"/>
      <c r="C737" s="208" t="s">
        <v>719</v>
      </c>
      <c r="D737" s="172"/>
      <c r="E737" s="176">
        <v>2.06168</v>
      </c>
      <c r="F737" s="181"/>
      <c r="G737" s="181"/>
      <c r="H737" s="181"/>
      <c r="I737" s="181"/>
      <c r="J737" s="182"/>
      <c r="K737" s="187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</row>
    <row r="738" spans="1:60" outlineLevel="1" x14ac:dyDescent="0.25">
      <c r="A738" s="185"/>
      <c r="B738" s="169"/>
      <c r="C738" s="208" t="s">
        <v>720</v>
      </c>
      <c r="D738" s="172"/>
      <c r="E738" s="176">
        <v>1.22807</v>
      </c>
      <c r="F738" s="181"/>
      <c r="G738" s="181"/>
      <c r="H738" s="181"/>
      <c r="I738" s="181"/>
      <c r="J738" s="182"/>
      <c r="K738" s="187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</row>
    <row r="739" spans="1:60" outlineLevel="1" x14ac:dyDescent="0.25">
      <c r="A739" s="185"/>
      <c r="B739" s="169"/>
      <c r="C739" s="208" t="s">
        <v>721</v>
      </c>
      <c r="D739" s="172"/>
      <c r="E739" s="176">
        <v>1.0069999999999999</v>
      </c>
      <c r="F739" s="181"/>
      <c r="G739" s="181"/>
      <c r="H739" s="181"/>
      <c r="I739" s="181"/>
      <c r="J739" s="182"/>
      <c r="K739" s="187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</row>
    <row r="740" spans="1:60" outlineLevel="1" x14ac:dyDescent="0.25">
      <c r="A740" s="185"/>
      <c r="B740" s="169"/>
      <c r="C740" s="208" t="s">
        <v>722</v>
      </c>
      <c r="D740" s="172"/>
      <c r="E740" s="176">
        <v>0.25806000000000001</v>
      </c>
      <c r="F740" s="181"/>
      <c r="G740" s="181"/>
      <c r="H740" s="181"/>
      <c r="I740" s="181"/>
      <c r="J740" s="182"/>
      <c r="K740" s="187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</row>
    <row r="741" spans="1:60" outlineLevel="1" x14ac:dyDescent="0.25">
      <c r="A741" s="185"/>
      <c r="B741" s="169"/>
      <c r="C741" s="208" t="s">
        <v>723</v>
      </c>
      <c r="D741" s="172"/>
      <c r="E741" s="176">
        <v>0.33660000000000001</v>
      </c>
      <c r="F741" s="181"/>
      <c r="G741" s="181"/>
      <c r="H741" s="181"/>
      <c r="I741" s="181"/>
      <c r="J741" s="182"/>
      <c r="K741" s="187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</row>
    <row r="742" spans="1:60" outlineLevel="1" x14ac:dyDescent="0.25">
      <c r="A742" s="185"/>
      <c r="B742" s="169"/>
      <c r="C742" s="209" t="s">
        <v>129</v>
      </c>
      <c r="D742" s="173"/>
      <c r="E742" s="177">
        <v>6.8015999999999996</v>
      </c>
      <c r="F742" s="181"/>
      <c r="G742" s="181"/>
      <c r="H742" s="181"/>
      <c r="I742" s="181"/>
      <c r="J742" s="182"/>
      <c r="K742" s="187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</row>
    <row r="743" spans="1:60" outlineLevel="1" x14ac:dyDescent="0.25">
      <c r="A743" s="185"/>
      <c r="B743" s="169"/>
      <c r="C743" s="208" t="s">
        <v>130</v>
      </c>
      <c r="D743" s="172"/>
      <c r="E743" s="176"/>
      <c r="F743" s="181"/>
      <c r="G743" s="181"/>
      <c r="H743" s="181"/>
      <c r="I743" s="181"/>
      <c r="J743" s="182"/>
      <c r="K743" s="187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</row>
    <row r="744" spans="1:60" outlineLevel="1" x14ac:dyDescent="0.25">
      <c r="A744" s="185"/>
      <c r="B744" s="169"/>
      <c r="C744" s="208" t="s">
        <v>724</v>
      </c>
      <c r="D744" s="172"/>
      <c r="E744" s="176">
        <v>1.9389000000000001</v>
      </c>
      <c r="F744" s="181"/>
      <c r="G744" s="181"/>
      <c r="H744" s="181"/>
      <c r="I744" s="181"/>
      <c r="J744" s="182"/>
      <c r="K744" s="187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</row>
    <row r="745" spans="1:60" outlineLevel="1" x14ac:dyDescent="0.25">
      <c r="A745" s="185"/>
      <c r="B745" s="169"/>
      <c r="C745" s="208" t="s">
        <v>725</v>
      </c>
      <c r="D745" s="172"/>
      <c r="E745" s="176">
        <v>2.1342300000000001</v>
      </c>
      <c r="F745" s="181"/>
      <c r="G745" s="181"/>
      <c r="H745" s="181"/>
      <c r="I745" s="181"/>
      <c r="J745" s="182"/>
      <c r="K745" s="187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</row>
    <row r="746" spans="1:60" outlineLevel="1" x14ac:dyDescent="0.25">
      <c r="A746" s="185"/>
      <c r="B746" s="169"/>
      <c r="C746" s="208" t="s">
        <v>726</v>
      </c>
      <c r="D746" s="172"/>
      <c r="E746" s="176">
        <v>1.22807</v>
      </c>
      <c r="F746" s="181"/>
      <c r="G746" s="181"/>
      <c r="H746" s="181"/>
      <c r="I746" s="181"/>
      <c r="J746" s="182"/>
      <c r="K746" s="187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</row>
    <row r="747" spans="1:60" outlineLevel="1" x14ac:dyDescent="0.25">
      <c r="A747" s="185"/>
      <c r="B747" s="169"/>
      <c r="C747" s="208" t="s">
        <v>727</v>
      </c>
      <c r="D747" s="172"/>
      <c r="E747" s="176">
        <v>1.0069999999999999</v>
      </c>
      <c r="F747" s="181"/>
      <c r="G747" s="181"/>
      <c r="H747" s="181"/>
      <c r="I747" s="181"/>
      <c r="J747" s="182"/>
      <c r="K747" s="187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</row>
    <row r="748" spans="1:60" outlineLevel="1" x14ac:dyDescent="0.25">
      <c r="A748" s="185"/>
      <c r="B748" s="169"/>
      <c r="C748" s="208" t="s">
        <v>722</v>
      </c>
      <c r="D748" s="172"/>
      <c r="E748" s="176">
        <v>0.25806000000000001</v>
      </c>
      <c r="F748" s="181"/>
      <c r="G748" s="181"/>
      <c r="H748" s="181"/>
      <c r="I748" s="181"/>
      <c r="J748" s="182"/>
      <c r="K748" s="187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</row>
    <row r="749" spans="1:60" outlineLevel="1" x14ac:dyDescent="0.25">
      <c r="A749" s="185"/>
      <c r="B749" s="169"/>
      <c r="C749" s="208" t="s">
        <v>723</v>
      </c>
      <c r="D749" s="172"/>
      <c r="E749" s="176">
        <v>0.33660000000000001</v>
      </c>
      <c r="F749" s="181"/>
      <c r="G749" s="181"/>
      <c r="H749" s="181"/>
      <c r="I749" s="181"/>
      <c r="J749" s="182"/>
      <c r="K749" s="187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</row>
    <row r="750" spans="1:60" outlineLevel="1" x14ac:dyDescent="0.25">
      <c r="A750" s="185"/>
      <c r="B750" s="169"/>
      <c r="C750" s="209" t="s">
        <v>129</v>
      </c>
      <c r="D750" s="173"/>
      <c r="E750" s="177">
        <v>6.9028499999999999</v>
      </c>
      <c r="F750" s="181"/>
      <c r="G750" s="181"/>
      <c r="H750" s="181"/>
      <c r="I750" s="181"/>
      <c r="J750" s="182"/>
      <c r="K750" s="187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</row>
    <row r="751" spans="1:60" outlineLevel="1" x14ac:dyDescent="0.25">
      <c r="A751" s="185"/>
      <c r="B751" s="169"/>
      <c r="C751" s="208" t="s">
        <v>132</v>
      </c>
      <c r="D751" s="172"/>
      <c r="E751" s="176"/>
      <c r="F751" s="181"/>
      <c r="G751" s="181"/>
      <c r="H751" s="181"/>
      <c r="I751" s="181"/>
      <c r="J751" s="182"/>
      <c r="K751" s="187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</row>
    <row r="752" spans="1:60" outlineLevel="1" x14ac:dyDescent="0.25">
      <c r="A752" s="185"/>
      <c r="B752" s="169"/>
      <c r="C752" s="208" t="s">
        <v>728</v>
      </c>
      <c r="D752" s="172"/>
      <c r="E752" s="176">
        <v>1.36185</v>
      </c>
      <c r="F752" s="181"/>
      <c r="G752" s="181"/>
      <c r="H752" s="181"/>
      <c r="I752" s="181"/>
      <c r="J752" s="182"/>
      <c r="K752" s="187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</row>
    <row r="753" spans="1:60" outlineLevel="1" x14ac:dyDescent="0.25">
      <c r="A753" s="185"/>
      <c r="B753" s="169"/>
      <c r="C753" s="208" t="s">
        <v>729</v>
      </c>
      <c r="D753" s="172"/>
      <c r="E753" s="176">
        <v>0.34483999999999998</v>
      </c>
      <c r="F753" s="181"/>
      <c r="G753" s="181"/>
      <c r="H753" s="181"/>
      <c r="I753" s="181"/>
      <c r="J753" s="182"/>
      <c r="K753" s="187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</row>
    <row r="754" spans="1:60" outlineLevel="1" x14ac:dyDescent="0.25">
      <c r="A754" s="185"/>
      <c r="B754" s="169"/>
      <c r="C754" s="208" t="s">
        <v>730</v>
      </c>
      <c r="D754" s="172"/>
      <c r="E754" s="176">
        <v>1.15967</v>
      </c>
      <c r="F754" s="181"/>
      <c r="G754" s="181"/>
      <c r="H754" s="181"/>
      <c r="I754" s="181"/>
      <c r="J754" s="182"/>
      <c r="K754" s="187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</row>
    <row r="755" spans="1:60" outlineLevel="1" x14ac:dyDescent="0.25">
      <c r="A755" s="185"/>
      <c r="B755" s="169"/>
      <c r="C755" s="208" t="s">
        <v>731</v>
      </c>
      <c r="D755" s="172"/>
      <c r="E755" s="176">
        <v>0.30102000000000001</v>
      </c>
      <c r="F755" s="181"/>
      <c r="G755" s="181"/>
      <c r="H755" s="181"/>
      <c r="I755" s="181"/>
      <c r="J755" s="182"/>
      <c r="K755" s="187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</row>
    <row r="756" spans="1:60" outlineLevel="1" x14ac:dyDescent="0.25">
      <c r="A756" s="185"/>
      <c r="B756" s="169"/>
      <c r="C756" s="208" t="s">
        <v>732</v>
      </c>
      <c r="D756" s="172"/>
      <c r="E756" s="176">
        <v>0.50366999999999995</v>
      </c>
      <c r="F756" s="181"/>
      <c r="G756" s="181"/>
      <c r="H756" s="181"/>
      <c r="I756" s="181"/>
      <c r="J756" s="182"/>
      <c r="K756" s="187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</row>
    <row r="757" spans="1:60" outlineLevel="1" x14ac:dyDescent="0.25">
      <c r="A757" s="185"/>
      <c r="B757" s="169"/>
      <c r="C757" s="208" t="s">
        <v>733</v>
      </c>
      <c r="D757" s="172"/>
      <c r="E757" s="176">
        <v>0.34104000000000001</v>
      </c>
      <c r="F757" s="181"/>
      <c r="G757" s="181"/>
      <c r="H757" s="181"/>
      <c r="I757" s="181"/>
      <c r="J757" s="182"/>
      <c r="K757" s="187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</row>
    <row r="758" spans="1:60" outlineLevel="1" x14ac:dyDescent="0.25">
      <c r="A758" s="185"/>
      <c r="B758" s="169"/>
      <c r="C758" s="209" t="s">
        <v>129</v>
      </c>
      <c r="D758" s="173"/>
      <c r="E758" s="177">
        <v>4.0120800000000001</v>
      </c>
      <c r="F758" s="181"/>
      <c r="G758" s="181"/>
      <c r="H758" s="181"/>
      <c r="I758" s="181"/>
      <c r="J758" s="182"/>
      <c r="K758" s="187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</row>
    <row r="759" spans="1:60" outlineLevel="1" x14ac:dyDescent="0.25">
      <c r="A759" s="185"/>
      <c r="B759" s="169"/>
      <c r="C759" s="208" t="s">
        <v>734</v>
      </c>
      <c r="D759" s="172"/>
      <c r="E759" s="176">
        <v>0.41039999999999999</v>
      </c>
      <c r="F759" s="181"/>
      <c r="G759" s="181"/>
      <c r="H759" s="181"/>
      <c r="I759" s="181"/>
      <c r="J759" s="182"/>
      <c r="K759" s="187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</row>
    <row r="760" spans="1:60" outlineLevel="1" x14ac:dyDescent="0.25">
      <c r="A760" s="185"/>
      <c r="B760" s="272" t="s">
        <v>735</v>
      </c>
      <c r="C760" s="273"/>
      <c r="D760" s="274"/>
      <c r="E760" s="275"/>
      <c r="F760" s="276"/>
      <c r="G760" s="277"/>
      <c r="H760" s="181"/>
      <c r="I760" s="181"/>
      <c r="J760" s="182"/>
      <c r="K760" s="187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>
        <v>1</v>
      </c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</row>
    <row r="761" spans="1:60" outlineLevel="1" x14ac:dyDescent="0.25">
      <c r="A761" s="185">
        <v>46</v>
      </c>
      <c r="B761" s="169" t="s">
        <v>736</v>
      </c>
      <c r="C761" s="207" t="s">
        <v>737</v>
      </c>
      <c r="D761" s="171" t="s">
        <v>123</v>
      </c>
      <c r="E761" s="175">
        <v>36.209299999999999</v>
      </c>
      <c r="F761" s="183"/>
      <c r="G761" s="181">
        <f>ROUND(E761*F761,2)</f>
        <v>0</v>
      </c>
      <c r="H761" s="181">
        <v>21</v>
      </c>
      <c r="I761" s="181">
        <f>G761*(1+H761/100)</f>
        <v>0</v>
      </c>
      <c r="J761" s="182" t="s">
        <v>678</v>
      </c>
      <c r="K761" s="187" t="s">
        <v>125</v>
      </c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>
        <v>21</v>
      </c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</row>
    <row r="762" spans="1:60" outlineLevel="1" x14ac:dyDescent="0.25">
      <c r="A762" s="185"/>
      <c r="B762" s="272" t="s">
        <v>738</v>
      </c>
      <c r="C762" s="273"/>
      <c r="D762" s="274"/>
      <c r="E762" s="275"/>
      <c r="F762" s="276"/>
      <c r="G762" s="277"/>
      <c r="H762" s="181"/>
      <c r="I762" s="181"/>
      <c r="J762" s="182"/>
      <c r="K762" s="187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>
        <v>0</v>
      </c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</row>
    <row r="763" spans="1:60" outlineLevel="1" x14ac:dyDescent="0.25">
      <c r="A763" s="185"/>
      <c r="B763" s="272" t="s">
        <v>739</v>
      </c>
      <c r="C763" s="273"/>
      <c r="D763" s="274"/>
      <c r="E763" s="275"/>
      <c r="F763" s="276"/>
      <c r="G763" s="277"/>
      <c r="H763" s="181"/>
      <c r="I763" s="181"/>
      <c r="J763" s="182"/>
      <c r="K763" s="187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</row>
    <row r="764" spans="1:60" outlineLevel="1" x14ac:dyDescent="0.25">
      <c r="A764" s="185">
        <v>47</v>
      </c>
      <c r="B764" s="169" t="s">
        <v>740</v>
      </c>
      <c r="C764" s="207" t="s">
        <v>741</v>
      </c>
      <c r="D764" s="171" t="s">
        <v>165</v>
      </c>
      <c r="E764" s="175">
        <v>243.06569999999999</v>
      </c>
      <c r="F764" s="183"/>
      <c r="G764" s="181">
        <f>ROUND(E764*F764,2)</f>
        <v>0</v>
      </c>
      <c r="H764" s="181">
        <v>21</v>
      </c>
      <c r="I764" s="181">
        <f>G764*(1+H764/100)</f>
        <v>0</v>
      </c>
      <c r="J764" s="182" t="s">
        <v>678</v>
      </c>
      <c r="K764" s="187" t="s">
        <v>125</v>
      </c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>
        <v>21</v>
      </c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</row>
    <row r="765" spans="1:60" outlineLevel="1" x14ac:dyDescent="0.25">
      <c r="A765" s="185"/>
      <c r="B765" s="169"/>
      <c r="C765" s="208" t="s">
        <v>167</v>
      </c>
      <c r="D765" s="172"/>
      <c r="E765" s="176"/>
      <c r="F765" s="181"/>
      <c r="G765" s="181"/>
      <c r="H765" s="181"/>
      <c r="I765" s="181"/>
      <c r="J765" s="182"/>
      <c r="K765" s="187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</row>
    <row r="766" spans="1:60" outlineLevel="1" x14ac:dyDescent="0.25">
      <c r="A766" s="185"/>
      <c r="B766" s="169"/>
      <c r="C766" s="208" t="s">
        <v>742</v>
      </c>
      <c r="D766" s="172"/>
      <c r="E766" s="176">
        <v>11.115</v>
      </c>
      <c r="F766" s="181"/>
      <c r="G766" s="181"/>
      <c r="H766" s="181"/>
      <c r="I766" s="181"/>
      <c r="J766" s="182"/>
      <c r="K766" s="187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</row>
    <row r="767" spans="1:60" outlineLevel="1" x14ac:dyDescent="0.25">
      <c r="A767" s="185"/>
      <c r="B767" s="169"/>
      <c r="C767" s="208" t="s">
        <v>743</v>
      </c>
      <c r="D767" s="172"/>
      <c r="E767" s="176">
        <v>26.3139</v>
      </c>
      <c r="F767" s="181"/>
      <c r="G767" s="181"/>
      <c r="H767" s="181"/>
      <c r="I767" s="181"/>
      <c r="J767" s="182"/>
      <c r="K767" s="187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</row>
    <row r="768" spans="1:60" outlineLevel="1" x14ac:dyDescent="0.25">
      <c r="A768" s="185"/>
      <c r="B768" s="169"/>
      <c r="C768" s="208" t="s">
        <v>744</v>
      </c>
      <c r="D768" s="172"/>
      <c r="E768" s="176">
        <v>0.90249999999999997</v>
      </c>
      <c r="F768" s="181"/>
      <c r="G768" s="181"/>
      <c r="H768" s="181"/>
      <c r="I768" s="181"/>
      <c r="J768" s="182"/>
      <c r="K768" s="187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</row>
    <row r="769" spans="1:60" outlineLevel="1" x14ac:dyDescent="0.25">
      <c r="A769" s="185"/>
      <c r="B769" s="169"/>
      <c r="C769" s="208" t="s">
        <v>745</v>
      </c>
      <c r="D769" s="172"/>
      <c r="E769" s="176">
        <v>27.224</v>
      </c>
      <c r="F769" s="181"/>
      <c r="G769" s="181"/>
      <c r="H769" s="181"/>
      <c r="I769" s="181"/>
      <c r="J769" s="182"/>
      <c r="K769" s="187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</row>
    <row r="770" spans="1:60" outlineLevel="1" x14ac:dyDescent="0.25">
      <c r="A770" s="185"/>
      <c r="B770" s="169"/>
      <c r="C770" s="208" t="s">
        <v>746</v>
      </c>
      <c r="D770" s="172"/>
      <c r="E770" s="176">
        <v>20.017600000000002</v>
      </c>
      <c r="F770" s="181"/>
      <c r="G770" s="181"/>
      <c r="H770" s="181"/>
      <c r="I770" s="181"/>
      <c r="J770" s="182"/>
      <c r="K770" s="187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</row>
    <row r="771" spans="1:60" outlineLevel="1" x14ac:dyDescent="0.25">
      <c r="A771" s="185"/>
      <c r="B771" s="169"/>
      <c r="C771" s="208" t="s">
        <v>747</v>
      </c>
      <c r="D771" s="172"/>
      <c r="E771" s="176">
        <v>17.390499999999999</v>
      </c>
      <c r="F771" s="181"/>
      <c r="G771" s="181"/>
      <c r="H771" s="181"/>
      <c r="I771" s="181"/>
      <c r="J771" s="182"/>
      <c r="K771" s="187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</row>
    <row r="772" spans="1:60" outlineLevel="1" x14ac:dyDescent="0.25">
      <c r="A772" s="185"/>
      <c r="B772" s="169"/>
      <c r="C772" s="208" t="s">
        <v>748</v>
      </c>
      <c r="D772" s="172"/>
      <c r="E772" s="176">
        <v>19.256</v>
      </c>
      <c r="F772" s="181"/>
      <c r="G772" s="181"/>
      <c r="H772" s="181"/>
      <c r="I772" s="181"/>
      <c r="J772" s="182"/>
      <c r="K772" s="187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</row>
    <row r="773" spans="1:60" outlineLevel="1" x14ac:dyDescent="0.25">
      <c r="A773" s="185"/>
      <c r="B773" s="169"/>
      <c r="C773" s="209" t="s">
        <v>129</v>
      </c>
      <c r="D773" s="173"/>
      <c r="E773" s="177">
        <v>122.2195</v>
      </c>
      <c r="F773" s="181"/>
      <c r="G773" s="181"/>
      <c r="H773" s="181"/>
      <c r="I773" s="181"/>
      <c r="J773" s="182"/>
      <c r="K773" s="187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</row>
    <row r="774" spans="1:60" outlineLevel="1" x14ac:dyDescent="0.25">
      <c r="A774" s="185"/>
      <c r="B774" s="169"/>
      <c r="C774" s="208" t="s">
        <v>127</v>
      </c>
      <c r="D774" s="172"/>
      <c r="E774" s="176"/>
      <c r="F774" s="181"/>
      <c r="G774" s="181"/>
      <c r="H774" s="181"/>
      <c r="I774" s="181"/>
      <c r="J774" s="182"/>
      <c r="K774" s="187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</row>
    <row r="775" spans="1:60" outlineLevel="1" x14ac:dyDescent="0.25">
      <c r="A775" s="185"/>
      <c r="B775" s="169"/>
      <c r="C775" s="208" t="s">
        <v>749</v>
      </c>
      <c r="D775" s="172"/>
      <c r="E775" s="176">
        <v>12.7347</v>
      </c>
      <c r="F775" s="181"/>
      <c r="G775" s="181"/>
      <c r="H775" s="181"/>
      <c r="I775" s="181"/>
      <c r="J775" s="182"/>
      <c r="K775" s="187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</row>
    <row r="776" spans="1:60" outlineLevel="1" x14ac:dyDescent="0.25">
      <c r="A776" s="185"/>
      <c r="B776" s="169"/>
      <c r="C776" s="208" t="s">
        <v>750</v>
      </c>
      <c r="D776" s="172"/>
      <c r="E776" s="176">
        <v>13.7445</v>
      </c>
      <c r="F776" s="181"/>
      <c r="G776" s="181"/>
      <c r="H776" s="181"/>
      <c r="I776" s="181"/>
      <c r="J776" s="182"/>
      <c r="K776" s="187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</row>
    <row r="777" spans="1:60" outlineLevel="1" x14ac:dyDescent="0.25">
      <c r="A777" s="185"/>
      <c r="B777" s="169"/>
      <c r="C777" s="208" t="s">
        <v>751</v>
      </c>
      <c r="D777" s="172"/>
      <c r="E777" s="176">
        <v>8.1870999999999992</v>
      </c>
      <c r="F777" s="181"/>
      <c r="G777" s="181"/>
      <c r="H777" s="181"/>
      <c r="I777" s="181"/>
      <c r="J777" s="182"/>
      <c r="K777" s="187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</row>
    <row r="778" spans="1:60" outlineLevel="1" x14ac:dyDescent="0.25">
      <c r="A778" s="185"/>
      <c r="B778" s="169"/>
      <c r="C778" s="208" t="s">
        <v>752</v>
      </c>
      <c r="D778" s="172"/>
      <c r="E778" s="176">
        <v>6.7133000000000003</v>
      </c>
      <c r="F778" s="181"/>
      <c r="G778" s="181"/>
      <c r="H778" s="181"/>
      <c r="I778" s="181"/>
      <c r="J778" s="182"/>
      <c r="K778" s="187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</row>
    <row r="779" spans="1:60" outlineLevel="1" x14ac:dyDescent="0.25">
      <c r="A779" s="185"/>
      <c r="B779" s="169"/>
      <c r="C779" s="208" t="s">
        <v>753</v>
      </c>
      <c r="D779" s="172"/>
      <c r="E779" s="176">
        <v>1.7203999999999999</v>
      </c>
      <c r="F779" s="181"/>
      <c r="G779" s="181"/>
      <c r="H779" s="181"/>
      <c r="I779" s="181"/>
      <c r="J779" s="182"/>
      <c r="K779" s="187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</row>
    <row r="780" spans="1:60" outlineLevel="1" x14ac:dyDescent="0.25">
      <c r="A780" s="185"/>
      <c r="B780" s="169"/>
      <c r="C780" s="208" t="s">
        <v>754</v>
      </c>
      <c r="D780" s="172"/>
      <c r="E780" s="176">
        <v>2.2440000000000002</v>
      </c>
      <c r="F780" s="181"/>
      <c r="G780" s="181"/>
      <c r="H780" s="181"/>
      <c r="I780" s="181"/>
      <c r="J780" s="182"/>
      <c r="K780" s="187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</row>
    <row r="781" spans="1:60" outlineLevel="1" x14ac:dyDescent="0.25">
      <c r="A781" s="185"/>
      <c r="B781" s="169"/>
      <c r="C781" s="209" t="s">
        <v>129</v>
      </c>
      <c r="D781" s="173"/>
      <c r="E781" s="177">
        <v>45.344000000000001</v>
      </c>
      <c r="F781" s="181"/>
      <c r="G781" s="181"/>
      <c r="H781" s="181"/>
      <c r="I781" s="181"/>
      <c r="J781" s="182"/>
      <c r="K781" s="187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</row>
    <row r="782" spans="1:60" outlineLevel="1" x14ac:dyDescent="0.25">
      <c r="A782" s="185"/>
      <c r="B782" s="169"/>
      <c r="C782" s="208" t="s">
        <v>130</v>
      </c>
      <c r="D782" s="172"/>
      <c r="E782" s="176"/>
      <c r="F782" s="181"/>
      <c r="G782" s="181"/>
      <c r="H782" s="181"/>
      <c r="I782" s="181"/>
      <c r="J782" s="182"/>
      <c r="K782" s="187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</row>
    <row r="783" spans="1:60" outlineLevel="1" x14ac:dyDescent="0.25">
      <c r="A783" s="185"/>
      <c r="B783" s="169"/>
      <c r="C783" s="208" t="s">
        <v>755</v>
      </c>
      <c r="D783" s="172"/>
      <c r="E783" s="176">
        <v>12.926</v>
      </c>
      <c r="F783" s="181"/>
      <c r="G783" s="181"/>
      <c r="H783" s="181"/>
      <c r="I783" s="181"/>
      <c r="J783" s="182"/>
      <c r="K783" s="187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</row>
    <row r="784" spans="1:60" outlineLevel="1" x14ac:dyDescent="0.25">
      <c r="A784" s="185"/>
      <c r="B784" s="169"/>
      <c r="C784" s="208" t="s">
        <v>756</v>
      </c>
      <c r="D784" s="172"/>
      <c r="E784" s="176">
        <v>14.228199999999999</v>
      </c>
      <c r="F784" s="181"/>
      <c r="G784" s="181"/>
      <c r="H784" s="181"/>
      <c r="I784" s="181"/>
      <c r="J784" s="182"/>
      <c r="K784" s="187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</row>
    <row r="785" spans="1:60" outlineLevel="1" x14ac:dyDescent="0.25">
      <c r="A785" s="185"/>
      <c r="B785" s="169"/>
      <c r="C785" s="208" t="s">
        <v>757</v>
      </c>
      <c r="D785" s="172"/>
      <c r="E785" s="176">
        <v>8.1870999999999992</v>
      </c>
      <c r="F785" s="181"/>
      <c r="G785" s="181"/>
      <c r="H785" s="181"/>
      <c r="I785" s="181"/>
      <c r="J785" s="182"/>
      <c r="K785" s="187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</row>
    <row r="786" spans="1:60" outlineLevel="1" x14ac:dyDescent="0.25">
      <c r="A786" s="185"/>
      <c r="B786" s="169"/>
      <c r="C786" s="208" t="s">
        <v>758</v>
      </c>
      <c r="D786" s="172"/>
      <c r="E786" s="176">
        <v>6.7133000000000003</v>
      </c>
      <c r="F786" s="181"/>
      <c r="G786" s="181"/>
      <c r="H786" s="181"/>
      <c r="I786" s="181"/>
      <c r="J786" s="182"/>
      <c r="K786" s="187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</row>
    <row r="787" spans="1:60" outlineLevel="1" x14ac:dyDescent="0.25">
      <c r="A787" s="185"/>
      <c r="B787" s="169"/>
      <c r="C787" s="208" t="s">
        <v>753</v>
      </c>
      <c r="D787" s="172"/>
      <c r="E787" s="176">
        <v>1.7203999999999999</v>
      </c>
      <c r="F787" s="181"/>
      <c r="G787" s="181"/>
      <c r="H787" s="181"/>
      <c r="I787" s="181"/>
      <c r="J787" s="182"/>
      <c r="K787" s="187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</row>
    <row r="788" spans="1:60" outlineLevel="1" x14ac:dyDescent="0.25">
      <c r="A788" s="185"/>
      <c r="B788" s="169"/>
      <c r="C788" s="208" t="s">
        <v>754</v>
      </c>
      <c r="D788" s="172"/>
      <c r="E788" s="176">
        <v>2.2440000000000002</v>
      </c>
      <c r="F788" s="181"/>
      <c r="G788" s="181"/>
      <c r="H788" s="181"/>
      <c r="I788" s="181"/>
      <c r="J788" s="182"/>
      <c r="K788" s="187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</row>
    <row r="789" spans="1:60" outlineLevel="1" x14ac:dyDescent="0.25">
      <c r="A789" s="185"/>
      <c r="B789" s="169"/>
      <c r="C789" s="209" t="s">
        <v>129</v>
      </c>
      <c r="D789" s="173"/>
      <c r="E789" s="177">
        <v>46.018999999999998</v>
      </c>
      <c r="F789" s="181"/>
      <c r="G789" s="181"/>
      <c r="H789" s="181"/>
      <c r="I789" s="181"/>
      <c r="J789" s="182"/>
      <c r="K789" s="187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</row>
    <row r="790" spans="1:60" outlineLevel="1" x14ac:dyDescent="0.25">
      <c r="A790" s="185"/>
      <c r="B790" s="169"/>
      <c r="C790" s="208" t="s">
        <v>132</v>
      </c>
      <c r="D790" s="172"/>
      <c r="E790" s="176"/>
      <c r="F790" s="181"/>
      <c r="G790" s="181"/>
      <c r="H790" s="181"/>
      <c r="I790" s="181"/>
      <c r="J790" s="182"/>
      <c r="K790" s="187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</row>
    <row r="791" spans="1:60" outlineLevel="1" x14ac:dyDescent="0.25">
      <c r="A791" s="185"/>
      <c r="B791" s="169"/>
      <c r="C791" s="208" t="s">
        <v>759</v>
      </c>
      <c r="D791" s="172"/>
      <c r="E791" s="176">
        <v>9.0790000000000006</v>
      </c>
      <c r="F791" s="181"/>
      <c r="G791" s="181"/>
      <c r="H791" s="181"/>
      <c r="I791" s="181"/>
      <c r="J791" s="182"/>
      <c r="K791" s="187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</row>
    <row r="792" spans="1:60" outlineLevel="1" x14ac:dyDescent="0.25">
      <c r="A792" s="185"/>
      <c r="B792" s="169"/>
      <c r="C792" s="208" t="s">
        <v>760</v>
      </c>
      <c r="D792" s="172"/>
      <c r="E792" s="176">
        <v>2.2989000000000002</v>
      </c>
      <c r="F792" s="181"/>
      <c r="G792" s="181"/>
      <c r="H792" s="181"/>
      <c r="I792" s="181"/>
      <c r="J792" s="182"/>
      <c r="K792" s="187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</row>
    <row r="793" spans="1:60" outlineLevel="1" x14ac:dyDescent="0.25">
      <c r="A793" s="185"/>
      <c r="B793" s="169"/>
      <c r="C793" s="208" t="s">
        <v>761</v>
      </c>
      <c r="D793" s="172"/>
      <c r="E793" s="176">
        <v>7.7310999999999996</v>
      </c>
      <c r="F793" s="181"/>
      <c r="G793" s="181"/>
      <c r="H793" s="181"/>
      <c r="I793" s="181"/>
      <c r="J793" s="182"/>
      <c r="K793" s="187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</row>
    <row r="794" spans="1:60" outlineLevel="1" x14ac:dyDescent="0.25">
      <c r="A794" s="185"/>
      <c r="B794" s="169"/>
      <c r="C794" s="208" t="s">
        <v>762</v>
      </c>
      <c r="D794" s="172"/>
      <c r="E794" s="176">
        <v>2.0068000000000001</v>
      </c>
      <c r="F794" s="181"/>
      <c r="G794" s="181"/>
      <c r="H794" s="181"/>
      <c r="I794" s="181"/>
      <c r="J794" s="182"/>
      <c r="K794" s="187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</row>
    <row r="795" spans="1:60" outlineLevel="1" x14ac:dyDescent="0.25">
      <c r="A795" s="185"/>
      <c r="B795" s="169"/>
      <c r="C795" s="208" t="s">
        <v>763</v>
      </c>
      <c r="D795" s="172"/>
      <c r="E795" s="176">
        <v>3.3578000000000001</v>
      </c>
      <c r="F795" s="181"/>
      <c r="G795" s="181"/>
      <c r="H795" s="181"/>
      <c r="I795" s="181"/>
      <c r="J795" s="182"/>
      <c r="K795" s="187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</row>
    <row r="796" spans="1:60" outlineLevel="1" x14ac:dyDescent="0.25">
      <c r="A796" s="185"/>
      <c r="B796" s="169"/>
      <c r="C796" s="208" t="s">
        <v>764</v>
      </c>
      <c r="D796" s="172"/>
      <c r="E796" s="176">
        <v>2.2736000000000001</v>
      </c>
      <c r="F796" s="181"/>
      <c r="G796" s="181"/>
      <c r="H796" s="181"/>
      <c r="I796" s="181"/>
      <c r="J796" s="182"/>
      <c r="K796" s="187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</row>
    <row r="797" spans="1:60" outlineLevel="1" x14ac:dyDescent="0.25">
      <c r="A797" s="185"/>
      <c r="B797" s="169"/>
      <c r="C797" s="209" t="s">
        <v>129</v>
      </c>
      <c r="D797" s="173"/>
      <c r="E797" s="177">
        <v>26.747199999999999</v>
      </c>
      <c r="F797" s="181"/>
      <c r="G797" s="181"/>
      <c r="H797" s="181"/>
      <c r="I797" s="181"/>
      <c r="J797" s="182"/>
      <c r="K797" s="187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</row>
    <row r="798" spans="1:60" outlineLevel="1" x14ac:dyDescent="0.25">
      <c r="A798" s="185"/>
      <c r="B798" s="169"/>
      <c r="C798" s="208" t="s">
        <v>765</v>
      </c>
      <c r="D798" s="172"/>
      <c r="E798" s="176">
        <v>2.7360000000000002</v>
      </c>
      <c r="F798" s="181"/>
      <c r="G798" s="181"/>
      <c r="H798" s="181"/>
      <c r="I798" s="181"/>
      <c r="J798" s="182"/>
      <c r="K798" s="187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</row>
    <row r="799" spans="1:60" outlineLevel="1" x14ac:dyDescent="0.25">
      <c r="A799" s="185"/>
      <c r="B799" s="272" t="s">
        <v>766</v>
      </c>
      <c r="C799" s="273"/>
      <c r="D799" s="274"/>
      <c r="E799" s="275"/>
      <c r="F799" s="276"/>
      <c r="G799" s="277"/>
      <c r="H799" s="181"/>
      <c r="I799" s="181"/>
      <c r="J799" s="182"/>
      <c r="K799" s="187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>
        <v>0</v>
      </c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</row>
    <row r="800" spans="1:60" outlineLevel="1" x14ac:dyDescent="0.25">
      <c r="A800" s="185">
        <v>48</v>
      </c>
      <c r="B800" s="169" t="s">
        <v>767</v>
      </c>
      <c r="C800" s="207" t="s">
        <v>768</v>
      </c>
      <c r="D800" s="171" t="s">
        <v>123</v>
      </c>
      <c r="E800" s="175">
        <v>19.075589999999998</v>
      </c>
      <c r="F800" s="183"/>
      <c r="G800" s="181">
        <f>ROUND(E800*F800,2)</f>
        <v>0</v>
      </c>
      <c r="H800" s="181">
        <v>21</v>
      </c>
      <c r="I800" s="181">
        <f>G800*(1+H800/100)</f>
        <v>0</v>
      </c>
      <c r="J800" s="182" t="s">
        <v>678</v>
      </c>
      <c r="K800" s="187" t="s">
        <v>125</v>
      </c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>
        <v>21</v>
      </c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</row>
    <row r="801" spans="1:60" outlineLevel="1" x14ac:dyDescent="0.25">
      <c r="A801" s="185"/>
      <c r="B801" s="169"/>
      <c r="C801" s="208" t="s">
        <v>167</v>
      </c>
      <c r="D801" s="172"/>
      <c r="E801" s="176"/>
      <c r="F801" s="181"/>
      <c r="G801" s="181"/>
      <c r="H801" s="181"/>
      <c r="I801" s="181"/>
      <c r="J801" s="182"/>
      <c r="K801" s="187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</row>
    <row r="802" spans="1:60" outlineLevel="1" x14ac:dyDescent="0.25">
      <c r="A802" s="185"/>
      <c r="B802" s="169"/>
      <c r="C802" s="208" t="s">
        <v>769</v>
      </c>
      <c r="D802" s="172"/>
      <c r="E802" s="176">
        <v>0.77805000000000002</v>
      </c>
      <c r="F802" s="181"/>
      <c r="G802" s="181"/>
      <c r="H802" s="181"/>
      <c r="I802" s="181"/>
      <c r="J802" s="182"/>
      <c r="K802" s="187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</row>
    <row r="803" spans="1:60" outlineLevel="1" x14ac:dyDescent="0.25">
      <c r="A803" s="185"/>
      <c r="B803" s="169"/>
      <c r="C803" s="208" t="s">
        <v>770</v>
      </c>
      <c r="D803" s="172"/>
      <c r="E803" s="176">
        <v>1.8419700000000001</v>
      </c>
      <c r="F803" s="181"/>
      <c r="G803" s="181"/>
      <c r="H803" s="181"/>
      <c r="I803" s="181"/>
      <c r="J803" s="182"/>
      <c r="K803" s="187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</row>
    <row r="804" spans="1:60" outlineLevel="1" x14ac:dyDescent="0.25">
      <c r="A804" s="185"/>
      <c r="B804" s="169"/>
      <c r="C804" s="208" t="s">
        <v>771</v>
      </c>
      <c r="D804" s="172"/>
      <c r="E804" s="176">
        <v>6.318E-2</v>
      </c>
      <c r="F804" s="181"/>
      <c r="G804" s="181"/>
      <c r="H804" s="181"/>
      <c r="I804" s="181"/>
      <c r="J804" s="182"/>
      <c r="K804" s="187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</row>
    <row r="805" spans="1:60" outlineLevel="1" x14ac:dyDescent="0.25">
      <c r="A805" s="185"/>
      <c r="B805" s="169"/>
      <c r="C805" s="208" t="s">
        <v>772</v>
      </c>
      <c r="D805" s="172"/>
      <c r="E805" s="176">
        <v>3.9666700000000001</v>
      </c>
      <c r="F805" s="181"/>
      <c r="G805" s="181"/>
      <c r="H805" s="181"/>
      <c r="I805" s="181"/>
      <c r="J805" s="182"/>
      <c r="K805" s="187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</row>
    <row r="806" spans="1:60" outlineLevel="1" x14ac:dyDescent="0.25">
      <c r="A806" s="185"/>
      <c r="B806" s="169"/>
      <c r="C806" s="208" t="s">
        <v>773</v>
      </c>
      <c r="D806" s="172"/>
      <c r="E806" s="176">
        <v>1.40123</v>
      </c>
      <c r="F806" s="181"/>
      <c r="G806" s="181"/>
      <c r="H806" s="181"/>
      <c r="I806" s="181"/>
      <c r="J806" s="182"/>
      <c r="K806" s="187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</row>
    <row r="807" spans="1:60" outlineLevel="1" x14ac:dyDescent="0.25">
      <c r="A807" s="185"/>
      <c r="B807" s="169"/>
      <c r="C807" s="208" t="s">
        <v>774</v>
      </c>
      <c r="D807" s="172"/>
      <c r="E807" s="176">
        <v>1.2173400000000001</v>
      </c>
      <c r="F807" s="181"/>
      <c r="G807" s="181"/>
      <c r="H807" s="181"/>
      <c r="I807" s="181"/>
      <c r="J807" s="182"/>
      <c r="K807" s="187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</row>
    <row r="808" spans="1:60" outlineLevel="1" x14ac:dyDescent="0.25">
      <c r="A808" s="185"/>
      <c r="B808" s="169"/>
      <c r="C808" s="208" t="s">
        <v>775</v>
      </c>
      <c r="D808" s="172"/>
      <c r="E808" s="176">
        <v>1.34792</v>
      </c>
      <c r="F808" s="181"/>
      <c r="G808" s="181"/>
      <c r="H808" s="181"/>
      <c r="I808" s="181"/>
      <c r="J808" s="182"/>
      <c r="K808" s="187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</row>
    <row r="809" spans="1:60" outlineLevel="1" x14ac:dyDescent="0.25">
      <c r="A809" s="185"/>
      <c r="B809" s="169"/>
      <c r="C809" s="209" t="s">
        <v>129</v>
      </c>
      <c r="D809" s="173"/>
      <c r="E809" s="177">
        <v>10.61636</v>
      </c>
      <c r="F809" s="181"/>
      <c r="G809" s="181"/>
      <c r="H809" s="181"/>
      <c r="I809" s="181"/>
      <c r="J809" s="182"/>
      <c r="K809" s="187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</row>
    <row r="810" spans="1:60" outlineLevel="1" x14ac:dyDescent="0.25">
      <c r="A810" s="185"/>
      <c r="B810" s="169"/>
      <c r="C810" s="208" t="s">
        <v>127</v>
      </c>
      <c r="D810" s="172"/>
      <c r="E810" s="176"/>
      <c r="F810" s="181"/>
      <c r="G810" s="181"/>
      <c r="H810" s="181"/>
      <c r="I810" s="181"/>
      <c r="J810" s="182"/>
      <c r="K810" s="187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</row>
    <row r="811" spans="1:60" outlineLevel="1" x14ac:dyDescent="0.25">
      <c r="A811" s="185"/>
      <c r="B811" s="169"/>
      <c r="C811" s="208" t="s">
        <v>776</v>
      </c>
      <c r="D811" s="172"/>
      <c r="E811" s="176">
        <v>0.89142999999999994</v>
      </c>
      <c r="F811" s="181"/>
      <c r="G811" s="181"/>
      <c r="H811" s="181"/>
      <c r="I811" s="181"/>
      <c r="J811" s="182"/>
      <c r="K811" s="187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</row>
    <row r="812" spans="1:60" outlineLevel="1" x14ac:dyDescent="0.25">
      <c r="A812" s="185"/>
      <c r="B812" s="169"/>
      <c r="C812" s="208" t="s">
        <v>777</v>
      </c>
      <c r="D812" s="172"/>
      <c r="E812" s="176">
        <v>0.96211999999999998</v>
      </c>
      <c r="F812" s="181"/>
      <c r="G812" s="181"/>
      <c r="H812" s="181"/>
      <c r="I812" s="181"/>
      <c r="J812" s="182"/>
      <c r="K812" s="187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</row>
    <row r="813" spans="1:60" outlineLevel="1" x14ac:dyDescent="0.25">
      <c r="A813" s="185"/>
      <c r="B813" s="169"/>
      <c r="C813" s="208" t="s">
        <v>778</v>
      </c>
      <c r="D813" s="172"/>
      <c r="E813" s="176">
        <v>0.57310000000000005</v>
      </c>
      <c r="F813" s="181"/>
      <c r="G813" s="181"/>
      <c r="H813" s="181"/>
      <c r="I813" s="181"/>
      <c r="J813" s="182"/>
      <c r="K813" s="187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</row>
    <row r="814" spans="1:60" outlineLevel="1" x14ac:dyDescent="0.25">
      <c r="A814" s="185"/>
      <c r="B814" s="169"/>
      <c r="C814" s="208" t="s">
        <v>779</v>
      </c>
      <c r="D814" s="172"/>
      <c r="E814" s="176">
        <v>0.46993000000000001</v>
      </c>
      <c r="F814" s="181"/>
      <c r="G814" s="181"/>
      <c r="H814" s="181"/>
      <c r="I814" s="181"/>
      <c r="J814" s="182"/>
      <c r="K814" s="187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</row>
    <row r="815" spans="1:60" outlineLevel="1" x14ac:dyDescent="0.25">
      <c r="A815" s="185"/>
      <c r="B815" s="169"/>
      <c r="C815" s="208" t="s">
        <v>780</v>
      </c>
      <c r="D815" s="172"/>
      <c r="E815" s="176">
        <v>0.12043</v>
      </c>
      <c r="F815" s="181"/>
      <c r="G815" s="181"/>
      <c r="H815" s="181"/>
      <c r="I815" s="181"/>
      <c r="J815" s="182"/>
      <c r="K815" s="187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</row>
    <row r="816" spans="1:60" outlineLevel="1" x14ac:dyDescent="0.25">
      <c r="A816" s="185"/>
      <c r="B816" s="169"/>
      <c r="C816" s="208" t="s">
        <v>781</v>
      </c>
      <c r="D816" s="172"/>
      <c r="E816" s="176">
        <v>0.15708</v>
      </c>
      <c r="F816" s="181"/>
      <c r="G816" s="181"/>
      <c r="H816" s="181"/>
      <c r="I816" s="181"/>
      <c r="J816" s="182"/>
      <c r="K816" s="187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</row>
    <row r="817" spans="1:60" outlineLevel="1" x14ac:dyDescent="0.25">
      <c r="A817" s="185"/>
      <c r="B817" s="169"/>
      <c r="C817" s="209" t="s">
        <v>129</v>
      </c>
      <c r="D817" s="173"/>
      <c r="E817" s="177">
        <v>3.17408</v>
      </c>
      <c r="F817" s="181"/>
      <c r="G817" s="181"/>
      <c r="H817" s="181"/>
      <c r="I817" s="181"/>
      <c r="J817" s="182"/>
      <c r="K817" s="187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</row>
    <row r="818" spans="1:60" outlineLevel="1" x14ac:dyDescent="0.25">
      <c r="A818" s="185"/>
      <c r="B818" s="169"/>
      <c r="C818" s="208" t="s">
        <v>130</v>
      </c>
      <c r="D818" s="172"/>
      <c r="E818" s="176"/>
      <c r="F818" s="181"/>
      <c r="G818" s="181"/>
      <c r="H818" s="181"/>
      <c r="I818" s="181"/>
      <c r="J818" s="182"/>
      <c r="K818" s="187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</row>
    <row r="819" spans="1:60" outlineLevel="1" x14ac:dyDescent="0.25">
      <c r="A819" s="185"/>
      <c r="B819" s="169"/>
      <c r="C819" s="208" t="s">
        <v>782</v>
      </c>
      <c r="D819" s="172"/>
      <c r="E819" s="176">
        <v>0.90481999999999996</v>
      </c>
      <c r="F819" s="181"/>
      <c r="G819" s="181"/>
      <c r="H819" s="181"/>
      <c r="I819" s="181"/>
      <c r="J819" s="182"/>
      <c r="K819" s="187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</row>
    <row r="820" spans="1:60" outlineLevel="1" x14ac:dyDescent="0.25">
      <c r="A820" s="185"/>
      <c r="B820" s="169"/>
      <c r="C820" s="208" t="s">
        <v>783</v>
      </c>
      <c r="D820" s="172"/>
      <c r="E820" s="176">
        <v>0.99597000000000002</v>
      </c>
      <c r="F820" s="181"/>
      <c r="G820" s="181"/>
      <c r="H820" s="181"/>
      <c r="I820" s="181"/>
      <c r="J820" s="182"/>
      <c r="K820" s="187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</row>
    <row r="821" spans="1:60" outlineLevel="1" x14ac:dyDescent="0.25">
      <c r="A821" s="185"/>
      <c r="B821" s="169"/>
      <c r="C821" s="208" t="s">
        <v>784</v>
      </c>
      <c r="D821" s="172"/>
      <c r="E821" s="176">
        <v>0.57310000000000005</v>
      </c>
      <c r="F821" s="181"/>
      <c r="G821" s="181"/>
      <c r="H821" s="181"/>
      <c r="I821" s="181"/>
      <c r="J821" s="182"/>
      <c r="K821" s="187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</row>
    <row r="822" spans="1:60" outlineLevel="1" x14ac:dyDescent="0.25">
      <c r="A822" s="185"/>
      <c r="B822" s="169"/>
      <c r="C822" s="208" t="s">
        <v>785</v>
      </c>
      <c r="D822" s="172"/>
      <c r="E822" s="176">
        <v>0.46993000000000001</v>
      </c>
      <c r="F822" s="181"/>
      <c r="G822" s="181"/>
      <c r="H822" s="181"/>
      <c r="I822" s="181"/>
      <c r="J822" s="182"/>
      <c r="K822" s="187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</row>
    <row r="823" spans="1:60" outlineLevel="1" x14ac:dyDescent="0.25">
      <c r="A823" s="185"/>
      <c r="B823" s="169"/>
      <c r="C823" s="208" t="s">
        <v>780</v>
      </c>
      <c r="D823" s="172"/>
      <c r="E823" s="176">
        <v>0.12043</v>
      </c>
      <c r="F823" s="181"/>
      <c r="G823" s="181"/>
      <c r="H823" s="181"/>
      <c r="I823" s="181"/>
      <c r="J823" s="182"/>
      <c r="K823" s="187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</row>
    <row r="824" spans="1:60" outlineLevel="1" x14ac:dyDescent="0.25">
      <c r="A824" s="185"/>
      <c r="B824" s="169"/>
      <c r="C824" s="208" t="s">
        <v>781</v>
      </c>
      <c r="D824" s="172"/>
      <c r="E824" s="176">
        <v>0.15708</v>
      </c>
      <c r="F824" s="181"/>
      <c r="G824" s="181"/>
      <c r="H824" s="181"/>
      <c r="I824" s="181"/>
      <c r="J824" s="182"/>
      <c r="K824" s="187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</row>
    <row r="825" spans="1:60" outlineLevel="1" x14ac:dyDescent="0.25">
      <c r="A825" s="185"/>
      <c r="B825" s="169"/>
      <c r="C825" s="209" t="s">
        <v>129</v>
      </c>
      <c r="D825" s="173"/>
      <c r="E825" s="177">
        <v>3.22133</v>
      </c>
      <c r="F825" s="181"/>
      <c r="G825" s="181"/>
      <c r="H825" s="181"/>
      <c r="I825" s="181"/>
      <c r="J825" s="182"/>
      <c r="K825" s="187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</row>
    <row r="826" spans="1:60" outlineLevel="1" x14ac:dyDescent="0.25">
      <c r="A826" s="185"/>
      <c r="B826" s="169"/>
      <c r="C826" s="208" t="s">
        <v>132</v>
      </c>
      <c r="D826" s="172"/>
      <c r="E826" s="176"/>
      <c r="F826" s="181"/>
      <c r="G826" s="181"/>
      <c r="H826" s="181"/>
      <c r="I826" s="181"/>
      <c r="J826" s="182"/>
      <c r="K826" s="187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</row>
    <row r="827" spans="1:60" outlineLevel="1" x14ac:dyDescent="0.25">
      <c r="A827" s="185"/>
      <c r="B827" s="169"/>
      <c r="C827" s="208" t="s">
        <v>786</v>
      </c>
      <c r="D827" s="172"/>
      <c r="E827" s="176">
        <v>0.63553000000000004</v>
      </c>
      <c r="F827" s="181"/>
      <c r="G827" s="181"/>
      <c r="H827" s="181"/>
      <c r="I827" s="181"/>
      <c r="J827" s="182"/>
      <c r="K827" s="187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</row>
    <row r="828" spans="1:60" outlineLevel="1" x14ac:dyDescent="0.25">
      <c r="A828" s="185"/>
      <c r="B828" s="169"/>
      <c r="C828" s="208" t="s">
        <v>787</v>
      </c>
      <c r="D828" s="172"/>
      <c r="E828" s="176">
        <v>0.16092000000000001</v>
      </c>
      <c r="F828" s="181"/>
      <c r="G828" s="181"/>
      <c r="H828" s="181"/>
      <c r="I828" s="181"/>
      <c r="J828" s="182"/>
      <c r="K828" s="187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</row>
    <row r="829" spans="1:60" outlineLevel="1" x14ac:dyDescent="0.25">
      <c r="A829" s="185"/>
      <c r="B829" s="169"/>
      <c r="C829" s="208" t="s">
        <v>788</v>
      </c>
      <c r="D829" s="172"/>
      <c r="E829" s="176">
        <v>0.54117999999999999</v>
      </c>
      <c r="F829" s="181"/>
      <c r="G829" s="181"/>
      <c r="H829" s="181"/>
      <c r="I829" s="181"/>
      <c r="J829" s="182"/>
      <c r="K829" s="187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</row>
    <row r="830" spans="1:60" outlineLevel="1" x14ac:dyDescent="0.25">
      <c r="A830" s="185"/>
      <c r="B830" s="169"/>
      <c r="C830" s="208" t="s">
        <v>789</v>
      </c>
      <c r="D830" s="172"/>
      <c r="E830" s="176">
        <v>0.14047999999999999</v>
      </c>
      <c r="F830" s="181"/>
      <c r="G830" s="181"/>
      <c r="H830" s="181"/>
      <c r="I830" s="181"/>
      <c r="J830" s="182"/>
      <c r="K830" s="187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</row>
    <row r="831" spans="1:60" outlineLevel="1" x14ac:dyDescent="0.25">
      <c r="A831" s="185"/>
      <c r="B831" s="169"/>
      <c r="C831" s="208" t="s">
        <v>790</v>
      </c>
      <c r="D831" s="172"/>
      <c r="E831" s="176">
        <v>0.23505000000000001</v>
      </c>
      <c r="F831" s="181"/>
      <c r="G831" s="181"/>
      <c r="H831" s="181"/>
      <c r="I831" s="181"/>
      <c r="J831" s="182"/>
      <c r="K831" s="187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</row>
    <row r="832" spans="1:60" outlineLevel="1" x14ac:dyDescent="0.25">
      <c r="A832" s="185"/>
      <c r="B832" s="169"/>
      <c r="C832" s="208" t="s">
        <v>791</v>
      </c>
      <c r="D832" s="172"/>
      <c r="E832" s="176">
        <v>0.15915000000000001</v>
      </c>
      <c r="F832" s="181"/>
      <c r="G832" s="181"/>
      <c r="H832" s="181"/>
      <c r="I832" s="181"/>
      <c r="J832" s="182"/>
      <c r="K832" s="187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</row>
    <row r="833" spans="1:60" outlineLevel="1" x14ac:dyDescent="0.25">
      <c r="A833" s="185"/>
      <c r="B833" s="169"/>
      <c r="C833" s="209" t="s">
        <v>129</v>
      </c>
      <c r="D833" s="173"/>
      <c r="E833" s="177">
        <v>1.8723000000000001</v>
      </c>
      <c r="F833" s="181"/>
      <c r="G833" s="181"/>
      <c r="H833" s="181"/>
      <c r="I833" s="181"/>
      <c r="J833" s="182"/>
      <c r="K833" s="187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</row>
    <row r="834" spans="1:60" outlineLevel="1" x14ac:dyDescent="0.25">
      <c r="A834" s="185"/>
      <c r="B834" s="169"/>
      <c r="C834" s="208" t="s">
        <v>792</v>
      </c>
      <c r="D834" s="172"/>
      <c r="E834" s="176">
        <v>0.19152</v>
      </c>
      <c r="F834" s="181"/>
      <c r="G834" s="181"/>
      <c r="H834" s="181"/>
      <c r="I834" s="181"/>
      <c r="J834" s="182"/>
      <c r="K834" s="187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</row>
    <row r="835" spans="1:60" outlineLevel="1" x14ac:dyDescent="0.25">
      <c r="A835" s="185"/>
      <c r="B835" s="169"/>
      <c r="C835" s="209" t="s">
        <v>129</v>
      </c>
      <c r="D835" s="173"/>
      <c r="E835" s="177">
        <v>0.19152</v>
      </c>
      <c r="F835" s="181"/>
      <c r="G835" s="181"/>
      <c r="H835" s="181"/>
      <c r="I835" s="181"/>
      <c r="J835" s="182"/>
      <c r="K835" s="187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</row>
    <row r="836" spans="1:60" outlineLevel="1" x14ac:dyDescent="0.25">
      <c r="A836" s="185"/>
      <c r="B836" s="272" t="s">
        <v>793</v>
      </c>
      <c r="C836" s="273"/>
      <c r="D836" s="274"/>
      <c r="E836" s="275"/>
      <c r="F836" s="276"/>
      <c r="G836" s="277"/>
      <c r="H836" s="181"/>
      <c r="I836" s="181"/>
      <c r="J836" s="182"/>
      <c r="K836" s="187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>
        <v>0</v>
      </c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</row>
    <row r="837" spans="1:60" outlineLevel="1" x14ac:dyDescent="0.25">
      <c r="A837" s="185">
        <v>49</v>
      </c>
      <c r="B837" s="169" t="s">
        <v>794</v>
      </c>
      <c r="C837" s="207" t="s">
        <v>795</v>
      </c>
      <c r="D837" s="171" t="s">
        <v>227</v>
      </c>
      <c r="E837" s="175">
        <v>28.05</v>
      </c>
      <c r="F837" s="183"/>
      <c r="G837" s="181">
        <f>ROUND(E837*F837,2)</f>
        <v>0</v>
      </c>
      <c r="H837" s="181">
        <v>21</v>
      </c>
      <c r="I837" s="181">
        <f>G837*(1+H837/100)</f>
        <v>0</v>
      </c>
      <c r="J837" s="182" t="s">
        <v>678</v>
      </c>
      <c r="K837" s="187" t="s">
        <v>125</v>
      </c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>
        <v>21</v>
      </c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</row>
    <row r="838" spans="1:60" outlineLevel="1" x14ac:dyDescent="0.25">
      <c r="A838" s="185"/>
      <c r="B838" s="169"/>
      <c r="C838" s="208" t="s">
        <v>127</v>
      </c>
      <c r="D838" s="172"/>
      <c r="E838" s="176"/>
      <c r="F838" s="181"/>
      <c r="G838" s="181"/>
      <c r="H838" s="181"/>
      <c r="I838" s="181"/>
      <c r="J838" s="182"/>
      <c r="K838" s="187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</row>
    <row r="839" spans="1:60" outlineLevel="1" x14ac:dyDescent="0.25">
      <c r="A839" s="185"/>
      <c r="B839" s="169"/>
      <c r="C839" s="208" t="s">
        <v>796</v>
      </c>
      <c r="D839" s="172"/>
      <c r="E839" s="176">
        <v>5.0999999999999996</v>
      </c>
      <c r="F839" s="181"/>
      <c r="G839" s="181"/>
      <c r="H839" s="181"/>
      <c r="I839" s="181"/>
      <c r="J839" s="182"/>
      <c r="K839" s="187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</row>
    <row r="840" spans="1:60" outlineLevel="1" x14ac:dyDescent="0.25">
      <c r="A840" s="185"/>
      <c r="B840" s="169"/>
      <c r="C840" s="209" t="s">
        <v>129</v>
      </c>
      <c r="D840" s="173"/>
      <c r="E840" s="177">
        <v>5.0999999999999996</v>
      </c>
      <c r="F840" s="181"/>
      <c r="G840" s="181"/>
      <c r="H840" s="181"/>
      <c r="I840" s="181"/>
      <c r="J840" s="182"/>
      <c r="K840" s="187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</row>
    <row r="841" spans="1:60" outlineLevel="1" x14ac:dyDescent="0.25">
      <c r="A841" s="185"/>
      <c r="B841" s="169"/>
      <c r="C841" s="208" t="s">
        <v>130</v>
      </c>
      <c r="D841" s="172"/>
      <c r="E841" s="176"/>
      <c r="F841" s="181"/>
      <c r="G841" s="181"/>
      <c r="H841" s="181"/>
      <c r="I841" s="181"/>
      <c r="J841" s="182"/>
      <c r="K841" s="187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</row>
    <row r="842" spans="1:60" outlineLevel="1" x14ac:dyDescent="0.25">
      <c r="A842" s="185"/>
      <c r="B842" s="169"/>
      <c r="C842" s="208" t="s">
        <v>797</v>
      </c>
      <c r="D842" s="172"/>
      <c r="E842" s="176">
        <v>5.0999999999999996</v>
      </c>
      <c r="F842" s="181"/>
      <c r="G842" s="181"/>
      <c r="H842" s="181"/>
      <c r="I842" s="181"/>
      <c r="J842" s="182"/>
      <c r="K842" s="187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</row>
    <row r="843" spans="1:60" outlineLevel="1" x14ac:dyDescent="0.25">
      <c r="A843" s="185"/>
      <c r="B843" s="169"/>
      <c r="C843" s="208" t="s">
        <v>798</v>
      </c>
      <c r="D843" s="172"/>
      <c r="E843" s="176">
        <v>2.2999999999999998</v>
      </c>
      <c r="F843" s="181"/>
      <c r="G843" s="181"/>
      <c r="H843" s="181"/>
      <c r="I843" s="181"/>
      <c r="J843" s="182"/>
      <c r="K843" s="187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</row>
    <row r="844" spans="1:60" outlineLevel="1" x14ac:dyDescent="0.25">
      <c r="A844" s="185"/>
      <c r="B844" s="169"/>
      <c r="C844" s="208" t="s">
        <v>799</v>
      </c>
      <c r="D844" s="172"/>
      <c r="E844" s="176">
        <v>1.05</v>
      </c>
      <c r="F844" s="181"/>
      <c r="G844" s="181"/>
      <c r="H844" s="181"/>
      <c r="I844" s="181"/>
      <c r="J844" s="182"/>
      <c r="K844" s="187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</row>
    <row r="845" spans="1:60" outlineLevel="1" x14ac:dyDescent="0.25">
      <c r="A845" s="185"/>
      <c r="B845" s="169"/>
      <c r="C845" s="209" t="s">
        <v>129</v>
      </c>
      <c r="D845" s="173"/>
      <c r="E845" s="177">
        <v>8.4499999999999993</v>
      </c>
      <c r="F845" s="181"/>
      <c r="G845" s="181"/>
      <c r="H845" s="181"/>
      <c r="I845" s="181"/>
      <c r="J845" s="182"/>
      <c r="K845" s="187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</row>
    <row r="846" spans="1:60" outlineLevel="1" x14ac:dyDescent="0.25">
      <c r="A846" s="185"/>
      <c r="B846" s="169"/>
      <c r="C846" s="208" t="s">
        <v>132</v>
      </c>
      <c r="D846" s="172"/>
      <c r="E846" s="176"/>
      <c r="F846" s="181"/>
      <c r="G846" s="181"/>
      <c r="H846" s="181"/>
      <c r="I846" s="181"/>
      <c r="J846" s="182"/>
      <c r="K846" s="187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</row>
    <row r="847" spans="1:60" outlineLevel="1" x14ac:dyDescent="0.25">
      <c r="A847" s="185"/>
      <c r="B847" s="169"/>
      <c r="C847" s="208" t="s">
        <v>800</v>
      </c>
      <c r="D847" s="172"/>
      <c r="E847" s="176">
        <v>5.0999999999999996</v>
      </c>
      <c r="F847" s="181"/>
      <c r="G847" s="181"/>
      <c r="H847" s="181"/>
      <c r="I847" s="181"/>
      <c r="J847" s="182"/>
      <c r="K847" s="187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</row>
    <row r="848" spans="1:60" outlineLevel="1" x14ac:dyDescent="0.25">
      <c r="A848" s="185"/>
      <c r="B848" s="169"/>
      <c r="C848" s="208" t="s">
        <v>801</v>
      </c>
      <c r="D848" s="172"/>
      <c r="E848" s="176">
        <v>4.3</v>
      </c>
      <c r="F848" s="181"/>
      <c r="G848" s="181"/>
      <c r="H848" s="181"/>
      <c r="I848" s="181"/>
      <c r="J848" s="182"/>
      <c r="K848" s="187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</row>
    <row r="849" spans="1:60" outlineLevel="1" x14ac:dyDescent="0.25">
      <c r="A849" s="185"/>
      <c r="B849" s="169"/>
      <c r="C849" s="208" t="s">
        <v>802</v>
      </c>
      <c r="D849" s="172"/>
      <c r="E849" s="176">
        <v>5.0999999999999996</v>
      </c>
      <c r="F849" s="181"/>
      <c r="G849" s="181"/>
      <c r="H849" s="181"/>
      <c r="I849" s="181"/>
      <c r="J849" s="182"/>
      <c r="K849" s="187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</row>
    <row r="850" spans="1:60" outlineLevel="1" x14ac:dyDescent="0.25">
      <c r="A850" s="185"/>
      <c r="B850" s="272" t="s">
        <v>803</v>
      </c>
      <c r="C850" s="273"/>
      <c r="D850" s="274"/>
      <c r="E850" s="275"/>
      <c r="F850" s="276"/>
      <c r="G850" s="277"/>
      <c r="H850" s="181"/>
      <c r="I850" s="181"/>
      <c r="J850" s="182"/>
      <c r="K850" s="187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>
        <v>0</v>
      </c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</row>
    <row r="851" spans="1:60" outlineLevel="1" x14ac:dyDescent="0.25">
      <c r="A851" s="185"/>
      <c r="B851" s="272" t="s">
        <v>804</v>
      </c>
      <c r="C851" s="273"/>
      <c r="D851" s="274"/>
      <c r="E851" s="275"/>
      <c r="F851" s="276"/>
      <c r="G851" s="277"/>
      <c r="H851" s="181"/>
      <c r="I851" s="181"/>
      <c r="J851" s="182"/>
      <c r="K851" s="187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</row>
    <row r="852" spans="1:60" outlineLevel="1" x14ac:dyDescent="0.25">
      <c r="A852" s="185"/>
      <c r="B852" s="272" t="s">
        <v>805</v>
      </c>
      <c r="C852" s="273"/>
      <c r="D852" s="274"/>
      <c r="E852" s="275"/>
      <c r="F852" s="276"/>
      <c r="G852" s="277"/>
      <c r="H852" s="181"/>
      <c r="I852" s="181"/>
      <c r="J852" s="182"/>
      <c r="K852" s="187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>
        <v>1</v>
      </c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</row>
    <row r="853" spans="1:60" outlineLevel="1" x14ac:dyDescent="0.25">
      <c r="A853" s="185">
        <v>50</v>
      </c>
      <c r="B853" s="169" t="s">
        <v>806</v>
      </c>
      <c r="C853" s="207" t="s">
        <v>807</v>
      </c>
      <c r="D853" s="171" t="s">
        <v>165</v>
      </c>
      <c r="E853" s="175">
        <v>3.53</v>
      </c>
      <c r="F853" s="183"/>
      <c r="G853" s="181">
        <f>ROUND(E853*F853,2)</f>
        <v>0</v>
      </c>
      <c r="H853" s="181">
        <v>21</v>
      </c>
      <c r="I853" s="181">
        <f>G853*(1+H853/100)</f>
        <v>0</v>
      </c>
      <c r="J853" s="182" t="s">
        <v>678</v>
      </c>
      <c r="K853" s="187" t="s">
        <v>125</v>
      </c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>
        <v>21</v>
      </c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</row>
    <row r="854" spans="1:60" outlineLevel="1" x14ac:dyDescent="0.25">
      <c r="A854" s="185"/>
      <c r="B854" s="169"/>
      <c r="C854" s="208" t="s">
        <v>127</v>
      </c>
      <c r="D854" s="172"/>
      <c r="E854" s="176"/>
      <c r="F854" s="181"/>
      <c r="G854" s="181"/>
      <c r="H854" s="181"/>
      <c r="I854" s="181"/>
      <c r="J854" s="182"/>
      <c r="K854" s="187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</row>
    <row r="855" spans="1:60" outlineLevel="1" x14ac:dyDescent="0.25">
      <c r="A855" s="185"/>
      <c r="B855" s="169"/>
      <c r="C855" s="208" t="s">
        <v>808</v>
      </c>
      <c r="D855" s="172"/>
      <c r="E855" s="176">
        <v>1.64</v>
      </c>
      <c r="F855" s="181"/>
      <c r="G855" s="181"/>
      <c r="H855" s="181"/>
      <c r="I855" s="181"/>
      <c r="J855" s="182"/>
      <c r="K855" s="187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</row>
    <row r="856" spans="1:60" outlineLevel="1" x14ac:dyDescent="0.25">
      <c r="A856" s="185"/>
      <c r="B856" s="169"/>
      <c r="C856" s="209" t="s">
        <v>129</v>
      </c>
      <c r="D856" s="173"/>
      <c r="E856" s="177">
        <v>1.64</v>
      </c>
      <c r="F856" s="181"/>
      <c r="G856" s="181"/>
      <c r="H856" s="181"/>
      <c r="I856" s="181"/>
      <c r="J856" s="182"/>
      <c r="K856" s="187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</row>
    <row r="857" spans="1:60" outlineLevel="1" x14ac:dyDescent="0.25">
      <c r="A857" s="185"/>
      <c r="B857" s="169"/>
      <c r="C857" s="208" t="s">
        <v>130</v>
      </c>
      <c r="D857" s="172"/>
      <c r="E857" s="176"/>
      <c r="F857" s="181"/>
      <c r="G857" s="181"/>
      <c r="H857" s="181"/>
      <c r="I857" s="181"/>
      <c r="J857" s="182"/>
      <c r="K857" s="187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</row>
    <row r="858" spans="1:60" outlineLevel="1" x14ac:dyDescent="0.25">
      <c r="A858" s="185"/>
      <c r="B858" s="169"/>
      <c r="C858" s="208" t="s">
        <v>809</v>
      </c>
      <c r="D858" s="172"/>
      <c r="E858" s="176">
        <v>1.89</v>
      </c>
      <c r="F858" s="181"/>
      <c r="G858" s="181"/>
      <c r="H858" s="181"/>
      <c r="I858" s="181"/>
      <c r="J858" s="182"/>
      <c r="K858" s="187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</row>
    <row r="859" spans="1:60" outlineLevel="1" x14ac:dyDescent="0.25">
      <c r="A859" s="185"/>
      <c r="B859" s="169"/>
      <c r="C859" s="209" t="s">
        <v>129</v>
      </c>
      <c r="D859" s="173"/>
      <c r="E859" s="177">
        <v>1.89</v>
      </c>
      <c r="F859" s="181"/>
      <c r="G859" s="181"/>
      <c r="H859" s="181"/>
      <c r="I859" s="181"/>
      <c r="J859" s="182"/>
      <c r="K859" s="187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</row>
    <row r="860" spans="1:60" outlineLevel="1" x14ac:dyDescent="0.25">
      <c r="A860" s="185"/>
      <c r="B860" s="272" t="s">
        <v>803</v>
      </c>
      <c r="C860" s="273"/>
      <c r="D860" s="274"/>
      <c r="E860" s="275"/>
      <c r="F860" s="276"/>
      <c r="G860" s="277"/>
      <c r="H860" s="181"/>
      <c r="I860" s="181"/>
      <c r="J860" s="182"/>
      <c r="K860" s="187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>
        <v>0</v>
      </c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</row>
    <row r="861" spans="1:60" outlineLevel="1" x14ac:dyDescent="0.25">
      <c r="A861" s="185"/>
      <c r="B861" s="272" t="s">
        <v>804</v>
      </c>
      <c r="C861" s="273"/>
      <c r="D861" s="274"/>
      <c r="E861" s="275"/>
      <c r="F861" s="276"/>
      <c r="G861" s="277"/>
      <c r="H861" s="181"/>
      <c r="I861" s="181"/>
      <c r="J861" s="182"/>
      <c r="K861" s="187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</row>
    <row r="862" spans="1:60" outlineLevel="1" x14ac:dyDescent="0.25">
      <c r="A862" s="185"/>
      <c r="B862" s="272" t="s">
        <v>805</v>
      </c>
      <c r="C862" s="273"/>
      <c r="D862" s="274"/>
      <c r="E862" s="275"/>
      <c r="F862" s="276"/>
      <c r="G862" s="277"/>
      <c r="H862" s="181"/>
      <c r="I862" s="181"/>
      <c r="J862" s="182"/>
      <c r="K862" s="187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>
        <v>1</v>
      </c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</row>
    <row r="863" spans="1:60" outlineLevel="1" x14ac:dyDescent="0.25">
      <c r="A863" s="185">
        <v>51</v>
      </c>
      <c r="B863" s="169" t="s">
        <v>810</v>
      </c>
      <c r="C863" s="207" t="s">
        <v>811</v>
      </c>
      <c r="D863" s="171" t="s">
        <v>165</v>
      </c>
      <c r="E863" s="175">
        <v>5.25</v>
      </c>
      <c r="F863" s="183"/>
      <c r="G863" s="181">
        <f>ROUND(E863*F863,2)</f>
        <v>0</v>
      </c>
      <c r="H863" s="181">
        <v>21</v>
      </c>
      <c r="I863" s="181">
        <f>G863*(1+H863/100)</f>
        <v>0</v>
      </c>
      <c r="J863" s="182" t="s">
        <v>678</v>
      </c>
      <c r="K863" s="187" t="s">
        <v>125</v>
      </c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>
        <v>21</v>
      </c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</row>
    <row r="864" spans="1:60" outlineLevel="1" x14ac:dyDescent="0.25">
      <c r="A864" s="185"/>
      <c r="B864" s="169"/>
      <c r="C864" s="208" t="s">
        <v>130</v>
      </c>
      <c r="D864" s="172"/>
      <c r="E864" s="176"/>
      <c r="F864" s="181"/>
      <c r="G864" s="181"/>
      <c r="H864" s="181"/>
      <c r="I864" s="181"/>
      <c r="J864" s="182"/>
      <c r="K864" s="187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</row>
    <row r="865" spans="1:60" outlineLevel="1" x14ac:dyDescent="0.25">
      <c r="A865" s="185"/>
      <c r="B865" s="169"/>
      <c r="C865" s="208" t="s">
        <v>812</v>
      </c>
      <c r="D865" s="172"/>
      <c r="E865" s="176">
        <v>0.42</v>
      </c>
      <c r="F865" s="181"/>
      <c r="G865" s="181"/>
      <c r="H865" s="181"/>
      <c r="I865" s="181"/>
      <c r="J865" s="182"/>
      <c r="K865" s="187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</row>
    <row r="866" spans="1:60" outlineLevel="1" x14ac:dyDescent="0.25">
      <c r="A866" s="185"/>
      <c r="B866" s="169"/>
      <c r="C866" s="208" t="s">
        <v>813</v>
      </c>
      <c r="D866" s="172"/>
      <c r="E866" s="176">
        <v>1.05</v>
      </c>
      <c r="F866" s="181"/>
      <c r="G866" s="181"/>
      <c r="H866" s="181"/>
      <c r="I866" s="181"/>
      <c r="J866" s="182"/>
      <c r="K866" s="187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</row>
    <row r="867" spans="1:60" outlineLevel="1" x14ac:dyDescent="0.25">
      <c r="A867" s="185"/>
      <c r="B867" s="169"/>
      <c r="C867" s="209" t="s">
        <v>129</v>
      </c>
      <c r="D867" s="173"/>
      <c r="E867" s="177">
        <v>1.47</v>
      </c>
      <c r="F867" s="181"/>
      <c r="G867" s="181"/>
      <c r="H867" s="181"/>
      <c r="I867" s="181"/>
      <c r="J867" s="182"/>
      <c r="K867" s="187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</row>
    <row r="868" spans="1:60" outlineLevel="1" x14ac:dyDescent="0.25">
      <c r="A868" s="185"/>
      <c r="B868" s="169"/>
      <c r="C868" s="208" t="s">
        <v>132</v>
      </c>
      <c r="D868" s="172"/>
      <c r="E868" s="176"/>
      <c r="F868" s="181"/>
      <c r="G868" s="181"/>
      <c r="H868" s="181"/>
      <c r="I868" s="181"/>
      <c r="J868" s="182"/>
      <c r="K868" s="187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</row>
    <row r="869" spans="1:60" outlineLevel="1" x14ac:dyDescent="0.25">
      <c r="A869" s="185"/>
      <c r="B869" s="169"/>
      <c r="C869" s="208" t="s">
        <v>814</v>
      </c>
      <c r="D869" s="172"/>
      <c r="E869" s="176">
        <v>1.89</v>
      </c>
      <c r="F869" s="181"/>
      <c r="G869" s="181"/>
      <c r="H869" s="181"/>
      <c r="I869" s="181"/>
      <c r="J869" s="182"/>
      <c r="K869" s="187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</row>
    <row r="870" spans="1:60" outlineLevel="1" x14ac:dyDescent="0.25">
      <c r="A870" s="185"/>
      <c r="B870" s="169"/>
      <c r="C870" s="208" t="s">
        <v>815</v>
      </c>
      <c r="D870" s="172"/>
      <c r="E870" s="176">
        <v>1.89</v>
      </c>
      <c r="F870" s="181"/>
      <c r="G870" s="181"/>
      <c r="H870" s="181"/>
      <c r="I870" s="181"/>
      <c r="J870" s="182"/>
      <c r="K870" s="187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</row>
    <row r="871" spans="1:60" outlineLevel="1" x14ac:dyDescent="0.25">
      <c r="A871" s="185"/>
      <c r="B871" s="169"/>
      <c r="C871" s="209" t="s">
        <v>129</v>
      </c>
      <c r="D871" s="173"/>
      <c r="E871" s="177">
        <v>3.78</v>
      </c>
      <c r="F871" s="181"/>
      <c r="G871" s="181"/>
      <c r="H871" s="181"/>
      <c r="I871" s="181"/>
      <c r="J871" s="182"/>
      <c r="K871" s="187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</row>
    <row r="872" spans="1:60" outlineLevel="1" x14ac:dyDescent="0.25">
      <c r="A872" s="185"/>
      <c r="B872" s="272" t="s">
        <v>816</v>
      </c>
      <c r="C872" s="273"/>
      <c r="D872" s="274"/>
      <c r="E872" s="275"/>
      <c r="F872" s="276"/>
      <c r="G872" s="277"/>
      <c r="H872" s="181"/>
      <c r="I872" s="181"/>
      <c r="J872" s="182"/>
      <c r="K872" s="187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>
        <v>0</v>
      </c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</row>
    <row r="873" spans="1:60" outlineLevel="1" x14ac:dyDescent="0.25">
      <c r="A873" s="185"/>
      <c r="B873" s="272" t="s">
        <v>817</v>
      </c>
      <c r="C873" s="273"/>
      <c r="D873" s="274"/>
      <c r="E873" s="275"/>
      <c r="F873" s="276"/>
      <c r="G873" s="277"/>
      <c r="H873" s="181"/>
      <c r="I873" s="181"/>
      <c r="J873" s="182"/>
      <c r="K873" s="187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>
        <v>1</v>
      </c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</row>
    <row r="874" spans="1:60" outlineLevel="1" x14ac:dyDescent="0.25">
      <c r="A874" s="185">
        <v>52</v>
      </c>
      <c r="B874" s="169" t="s">
        <v>818</v>
      </c>
      <c r="C874" s="207" t="s">
        <v>819</v>
      </c>
      <c r="D874" s="171" t="s">
        <v>227</v>
      </c>
      <c r="E874" s="175">
        <v>3.9</v>
      </c>
      <c r="F874" s="183"/>
      <c r="G874" s="181">
        <f>ROUND(E874*F874,2)</f>
        <v>0</v>
      </c>
      <c r="H874" s="181">
        <v>21</v>
      </c>
      <c r="I874" s="181">
        <f>G874*(1+H874/100)</f>
        <v>0</v>
      </c>
      <c r="J874" s="182" t="s">
        <v>678</v>
      </c>
      <c r="K874" s="187" t="s">
        <v>125</v>
      </c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>
        <v>21</v>
      </c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</row>
    <row r="875" spans="1:60" outlineLevel="1" x14ac:dyDescent="0.25">
      <c r="A875" s="185"/>
      <c r="B875" s="169"/>
      <c r="C875" s="208" t="s">
        <v>820</v>
      </c>
      <c r="D875" s="172"/>
      <c r="E875" s="176"/>
      <c r="F875" s="181"/>
      <c r="G875" s="181"/>
      <c r="H875" s="181"/>
      <c r="I875" s="181"/>
      <c r="J875" s="182"/>
      <c r="K875" s="187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</row>
    <row r="876" spans="1:60" outlineLevel="1" x14ac:dyDescent="0.25">
      <c r="A876" s="185"/>
      <c r="B876" s="169"/>
      <c r="C876" s="208" t="s">
        <v>821</v>
      </c>
      <c r="D876" s="172"/>
      <c r="E876" s="176">
        <v>1.3</v>
      </c>
      <c r="F876" s="181"/>
      <c r="G876" s="181"/>
      <c r="H876" s="181"/>
      <c r="I876" s="181"/>
      <c r="J876" s="182"/>
      <c r="K876" s="187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</row>
    <row r="877" spans="1:60" outlineLevel="1" x14ac:dyDescent="0.25">
      <c r="A877" s="185"/>
      <c r="B877" s="169"/>
      <c r="C877" s="208" t="s">
        <v>822</v>
      </c>
      <c r="D877" s="172"/>
      <c r="E877" s="176">
        <v>1.3</v>
      </c>
      <c r="F877" s="181"/>
      <c r="G877" s="181"/>
      <c r="H877" s="181"/>
      <c r="I877" s="181"/>
      <c r="J877" s="182"/>
      <c r="K877" s="187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</row>
    <row r="878" spans="1:60" outlineLevel="1" x14ac:dyDescent="0.25">
      <c r="A878" s="185"/>
      <c r="B878" s="169"/>
      <c r="C878" s="208" t="s">
        <v>823</v>
      </c>
      <c r="D878" s="172"/>
      <c r="E878" s="176">
        <v>1.3</v>
      </c>
      <c r="F878" s="181"/>
      <c r="G878" s="181"/>
      <c r="H878" s="181"/>
      <c r="I878" s="181"/>
      <c r="J878" s="182"/>
      <c r="K878" s="187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</row>
    <row r="879" spans="1:60" outlineLevel="1" x14ac:dyDescent="0.25">
      <c r="A879" s="185"/>
      <c r="B879" s="272" t="s">
        <v>816</v>
      </c>
      <c r="C879" s="273"/>
      <c r="D879" s="274"/>
      <c r="E879" s="275"/>
      <c r="F879" s="276"/>
      <c r="G879" s="277"/>
      <c r="H879" s="181"/>
      <c r="I879" s="181"/>
      <c r="J879" s="182"/>
      <c r="K879" s="187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>
        <v>0</v>
      </c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</row>
    <row r="880" spans="1:60" outlineLevel="1" x14ac:dyDescent="0.25">
      <c r="A880" s="185"/>
      <c r="B880" s="272" t="s">
        <v>817</v>
      </c>
      <c r="C880" s="273"/>
      <c r="D880" s="274"/>
      <c r="E880" s="275"/>
      <c r="F880" s="276"/>
      <c r="G880" s="277"/>
      <c r="H880" s="181"/>
      <c r="I880" s="181"/>
      <c r="J880" s="182"/>
      <c r="K880" s="187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>
        <v>1</v>
      </c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</row>
    <row r="881" spans="1:60" outlineLevel="1" x14ac:dyDescent="0.25">
      <c r="A881" s="185">
        <v>53</v>
      </c>
      <c r="B881" s="169" t="s">
        <v>824</v>
      </c>
      <c r="C881" s="207" t="s">
        <v>825</v>
      </c>
      <c r="D881" s="171" t="s">
        <v>227</v>
      </c>
      <c r="E881" s="175">
        <v>7.8</v>
      </c>
      <c r="F881" s="183"/>
      <c r="G881" s="181">
        <f>ROUND(E881*F881,2)</f>
        <v>0</v>
      </c>
      <c r="H881" s="181">
        <v>21</v>
      </c>
      <c r="I881" s="181">
        <f>G881*(1+H881/100)</f>
        <v>0</v>
      </c>
      <c r="J881" s="182" t="s">
        <v>678</v>
      </c>
      <c r="K881" s="187" t="s">
        <v>125</v>
      </c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>
        <v>21</v>
      </c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</row>
    <row r="882" spans="1:60" outlineLevel="1" x14ac:dyDescent="0.25">
      <c r="A882" s="185"/>
      <c r="B882" s="169"/>
      <c r="C882" s="208" t="s">
        <v>826</v>
      </c>
      <c r="D882" s="172"/>
      <c r="E882" s="176"/>
      <c r="F882" s="181"/>
      <c r="G882" s="181"/>
      <c r="H882" s="181"/>
      <c r="I882" s="181"/>
      <c r="J882" s="182"/>
      <c r="K882" s="187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</row>
    <row r="883" spans="1:60" outlineLevel="1" x14ac:dyDescent="0.25">
      <c r="A883" s="185"/>
      <c r="B883" s="169"/>
      <c r="C883" s="208" t="s">
        <v>821</v>
      </c>
      <c r="D883" s="172"/>
      <c r="E883" s="176">
        <v>1.3</v>
      </c>
      <c r="F883" s="181"/>
      <c r="G883" s="181"/>
      <c r="H883" s="181"/>
      <c r="I883" s="181"/>
      <c r="J883" s="182"/>
      <c r="K883" s="187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</row>
    <row r="884" spans="1:60" outlineLevel="1" x14ac:dyDescent="0.25">
      <c r="A884" s="185"/>
      <c r="B884" s="169"/>
      <c r="C884" s="208" t="s">
        <v>827</v>
      </c>
      <c r="D884" s="172"/>
      <c r="E884" s="176">
        <v>2.6</v>
      </c>
      <c r="F884" s="181"/>
      <c r="G884" s="181"/>
      <c r="H884" s="181"/>
      <c r="I884" s="181"/>
      <c r="J884" s="182"/>
      <c r="K884" s="187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</row>
    <row r="885" spans="1:60" outlineLevel="1" x14ac:dyDescent="0.25">
      <c r="A885" s="185"/>
      <c r="B885" s="169"/>
      <c r="C885" s="208" t="s">
        <v>828</v>
      </c>
      <c r="D885" s="172"/>
      <c r="E885" s="176">
        <v>3.9</v>
      </c>
      <c r="F885" s="181"/>
      <c r="G885" s="181"/>
      <c r="H885" s="181"/>
      <c r="I885" s="181"/>
      <c r="J885" s="182"/>
      <c r="K885" s="187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</row>
    <row r="886" spans="1:60" outlineLevel="1" x14ac:dyDescent="0.25">
      <c r="A886" s="185"/>
      <c r="B886" s="272" t="s">
        <v>829</v>
      </c>
      <c r="C886" s="273"/>
      <c r="D886" s="274"/>
      <c r="E886" s="275"/>
      <c r="F886" s="276"/>
      <c r="G886" s="277"/>
      <c r="H886" s="181"/>
      <c r="I886" s="181"/>
      <c r="J886" s="182"/>
      <c r="K886" s="187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>
        <v>0</v>
      </c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</row>
    <row r="887" spans="1:60" outlineLevel="1" x14ac:dyDescent="0.25">
      <c r="A887" s="185"/>
      <c r="B887" s="272" t="s">
        <v>830</v>
      </c>
      <c r="C887" s="273"/>
      <c r="D887" s="274"/>
      <c r="E887" s="275"/>
      <c r="F887" s="276"/>
      <c r="G887" s="277"/>
      <c r="H887" s="181"/>
      <c r="I887" s="181"/>
      <c r="J887" s="182"/>
      <c r="K887" s="187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>
        <v>1</v>
      </c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</row>
    <row r="888" spans="1:60" outlineLevel="1" x14ac:dyDescent="0.25">
      <c r="A888" s="185">
        <v>54</v>
      </c>
      <c r="B888" s="169" t="s">
        <v>831</v>
      </c>
      <c r="C888" s="207" t="s">
        <v>832</v>
      </c>
      <c r="D888" s="171" t="s">
        <v>165</v>
      </c>
      <c r="E888" s="175">
        <v>611.7722</v>
      </c>
      <c r="F888" s="183"/>
      <c r="G888" s="181">
        <f>ROUND(E888*F888,2)</f>
        <v>0</v>
      </c>
      <c r="H888" s="181">
        <v>21</v>
      </c>
      <c r="I888" s="181">
        <f>G888*(1+H888/100)</f>
        <v>0</v>
      </c>
      <c r="J888" s="182" t="s">
        <v>678</v>
      </c>
      <c r="K888" s="187" t="s">
        <v>125</v>
      </c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>
        <v>21</v>
      </c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</row>
    <row r="889" spans="1:60" outlineLevel="1" x14ac:dyDescent="0.25">
      <c r="A889" s="185"/>
      <c r="B889" s="169"/>
      <c r="C889" s="208" t="s">
        <v>833</v>
      </c>
      <c r="D889" s="172"/>
      <c r="E889" s="176"/>
      <c r="F889" s="181"/>
      <c r="G889" s="181"/>
      <c r="H889" s="181"/>
      <c r="I889" s="181"/>
      <c r="J889" s="182"/>
      <c r="K889" s="187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</row>
    <row r="890" spans="1:60" outlineLevel="1" x14ac:dyDescent="0.25">
      <c r="A890" s="185"/>
      <c r="B890" s="169"/>
      <c r="C890" s="208" t="s">
        <v>167</v>
      </c>
      <c r="D890" s="172"/>
      <c r="E890" s="176"/>
      <c r="F890" s="181"/>
      <c r="G890" s="181"/>
      <c r="H890" s="181"/>
      <c r="I890" s="181"/>
      <c r="J890" s="182"/>
      <c r="K890" s="187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</row>
    <row r="891" spans="1:60" outlineLevel="1" x14ac:dyDescent="0.25">
      <c r="A891" s="185"/>
      <c r="B891" s="169"/>
      <c r="C891" s="208" t="s">
        <v>834</v>
      </c>
      <c r="D891" s="172"/>
      <c r="E891" s="176">
        <v>53.161999999999999</v>
      </c>
      <c r="F891" s="181"/>
      <c r="G891" s="181"/>
      <c r="H891" s="181"/>
      <c r="I891" s="181"/>
      <c r="J891" s="182"/>
      <c r="K891" s="187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</row>
    <row r="892" spans="1:60" outlineLevel="1" x14ac:dyDescent="0.25">
      <c r="A892" s="185"/>
      <c r="B892" s="169"/>
      <c r="C892" s="208" t="s">
        <v>835</v>
      </c>
      <c r="D892" s="172"/>
      <c r="E892" s="176">
        <v>1.32</v>
      </c>
      <c r="F892" s="181"/>
      <c r="G892" s="181"/>
      <c r="H892" s="181"/>
      <c r="I892" s="181"/>
      <c r="J892" s="182"/>
      <c r="K892" s="187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</row>
    <row r="893" spans="1:60" outlineLevel="1" x14ac:dyDescent="0.25">
      <c r="A893" s="185"/>
      <c r="B893" s="169"/>
      <c r="C893" s="208" t="s">
        <v>836</v>
      </c>
      <c r="D893" s="172"/>
      <c r="E893" s="176">
        <v>66.045000000000002</v>
      </c>
      <c r="F893" s="181"/>
      <c r="G893" s="181"/>
      <c r="H893" s="181"/>
      <c r="I893" s="181"/>
      <c r="J893" s="182"/>
      <c r="K893" s="187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</row>
    <row r="894" spans="1:60" outlineLevel="1" x14ac:dyDescent="0.25">
      <c r="A894" s="185"/>
      <c r="B894" s="169"/>
      <c r="C894" s="208" t="s">
        <v>837</v>
      </c>
      <c r="D894" s="172"/>
      <c r="E894" s="176">
        <v>-1.05</v>
      </c>
      <c r="F894" s="181"/>
      <c r="G894" s="181"/>
      <c r="H894" s="181"/>
      <c r="I894" s="181"/>
      <c r="J894" s="182"/>
      <c r="K894" s="187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</row>
    <row r="895" spans="1:60" outlineLevel="1" x14ac:dyDescent="0.25">
      <c r="A895" s="185"/>
      <c r="B895" s="169"/>
      <c r="C895" s="208" t="s">
        <v>838</v>
      </c>
      <c r="D895" s="172"/>
      <c r="E895" s="176">
        <v>2</v>
      </c>
      <c r="F895" s="181"/>
      <c r="G895" s="181"/>
      <c r="H895" s="181"/>
      <c r="I895" s="181"/>
      <c r="J895" s="182"/>
      <c r="K895" s="187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</row>
    <row r="896" spans="1:60" outlineLevel="1" x14ac:dyDescent="0.25">
      <c r="A896" s="185"/>
      <c r="B896" s="169"/>
      <c r="C896" s="209" t="s">
        <v>129</v>
      </c>
      <c r="D896" s="173"/>
      <c r="E896" s="177">
        <v>121.477</v>
      </c>
      <c r="F896" s="181"/>
      <c r="G896" s="181"/>
      <c r="H896" s="181"/>
      <c r="I896" s="181"/>
      <c r="J896" s="182"/>
      <c r="K896" s="187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</row>
    <row r="897" spans="1:60" outlineLevel="1" x14ac:dyDescent="0.25">
      <c r="A897" s="185"/>
      <c r="B897" s="169"/>
      <c r="C897" s="208" t="s">
        <v>839</v>
      </c>
      <c r="D897" s="172"/>
      <c r="E897" s="176">
        <v>66.489000000000004</v>
      </c>
      <c r="F897" s="181"/>
      <c r="G897" s="181"/>
      <c r="H897" s="181"/>
      <c r="I897" s="181"/>
      <c r="J897" s="182"/>
      <c r="K897" s="187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</row>
    <row r="898" spans="1:60" outlineLevel="1" x14ac:dyDescent="0.25">
      <c r="A898" s="185"/>
      <c r="B898" s="169"/>
      <c r="C898" s="208" t="s">
        <v>840</v>
      </c>
      <c r="D898" s="172"/>
      <c r="E898" s="176">
        <v>-1.5089999999999999</v>
      </c>
      <c r="F898" s="181"/>
      <c r="G898" s="181"/>
      <c r="H898" s="181"/>
      <c r="I898" s="181"/>
      <c r="J898" s="182"/>
      <c r="K898" s="187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</row>
    <row r="899" spans="1:60" outlineLevel="1" x14ac:dyDescent="0.25">
      <c r="A899" s="185"/>
      <c r="B899" s="169"/>
      <c r="C899" s="208" t="s">
        <v>841</v>
      </c>
      <c r="D899" s="172"/>
      <c r="E899" s="176">
        <v>1.6879999999999999</v>
      </c>
      <c r="F899" s="181"/>
      <c r="G899" s="181"/>
      <c r="H899" s="181"/>
      <c r="I899" s="181"/>
      <c r="J899" s="182"/>
      <c r="K899" s="187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</row>
    <row r="900" spans="1:60" outlineLevel="1" x14ac:dyDescent="0.25">
      <c r="A900" s="185"/>
      <c r="B900" s="169"/>
      <c r="C900" s="209" t="s">
        <v>129</v>
      </c>
      <c r="D900" s="173"/>
      <c r="E900" s="177">
        <v>66.668000000000006</v>
      </c>
      <c r="F900" s="181"/>
      <c r="G900" s="181"/>
      <c r="H900" s="181"/>
      <c r="I900" s="181"/>
      <c r="J900" s="182"/>
      <c r="K900" s="187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</row>
    <row r="901" spans="1:60" ht="30.6" outlineLevel="1" x14ac:dyDescent="0.25">
      <c r="A901" s="185"/>
      <c r="B901" s="169"/>
      <c r="C901" s="208" t="s">
        <v>842</v>
      </c>
      <c r="D901" s="172"/>
      <c r="E901" s="176">
        <v>82.251000000000005</v>
      </c>
      <c r="F901" s="181"/>
      <c r="G901" s="181"/>
      <c r="H901" s="181"/>
      <c r="I901" s="181"/>
      <c r="J901" s="182"/>
      <c r="K901" s="187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</row>
    <row r="902" spans="1:60" outlineLevel="1" x14ac:dyDescent="0.25">
      <c r="A902" s="185"/>
      <c r="B902" s="169"/>
      <c r="C902" s="208" t="s">
        <v>843</v>
      </c>
      <c r="D902" s="172"/>
      <c r="E902" s="176">
        <v>-6.5857999999999999</v>
      </c>
      <c r="F902" s="181"/>
      <c r="G902" s="181"/>
      <c r="H902" s="181"/>
      <c r="I902" s="181"/>
      <c r="J902" s="182"/>
      <c r="K902" s="187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</row>
    <row r="903" spans="1:60" outlineLevel="1" x14ac:dyDescent="0.25">
      <c r="A903" s="185"/>
      <c r="B903" s="169"/>
      <c r="C903" s="208" t="s">
        <v>844</v>
      </c>
      <c r="D903" s="172"/>
      <c r="E903" s="176">
        <v>4.6849999999999996</v>
      </c>
      <c r="F903" s="181"/>
      <c r="G903" s="181"/>
      <c r="H903" s="181"/>
      <c r="I903" s="181"/>
      <c r="J903" s="182"/>
      <c r="K903" s="187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</row>
    <row r="904" spans="1:60" outlineLevel="1" x14ac:dyDescent="0.25">
      <c r="A904" s="185"/>
      <c r="B904" s="169"/>
      <c r="C904" s="208" t="s">
        <v>845</v>
      </c>
      <c r="D904" s="172"/>
      <c r="E904" s="176"/>
      <c r="F904" s="181"/>
      <c r="G904" s="181"/>
      <c r="H904" s="181"/>
      <c r="I904" s="181"/>
      <c r="J904" s="182"/>
      <c r="K904" s="187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</row>
    <row r="905" spans="1:60" outlineLevel="1" x14ac:dyDescent="0.25">
      <c r="A905" s="185"/>
      <c r="B905" s="169"/>
      <c r="C905" s="209" t="s">
        <v>129</v>
      </c>
      <c r="D905" s="173"/>
      <c r="E905" s="177">
        <v>80.350200000000001</v>
      </c>
      <c r="F905" s="181"/>
      <c r="G905" s="181"/>
      <c r="H905" s="181"/>
      <c r="I905" s="181"/>
      <c r="J905" s="182"/>
      <c r="K905" s="187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</row>
    <row r="906" spans="1:60" ht="30.6" outlineLevel="1" x14ac:dyDescent="0.25">
      <c r="A906" s="185"/>
      <c r="B906" s="169"/>
      <c r="C906" s="208" t="s">
        <v>846</v>
      </c>
      <c r="D906" s="172"/>
      <c r="E906" s="176">
        <v>101.565</v>
      </c>
      <c r="F906" s="181"/>
      <c r="G906" s="181"/>
      <c r="H906" s="181"/>
      <c r="I906" s="181"/>
      <c r="J906" s="182"/>
      <c r="K906" s="187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</row>
    <row r="907" spans="1:60" outlineLevel="1" x14ac:dyDescent="0.25">
      <c r="A907" s="185"/>
      <c r="B907" s="169"/>
      <c r="C907" s="208" t="s">
        <v>847</v>
      </c>
      <c r="D907" s="172"/>
      <c r="E907" s="176">
        <v>-5.1100000000000003</v>
      </c>
      <c r="F907" s="181"/>
      <c r="G907" s="181"/>
      <c r="H907" s="181"/>
      <c r="I907" s="181"/>
      <c r="J907" s="182"/>
      <c r="K907" s="187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</row>
    <row r="908" spans="1:60" outlineLevel="1" x14ac:dyDescent="0.25">
      <c r="A908" s="185"/>
      <c r="B908" s="169"/>
      <c r="C908" s="208" t="s">
        <v>848</v>
      </c>
      <c r="D908" s="172"/>
      <c r="E908" s="176">
        <v>1.675</v>
      </c>
      <c r="F908" s="181"/>
      <c r="G908" s="181"/>
      <c r="H908" s="181"/>
      <c r="I908" s="181"/>
      <c r="J908" s="182"/>
      <c r="K908" s="187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</row>
    <row r="909" spans="1:60" outlineLevel="1" x14ac:dyDescent="0.25">
      <c r="A909" s="185"/>
      <c r="B909" s="169"/>
      <c r="C909" s="208" t="s">
        <v>849</v>
      </c>
      <c r="D909" s="172"/>
      <c r="E909" s="176">
        <v>1.6739999999999999</v>
      </c>
      <c r="F909" s="181"/>
      <c r="G909" s="181"/>
      <c r="H909" s="181"/>
      <c r="I909" s="181"/>
      <c r="J909" s="182"/>
      <c r="K909" s="187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</row>
    <row r="910" spans="1:60" outlineLevel="1" x14ac:dyDescent="0.25">
      <c r="A910" s="185"/>
      <c r="B910" s="169"/>
      <c r="C910" s="209" t="s">
        <v>129</v>
      </c>
      <c r="D910" s="173"/>
      <c r="E910" s="177">
        <v>99.804000000000002</v>
      </c>
      <c r="F910" s="181"/>
      <c r="G910" s="181"/>
      <c r="H910" s="181"/>
      <c r="I910" s="181"/>
      <c r="J910" s="182"/>
      <c r="K910" s="187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</row>
    <row r="911" spans="1:60" outlineLevel="1" x14ac:dyDescent="0.25">
      <c r="A911" s="185"/>
      <c r="B911" s="169"/>
      <c r="C911" s="208" t="s">
        <v>127</v>
      </c>
      <c r="D911" s="172"/>
      <c r="E911" s="176"/>
      <c r="F911" s="181"/>
      <c r="G911" s="181"/>
      <c r="H911" s="181"/>
      <c r="I911" s="181"/>
      <c r="J911" s="182"/>
      <c r="K911" s="187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</row>
    <row r="912" spans="1:60" outlineLevel="1" x14ac:dyDescent="0.25">
      <c r="A912" s="185"/>
      <c r="B912" s="169"/>
      <c r="C912" s="208" t="s">
        <v>850</v>
      </c>
      <c r="D912" s="172"/>
      <c r="E912" s="176">
        <v>28.843800000000002</v>
      </c>
      <c r="F912" s="181"/>
      <c r="G912" s="181"/>
      <c r="H912" s="181"/>
      <c r="I912" s="181"/>
      <c r="J912" s="182"/>
      <c r="K912" s="187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</row>
    <row r="913" spans="1:60" outlineLevel="1" x14ac:dyDescent="0.25">
      <c r="A913" s="185"/>
      <c r="B913" s="169"/>
      <c r="C913" s="208" t="s">
        <v>851</v>
      </c>
      <c r="D913" s="172"/>
      <c r="E913" s="176">
        <v>-5.1349999999999998</v>
      </c>
      <c r="F913" s="181"/>
      <c r="G913" s="181"/>
      <c r="H913" s="181"/>
      <c r="I913" s="181"/>
      <c r="J913" s="182"/>
      <c r="K913" s="187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</row>
    <row r="914" spans="1:60" outlineLevel="1" x14ac:dyDescent="0.25">
      <c r="A914" s="185"/>
      <c r="B914" s="169"/>
      <c r="C914" s="208" t="s">
        <v>852</v>
      </c>
      <c r="D914" s="172"/>
      <c r="E914" s="176">
        <v>1.1359999999999999</v>
      </c>
      <c r="F914" s="181"/>
      <c r="G914" s="181"/>
      <c r="H914" s="181"/>
      <c r="I914" s="181"/>
      <c r="J914" s="182"/>
      <c r="K914" s="187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</row>
    <row r="915" spans="1:60" outlineLevel="1" x14ac:dyDescent="0.25">
      <c r="A915" s="185"/>
      <c r="B915" s="169"/>
      <c r="C915" s="208" t="s">
        <v>853</v>
      </c>
      <c r="D915" s="172"/>
      <c r="E915" s="176">
        <v>21.155999999999999</v>
      </c>
      <c r="F915" s="181"/>
      <c r="G915" s="181"/>
      <c r="H915" s="181"/>
      <c r="I915" s="181"/>
      <c r="J915" s="182"/>
      <c r="K915" s="187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</row>
    <row r="916" spans="1:60" outlineLevel="1" x14ac:dyDescent="0.25">
      <c r="A916" s="185"/>
      <c r="B916" s="169"/>
      <c r="C916" s="208" t="s">
        <v>854</v>
      </c>
      <c r="D916" s="172"/>
      <c r="E916" s="176">
        <v>-6.1550000000000002</v>
      </c>
      <c r="F916" s="181"/>
      <c r="G916" s="181"/>
      <c r="H916" s="181"/>
      <c r="I916" s="181"/>
      <c r="J916" s="182"/>
      <c r="K916" s="187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</row>
    <row r="917" spans="1:60" outlineLevel="1" x14ac:dyDescent="0.25">
      <c r="A917" s="185"/>
      <c r="B917" s="169"/>
      <c r="C917" s="208" t="s">
        <v>852</v>
      </c>
      <c r="D917" s="172"/>
      <c r="E917" s="176">
        <v>1.1359999999999999</v>
      </c>
      <c r="F917" s="181"/>
      <c r="G917" s="181"/>
      <c r="H917" s="181"/>
      <c r="I917" s="181"/>
      <c r="J917" s="182"/>
      <c r="K917" s="187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</row>
    <row r="918" spans="1:60" outlineLevel="1" x14ac:dyDescent="0.25">
      <c r="A918" s="185"/>
      <c r="B918" s="169"/>
      <c r="C918" s="209" t="s">
        <v>129</v>
      </c>
      <c r="D918" s="173"/>
      <c r="E918" s="177">
        <v>40.9818</v>
      </c>
      <c r="F918" s="181"/>
      <c r="G918" s="181"/>
      <c r="H918" s="181"/>
      <c r="I918" s="181"/>
      <c r="J918" s="182"/>
      <c r="K918" s="187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</row>
    <row r="919" spans="1:60" outlineLevel="1" x14ac:dyDescent="0.25">
      <c r="A919" s="185"/>
      <c r="B919" s="169"/>
      <c r="C919" s="208" t="s">
        <v>855</v>
      </c>
      <c r="D919" s="172"/>
      <c r="E919" s="176">
        <v>11.398</v>
      </c>
      <c r="F919" s="181"/>
      <c r="G919" s="181"/>
      <c r="H919" s="181"/>
      <c r="I919" s="181"/>
      <c r="J919" s="182"/>
      <c r="K919" s="187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</row>
    <row r="920" spans="1:60" outlineLevel="1" x14ac:dyDescent="0.25">
      <c r="A920" s="185"/>
      <c r="B920" s="169"/>
      <c r="C920" s="208" t="s">
        <v>856</v>
      </c>
      <c r="D920" s="172"/>
      <c r="E920" s="176">
        <v>-3.0619999999999998</v>
      </c>
      <c r="F920" s="181"/>
      <c r="G920" s="181"/>
      <c r="H920" s="181"/>
      <c r="I920" s="181"/>
      <c r="J920" s="182"/>
      <c r="K920" s="187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</row>
    <row r="921" spans="1:60" outlineLevel="1" x14ac:dyDescent="0.25">
      <c r="A921" s="185"/>
      <c r="B921" s="169"/>
      <c r="C921" s="208" t="s">
        <v>857</v>
      </c>
      <c r="D921" s="172"/>
      <c r="E921" s="176">
        <v>0.65200000000000002</v>
      </c>
      <c r="F921" s="181"/>
      <c r="G921" s="181"/>
      <c r="H921" s="181"/>
      <c r="I921" s="181"/>
      <c r="J921" s="182"/>
      <c r="K921" s="187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</row>
    <row r="922" spans="1:60" outlineLevel="1" x14ac:dyDescent="0.25">
      <c r="A922" s="185"/>
      <c r="B922" s="169"/>
      <c r="C922" s="209" t="s">
        <v>129</v>
      </c>
      <c r="D922" s="173"/>
      <c r="E922" s="177">
        <v>8.9879999999999995</v>
      </c>
      <c r="F922" s="181"/>
      <c r="G922" s="181"/>
      <c r="H922" s="181"/>
      <c r="I922" s="181"/>
      <c r="J922" s="182"/>
      <c r="K922" s="187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</row>
    <row r="923" spans="1:60" outlineLevel="1" x14ac:dyDescent="0.25">
      <c r="A923" s="185"/>
      <c r="B923" s="169"/>
      <c r="C923" s="208" t="s">
        <v>858</v>
      </c>
      <c r="D923" s="172"/>
      <c r="E923" s="176">
        <v>40.122999999999998</v>
      </c>
      <c r="F923" s="181"/>
      <c r="G923" s="181"/>
      <c r="H923" s="181"/>
      <c r="I923" s="181"/>
      <c r="J923" s="182"/>
      <c r="K923" s="187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</row>
    <row r="924" spans="1:60" outlineLevel="1" x14ac:dyDescent="0.25">
      <c r="A924" s="185"/>
      <c r="B924" s="169"/>
      <c r="C924" s="208" t="s">
        <v>859</v>
      </c>
      <c r="D924" s="172"/>
      <c r="E924" s="176">
        <v>-3.6819999999999999</v>
      </c>
      <c r="F924" s="181"/>
      <c r="G924" s="181"/>
      <c r="H924" s="181"/>
      <c r="I924" s="181"/>
      <c r="J924" s="182"/>
      <c r="K924" s="187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</row>
    <row r="925" spans="1:60" outlineLevel="1" x14ac:dyDescent="0.25">
      <c r="A925" s="185"/>
      <c r="B925" s="169"/>
      <c r="C925" s="208" t="s">
        <v>860</v>
      </c>
      <c r="D925" s="172"/>
      <c r="E925" s="176">
        <v>0.65200000000000002</v>
      </c>
      <c r="F925" s="181"/>
      <c r="G925" s="181"/>
      <c r="H925" s="181"/>
      <c r="I925" s="181"/>
      <c r="J925" s="182"/>
      <c r="K925" s="187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</row>
    <row r="926" spans="1:60" outlineLevel="1" x14ac:dyDescent="0.25">
      <c r="A926" s="185"/>
      <c r="B926" s="169"/>
      <c r="C926" s="209" t="s">
        <v>129</v>
      </c>
      <c r="D926" s="173"/>
      <c r="E926" s="177">
        <v>37.093000000000004</v>
      </c>
      <c r="F926" s="181"/>
      <c r="G926" s="181"/>
      <c r="H926" s="181"/>
      <c r="I926" s="181"/>
      <c r="J926" s="182"/>
      <c r="K926" s="187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</row>
    <row r="927" spans="1:60" outlineLevel="1" x14ac:dyDescent="0.25">
      <c r="A927" s="185"/>
      <c r="B927" s="169"/>
      <c r="C927" s="208" t="s">
        <v>130</v>
      </c>
      <c r="D927" s="172"/>
      <c r="E927" s="176"/>
      <c r="F927" s="181"/>
      <c r="G927" s="181"/>
      <c r="H927" s="181"/>
      <c r="I927" s="181"/>
      <c r="J927" s="182"/>
      <c r="K927" s="187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</row>
    <row r="928" spans="1:60" outlineLevel="1" x14ac:dyDescent="0.25">
      <c r="A928" s="185"/>
      <c r="B928" s="169"/>
      <c r="C928" s="208" t="s">
        <v>861</v>
      </c>
      <c r="D928" s="172"/>
      <c r="E928" s="176">
        <v>29.130800000000001</v>
      </c>
      <c r="F928" s="181"/>
      <c r="G928" s="181"/>
      <c r="H928" s="181"/>
      <c r="I928" s="181"/>
      <c r="J928" s="182"/>
      <c r="K928" s="187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</row>
    <row r="929" spans="1:60" outlineLevel="1" x14ac:dyDescent="0.25">
      <c r="A929" s="185"/>
      <c r="B929" s="169"/>
      <c r="C929" s="208" t="s">
        <v>862</v>
      </c>
      <c r="D929" s="172"/>
      <c r="E929" s="176">
        <v>-5.1050000000000004</v>
      </c>
      <c r="F929" s="181"/>
      <c r="G929" s="181"/>
      <c r="H929" s="181"/>
      <c r="I929" s="181"/>
      <c r="J929" s="182"/>
      <c r="K929" s="187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</row>
    <row r="930" spans="1:60" outlineLevel="1" x14ac:dyDescent="0.25">
      <c r="A930" s="185"/>
      <c r="B930" s="169"/>
      <c r="C930" s="208" t="s">
        <v>863</v>
      </c>
      <c r="D930" s="172"/>
      <c r="E930" s="176">
        <v>1.1279999999999999</v>
      </c>
      <c r="F930" s="181"/>
      <c r="G930" s="181"/>
      <c r="H930" s="181"/>
      <c r="I930" s="181"/>
      <c r="J930" s="182"/>
      <c r="K930" s="187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</row>
    <row r="931" spans="1:60" outlineLevel="1" x14ac:dyDescent="0.25">
      <c r="A931" s="185"/>
      <c r="B931" s="169"/>
      <c r="C931" s="209" t="s">
        <v>129</v>
      </c>
      <c r="D931" s="173"/>
      <c r="E931" s="177">
        <v>25.1538</v>
      </c>
      <c r="F931" s="181"/>
      <c r="G931" s="181"/>
      <c r="H931" s="181"/>
      <c r="I931" s="181"/>
      <c r="J931" s="182"/>
      <c r="K931" s="187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</row>
    <row r="932" spans="1:60" outlineLevel="1" x14ac:dyDescent="0.25">
      <c r="A932" s="185"/>
      <c r="B932" s="169"/>
      <c r="C932" s="208" t="s">
        <v>864</v>
      </c>
      <c r="D932" s="172"/>
      <c r="E932" s="176">
        <v>22.016999999999999</v>
      </c>
      <c r="F932" s="181"/>
      <c r="G932" s="181"/>
      <c r="H932" s="181"/>
      <c r="I932" s="181"/>
      <c r="J932" s="182"/>
      <c r="K932" s="187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</row>
    <row r="933" spans="1:60" outlineLevel="1" x14ac:dyDescent="0.25">
      <c r="A933" s="185"/>
      <c r="B933" s="169"/>
      <c r="C933" s="208" t="s">
        <v>865</v>
      </c>
      <c r="D933" s="172"/>
      <c r="E933" s="176">
        <v>-7.12</v>
      </c>
      <c r="F933" s="181"/>
      <c r="G933" s="181"/>
      <c r="H933" s="181"/>
      <c r="I933" s="181"/>
      <c r="J933" s="182"/>
      <c r="K933" s="187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</row>
    <row r="934" spans="1:60" outlineLevel="1" x14ac:dyDescent="0.25">
      <c r="A934" s="185"/>
      <c r="B934" s="169"/>
      <c r="C934" s="208" t="s">
        <v>866</v>
      </c>
      <c r="D934" s="172"/>
      <c r="E934" s="176">
        <v>1.1319999999999999</v>
      </c>
      <c r="F934" s="181"/>
      <c r="G934" s="181"/>
      <c r="H934" s="181"/>
      <c r="I934" s="181"/>
      <c r="J934" s="182"/>
      <c r="K934" s="187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</row>
    <row r="935" spans="1:60" outlineLevel="1" x14ac:dyDescent="0.25">
      <c r="A935" s="185"/>
      <c r="B935" s="169"/>
      <c r="C935" s="209" t="s">
        <v>129</v>
      </c>
      <c r="D935" s="173"/>
      <c r="E935" s="177">
        <v>16.029</v>
      </c>
      <c r="F935" s="181"/>
      <c r="G935" s="181"/>
      <c r="H935" s="181"/>
      <c r="I935" s="181"/>
      <c r="J935" s="182"/>
      <c r="K935" s="187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</row>
    <row r="936" spans="1:60" outlineLevel="1" x14ac:dyDescent="0.25">
      <c r="A936" s="185"/>
      <c r="B936" s="169"/>
      <c r="C936" s="208" t="s">
        <v>867</v>
      </c>
      <c r="D936" s="172"/>
      <c r="E936" s="176">
        <v>11.398</v>
      </c>
      <c r="F936" s="181"/>
      <c r="G936" s="181"/>
      <c r="H936" s="181"/>
      <c r="I936" s="181"/>
      <c r="J936" s="182"/>
      <c r="K936" s="187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</row>
    <row r="937" spans="1:60" outlineLevel="1" x14ac:dyDescent="0.25">
      <c r="A937" s="185"/>
      <c r="B937" s="169"/>
      <c r="C937" s="208" t="s">
        <v>868</v>
      </c>
      <c r="D937" s="172"/>
      <c r="E937" s="176">
        <v>-3.3719999999999999</v>
      </c>
      <c r="F937" s="181"/>
      <c r="G937" s="181"/>
      <c r="H937" s="181"/>
      <c r="I937" s="181"/>
      <c r="J937" s="182"/>
      <c r="K937" s="187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</row>
    <row r="938" spans="1:60" outlineLevel="1" x14ac:dyDescent="0.25">
      <c r="A938" s="185"/>
      <c r="B938" s="169"/>
      <c r="C938" s="208" t="s">
        <v>860</v>
      </c>
      <c r="D938" s="172"/>
      <c r="E938" s="176">
        <v>0.65200000000000002</v>
      </c>
      <c r="F938" s="181"/>
      <c r="G938" s="181"/>
      <c r="H938" s="181"/>
      <c r="I938" s="181"/>
      <c r="J938" s="182"/>
      <c r="K938" s="187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</row>
    <row r="939" spans="1:60" outlineLevel="1" x14ac:dyDescent="0.25">
      <c r="A939" s="185"/>
      <c r="B939" s="169"/>
      <c r="C939" s="209" t="s">
        <v>129</v>
      </c>
      <c r="D939" s="173"/>
      <c r="E939" s="177">
        <v>8.6780000000000008</v>
      </c>
      <c r="F939" s="181"/>
      <c r="G939" s="181"/>
      <c r="H939" s="181"/>
      <c r="I939" s="181"/>
      <c r="J939" s="182"/>
      <c r="K939" s="187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</row>
    <row r="940" spans="1:60" outlineLevel="1" x14ac:dyDescent="0.25">
      <c r="A940" s="185"/>
      <c r="B940" s="169"/>
      <c r="C940" s="208" t="s">
        <v>869</v>
      </c>
      <c r="D940" s="172"/>
      <c r="E940" s="176">
        <v>40.106999999999999</v>
      </c>
      <c r="F940" s="181"/>
      <c r="G940" s="181"/>
      <c r="H940" s="181"/>
      <c r="I940" s="181"/>
      <c r="J940" s="182"/>
      <c r="K940" s="187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</row>
    <row r="941" spans="1:60" outlineLevel="1" x14ac:dyDescent="0.25">
      <c r="A941" s="185"/>
      <c r="B941" s="169"/>
      <c r="C941" s="208" t="s">
        <v>870</v>
      </c>
      <c r="D941" s="172"/>
      <c r="E941" s="176">
        <v>-3.8130000000000002</v>
      </c>
      <c r="F941" s="181"/>
      <c r="G941" s="181"/>
      <c r="H941" s="181"/>
      <c r="I941" s="181"/>
      <c r="J941" s="182"/>
      <c r="K941" s="187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</row>
    <row r="942" spans="1:60" outlineLevel="1" x14ac:dyDescent="0.25">
      <c r="A942" s="185"/>
      <c r="B942" s="169"/>
      <c r="C942" s="209" t="s">
        <v>129</v>
      </c>
      <c r="D942" s="173"/>
      <c r="E942" s="177">
        <v>36.293999999999997</v>
      </c>
      <c r="F942" s="181"/>
      <c r="G942" s="181"/>
      <c r="H942" s="181"/>
      <c r="I942" s="181"/>
      <c r="J942" s="182"/>
      <c r="K942" s="187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</row>
    <row r="943" spans="1:60" outlineLevel="1" x14ac:dyDescent="0.25">
      <c r="A943" s="185"/>
      <c r="B943" s="169"/>
      <c r="C943" s="208" t="s">
        <v>132</v>
      </c>
      <c r="D943" s="172"/>
      <c r="E943" s="176"/>
      <c r="F943" s="181"/>
      <c r="G943" s="181"/>
      <c r="H943" s="181"/>
      <c r="I943" s="181"/>
      <c r="J943" s="182"/>
      <c r="K943" s="187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</row>
    <row r="944" spans="1:60" outlineLevel="1" x14ac:dyDescent="0.25">
      <c r="A944" s="185"/>
      <c r="B944" s="169"/>
      <c r="C944" s="208" t="s">
        <v>871</v>
      </c>
      <c r="D944" s="172"/>
      <c r="E944" s="176">
        <v>30.768999999999998</v>
      </c>
      <c r="F944" s="181"/>
      <c r="G944" s="181"/>
      <c r="H944" s="181"/>
      <c r="I944" s="181"/>
      <c r="J944" s="182"/>
      <c r="K944" s="187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</row>
    <row r="945" spans="1:60" outlineLevel="1" x14ac:dyDescent="0.25">
      <c r="A945" s="185"/>
      <c r="B945" s="169"/>
      <c r="C945" s="208" t="s">
        <v>872</v>
      </c>
      <c r="D945" s="172"/>
      <c r="E945" s="176">
        <v>-4</v>
      </c>
      <c r="F945" s="181"/>
      <c r="G945" s="181"/>
      <c r="H945" s="181"/>
      <c r="I945" s="181"/>
      <c r="J945" s="182"/>
      <c r="K945" s="187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</row>
    <row r="946" spans="1:60" outlineLevel="1" x14ac:dyDescent="0.25">
      <c r="A946" s="185"/>
      <c r="B946" s="169"/>
      <c r="C946" s="209" t="s">
        <v>129</v>
      </c>
      <c r="D946" s="173"/>
      <c r="E946" s="177">
        <v>26.768999999999998</v>
      </c>
      <c r="F946" s="181"/>
      <c r="G946" s="181"/>
      <c r="H946" s="181"/>
      <c r="I946" s="181"/>
      <c r="J946" s="182"/>
      <c r="K946" s="187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</row>
    <row r="947" spans="1:60" outlineLevel="1" x14ac:dyDescent="0.25">
      <c r="A947" s="185"/>
      <c r="B947" s="169"/>
      <c r="C947" s="208" t="s">
        <v>873</v>
      </c>
      <c r="D947" s="172"/>
      <c r="E947" s="176">
        <v>5.6260000000000003</v>
      </c>
      <c r="F947" s="181"/>
      <c r="G947" s="181"/>
      <c r="H947" s="181"/>
      <c r="I947" s="181"/>
      <c r="J947" s="182"/>
      <c r="K947" s="187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</row>
    <row r="948" spans="1:60" outlineLevel="1" x14ac:dyDescent="0.25">
      <c r="A948" s="185"/>
      <c r="B948" s="169"/>
      <c r="C948" s="208" t="s">
        <v>874</v>
      </c>
      <c r="D948" s="172"/>
      <c r="E948" s="176">
        <v>-2</v>
      </c>
      <c r="F948" s="181"/>
      <c r="G948" s="181"/>
      <c r="H948" s="181"/>
      <c r="I948" s="181"/>
      <c r="J948" s="182"/>
      <c r="K948" s="187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</row>
    <row r="949" spans="1:60" outlineLevel="1" x14ac:dyDescent="0.25">
      <c r="A949" s="185"/>
      <c r="B949" s="169"/>
      <c r="C949" s="209" t="s">
        <v>129</v>
      </c>
      <c r="D949" s="173"/>
      <c r="E949" s="177">
        <v>3.6259999999999999</v>
      </c>
      <c r="F949" s="181"/>
      <c r="G949" s="181"/>
      <c r="H949" s="181"/>
      <c r="I949" s="181"/>
      <c r="J949" s="182"/>
      <c r="K949" s="187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</row>
    <row r="950" spans="1:60" outlineLevel="1" x14ac:dyDescent="0.25">
      <c r="A950" s="185"/>
      <c r="B950" s="169"/>
      <c r="C950" s="208" t="s">
        <v>875</v>
      </c>
      <c r="D950" s="172"/>
      <c r="E950" s="176">
        <v>18.966000000000001</v>
      </c>
      <c r="F950" s="181"/>
      <c r="G950" s="181"/>
      <c r="H950" s="181"/>
      <c r="I950" s="181"/>
      <c r="J950" s="182"/>
      <c r="K950" s="187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</row>
    <row r="951" spans="1:60" outlineLevel="1" x14ac:dyDescent="0.25">
      <c r="A951" s="185"/>
      <c r="B951" s="169"/>
      <c r="C951" s="208" t="s">
        <v>876</v>
      </c>
      <c r="D951" s="172"/>
      <c r="E951" s="176">
        <v>-5.5465</v>
      </c>
      <c r="F951" s="181"/>
      <c r="G951" s="181"/>
      <c r="H951" s="181"/>
      <c r="I951" s="181"/>
      <c r="J951" s="182"/>
      <c r="K951" s="187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</row>
    <row r="952" spans="1:60" outlineLevel="1" x14ac:dyDescent="0.25">
      <c r="A952" s="185"/>
      <c r="B952" s="169"/>
      <c r="C952" s="208" t="s">
        <v>877</v>
      </c>
      <c r="D952" s="172"/>
      <c r="E952" s="176">
        <v>3.1850000000000001</v>
      </c>
      <c r="F952" s="181"/>
      <c r="G952" s="181"/>
      <c r="H952" s="181"/>
      <c r="I952" s="181"/>
      <c r="J952" s="182"/>
      <c r="K952" s="187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</row>
    <row r="953" spans="1:60" outlineLevel="1" x14ac:dyDescent="0.25">
      <c r="A953" s="185"/>
      <c r="B953" s="169"/>
      <c r="C953" s="209" t="s">
        <v>129</v>
      </c>
      <c r="D953" s="173"/>
      <c r="E953" s="177">
        <v>16.604500000000002</v>
      </c>
      <c r="F953" s="181"/>
      <c r="G953" s="181"/>
      <c r="H953" s="181"/>
      <c r="I953" s="181"/>
      <c r="J953" s="182"/>
      <c r="K953" s="187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</row>
    <row r="954" spans="1:60" outlineLevel="1" x14ac:dyDescent="0.25">
      <c r="A954" s="185"/>
      <c r="B954" s="169"/>
      <c r="C954" s="208" t="s">
        <v>878</v>
      </c>
      <c r="D954" s="172"/>
      <c r="E954" s="176">
        <v>5.9740000000000002</v>
      </c>
      <c r="F954" s="181"/>
      <c r="G954" s="181"/>
      <c r="H954" s="181"/>
      <c r="I954" s="181"/>
      <c r="J954" s="182"/>
      <c r="K954" s="187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</row>
    <row r="955" spans="1:60" outlineLevel="1" x14ac:dyDescent="0.25">
      <c r="A955" s="185"/>
      <c r="B955" s="169"/>
      <c r="C955" s="208" t="s">
        <v>874</v>
      </c>
      <c r="D955" s="172"/>
      <c r="E955" s="176">
        <v>-2</v>
      </c>
      <c r="F955" s="181"/>
      <c r="G955" s="181"/>
      <c r="H955" s="181"/>
      <c r="I955" s="181"/>
      <c r="J955" s="182"/>
      <c r="K955" s="187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</row>
    <row r="956" spans="1:60" outlineLevel="1" x14ac:dyDescent="0.25">
      <c r="A956" s="185"/>
      <c r="B956" s="169"/>
      <c r="C956" s="209" t="s">
        <v>129</v>
      </c>
      <c r="D956" s="173"/>
      <c r="E956" s="177">
        <v>3.9740000000000002</v>
      </c>
      <c r="F956" s="181"/>
      <c r="G956" s="181"/>
      <c r="H956" s="181"/>
      <c r="I956" s="181"/>
      <c r="J956" s="182"/>
      <c r="K956" s="187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</row>
    <row r="957" spans="1:60" outlineLevel="1" x14ac:dyDescent="0.25">
      <c r="A957" s="185"/>
      <c r="B957" s="169"/>
      <c r="C957" s="208" t="s">
        <v>879</v>
      </c>
      <c r="D957" s="172"/>
      <c r="E957" s="176">
        <v>5.6840000000000002</v>
      </c>
      <c r="F957" s="181"/>
      <c r="G957" s="181"/>
      <c r="H957" s="181"/>
      <c r="I957" s="181"/>
      <c r="J957" s="182"/>
      <c r="K957" s="187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</row>
    <row r="958" spans="1:60" outlineLevel="1" x14ac:dyDescent="0.25">
      <c r="A958" s="185"/>
      <c r="B958" s="169"/>
      <c r="C958" s="208" t="s">
        <v>880</v>
      </c>
      <c r="D958" s="172"/>
      <c r="E958" s="176">
        <v>-1.5051000000000001</v>
      </c>
      <c r="F958" s="181"/>
      <c r="G958" s="181"/>
      <c r="H958" s="181"/>
      <c r="I958" s="181"/>
      <c r="J958" s="182"/>
      <c r="K958" s="187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</row>
    <row r="959" spans="1:60" outlineLevel="1" x14ac:dyDescent="0.25">
      <c r="A959" s="185"/>
      <c r="B959" s="169"/>
      <c r="C959" s="208" t="s">
        <v>881</v>
      </c>
      <c r="D959" s="172"/>
      <c r="E959" s="176">
        <v>1.2989999999999999</v>
      </c>
      <c r="F959" s="181"/>
      <c r="G959" s="181"/>
      <c r="H959" s="181"/>
      <c r="I959" s="181"/>
      <c r="J959" s="182"/>
      <c r="K959" s="187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</row>
    <row r="960" spans="1:60" outlineLevel="1" x14ac:dyDescent="0.25">
      <c r="A960" s="185"/>
      <c r="B960" s="169"/>
      <c r="C960" s="209" t="s">
        <v>129</v>
      </c>
      <c r="D960" s="173"/>
      <c r="E960" s="177">
        <v>5.4779</v>
      </c>
      <c r="F960" s="181"/>
      <c r="G960" s="181"/>
      <c r="H960" s="181"/>
      <c r="I960" s="181"/>
      <c r="J960" s="182"/>
      <c r="K960" s="187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</row>
    <row r="961" spans="1:60" outlineLevel="1" x14ac:dyDescent="0.25">
      <c r="A961" s="185"/>
      <c r="B961" s="169"/>
      <c r="C961" s="208" t="s">
        <v>882</v>
      </c>
      <c r="D961" s="172"/>
      <c r="E961" s="176">
        <v>13.804</v>
      </c>
      <c r="F961" s="181"/>
      <c r="G961" s="181"/>
      <c r="H961" s="181"/>
      <c r="I961" s="181"/>
      <c r="J961" s="182"/>
      <c r="K961" s="187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</row>
    <row r="962" spans="1:60" outlineLevel="1" x14ac:dyDescent="0.25">
      <c r="A962" s="185"/>
      <c r="B962" s="169"/>
      <c r="C962" s="209" t="s">
        <v>129</v>
      </c>
      <c r="D962" s="173"/>
      <c r="E962" s="177">
        <v>13.804</v>
      </c>
      <c r="F962" s="181"/>
      <c r="G962" s="181"/>
      <c r="H962" s="181"/>
      <c r="I962" s="181"/>
      <c r="J962" s="182"/>
      <c r="K962" s="187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</row>
    <row r="963" spans="1:60" outlineLevel="1" x14ac:dyDescent="0.25">
      <c r="A963" s="185"/>
      <c r="B963" s="272" t="s">
        <v>883</v>
      </c>
      <c r="C963" s="273"/>
      <c r="D963" s="274"/>
      <c r="E963" s="275"/>
      <c r="F963" s="276"/>
      <c r="G963" s="277"/>
      <c r="H963" s="181"/>
      <c r="I963" s="181"/>
      <c r="J963" s="182"/>
      <c r="K963" s="187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>
        <v>0</v>
      </c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</row>
    <row r="964" spans="1:60" outlineLevel="1" x14ac:dyDescent="0.25">
      <c r="A964" s="185"/>
      <c r="B964" s="272" t="s">
        <v>884</v>
      </c>
      <c r="C964" s="273"/>
      <c r="D964" s="274"/>
      <c r="E964" s="275"/>
      <c r="F964" s="276"/>
      <c r="G964" s="277"/>
      <c r="H964" s="181"/>
      <c r="I964" s="181"/>
      <c r="J964" s="182"/>
      <c r="K964" s="187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</row>
    <row r="965" spans="1:60" outlineLevel="1" x14ac:dyDescent="0.25">
      <c r="A965" s="185"/>
      <c r="B965" s="272" t="s">
        <v>885</v>
      </c>
      <c r="C965" s="273"/>
      <c r="D965" s="274"/>
      <c r="E965" s="275"/>
      <c r="F965" s="276"/>
      <c r="G965" s="277"/>
      <c r="H965" s="181"/>
      <c r="I965" s="181"/>
      <c r="J965" s="182"/>
      <c r="K965" s="187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>
        <v>1</v>
      </c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</row>
    <row r="966" spans="1:60" outlineLevel="1" x14ac:dyDescent="0.25">
      <c r="A966" s="185">
        <v>55</v>
      </c>
      <c r="B966" s="169" t="s">
        <v>886</v>
      </c>
      <c r="C966" s="207" t="s">
        <v>887</v>
      </c>
      <c r="D966" s="171" t="s">
        <v>165</v>
      </c>
      <c r="E966" s="175">
        <v>305.63560000000001</v>
      </c>
      <c r="F966" s="183"/>
      <c r="G966" s="181">
        <f>ROUND(E966*F966,2)</f>
        <v>0</v>
      </c>
      <c r="H966" s="181">
        <v>21</v>
      </c>
      <c r="I966" s="181">
        <f>G966*(1+H966/100)</f>
        <v>0</v>
      </c>
      <c r="J966" s="182" t="s">
        <v>678</v>
      </c>
      <c r="K966" s="187" t="s">
        <v>125</v>
      </c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>
        <v>21</v>
      </c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</row>
    <row r="967" spans="1:60" ht="20.399999999999999" outlineLevel="1" x14ac:dyDescent="0.25">
      <c r="A967" s="185"/>
      <c r="B967" s="169"/>
      <c r="C967" s="208" t="s">
        <v>888</v>
      </c>
      <c r="D967" s="172"/>
      <c r="E967" s="176"/>
      <c r="F967" s="181"/>
      <c r="G967" s="181"/>
      <c r="H967" s="181"/>
      <c r="I967" s="181"/>
      <c r="J967" s="182"/>
      <c r="K967" s="187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</row>
    <row r="968" spans="1:60" outlineLevel="1" x14ac:dyDescent="0.25">
      <c r="A968" s="185"/>
      <c r="B968" s="169"/>
      <c r="C968" s="208" t="s">
        <v>889</v>
      </c>
      <c r="D968" s="172"/>
      <c r="E968" s="176">
        <v>34.76</v>
      </c>
      <c r="F968" s="181"/>
      <c r="G968" s="181"/>
      <c r="H968" s="181"/>
      <c r="I968" s="181"/>
      <c r="J968" s="182"/>
      <c r="K968" s="187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</row>
    <row r="969" spans="1:60" outlineLevel="1" x14ac:dyDescent="0.25">
      <c r="A969" s="185"/>
      <c r="B969" s="169"/>
      <c r="C969" s="208" t="s">
        <v>874</v>
      </c>
      <c r="D969" s="172"/>
      <c r="E969" s="176">
        <v>-2</v>
      </c>
      <c r="F969" s="181"/>
      <c r="G969" s="181"/>
      <c r="H969" s="181"/>
      <c r="I969" s="181"/>
      <c r="J969" s="182"/>
      <c r="K969" s="187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</row>
    <row r="970" spans="1:60" outlineLevel="1" x14ac:dyDescent="0.25">
      <c r="A970" s="185"/>
      <c r="B970" s="169"/>
      <c r="C970" s="209" t="s">
        <v>129</v>
      </c>
      <c r="D970" s="173"/>
      <c r="E970" s="177">
        <v>32.76</v>
      </c>
      <c r="F970" s="181"/>
      <c r="G970" s="181"/>
      <c r="H970" s="181"/>
      <c r="I970" s="181"/>
      <c r="J970" s="182"/>
      <c r="K970" s="187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</row>
    <row r="971" spans="1:60" outlineLevel="1" x14ac:dyDescent="0.25">
      <c r="A971" s="185"/>
      <c r="B971" s="169"/>
      <c r="C971" s="208" t="s">
        <v>890</v>
      </c>
      <c r="D971" s="172"/>
      <c r="E971" s="176"/>
      <c r="F971" s="181"/>
      <c r="G971" s="181"/>
      <c r="H971" s="181"/>
      <c r="I971" s="181"/>
      <c r="J971" s="182"/>
      <c r="K971" s="187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</row>
    <row r="972" spans="1:60" outlineLevel="1" x14ac:dyDescent="0.25">
      <c r="A972" s="185"/>
      <c r="B972" s="169"/>
      <c r="C972" s="208" t="s">
        <v>891</v>
      </c>
      <c r="D972" s="172"/>
      <c r="E972" s="176">
        <v>35.94</v>
      </c>
      <c r="F972" s="181"/>
      <c r="G972" s="181"/>
      <c r="H972" s="181"/>
      <c r="I972" s="181"/>
      <c r="J972" s="182"/>
      <c r="K972" s="187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</row>
    <row r="973" spans="1:60" outlineLevel="1" x14ac:dyDescent="0.25">
      <c r="A973" s="185"/>
      <c r="B973" s="169"/>
      <c r="C973" s="208" t="s">
        <v>892</v>
      </c>
      <c r="D973" s="172"/>
      <c r="E973" s="176">
        <v>-2</v>
      </c>
      <c r="F973" s="181"/>
      <c r="G973" s="181"/>
      <c r="H973" s="181"/>
      <c r="I973" s="181"/>
      <c r="J973" s="182"/>
      <c r="K973" s="187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</row>
    <row r="974" spans="1:60" outlineLevel="1" x14ac:dyDescent="0.25">
      <c r="A974" s="185"/>
      <c r="B974" s="169"/>
      <c r="C974" s="209" t="s">
        <v>129</v>
      </c>
      <c r="D974" s="173"/>
      <c r="E974" s="177">
        <v>33.94</v>
      </c>
      <c r="F974" s="181"/>
      <c r="G974" s="181"/>
      <c r="H974" s="181"/>
      <c r="I974" s="181"/>
      <c r="J974" s="182"/>
      <c r="K974" s="187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</row>
    <row r="975" spans="1:60" outlineLevel="1" x14ac:dyDescent="0.25">
      <c r="A975" s="185"/>
      <c r="B975" s="169"/>
      <c r="C975" s="208" t="s">
        <v>893</v>
      </c>
      <c r="D975" s="172"/>
      <c r="E975" s="176"/>
      <c r="F975" s="181"/>
      <c r="G975" s="181"/>
      <c r="H975" s="181"/>
      <c r="I975" s="181"/>
      <c r="J975" s="182"/>
      <c r="K975" s="187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</row>
    <row r="976" spans="1:60" outlineLevel="1" x14ac:dyDescent="0.25">
      <c r="A976" s="185"/>
      <c r="B976" s="169"/>
      <c r="C976" s="208" t="s">
        <v>894</v>
      </c>
      <c r="D976" s="172"/>
      <c r="E976" s="176">
        <v>12.08</v>
      </c>
      <c r="F976" s="181"/>
      <c r="G976" s="181"/>
      <c r="H976" s="181"/>
      <c r="I976" s="181"/>
      <c r="J976" s="182"/>
      <c r="K976" s="187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</row>
    <row r="977" spans="1:60" outlineLevel="1" x14ac:dyDescent="0.25">
      <c r="A977" s="185"/>
      <c r="B977" s="169"/>
      <c r="C977" s="208" t="s">
        <v>895</v>
      </c>
      <c r="D977" s="172"/>
      <c r="E977" s="176">
        <v>-6</v>
      </c>
      <c r="F977" s="181"/>
      <c r="G977" s="181"/>
      <c r="H977" s="181"/>
      <c r="I977" s="181"/>
      <c r="J977" s="182"/>
      <c r="K977" s="187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</row>
    <row r="978" spans="1:60" outlineLevel="1" x14ac:dyDescent="0.25">
      <c r="A978" s="185"/>
      <c r="B978" s="169"/>
      <c r="C978" s="208" t="s">
        <v>896</v>
      </c>
      <c r="D978" s="172"/>
      <c r="E978" s="176">
        <v>29.68</v>
      </c>
      <c r="F978" s="181"/>
      <c r="G978" s="181"/>
      <c r="H978" s="181"/>
      <c r="I978" s="181"/>
      <c r="J978" s="182"/>
      <c r="K978" s="187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</row>
    <row r="979" spans="1:60" outlineLevel="1" x14ac:dyDescent="0.25">
      <c r="A979" s="185"/>
      <c r="B979" s="169"/>
      <c r="C979" s="209" t="s">
        <v>129</v>
      </c>
      <c r="D979" s="173"/>
      <c r="E979" s="177">
        <v>35.76</v>
      </c>
      <c r="F979" s="181"/>
      <c r="G979" s="181"/>
      <c r="H979" s="181"/>
      <c r="I979" s="181"/>
      <c r="J979" s="182"/>
      <c r="K979" s="187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</row>
    <row r="980" spans="1:60" outlineLevel="1" x14ac:dyDescent="0.25">
      <c r="A980" s="185"/>
      <c r="B980" s="169"/>
      <c r="C980" s="208" t="s">
        <v>897</v>
      </c>
      <c r="D980" s="172"/>
      <c r="E980" s="176"/>
      <c r="F980" s="181"/>
      <c r="G980" s="181"/>
      <c r="H980" s="181"/>
      <c r="I980" s="181"/>
      <c r="J980" s="182"/>
      <c r="K980" s="187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</row>
    <row r="981" spans="1:60" outlineLevel="1" x14ac:dyDescent="0.25">
      <c r="A981" s="185"/>
      <c r="B981" s="169"/>
      <c r="C981" s="208" t="s">
        <v>898</v>
      </c>
      <c r="D981" s="172"/>
      <c r="E981" s="176">
        <v>25.52</v>
      </c>
      <c r="F981" s="181"/>
      <c r="G981" s="181"/>
      <c r="H981" s="181"/>
      <c r="I981" s="181"/>
      <c r="J981" s="182"/>
      <c r="K981" s="187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</row>
    <row r="982" spans="1:60" outlineLevel="1" x14ac:dyDescent="0.25">
      <c r="A982" s="185"/>
      <c r="B982" s="169"/>
      <c r="C982" s="208" t="s">
        <v>899</v>
      </c>
      <c r="D982" s="172"/>
      <c r="E982" s="176">
        <v>24.88</v>
      </c>
      <c r="F982" s="181"/>
      <c r="G982" s="181"/>
      <c r="H982" s="181"/>
      <c r="I982" s="181"/>
      <c r="J982" s="182"/>
      <c r="K982" s="187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</row>
    <row r="983" spans="1:60" outlineLevel="1" x14ac:dyDescent="0.25">
      <c r="A983" s="185"/>
      <c r="B983" s="169"/>
      <c r="C983" s="208" t="s">
        <v>874</v>
      </c>
      <c r="D983" s="172"/>
      <c r="E983" s="176">
        <v>-2</v>
      </c>
      <c r="F983" s="181"/>
      <c r="G983" s="181"/>
      <c r="H983" s="181"/>
      <c r="I983" s="181"/>
      <c r="J983" s="182"/>
      <c r="K983" s="187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</row>
    <row r="984" spans="1:60" outlineLevel="1" x14ac:dyDescent="0.25">
      <c r="A984" s="185"/>
      <c r="B984" s="169"/>
      <c r="C984" s="209" t="s">
        <v>129</v>
      </c>
      <c r="D984" s="173"/>
      <c r="E984" s="177">
        <v>48.4</v>
      </c>
      <c r="F984" s="181"/>
      <c r="G984" s="181"/>
      <c r="H984" s="181"/>
      <c r="I984" s="181"/>
      <c r="J984" s="182"/>
      <c r="K984" s="187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</row>
    <row r="985" spans="1:60" outlineLevel="1" x14ac:dyDescent="0.25">
      <c r="A985" s="185"/>
      <c r="B985" s="169"/>
      <c r="C985" s="208" t="s">
        <v>900</v>
      </c>
      <c r="D985" s="172"/>
      <c r="E985" s="176"/>
      <c r="F985" s="181"/>
      <c r="G985" s="181"/>
      <c r="H985" s="181"/>
      <c r="I985" s="181"/>
      <c r="J985" s="182"/>
      <c r="K985" s="187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</row>
    <row r="986" spans="1:60" outlineLevel="1" x14ac:dyDescent="0.25">
      <c r="A986" s="185"/>
      <c r="B986" s="169"/>
      <c r="C986" s="208" t="s">
        <v>901</v>
      </c>
      <c r="D986" s="172"/>
      <c r="E986" s="176"/>
      <c r="F986" s="181"/>
      <c r="G986" s="181"/>
      <c r="H986" s="181"/>
      <c r="I986" s="181"/>
      <c r="J986" s="182"/>
      <c r="K986" s="187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</row>
    <row r="987" spans="1:60" outlineLevel="1" x14ac:dyDescent="0.25">
      <c r="A987" s="185"/>
      <c r="B987" s="169"/>
      <c r="C987" s="209" t="s">
        <v>129</v>
      </c>
      <c r="D987" s="173"/>
      <c r="E987" s="177"/>
      <c r="F987" s="181"/>
      <c r="G987" s="181"/>
      <c r="H987" s="181"/>
      <c r="I987" s="181"/>
      <c r="J987" s="182"/>
      <c r="K987" s="187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</row>
    <row r="988" spans="1:60" outlineLevel="1" x14ac:dyDescent="0.25">
      <c r="A988" s="185"/>
      <c r="B988" s="169"/>
      <c r="C988" s="208" t="s">
        <v>427</v>
      </c>
      <c r="D988" s="172"/>
      <c r="E988" s="176"/>
      <c r="F988" s="181"/>
      <c r="G988" s="181"/>
      <c r="H988" s="181"/>
      <c r="I988" s="181"/>
      <c r="J988" s="182"/>
      <c r="K988" s="187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</row>
    <row r="989" spans="1:60" outlineLevel="1" x14ac:dyDescent="0.25">
      <c r="A989" s="185"/>
      <c r="B989" s="169"/>
      <c r="C989" s="208" t="s">
        <v>902</v>
      </c>
      <c r="D989" s="172"/>
      <c r="E989" s="176">
        <v>23.32</v>
      </c>
      <c r="F989" s="181"/>
      <c r="G989" s="181"/>
      <c r="H989" s="181"/>
      <c r="I989" s="181"/>
      <c r="J989" s="182"/>
      <c r="K989" s="187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</row>
    <row r="990" spans="1:60" outlineLevel="1" x14ac:dyDescent="0.25">
      <c r="A990" s="185"/>
      <c r="B990" s="169"/>
      <c r="C990" s="208" t="s">
        <v>903</v>
      </c>
      <c r="D990" s="172"/>
      <c r="E990" s="176">
        <v>-3.65</v>
      </c>
      <c r="F990" s="181"/>
      <c r="G990" s="181"/>
      <c r="H990" s="181"/>
      <c r="I990" s="181"/>
      <c r="J990" s="182"/>
      <c r="K990" s="187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</row>
    <row r="991" spans="1:60" outlineLevel="1" x14ac:dyDescent="0.25">
      <c r="A991" s="185"/>
      <c r="B991" s="169"/>
      <c r="C991" s="209" t="s">
        <v>129</v>
      </c>
      <c r="D991" s="173"/>
      <c r="E991" s="177">
        <v>19.670000000000002</v>
      </c>
      <c r="F991" s="181"/>
      <c r="G991" s="181"/>
      <c r="H991" s="181"/>
      <c r="I991" s="181"/>
      <c r="J991" s="182"/>
      <c r="K991" s="187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</row>
    <row r="992" spans="1:60" outlineLevel="1" x14ac:dyDescent="0.25">
      <c r="A992" s="185"/>
      <c r="B992" s="169"/>
      <c r="C992" s="208" t="s">
        <v>904</v>
      </c>
      <c r="D992" s="172"/>
      <c r="E992" s="176">
        <v>25.18</v>
      </c>
      <c r="F992" s="181"/>
      <c r="G992" s="181"/>
      <c r="H992" s="181"/>
      <c r="I992" s="181"/>
      <c r="J992" s="182"/>
      <c r="K992" s="187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</row>
    <row r="993" spans="1:60" outlineLevel="1" x14ac:dyDescent="0.25">
      <c r="A993" s="185"/>
      <c r="B993" s="169"/>
      <c r="C993" s="208" t="s">
        <v>905</v>
      </c>
      <c r="D993" s="172"/>
      <c r="E993" s="176">
        <v>-5.3339999999999996</v>
      </c>
      <c r="F993" s="181"/>
      <c r="G993" s="181"/>
      <c r="H993" s="181"/>
      <c r="I993" s="181"/>
      <c r="J993" s="182"/>
      <c r="K993" s="187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</row>
    <row r="994" spans="1:60" outlineLevel="1" x14ac:dyDescent="0.25">
      <c r="A994" s="185"/>
      <c r="B994" s="169"/>
      <c r="C994" s="209" t="s">
        <v>129</v>
      </c>
      <c r="D994" s="173"/>
      <c r="E994" s="177">
        <v>19.846</v>
      </c>
      <c r="F994" s="181"/>
      <c r="G994" s="181"/>
      <c r="H994" s="181"/>
      <c r="I994" s="181"/>
      <c r="J994" s="182"/>
      <c r="K994" s="187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</row>
    <row r="995" spans="1:60" outlineLevel="1" x14ac:dyDescent="0.25">
      <c r="A995" s="185"/>
      <c r="B995" s="169"/>
      <c r="C995" s="208" t="s">
        <v>127</v>
      </c>
      <c r="D995" s="172"/>
      <c r="E995" s="176"/>
      <c r="F995" s="181"/>
      <c r="G995" s="181"/>
      <c r="H995" s="181"/>
      <c r="I995" s="181"/>
      <c r="J995" s="182"/>
      <c r="K995" s="187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</row>
    <row r="996" spans="1:60" outlineLevel="1" x14ac:dyDescent="0.25">
      <c r="A996" s="185"/>
      <c r="B996" s="169"/>
      <c r="C996" s="208" t="s">
        <v>906</v>
      </c>
      <c r="D996" s="172"/>
      <c r="E996" s="176">
        <v>20.3</v>
      </c>
      <c r="F996" s="181"/>
      <c r="G996" s="181"/>
      <c r="H996" s="181"/>
      <c r="I996" s="181"/>
      <c r="J996" s="182"/>
      <c r="K996" s="187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</row>
    <row r="997" spans="1:60" outlineLevel="1" x14ac:dyDescent="0.25">
      <c r="A997" s="185"/>
      <c r="B997" s="169"/>
      <c r="C997" s="208" t="s">
        <v>907</v>
      </c>
      <c r="D997" s="172"/>
      <c r="E997" s="176">
        <v>-11.925000000000001</v>
      </c>
      <c r="F997" s="181"/>
      <c r="G997" s="181"/>
      <c r="H997" s="181"/>
      <c r="I997" s="181"/>
      <c r="J997" s="182"/>
      <c r="K997" s="187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</row>
    <row r="998" spans="1:60" outlineLevel="1" x14ac:dyDescent="0.25">
      <c r="A998" s="185"/>
      <c r="B998" s="169"/>
      <c r="C998" s="209" t="s">
        <v>129</v>
      </c>
      <c r="D998" s="173"/>
      <c r="E998" s="177">
        <v>8.375</v>
      </c>
      <c r="F998" s="181"/>
      <c r="G998" s="181"/>
      <c r="H998" s="181"/>
      <c r="I998" s="181"/>
      <c r="J998" s="182"/>
      <c r="K998" s="187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</row>
    <row r="999" spans="1:60" outlineLevel="1" x14ac:dyDescent="0.25">
      <c r="A999" s="185"/>
      <c r="B999" s="169"/>
      <c r="C999" s="208" t="s">
        <v>908</v>
      </c>
      <c r="D999" s="172"/>
      <c r="E999" s="176">
        <v>7.78</v>
      </c>
      <c r="F999" s="181"/>
      <c r="G999" s="181"/>
      <c r="H999" s="181"/>
      <c r="I999" s="181"/>
      <c r="J999" s="182"/>
      <c r="K999" s="187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</row>
    <row r="1000" spans="1:60" outlineLevel="1" x14ac:dyDescent="0.25">
      <c r="A1000" s="185"/>
      <c r="B1000" s="169"/>
      <c r="C1000" s="208" t="s">
        <v>909</v>
      </c>
      <c r="D1000" s="172"/>
      <c r="E1000" s="176">
        <v>-1.59</v>
      </c>
      <c r="F1000" s="181"/>
      <c r="G1000" s="181"/>
      <c r="H1000" s="181"/>
      <c r="I1000" s="181"/>
      <c r="J1000" s="182"/>
      <c r="K1000" s="187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</row>
    <row r="1001" spans="1:60" outlineLevel="1" x14ac:dyDescent="0.25">
      <c r="A1001" s="185"/>
      <c r="B1001" s="169"/>
      <c r="C1001" s="209" t="s">
        <v>129</v>
      </c>
      <c r="D1001" s="173"/>
      <c r="E1001" s="177">
        <v>6.19</v>
      </c>
      <c r="F1001" s="181"/>
      <c r="G1001" s="181"/>
      <c r="H1001" s="181"/>
      <c r="I1001" s="181"/>
      <c r="J1001" s="182"/>
      <c r="K1001" s="187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</row>
    <row r="1002" spans="1:60" outlineLevel="1" x14ac:dyDescent="0.25">
      <c r="A1002" s="185"/>
      <c r="B1002" s="169"/>
      <c r="C1002" s="208" t="s">
        <v>910</v>
      </c>
      <c r="D1002" s="172"/>
      <c r="E1002" s="176">
        <v>9.5589999999999993</v>
      </c>
      <c r="F1002" s="181"/>
      <c r="G1002" s="181"/>
      <c r="H1002" s="181"/>
      <c r="I1002" s="181"/>
      <c r="J1002" s="182"/>
      <c r="K1002" s="187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</row>
    <row r="1003" spans="1:60" outlineLevel="1" x14ac:dyDescent="0.25">
      <c r="A1003" s="185"/>
      <c r="B1003" s="169"/>
      <c r="C1003" s="208" t="s">
        <v>911</v>
      </c>
      <c r="D1003" s="172"/>
      <c r="E1003" s="176">
        <v>-4.484</v>
      </c>
      <c r="F1003" s="181"/>
      <c r="G1003" s="181"/>
      <c r="H1003" s="181"/>
      <c r="I1003" s="181"/>
      <c r="J1003" s="182"/>
      <c r="K1003" s="187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</row>
    <row r="1004" spans="1:60" outlineLevel="1" x14ac:dyDescent="0.25">
      <c r="A1004" s="185"/>
      <c r="B1004" s="169"/>
      <c r="C1004" s="209" t="s">
        <v>129</v>
      </c>
      <c r="D1004" s="173"/>
      <c r="E1004" s="177">
        <v>5.0750000000000002</v>
      </c>
      <c r="F1004" s="181"/>
      <c r="G1004" s="181"/>
      <c r="H1004" s="181"/>
      <c r="I1004" s="181"/>
      <c r="J1004" s="182"/>
      <c r="K1004" s="187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  <c r="BH1004" s="32"/>
    </row>
    <row r="1005" spans="1:60" outlineLevel="1" x14ac:dyDescent="0.25">
      <c r="A1005" s="185"/>
      <c r="B1005" s="169"/>
      <c r="C1005" s="208" t="s">
        <v>912</v>
      </c>
      <c r="D1005" s="172"/>
      <c r="E1005" s="176">
        <v>19.260000000000002</v>
      </c>
      <c r="F1005" s="181"/>
      <c r="G1005" s="181"/>
      <c r="H1005" s="181"/>
      <c r="I1005" s="181"/>
      <c r="J1005" s="182"/>
      <c r="K1005" s="187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  <c r="BH1005" s="32"/>
    </row>
    <row r="1006" spans="1:60" outlineLevel="1" x14ac:dyDescent="0.25">
      <c r="A1006" s="185"/>
      <c r="B1006" s="169"/>
      <c r="C1006" s="208" t="s">
        <v>913</v>
      </c>
      <c r="D1006" s="172"/>
      <c r="E1006" s="176">
        <v>-3.3090000000000002</v>
      </c>
      <c r="F1006" s="181"/>
      <c r="G1006" s="181"/>
      <c r="H1006" s="181"/>
      <c r="I1006" s="181"/>
      <c r="J1006" s="182"/>
      <c r="K1006" s="187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</row>
    <row r="1007" spans="1:60" outlineLevel="1" x14ac:dyDescent="0.25">
      <c r="A1007" s="185"/>
      <c r="B1007" s="169"/>
      <c r="C1007" s="209" t="s">
        <v>129</v>
      </c>
      <c r="D1007" s="173"/>
      <c r="E1007" s="177">
        <v>15.951000000000001</v>
      </c>
      <c r="F1007" s="181"/>
      <c r="G1007" s="181"/>
      <c r="H1007" s="181"/>
      <c r="I1007" s="181"/>
      <c r="J1007" s="182"/>
      <c r="K1007" s="187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  <c r="BH1007" s="32"/>
    </row>
    <row r="1008" spans="1:60" outlineLevel="1" x14ac:dyDescent="0.25">
      <c r="A1008" s="185"/>
      <c r="B1008" s="169"/>
      <c r="C1008" s="208" t="s">
        <v>845</v>
      </c>
      <c r="D1008" s="172"/>
      <c r="E1008" s="176"/>
      <c r="F1008" s="181"/>
      <c r="G1008" s="181"/>
      <c r="H1008" s="181"/>
      <c r="I1008" s="181"/>
      <c r="J1008" s="182"/>
      <c r="K1008" s="187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  <c r="BF1008" s="32"/>
      <c r="BG1008" s="32"/>
      <c r="BH1008" s="32"/>
    </row>
    <row r="1009" spans="1:60" outlineLevel="1" x14ac:dyDescent="0.25">
      <c r="A1009" s="185"/>
      <c r="B1009" s="169"/>
      <c r="C1009" s="208" t="s">
        <v>130</v>
      </c>
      <c r="D1009" s="172"/>
      <c r="E1009" s="176"/>
      <c r="F1009" s="181"/>
      <c r="G1009" s="181"/>
      <c r="H1009" s="181"/>
      <c r="I1009" s="181"/>
      <c r="J1009" s="182"/>
      <c r="K1009" s="187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  <c r="BH1009" s="32"/>
    </row>
    <row r="1010" spans="1:60" outlineLevel="1" x14ac:dyDescent="0.25">
      <c r="A1010" s="185"/>
      <c r="B1010" s="169"/>
      <c r="C1010" s="208" t="s">
        <v>914</v>
      </c>
      <c r="D1010" s="172"/>
      <c r="E1010" s="176">
        <v>12.12</v>
      </c>
      <c r="F1010" s="181"/>
      <c r="G1010" s="181"/>
      <c r="H1010" s="181"/>
      <c r="I1010" s="181"/>
      <c r="J1010" s="182"/>
      <c r="K1010" s="187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  <c r="BH1010" s="32"/>
    </row>
    <row r="1011" spans="1:60" outlineLevel="1" x14ac:dyDescent="0.25">
      <c r="A1011" s="185"/>
      <c r="B1011" s="169"/>
      <c r="C1011" s="208" t="s">
        <v>915</v>
      </c>
      <c r="D1011" s="172"/>
      <c r="E1011" s="176">
        <v>-3.62</v>
      </c>
      <c r="F1011" s="181"/>
      <c r="G1011" s="181"/>
      <c r="H1011" s="181"/>
      <c r="I1011" s="181"/>
      <c r="J1011" s="182"/>
      <c r="K1011" s="187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  <c r="BH1011" s="32"/>
    </row>
    <row r="1012" spans="1:60" outlineLevel="1" x14ac:dyDescent="0.25">
      <c r="A1012" s="185"/>
      <c r="B1012" s="169"/>
      <c r="C1012" s="208" t="s">
        <v>916</v>
      </c>
      <c r="D1012" s="172"/>
      <c r="E1012" s="176">
        <v>10.54</v>
      </c>
      <c r="F1012" s="181"/>
      <c r="G1012" s="181"/>
      <c r="H1012" s="181"/>
      <c r="I1012" s="181"/>
      <c r="J1012" s="182"/>
      <c r="K1012" s="187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  <c r="BH1012" s="32"/>
    </row>
    <row r="1013" spans="1:60" outlineLevel="1" x14ac:dyDescent="0.25">
      <c r="A1013" s="185"/>
      <c r="B1013" s="169"/>
      <c r="C1013" s="208" t="s">
        <v>917</v>
      </c>
      <c r="D1013" s="172"/>
      <c r="E1013" s="176">
        <v>-5.3</v>
      </c>
      <c r="F1013" s="181"/>
      <c r="G1013" s="181"/>
      <c r="H1013" s="181"/>
      <c r="I1013" s="181"/>
      <c r="J1013" s="182"/>
      <c r="K1013" s="187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  <c r="BH1013" s="32"/>
    </row>
    <row r="1014" spans="1:60" outlineLevel="1" x14ac:dyDescent="0.25">
      <c r="A1014" s="185"/>
      <c r="B1014" s="169"/>
      <c r="C1014" s="209" t="s">
        <v>129</v>
      </c>
      <c r="D1014" s="173"/>
      <c r="E1014" s="177">
        <v>13.74</v>
      </c>
      <c r="F1014" s="181"/>
      <c r="G1014" s="181"/>
      <c r="H1014" s="181"/>
      <c r="I1014" s="181"/>
      <c r="J1014" s="182"/>
      <c r="K1014" s="187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  <c r="BH1014" s="32"/>
    </row>
    <row r="1015" spans="1:60" outlineLevel="1" x14ac:dyDescent="0.25">
      <c r="A1015" s="185"/>
      <c r="B1015" s="169"/>
      <c r="C1015" s="208" t="s">
        <v>918</v>
      </c>
      <c r="D1015" s="172"/>
      <c r="E1015" s="176">
        <v>5.56</v>
      </c>
      <c r="F1015" s="181"/>
      <c r="G1015" s="181"/>
      <c r="H1015" s="181"/>
      <c r="I1015" s="181"/>
      <c r="J1015" s="182"/>
      <c r="K1015" s="187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  <c r="BH1015" s="32"/>
    </row>
    <row r="1016" spans="1:60" outlineLevel="1" x14ac:dyDescent="0.25">
      <c r="A1016" s="185"/>
      <c r="B1016" s="169"/>
      <c r="C1016" s="208" t="s">
        <v>919</v>
      </c>
      <c r="D1016" s="172"/>
      <c r="E1016" s="176">
        <v>-2.7749999999999999</v>
      </c>
      <c r="F1016" s="181"/>
      <c r="G1016" s="181"/>
      <c r="H1016" s="181"/>
      <c r="I1016" s="181"/>
      <c r="J1016" s="182"/>
      <c r="K1016" s="187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  <c r="BH1016" s="32"/>
    </row>
    <row r="1017" spans="1:60" outlineLevel="1" x14ac:dyDescent="0.25">
      <c r="A1017" s="185"/>
      <c r="B1017" s="169"/>
      <c r="C1017" s="209" t="s">
        <v>129</v>
      </c>
      <c r="D1017" s="173"/>
      <c r="E1017" s="177">
        <v>2.7850000000000001</v>
      </c>
      <c r="F1017" s="181"/>
      <c r="G1017" s="181"/>
      <c r="H1017" s="181"/>
      <c r="I1017" s="181"/>
      <c r="J1017" s="182"/>
      <c r="K1017" s="187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  <c r="BH1017" s="32"/>
    </row>
    <row r="1018" spans="1:60" outlineLevel="1" x14ac:dyDescent="0.25">
      <c r="A1018" s="185"/>
      <c r="B1018" s="169"/>
      <c r="C1018" s="208" t="s">
        <v>920</v>
      </c>
      <c r="D1018" s="172"/>
      <c r="E1018" s="176">
        <v>12.76</v>
      </c>
      <c r="F1018" s="181"/>
      <c r="G1018" s="181"/>
      <c r="H1018" s="181"/>
      <c r="I1018" s="181"/>
      <c r="J1018" s="182"/>
      <c r="K1018" s="187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  <c r="BH1018" s="32"/>
    </row>
    <row r="1019" spans="1:60" outlineLevel="1" x14ac:dyDescent="0.25">
      <c r="A1019" s="185"/>
      <c r="B1019" s="169"/>
      <c r="C1019" s="208" t="s">
        <v>921</v>
      </c>
      <c r="D1019" s="172"/>
      <c r="E1019" s="176">
        <v>-0.54900000000000004</v>
      </c>
      <c r="F1019" s="181"/>
      <c r="G1019" s="181"/>
      <c r="H1019" s="181"/>
      <c r="I1019" s="181"/>
      <c r="J1019" s="182"/>
      <c r="K1019" s="187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  <c r="BH1019" s="32"/>
    </row>
    <row r="1020" spans="1:60" outlineLevel="1" x14ac:dyDescent="0.25">
      <c r="A1020" s="185"/>
      <c r="B1020" s="169"/>
      <c r="C1020" s="209" t="s">
        <v>129</v>
      </c>
      <c r="D1020" s="173"/>
      <c r="E1020" s="177">
        <v>12.211</v>
      </c>
      <c r="F1020" s="181"/>
      <c r="G1020" s="181"/>
      <c r="H1020" s="181"/>
      <c r="I1020" s="181"/>
      <c r="J1020" s="182"/>
      <c r="K1020" s="187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  <c r="BH1020" s="32"/>
    </row>
    <row r="1021" spans="1:60" outlineLevel="1" x14ac:dyDescent="0.25">
      <c r="A1021" s="185"/>
      <c r="B1021" s="169"/>
      <c r="C1021" s="208" t="s">
        <v>922</v>
      </c>
      <c r="D1021" s="172"/>
      <c r="E1021" s="176">
        <v>6.14</v>
      </c>
      <c r="F1021" s="181"/>
      <c r="G1021" s="181"/>
      <c r="H1021" s="181"/>
      <c r="I1021" s="181"/>
      <c r="J1021" s="182"/>
      <c r="K1021" s="187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  <c r="BH1021" s="32"/>
    </row>
    <row r="1022" spans="1:60" outlineLevel="1" x14ac:dyDescent="0.25">
      <c r="A1022" s="185"/>
      <c r="B1022" s="169"/>
      <c r="C1022" s="208" t="s">
        <v>923</v>
      </c>
      <c r="D1022" s="172"/>
      <c r="E1022" s="176">
        <v>-2.7509999999999999</v>
      </c>
      <c r="F1022" s="181"/>
      <c r="G1022" s="181"/>
      <c r="H1022" s="181"/>
      <c r="I1022" s="181"/>
      <c r="J1022" s="182"/>
      <c r="K1022" s="187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  <c r="BH1022" s="32"/>
    </row>
    <row r="1023" spans="1:60" outlineLevel="1" x14ac:dyDescent="0.25">
      <c r="A1023" s="185"/>
      <c r="B1023" s="169"/>
      <c r="C1023" s="209" t="s">
        <v>129</v>
      </c>
      <c r="D1023" s="173"/>
      <c r="E1023" s="177">
        <v>3.3889999999999998</v>
      </c>
      <c r="F1023" s="181"/>
      <c r="G1023" s="181"/>
      <c r="H1023" s="181"/>
      <c r="I1023" s="181"/>
      <c r="J1023" s="182"/>
      <c r="K1023" s="187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  <c r="BH1023" s="32"/>
    </row>
    <row r="1024" spans="1:60" outlineLevel="1" x14ac:dyDescent="0.25">
      <c r="A1024" s="185"/>
      <c r="B1024" s="169"/>
      <c r="C1024" s="208" t="s">
        <v>845</v>
      </c>
      <c r="D1024" s="172"/>
      <c r="E1024" s="176"/>
      <c r="F1024" s="181"/>
      <c r="G1024" s="181"/>
      <c r="H1024" s="181"/>
      <c r="I1024" s="181"/>
      <c r="J1024" s="182"/>
      <c r="K1024" s="187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</row>
    <row r="1025" spans="1:60" outlineLevel="1" x14ac:dyDescent="0.25">
      <c r="A1025" s="185"/>
      <c r="B1025" s="169"/>
      <c r="C1025" s="208" t="s">
        <v>132</v>
      </c>
      <c r="D1025" s="172"/>
      <c r="E1025" s="176"/>
      <c r="F1025" s="181"/>
      <c r="G1025" s="181"/>
      <c r="H1025" s="181"/>
      <c r="I1025" s="181"/>
      <c r="J1025" s="182"/>
      <c r="K1025" s="187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  <c r="BH1025" s="32"/>
    </row>
    <row r="1026" spans="1:60" outlineLevel="1" x14ac:dyDescent="0.25">
      <c r="A1026" s="185"/>
      <c r="B1026" s="169"/>
      <c r="C1026" s="208" t="s">
        <v>924</v>
      </c>
      <c r="D1026" s="172"/>
      <c r="E1026" s="176">
        <v>21.22</v>
      </c>
      <c r="F1026" s="181"/>
      <c r="G1026" s="181"/>
      <c r="H1026" s="181"/>
      <c r="I1026" s="181"/>
      <c r="J1026" s="182"/>
      <c r="K1026" s="187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  <c r="BH1026" s="32"/>
    </row>
    <row r="1027" spans="1:60" outlineLevel="1" x14ac:dyDescent="0.25">
      <c r="A1027" s="185"/>
      <c r="B1027" s="169"/>
      <c r="C1027" s="208" t="s">
        <v>925</v>
      </c>
      <c r="D1027" s="172"/>
      <c r="E1027" s="176">
        <v>-3.36</v>
      </c>
      <c r="F1027" s="181"/>
      <c r="G1027" s="181"/>
      <c r="H1027" s="181"/>
      <c r="I1027" s="181"/>
      <c r="J1027" s="182"/>
      <c r="K1027" s="187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</row>
    <row r="1028" spans="1:60" outlineLevel="1" x14ac:dyDescent="0.25">
      <c r="A1028" s="185"/>
      <c r="B1028" s="169"/>
      <c r="C1028" s="209" t="s">
        <v>129</v>
      </c>
      <c r="D1028" s="173"/>
      <c r="E1028" s="177">
        <v>17.86</v>
      </c>
      <c r="F1028" s="181"/>
      <c r="G1028" s="181"/>
      <c r="H1028" s="181"/>
      <c r="I1028" s="181"/>
      <c r="J1028" s="182"/>
      <c r="K1028" s="187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</row>
    <row r="1029" spans="1:60" outlineLevel="1" x14ac:dyDescent="0.25">
      <c r="A1029" s="185"/>
      <c r="B1029" s="169"/>
      <c r="C1029" s="208" t="s">
        <v>926</v>
      </c>
      <c r="D1029" s="172"/>
      <c r="E1029" s="176">
        <v>11.54</v>
      </c>
      <c r="F1029" s="181"/>
      <c r="G1029" s="181"/>
      <c r="H1029" s="181"/>
      <c r="I1029" s="181"/>
      <c r="J1029" s="182"/>
      <c r="K1029" s="187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</row>
    <row r="1030" spans="1:60" outlineLevel="1" x14ac:dyDescent="0.25">
      <c r="A1030" s="185"/>
      <c r="B1030" s="169"/>
      <c r="C1030" s="208" t="s">
        <v>927</v>
      </c>
      <c r="D1030" s="172"/>
      <c r="E1030" s="176">
        <v>-4.0269000000000004</v>
      </c>
      <c r="F1030" s="181"/>
      <c r="G1030" s="181"/>
      <c r="H1030" s="181"/>
      <c r="I1030" s="181"/>
      <c r="J1030" s="182"/>
      <c r="K1030" s="187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</row>
    <row r="1031" spans="1:60" outlineLevel="1" x14ac:dyDescent="0.25">
      <c r="A1031" s="185"/>
      <c r="B1031" s="169"/>
      <c r="C1031" s="209" t="s">
        <v>129</v>
      </c>
      <c r="D1031" s="173"/>
      <c r="E1031" s="177">
        <v>7.5130999999999997</v>
      </c>
      <c r="F1031" s="181"/>
      <c r="G1031" s="181"/>
      <c r="H1031" s="181"/>
      <c r="I1031" s="181"/>
      <c r="J1031" s="182"/>
      <c r="K1031" s="187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</row>
    <row r="1032" spans="1:60" outlineLevel="1" x14ac:dyDescent="0.25">
      <c r="A1032" s="185"/>
      <c r="B1032" s="169"/>
      <c r="C1032" s="208" t="s">
        <v>928</v>
      </c>
      <c r="D1032" s="172"/>
      <c r="E1032" s="176">
        <v>9</v>
      </c>
      <c r="F1032" s="181"/>
      <c r="G1032" s="181"/>
      <c r="H1032" s="181"/>
      <c r="I1032" s="181"/>
      <c r="J1032" s="182"/>
      <c r="K1032" s="187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</row>
    <row r="1033" spans="1:60" outlineLevel="1" x14ac:dyDescent="0.25">
      <c r="A1033" s="185"/>
      <c r="B1033" s="169"/>
      <c r="C1033" s="208" t="s">
        <v>929</v>
      </c>
      <c r="D1033" s="172"/>
      <c r="E1033" s="176">
        <v>-1.7316</v>
      </c>
      <c r="F1033" s="181"/>
      <c r="G1033" s="181"/>
      <c r="H1033" s="181"/>
      <c r="I1033" s="181"/>
      <c r="J1033" s="182"/>
      <c r="K1033" s="187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</row>
    <row r="1034" spans="1:60" outlineLevel="1" x14ac:dyDescent="0.25">
      <c r="A1034" s="185"/>
      <c r="B1034" s="169"/>
      <c r="C1034" s="209" t="s">
        <v>129</v>
      </c>
      <c r="D1034" s="173"/>
      <c r="E1034" s="177">
        <v>7.2683999999999997</v>
      </c>
      <c r="F1034" s="181"/>
      <c r="G1034" s="181"/>
      <c r="H1034" s="181"/>
      <c r="I1034" s="181"/>
      <c r="J1034" s="182"/>
      <c r="K1034" s="187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</row>
    <row r="1035" spans="1:60" outlineLevel="1" x14ac:dyDescent="0.25">
      <c r="A1035" s="185"/>
      <c r="B1035" s="169"/>
      <c r="C1035" s="208" t="s">
        <v>930</v>
      </c>
      <c r="D1035" s="172"/>
      <c r="E1035" s="176">
        <v>4.12</v>
      </c>
      <c r="F1035" s="181"/>
      <c r="G1035" s="181"/>
      <c r="H1035" s="181"/>
      <c r="I1035" s="181"/>
      <c r="J1035" s="182"/>
      <c r="K1035" s="187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</row>
    <row r="1036" spans="1:60" outlineLevel="1" x14ac:dyDescent="0.25">
      <c r="A1036" s="185"/>
      <c r="B1036" s="169"/>
      <c r="C1036" s="208" t="s">
        <v>931</v>
      </c>
      <c r="D1036" s="172"/>
      <c r="E1036" s="176">
        <v>-1.68</v>
      </c>
      <c r="F1036" s="181"/>
      <c r="G1036" s="181"/>
      <c r="H1036" s="181"/>
      <c r="I1036" s="181"/>
      <c r="J1036" s="182"/>
      <c r="K1036" s="187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</row>
    <row r="1037" spans="1:60" outlineLevel="1" x14ac:dyDescent="0.25">
      <c r="A1037" s="185"/>
      <c r="B1037" s="169"/>
      <c r="C1037" s="209" t="s">
        <v>129</v>
      </c>
      <c r="D1037" s="173"/>
      <c r="E1037" s="177">
        <v>2.44</v>
      </c>
      <c r="F1037" s="181"/>
      <c r="G1037" s="181"/>
      <c r="H1037" s="181"/>
      <c r="I1037" s="181"/>
      <c r="J1037" s="182"/>
      <c r="K1037" s="187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</row>
    <row r="1038" spans="1:60" outlineLevel="1" x14ac:dyDescent="0.25">
      <c r="A1038" s="185"/>
      <c r="B1038" s="169"/>
      <c r="C1038" s="208" t="s">
        <v>932</v>
      </c>
      <c r="D1038" s="172"/>
      <c r="E1038" s="176">
        <v>3.92</v>
      </c>
      <c r="F1038" s="181"/>
      <c r="G1038" s="181"/>
      <c r="H1038" s="181"/>
      <c r="I1038" s="181"/>
      <c r="J1038" s="182"/>
      <c r="K1038" s="187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</row>
    <row r="1039" spans="1:60" outlineLevel="1" x14ac:dyDescent="0.25">
      <c r="A1039" s="185"/>
      <c r="B1039" s="169"/>
      <c r="C1039" s="208" t="s">
        <v>933</v>
      </c>
      <c r="D1039" s="172"/>
      <c r="E1039" s="176">
        <v>-1.0179</v>
      </c>
      <c r="F1039" s="181"/>
      <c r="G1039" s="181"/>
      <c r="H1039" s="181"/>
      <c r="I1039" s="181"/>
      <c r="J1039" s="182"/>
      <c r="K1039" s="187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</row>
    <row r="1040" spans="1:60" outlineLevel="1" x14ac:dyDescent="0.25">
      <c r="A1040" s="185"/>
      <c r="B1040" s="169"/>
      <c r="C1040" s="209" t="s">
        <v>129</v>
      </c>
      <c r="D1040" s="173"/>
      <c r="E1040" s="177">
        <v>2.9020999999999999</v>
      </c>
      <c r="F1040" s="181"/>
      <c r="G1040" s="181"/>
      <c r="H1040" s="181"/>
      <c r="I1040" s="181"/>
      <c r="J1040" s="182"/>
      <c r="K1040" s="187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</row>
    <row r="1041" spans="1:60" outlineLevel="1" x14ac:dyDescent="0.25">
      <c r="A1041" s="185"/>
      <c r="B1041" s="169"/>
      <c r="C1041" s="208" t="s">
        <v>934</v>
      </c>
      <c r="D1041" s="172"/>
      <c r="E1041" s="176">
        <v>9.56</v>
      </c>
      <c r="F1041" s="181"/>
      <c r="G1041" s="181"/>
      <c r="H1041" s="181"/>
      <c r="I1041" s="181"/>
      <c r="J1041" s="182"/>
      <c r="K1041" s="187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</row>
    <row r="1042" spans="1:60" outlineLevel="1" x14ac:dyDescent="0.25">
      <c r="A1042" s="185"/>
      <c r="B1042" s="169"/>
      <c r="C1042" s="209" t="s">
        <v>129</v>
      </c>
      <c r="D1042" s="173"/>
      <c r="E1042" s="177">
        <v>9.56</v>
      </c>
      <c r="F1042" s="181"/>
      <c r="G1042" s="181"/>
      <c r="H1042" s="181"/>
      <c r="I1042" s="181"/>
      <c r="J1042" s="182"/>
      <c r="K1042" s="187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</row>
    <row r="1043" spans="1:60" outlineLevel="1" x14ac:dyDescent="0.25">
      <c r="A1043" s="185"/>
      <c r="B1043" s="272" t="s">
        <v>935</v>
      </c>
      <c r="C1043" s="273"/>
      <c r="D1043" s="274"/>
      <c r="E1043" s="275"/>
      <c r="F1043" s="276"/>
      <c r="G1043" s="277"/>
      <c r="H1043" s="181"/>
      <c r="I1043" s="181"/>
      <c r="J1043" s="182"/>
      <c r="K1043" s="187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>
        <v>0</v>
      </c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</row>
    <row r="1044" spans="1:60" outlineLevel="1" x14ac:dyDescent="0.25">
      <c r="A1044" s="185">
        <v>56</v>
      </c>
      <c r="B1044" s="169" t="s">
        <v>936</v>
      </c>
      <c r="C1044" s="207" t="s">
        <v>937</v>
      </c>
      <c r="D1044" s="171" t="s">
        <v>587</v>
      </c>
      <c r="E1044" s="175">
        <v>226.28649999999999</v>
      </c>
      <c r="F1044" s="183"/>
      <c r="G1044" s="181">
        <f>ROUND(E1044*F1044,2)</f>
        <v>0</v>
      </c>
      <c r="H1044" s="181">
        <v>21</v>
      </c>
      <c r="I1044" s="181">
        <f>G1044*(1+H1044/100)</f>
        <v>0</v>
      </c>
      <c r="J1044" s="182" t="s">
        <v>678</v>
      </c>
      <c r="K1044" s="187" t="s">
        <v>125</v>
      </c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>
        <v>21</v>
      </c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</row>
    <row r="1045" spans="1:60" outlineLevel="1" x14ac:dyDescent="0.25">
      <c r="A1045" s="185">
        <v>57</v>
      </c>
      <c r="B1045" s="169" t="s">
        <v>938</v>
      </c>
      <c r="C1045" s="207" t="s">
        <v>939</v>
      </c>
      <c r="D1045" s="171" t="s">
        <v>587</v>
      </c>
      <c r="E1045" s="175">
        <v>678.85949000000005</v>
      </c>
      <c r="F1045" s="183"/>
      <c r="G1045" s="181">
        <f>ROUND(E1045*F1045,2)</f>
        <v>0</v>
      </c>
      <c r="H1045" s="181">
        <v>21</v>
      </c>
      <c r="I1045" s="181">
        <f>G1045*(1+H1045/100)</f>
        <v>0</v>
      </c>
      <c r="J1045" s="182" t="s">
        <v>678</v>
      </c>
      <c r="K1045" s="187" t="s">
        <v>125</v>
      </c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>
        <v>21</v>
      </c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</row>
    <row r="1046" spans="1:60" outlineLevel="1" x14ac:dyDescent="0.25">
      <c r="A1046" s="185"/>
      <c r="B1046" s="272" t="s">
        <v>940</v>
      </c>
      <c r="C1046" s="273"/>
      <c r="D1046" s="274"/>
      <c r="E1046" s="275"/>
      <c r="F1046" s="276"/>
      <c r="G1046" s="277"/>
      <c r="H1046" s="181"/>
      <c r="I1046" s="181"/>
      <c r="J1046" s="182"/>
      <c r="K1046" s="187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>
        <v>0</v>
      </c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</row>
    <row r="1047" spans="1:60" outlineLevel="1" x14ac:dyDescent="0.25">
      <c r="A1047" s="185">
        <v>58</v>
      </c>
      <c r="B1047" s="169" t="s">
        <v>941</v>
      </c>
      <c r="C1047" s="207" t="s">
        <v>942</v>
      </c>
      <c r="D1047" s="171" t="s">
        <v>587</v>
      </c>
      <c r="E1047" s="175">
        <v>226.28649999999999</v>
      </c>
      <c r="F1047" s="183"/>
      <c r="G1047" s="181">
        <f>ROUND(E1047*F1047,2)</f>
        <v>0</v>
      </c>
      <c r="H1047" s="181">
        <v>21</v>
      </c>
      <c r="I1047" s="181">
        <f>G1047*(1+H1047/100)</f>
        <v>0</v>
      </c>
      <c r="J1047" s="182" t="s">
        <v>678</v>
      </c>
      <c r="K1047" s="187" t="s">
        <v>125</v>
      </c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>
        <v>21</v>
      </c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</row>
    <row r="1048" spans="1:60" outlineLevel="1" x14ac:dyDescent="0.25">
      <c r="A1048" s="185">
        <v>59</v>
      </c>
      <c r="B1048" s="169" t="s">
        <v>943</v>
      </c>
      <c r="C1048" s="207" t="s">
        <v>944</v>
      </c>
      <c r="D1048" s="171" t="s">
        <v>587</v>
      </c>
      <c r="E1048" s="175">
        <v>1810.29198</v>
      </c>
      <c r="F1048" s="183"/>
      <c r="G1048" s="181">
        <f>ROUND(E1048*F1048,2)</f>
        <v>0</v>
      </c>
      <c r="H1048" s="181">
        <v>21</v>
      </c>
      <c r="I1048" s="181">
        <f>G1048*(1+H1048/100)</f>
        <v>0</v>
      </c>
      <c r="J1048" s="182" t="s">
        <v>678</v>
      </c>
      <c r="K1048" s="187" t="s">
        <v>125</v>
      </c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>
        <v>21</v>
      </c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</row>
    <row r="1049" spans="1:60" outlineLevel="1" x14ac:dyDescent="0.25">
      <c r="A1049" s="185"/>
      <c r="B1049" s="272" t="s">
        <v>945</v>
      </c>
      <c r="C1049" s="273"/>
      <c r="D1049" s="274"/>
      <c r="E1049" s="275"/>
      <c r="F1049" s="276"/>
      <c r="G1049" s="277"/>
      <c r="H1049" s="181"/>
      <c r="I1049" s="181"/>
      <c r="J1049" s="182"/>
      <c r="K1049" s="187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>
        <v>0</v>
      </c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</row>
    <row r="1050" spans="1:60" outlineLevel="1" x14ac:dyDescent="0.25">
      <c r="A1050" s="185">
        <v>60</v>
      </c>
      <c r="B1050" s="169" t="s">
        <v>946</v>
      </c>
      <c r="C1050" s="207" t="s">
        <v>947</v>
      </c>
      <c r="D1050" s="171" t="s">
        <v>587</v>
      </c>
      <c r="E1050" s="175">
        <v>226.28649999999999</v>
      </c>
      <c r="F1050" s="183"/>
      <c r="G1050" s="181">
        <f>ROUND(E1050*F1050,2)</f>
        <v>0</v>
      </c>
      <c r="H1050" s="181">
        <v>21</v>
      </c>
      <c r="I1050" s="181">
        <f>G1050*(1+H1050/100)</f>
        <v>0</v>
      </c>
      <c r="J1050" s="182" t="s">
        <v>678</v>
      </c>
      <c r="K1050" s="187" t="s">
        <v>125</v>
      </c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>
        <v>21</v>
      </c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</row>
    <row r="1051" spans="1:60" outlineLevel="1" x14ac:dyDescent="0.25">
      <c r="A1051" s="185">
        <v>61</v>
      </c>
      <c r="B1051" s="169" t="s">
        <v>948</v>
      </c>
      <c r="C1051" s="207" t="s">
        <v>949</v>
      </c>
      <c r="D1051" s="171" t="s">
        <v>587</v>
      </c>
      <c r="E1051" s="175">
        <v>1131.4324899999999</v>
      </c>
      <c r="F1051" s="183"/>
      <c r="G1051" s="181">
        <f>ROUND(E1051*F1051,2)</f>
        <v>0</v>
      </c>
      <c r="H1051" s="181">
        <v>21</v>
      </c>
      <c r="I1051" s="181">
        <f>G1051*(1+H1051/100)</f>
        <v>0</v>
      </c>
      <c r="J1051" s="182" t="s">
        <v>678</v>
      </c>
      <c r="K1051" s="187" t="s">
        <v>125</v>
      </c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>
        <v>21</v>
      </c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32"/>
    </row>
    <row r="1052" spans="1:60" outlineLevel="1" x14ac:dyDescent="0.25">
      <c r="A1052" s="185"/>
      <c r="B1052" s="272" t="s">
        <v>950</v>
      </c>
      <c r="C1052" s="273"/>
      <c r="D1052" s="274"/>
      <c r="E1052" s="275"/>
      <c r="F1052" s="276"/>
      <c r="G1052" s="277"/>
      <c r="H1052" s="181"/>
      <c r="I1052" s="181"/>
      <c r="J1052" s="182"/>
      <c r="K1052" s="187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>
        <v>0</v>
      </c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32"/>
    </row>
    <row r="1053" spans="1:60" outlineLevel="1" x14ac:dyDescent="0.25">
      <c r="A1053" s="185">
        <v>62</v>
      </c>
      <c r="B1053" s="169" t="s">
        <v>951</v>
      </c>
      <c r="C1053" s="207" t="s">
        <v>952</v>
      </c>
      <c r="D1053" s="171" t="s">
        <v>587</v>
      </c>
      <c r="E1053" s="175">
        <v>226.28649999999999</v>
      </c>
      <c r="F1053" s="183"/>
      <c r="G1053" s="181">
        <f>ROUND(E1053*F1053,2)</f>
        <v>0</v>
      </c>
      <c r="H1053" s="181">
        <v>21</v>
      </c>
      <c r="I1053" s="181">
        <f>G1053*(1+H1053/100)</f>
        <v>0</v>
      </c>
      <c r="J1053" s="182" t="s">
        <v>678</v>
      </c>
      <c r="K1053" s="187" t="s">
        <v>125</v>
      </c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>
        <v>21</v>
      </c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32"/>
    </row>
    <row r="1054" spans="1:60" x14ac:dyDescent="0.25">
      <c r="A1054" s="184" t="s">
        <v>118</v>
      </c>
      <c r="B1054" s="168" t="s">
        <v>69</v>
      </c>
      <c r="C1054" s="206" t="s">
        <v>70</v>
      </c>
      <c r="D1054" s="170"/>
      <c r="E1054" s="174"/>
      <c r="F1054" s="278">
        <f>SUM(G1055:G1058)</f>
        <v>0</v>
      </c>
      <c r="G1054" s="279"/>
      <c r="H1054" s="179"/>
      <c r="I1054" s="179">
        <f>SUM(I1055:I1058)</f>
        <v>0</v>
      </c>
      <c r="J1054" s="180"/>
      <c r="K1054" s="186"/>
    </row>
    <row r="1055" spans="1:60" outlineLevel="1" x14ac:dyDescent="0.25">
      <c r="A1055" s="185"/>
      <c r="B1055" s="266" t="s">
        <v>953</v>
      </c>
      <c r="C1055" s="267"/>
      <c r="D1055" s="268"/>
      <c r="E1055" s="269"/>
      <c r="F1055" s="270"/>
      <c r="G1055" s="271"/>
      <c r="H1055" s="181"/>
      <c r="I1055" s="181"/>
      <c r="J1055" s="182"/>
      <c r="K1055" s="187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>
        <v>0</v>
      </c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32"/>
    </row>
    <row r="1056" spans="1:60" outlineLevel="1" x14ac:dyDescent="0.25">
      <c r="A1056" s="185"/>
      <c r="B1056" s="272" t="s">
        <v>954</v>
      </c>
      <c r="C1056" s="273"/>
      <c r="D1056" s="274"/>
      <c r="E1056" s="275"/>
      <c r="F1056" s="276"/>
      <c r="G1056" s="277"/>
      <c r="H1056" s="181"/>
      <c r="I1056" s="181"/>
      <c r="J1056" s="182"/>
      <c r="K1056" s="187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32"/>
    </row>
    <row r="1057" spans="1:60" outlineLevel="1" x14ac:dyDescent="0.25">
      <c r="A1057" s="185"/>
      <c r="B1057" s="272" t="s">
        <v>955</v>
      </c>
      <c r="C1057" s="273"/>
      <c r="D1057" s="274"/>
      <c r="E1057" s="275"/>
      <c r="F1057" s="276"/>
      <c r="G1057" s="277"/>
      <c r="H1057" s="181"/>
      <c r="I1057" s="181"/>
      <c r="J1057" s="182"/>
      <c r="K1057" s="187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>
        <v>1</v>
      </c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32"/>
    </row>
    <row r="1058" spans="1:60" outlineLevel="1" x14ac:dyDescent="0.25">
      <c r="A1058" s="185">
        <v>63</v>
      </c>
      <c r="B1058" s="169" t="s">
        <v>956</v>
      </c>
      <c r="C1058" s="207" t="s">
        <v>957</v>
      </c>
      <c r="D1058" s="171" t="s">
        <v>587</v>
      </c>
      <c r="E1058" s="175">
        <v>197.24572000000001</v>
      </c>
      <c r="F1058" s="183"/>
      <c r="G1058" s="181">
        <f>ROUND(E1058*F1058,2)</f>
        <v>0</v>
      </c>
      <c r="H1058" s="181">
        <v>21</v>
      </c>
      <c r="I1058" s="181">
        <f>G1058*(1+H1058/100)</f>
        <v>0</v>
      </c>
      <c r="J1058" s="182" t="s">
        <v>124</v>
      </c>
      <c r="K1058" s="187" t="s">
        <v>125</v>
      </c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>
        <v>21</v>
      </c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32"/>
    </row>
    <row r="1059" spans="1:60" x14ac:dyDescent="0.25">
      <c r="A1059" s="184" t="s">
        <v>118</v>
      </c>
      <c r="B1059" s="168" t="s">
        <v>71</v>
      </c>
      <c r="C1059" s="206" t="s">
        <v>72</v>
      </c>
      <c r="D1059" s="170"/>
      <c r="E1059" s="174"/>
      <c r="F1059" s="278">
        <f>SUM(G1060:G1166)</f>
        <v>0</v>
      </c>
      <c r="G1059" s="279"/>
      <c r="H1059" s="179"/>
      <c r="I1059" s="179">
        <f>SUM(I1060:I1166)</f>
        <v>0</v>
      </c>
      <c r="J1059" s="180"/>
      <c r="K1059" s="186"/>
    </row>
    <row r="1060" spans="1:60" outlineLevel="1" x14ac:dyDescent="0.25">
      <c r="A1060" s="185"/>
      <c r="B1060" s="266" t="s">
        <v>958</v>
      </c>
      <c r="C1060" s="267"/>
      <c r="D1060" s="268"/>
      <c r="E1060" s="269"/>
      <c r="F1060" s="270"/>
      <c r="G1060" s="271"/>
      <c r="H1060" s="181"/>
      <c r="I1060" s="181"/>
      <c r="J1060" s="182"/>
      <c r="K1060" s="187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>
        <v>0</v>
      </c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</row>
    <row r="1061" spans="1:60" outlineLevel="1" x14ac:dyDescent="0.25">
      <c r="A1061" s="185"/>
      <c r="B1061" s="272" t="s">
        <v>959</v>
      </c>
      <c r="C1061" s="273"/>
      <c r="D1061" s="274"/>
      <c r="E1061" s="275"/>
      <c r="F1061" s="276"/>
      <c r="G1061" s="277"/>
      <c r="H1061" s="181"/>
      <c r="I1061" s="181"/>
      <c r="J1061" s="182"/>
      <c r="K1061" s="187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>
        <v>1</v>
      </c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</row>
    <row r="1062" spans="1:60" outlineLevel="1" x14ac:dyDescent="0.25">
      <c r="A1062" s="185"/>
      <c r="B1062" s="272" t="s">
        <v>960</v>
      </c>
      <c r="C1062" s="273"/>
      <c r="D1062" s="274"/>
      <c r="E1062" s="275"/>
      <c r="F1062" s="276"/>
      <c r="G1062" s="277"/>
      <c r="H1062" s="181"/>
      <c r="I1062" s="181"/>
      <c r="J1062" s="182"/>
      <c r="K1062" s="187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>
        <v>2</v>
      </c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</row>
    <row r="1063" spans="1:60" outlineLevel="1" x14ac:dyDescent="0.25">
      <c r="A1063" s="185">
        <v>64</v>
      </c>
      <c r="B1063" s="169" t="s">
        <v>961</v>
      </c>
      <c r="C1063" s="207" t="s">
        <v>962</v>
      </c>
      <c r="D1063" s="171" t="s">
        <v>165</v>
      </c>
      <c r="E1063" s="175">
        <v>130.4314</v>
      </c>
      <c r="F1063" s="183"/>
      <c r="G1063" s="181">
        <f>ROUND(E1063*F1063,2)</f>
        <v>0</v>
      </c>
      <c r="H1063" s="181">
        <v>21</v>
      </c>
      <c r="I1063" s="181">
        <f>G1063*(1+H1063/100)</f>
        <v>0</v>
      </c>
      <c r="J1063" s="182" t="s">
        <v>963</v>
      </c>
      <c r="K1063" s="187" t="s">
        <v>125</v>
      </c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>
        <v>21</v>
      </c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32"/>
    </row>
    <row r="1064" spans="1:60" outlineLevel="1" x14ac:dyDescent="0.25">
      <c r="A1064" s="185"/>
      <c r="B1064" s="169"/>
      <c r="C1064" s="208" t="s">
        <v>964</v>
      </c>
      <c r="D1064" s="172"/>
      <c r="E1064" s="176">
        <v>10.924799999999999</v>
      </c>
      <c r="F1064" s="181"/>
      <c r="G1064" s="181"/>
      <c r="H1064" s="181"/>
      <c r="I1064" s="181"/>
      <c r="J1064" s="182"/>
      <c r="K1064" s="187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</row>
    <row r="1065" spans="1:60" outlineLevel="1" x14ac:dyDescent="0.25">
      <c r="A1065" s="185"/>
      <c r="B1065" s="169"/>
      <c r="C1065" s="208" t="s">
        <v>965</v>
      </c>
      <c r="D1065" s="172"/>
      <c r="E1065" s="176">
        <v>61.483199999999997</v>
      </c>
      <c r="F1065" s="181"/>
      <c r="G1065" s="181"/>
      <c r="H1065" s="181"/>
      <c r="I1065" s="181"/>
      <c r="J1065" s="182"/>
      <c r="K1065" s="187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</row>
    <row r="1066" spans="1:60" outlineLevel="1" x14ac:dyDescent="0.25">
      <c r="A1066" s="185"/>
      <c r="B1066" s="169"/>
      <c r="C1066" s="208" t="s">
        <v>966</v>
      </c>
      <c r="D1066" s="172"/>
      <c r="E1066" s="176">
        <v>20.544599999999999</v>
      </c>
      <c r="F1066" s="181"/>
      <c r="G1066" s="181"/>
      <c r="H1066" s="181"/>
      <c r="I1066" s="181"/>
      <c r="J1066" s="182"/>
      <c r="K1066" s="187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32"/>
    </row>
    <row r="1067" spans="1:60" outlineLevel="1" x14ac:dyDescent="0.25">
      <c r="A1067" s="185"/>
      <c r="B1067" s="169"/>
      <c r="C1067" s="208" t="s">
        <v>967</v>
      </c>
      <c r="D1067" s="172"/>
      <c r="E1067" s="176">
        <v>37.4788</v>
      </c>
      <c r="F1067" s="181"/>
      <c r="G1067" s="181"/>
      <c r="H1067" s="181"/>
      <c r="I1067" s="181"/>
      <c r="J1067" s="182"/>
      <c r="K1067" s="187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</row>
    <row r="1068" spans="1:60" outlineLevel="1" x14ac:dyDescent="0.25">
      <c r="A1068" s="185"/>
      <c r="B1068" s="169"/>
      <c r="C1068" s="209" t="s">
        <v>129</v>
      </c>
      <c r="D1068" s="173"/>
      <c r="E1068" s="177">
        <v>130.4314</v>
      </c>
      <c r="F1068" s="181"/>
      <c r="G1068" s="181"/>
      <c r="H1068" s="181"/>
      <c r="I1068" s="181"/>
      <c r="J1068" s="182"/>
      <c r="K1068" s="187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</row>
    <row r="1069" spans="1:60" outlineLevel="1" x14ac:dyDescent="0.25">
      <c r="A1069" s="185"/>
      <c r="B1069" s="272" t="s">
        <v>968</v>
      </c>
      <c r="C1069" s="273"/>
      <c r="D1069" s="274"/>
      <c r="E1069" s="275"/>
      <c r="F1069" s="276"/>
      <c r="G1069" s="277"/>
      <c r="H1069" s="181"/>
      <c r="I1069" s="181"/>
      <c r="J1069" s="182"/>
      <c r="K1069" s="187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>
        <v>0</v>
      </c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</row>
    <row r="1070" spans="1:60" outlineLevel="1" x14ac:dyDescent="0.25">
      <c r="A1070" s="185">
        <v>65</v>
      </c>
      <c r="B1070" s="169" t="s">
        <v>969</v>
      </c>
      <c r="C1070" s="207" t="s">
        <v>970</v>
      </c>
      <c r="D1070" s="171" t="s">
        <v>165</v>
      </c>
      <c r="E1070" s="175">
        <v>130.4314</v>
      </c>
      <c r="F1070" s="183"/>
      <c r="G1070" s="181">
        <f>ROUND(E1070*F1070,2)</f>
        <v>0</v>
      </c>
      <c r="H1070" s="181">
        <v>21</v>
      </c>
      <c r="I1070" s="181">
        <f>G1070*(1+H1070/100)</f>
        <v>0</v>
      </c>
      <c r="J1070" s="182" t="s">
        <v>963</v>
      </c>
      <c r="K1070" s="187" t="s">
        <v>125</v>
      </c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>
        <v>21</v>
      </c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</row>
    <row r="1071" spans="1:60" outlineLevel="1" x14ac:dyDescent="0.25">
      <c r="A1071" s="185"/>
      <c r="B1071" s="169"/>
      <c r="C1071" s="208" t="s">
        <v>964</v>
      </c>
      <c r="D1071" s="172"/>
      <c r="E1071" s="176">
        <v>10.924799999999999</v>
      </c>
      <c r="F1071" s="181"/>
      <c r="G1071" s="181"/>
      <c r="H1071" s="181"/>
      <c r="I1071" s="181"/>
      <c r="J1071" s="182"/>
      <c r="K1071" s="187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  <c r="BH1071" s="32"/>
    </row>
    <row r="1072" spans="1:60" outlineLevel="1" x14ac:dyDescent="0.25">
      <c r="A1072" s="185"/>
      <c r="B1072" s="169"/>
      <c r="C1072" s="208" t="s">
        <v>965</v>
      </c>
      <c r="D1072" s="172"/>
      <c r="E1072" s="176">
        <v>61.483199999999997</v>
      </c>
      <c r="F1072" s="181"/>
      <c r="G1072" s="181"/>
      <c r="H1072" s="181"/>
      <c r="I1072" s="181"/>
      <c r="J1072" s="182"/>
      <c r="K1072" s="187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</row>
    <row r="1073" spans="1:60" outlineLevel="1" x14ac:dyDescent="0.25">
      <c r="A1073" s="185"/>
      <c r="B1073" s="169"/>
      <c r="C1073" s="208" t="s">
        <v>966</v>
      </c>
      <c r="D1073" s="172"/>
      <c r="E1073" s="176">
        <v>20.544599999999999</v>
      </c>
      <c r="F1073" s="181"/>
      <c r="G1073" s="181"/>
      <c r="H1073" s="181"/>
      <c r="I1073" s="181"/>
      <c r="J1073" s="182"/>
      <c r="K1073" s="187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</row>
    <row r="1074" spans="1:60" outlineLevel="1" x14ac:dyDescent="0.25">
      <c r="A1074" s="185"/>
      <c r="B1074" s="169"/>
      <c r="C1074" s="208" t="s">
        <v>967</v>
      </c>
      <c r="D1074" s="172"/>
      <c r="E1074" s="176">
        <v>37.4788</v>
      </c>
      <c r="F1074" s="181"/>
      <c r="G1074" s="181"/>
      <c r="H1074" s="181"/>
      <c r="I1074" s="181"/>
      <c r="J1074" s="182"/>
      <c r="K1074" s="187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</row>
    <row r="1075" spans="1:60" outlineLevel="1" x14ac:dyDescent="0.25">
      <c r="A1075" s="185"/>
      <c r="B1075" s="169"/>
      <c r="C1075" s="209" t="s">
        <v>129</v>
      </c>
      <c r="D1075" s="173"/>
      <c r="E1075" s="177">
        <v>130.4314</v>
      </c>
      <c r="F1075" s="181"/>
      <c r="G1075" s="181"/>
      <c r="H1075" s="181"/>
      <c r="I1075" s="181"/>
      <c r="J1075" s="182"/>
      <c r="K1075" s="187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</row>
    <row r="1076" spans="1:60" outlineLevel="1" x14ac:dyDescent="0.25">
      <c r="A1076" s="185"/>
      <c r="B1076" s="272" t="s">
        <v>971</v>
      </c>
      <c r="C1076" s="273"/>
      <c r="D1076" s="274"/>
      <c r="E1076" s="275"/>
      <c r="F1076" s="276"/>
      <c r="G1076" s="277"/>
      <c r="H1076" s="181"/>
      <c r="I1076" s="181"/>
      <c r="J1076" s="182"/>
      <c r="K1076" s="187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>
        <v>0</v>
      </c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</row>
    <row r="1077" spans="1:60" outlineLevel="1" x14ac:dyDescent="0.25">
      <c r="A1077" s="185">
        <v>66</v>
      </c>
      <c r="B1077" s="169" t="s">
        <v>972</v>
      </c>
      <c r="C1077" s="207" t="s">
        <v>973</v>
      </c>
      <c r="D1077" s="171" t="s">
        <v>165</v>
      </c>
      <c r="E1077" s="175">
        <v>130.4314</v>
      </c>
      <c r="F1077" s="183"/>
      <c r="G1077" s="181">
        <f>ROUND(E1077*F1077,2)</f>
        <v>0</v>
      </c>
      <c r="H1077" s="181">
        <v>21</v>
      </c>
      <c r="I1077" s="181">
        <f>G1077*(1+H1077/100)</f>
        <v>0</v>
      </c>
      <c r="J1077" s="182" t="s">
        <v>963</v>
      </c>
      <c r="K1077" s="187" t="s">
        <v>125</v>
      </c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>
        <v>21</v>
      </c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  <c r="BH1077" s="32"/>
    </row>
    <row r="1078" spans="1:60" outlineLevel="1" x14ac:dyDescent="0.25">
      <c r="A1078" s="185"/>
      <c r="B1078" s="169"/>
      <c r="C1078" s="208" t="s">
        <v>964</v>
      </c>
      <c r="D1078" s="172"/>
      <c r="E1078" s="176">
        <v>10.924799999999999</v>
      </c>
      <c r="F1078" s="181"/>
      <c r="G1078" s="181"/>
      <c r="H1078" s="181"/>
      <c r="I1078" s="181"/>
      <c r="J1078" s="182"/>
      <c r="K1078" s="187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</row>
    <row r="1079" spans="1:60" outlineLevel="1" x14ac:dyDescent="0.25">
      <c r="A1079" s="185"/>
      <c r="B1079" s="169"/>
      <c r="C1079" s="208" t="s">
        <v>965</v>
      </c>
      <c r="D1079" s="172"/>
      <c r="E1079" s="176">
        <v>61.483199999999997</v>
      </c>
      <c r="F1079" s="181"/>
      <c r="G1079" s="181"/>
      <c r="H1079" s="181"/>
      <c r="I1079" s="181"/>
      <c r="J1079" s="182"/>
      <c r="K1079" s="187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</row>
    <row r="1080" spans="1:60" outlineLevel="1" x14ac:dyDescent="0.25">
      <c r="A1080" s="185"/>
      <c r="B1080" s="169"/>
      <c r="C1080" s="208" t="s">
        <v>966</v>
      </c>
      <c r="D1080" s="172"/>
      <c r="E1080" s="176">
        <v>20.544599999999999</v>
      </c>
      <c r="F1080" s="181"/>
      <c r="G1080" s="181"/>
      <c r="H1080" s="181"/>
      <c r="I1080" s="181"/>
      <c r="J1080" s="182"/>
      <c r="K1080" s="187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</row>
    <row r="1081" spans="1:60" outlineLevel="1" x14ac:dyDescent="0.25">
      <c r="A1081" s="185"/>
      <c r="B1081" s="169"/>
      <c r="C1081" s="208" t="s">
        <v>967</v>
      </c>
      <c r="D1081" s="172"/>
      <c r="E1081" s="176">
        <v>37.4788</v>
      </c>
      <c r="F1081" s="181"/>
      <c r="G1081" s="181"/>
      <c r="H1081" s="181"/>
      <c r="I1081" s="181"/>
      <c r="J1081" s="182"/>
      <c r="K1081" s="187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</row>
    <row r="1082" spans="1:60" outlineLevel="1" x14ac:dyDescent="0.25">
      <c r="A1082" s="185"/>
      <c r="B1082" s="169"/>
      <c r="C1082" s="209" t="s">
        <v>129</v>
      </c>
      <c r="D1082" s="173"/>
      <c r="E1082" s="177">
        <v>130.4314</v>
      </c>
      <c r="F1082" s="181"/>
      <c r="G1082" s="181"/>
      <c r="H1082" s="181"/>
      <c r="I1082" s="181"/>
      <c r="J1082" s="182"/>
      <c r="K1082" s="187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</row>
    <row r="1083" spans="1:60" outlineLevel="1" x14ac:dyDescent="0.25">
      <c r="A1083" s="185"/>
      <c r="B1083" s="272" t="s">
        <v>974</v>
      </c>
      <c r="C1083" s="273"/>
      <c r="D1083" s="274"/>
      <c r="E1083" s="275"/>
      <c r="F1083" s="276"/>
      <c r="G1083" s="277"/>
      <c r="H1083" s="181"/>
      <c r="I1083" s="181"/>
      <c r="J1083" s="182"/>
      <c r="K1083" s="187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>
        <v>0</v>
      </c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</row>
    <row r="1084" spans="1:60" outlineLevel="1" x14ac:dyDescent="0.25">
      <c r="A1084" s="185"/>
      <c r="B1084" s="272" t="s">
        <v>975</v>
      </c>
      <c r="C1084" s="273"/>
      <c r="D1084" s="274"/>
      <c r="E1084" s="275"/>
      <c r="F1084" s="276"/>
      <c r="G1084" s="277"/>
      <c r="H1084" s="181"/>
      <c r="I1084" s="181"/>
      <c r="J1084" s="182"/>
      <c r="K1084" s="187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>
        <v>1</v>
      </c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</row>
    <row r="1085" spans="1:60" outlineLevel="1" x14ac:dyDescent="0.25">
      <c r="A1085" s="185">
        <v>67</v>
      </c>
      <c r="B1085" s="169" t="s">
        <v>976</v>
      </c>
      <c r="C1085" s="207" t="s">
        <v>977</v>
      </c>
      <c r="D1085" s="171" t="s">
        <v>165</v>
      </c>
      <c r="E1085" s="175">
        <v>297.8</v>
      </c>
      <c r="F1085" s="183"/>
      <c r="G1085" s="181">
        <f>ROUND(E1085*F1085,2)</f>
        <v>0</v>
      </c>
      <c r="H1085" s="181">
        <v>21</v>
      </c>
      <c r="I1085" s="181">
        <f>G1085*(1+H1085/100)</f>
        <v>0</v>
      </c>
      <c r="J1085" s="182" t="s">
        <v>963</v>
      </c>
      <c r="K1085" s="187" t="s">
        <v>125</v>
      </c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>
        <v>21</v>
      </c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</row>
    <row r="1086" spans="1:60" outlineLevel="1" x14ac:dyDescent="0.25">
      <c r="A1086" s="185"/>
      <c r="B1086" s="169"/>
      <c r="C1086" s="208" t="s">
        <v>978</v>
      </c>
      <c r="D1086" s="172"/>
      <c r="E1086" s="176"/>
      <c r="F1086" s="181"/>
      <c r="G1086" s="181"/>
      <c r="H1086" s="181"/>
      <c r="I1086" s="181"/>
      <c r="J1086" s="182"/>
      <c r="K1086" s="187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</row>
    <row r="1087" spans="1:60" ht="30.6" outlineLevel="1" x14ac:dyDescent="0.25">
      <c r="A1087" s="185"/>
      <c r="B1087" s="169"/>
      <c r="C1087" s="208" t="s">
        <v>979</v>
      </c>
      <c r="D1087" s="172"/>
      <c r="E1087" s="176">
        <v>122.39</v>
      </c>
      <c r="F1087" s="181"/>
      <c r="G1087" s="181"/>
      <c r="H1087" s="181"/>
      <c r="I1087" s="181"/>
      <c r="J1087" s="182"/>
      <c r="K1087" s="187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</row>
    <row r="1088" spans="1:60" outlineLevel="1" x14ac:dyDescent="0.25">
      <c r="A1088" s="185"/>
      <c r="B1088" s="169"/>
      <c r="C1088" s="208" t="s">
        <v>980</v>
      </c>
      <c r="D1088" s="172"/>
      <c r="E1088" s="176"/>
      <c r="F1088" s="181"/>
      <c r="G1088" s="181"/>
      <c r="H1088" s="181"/>
      <c r="I1088" s="181"/>
      <c r="J1088" s="182"/>
      <c r="K1088" s="187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</row>
    <row r="1089" spans="1:60" outlineLevel="1" x14ac:dyDescent="0.25">
      <c r="A1089" s="185"/>
      <c r="B1089" s="169"/>
      <c r="C1089" s="208" t="s">
        <v>981</v>
      </c>
      <c r="D1089" s="172"/>
      <c r="E1089" s="176">
        <v>44.83</v>
      </c>
      <c r="F1089" s="181"/>
      <c r="G1089" s="181"/>
      <c r="H1089" s="181"/>
      <c r="I1089" s="181"/>
      <c r="J1089" s="182"/>
      <c r="K1089" s="187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</row>
    <row r="1090" spans="1:60" outlineLevel="1" x14ac:dyDescent="0.25">
      <c r="A1090" s="185"/>
      <c r="B1090" s="169"/>
      <c r="C1090" s="208" t="s">
        <v>982</v>
      </c>
      <c r="D1090" s="172"/>
      <c r="E1090" s="176">
        <v>44.67</v>
      </c>
      <c r="F1090" s="181"/>
      <c r="G1090" s="181"/>
      <c r="H1090" s="181"/>
      <c r="I1090" s="181"/>
      <c r="J1090" s="182"/>
      <c r="K1090" s="187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</row>
    <row r="1091" spans="1:60" outlineLevel="1" x14ac:dyDescent="0.25">
      <c r="A1091" s="185"/>
      <c r="B1091" s="169"/>
      <c r="C1091" s="208" t="s">
        <v>983</v>
      </c>
      <c r="D1091" s="172"/>
      <c r="E1091" s="176">
        <v>29.64</v>
      </c>
      <c r="F1091" s="181"/>
      <c r="G1091" s="181"/>
      <c r="H1091" s="181"/>
      <c r="I1091" s="181"/>
      <c r="J1091" s="182"/>
      <c r="K1091" s="187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</row>
    <row r="1092" spans="1:60" outlineLevel="1" x14ac:dyDescent="0.25">
      <c r="A1092" s="185"/>
      <c r="B1092" s="169"/>
      <c r="C1092" s="209" t="s">
        <v>129</v>
      </c>
      <c r="D1092" s="173"/>
      <c r="E1092" s="177">
        <v>241.53</v>
      </c>
      <c r="F1092" s="181"/>
      <c r="G1092" s="181"/>
      <c r="H1092" s="181"/>
      <c r="I1092" s="181"/>
      <c r="J1092" s="182"/>
      <c r="K1092" s="187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</row>
    <row r="1093" spans="1:60" outlineLevel="1" x14ac:dyDescent="0.25">
      <c r="A1093" s="185"/>
      <c r="B1093" s="169"/>
      <c r="C1093" s="208" t="s">
        <v>984</v>
      </c>
      <c r="D1093" s="172"/>
      <c r="E1093" s="176"/>
      <c r="F1093" s="181"/>
      <c r="G1093" s="181"/>
      <c r="H1093" s="181"/>
      <c r="I1093" s="181"/>
      <c r="J1093" s="182"/>
      <c r="K1093" s="187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</row>
    <row r="1094" spans="1:60" outlineLevel="1" x14ac:dyDescent="0.25">
      <c r="A1094" s="185"/>
      <c r="B1094" s="169"/>
      <c r="C1094" s="208" t="s">
        <v>167</v>
      </c>
      <c r="D1094" s="172"/>
      <c r="E1094" s="176"/>
      <c r="F1094" s="181"/>
      <c r="G1094" s="181"/>
      <c r="H1094" s="181"/>
      <c r="I1094" s="181"/>
      <c r="J1094" s="182"/>
      <c r="K1094" s="187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</row>
    <row r="1095" spans="1:60" outlineLevel="1" x14ac:dyDescent="0.25">
      <c r="A1095" s="185"/>
      <c r="B1095" s="169"/>
      <c r="C1095" s="208" t="s">
        <v>985</v>
      </c>
      <c r="D1095" s="172"/>
      <c r="E1095" s="176">
        <v>26.2</v>
      </c>
      <c r="F1095" s="181"/>
      <c r="G1095" s="181"/>
      <c r="H1095" s="181"/>
      <c r="I1095" s="181"/>
      <c r="J1095" s="182"/>
      <c r="K1095" s="187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</row>
    <row r="1096" spans="1:60" outlineLevel="1" x14ac:dyDescent="0.25">
      <c r="A1096" s="185"/>
      <c r="B1096" s="169"/>
      <c r="C1096" s="208" t="s">
        <v>986</v>
      </c>
      <c r="D1096" s="172"/>
      <c r="E1096" s="176">
        <v>30.07</v>
      </c>
      <c r="F1096" s="181"/>
      <c r="G1096" s="181"/>
      <c r="H1096" s="181"/>
      <c r="I1096" s="181"/>
      <c r="J1096" s="182"/>
      <c r="K1096" s="187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</row>
    <row r="1097" spans="1:60" outlineLevel="1" x14ac:dyDescent="0.25">
      <c r="A1097" s="185"/>
      <c r="B1097" s="169"/>
      <c r="C1097" s="209" t="s">
        <v>129</v>
      </c>
      <c r="D1097" s="173"/>
      <c r="E1097" s="177">
        <v>56.27</v>
      </c>
      <c r="F1097" s="181"/>
      <c r="G1097" s="181"/>
      <c r="H1097" s="181"/>
      <c r="I1097" s="181"/>
      <c r="J1097" s="182"/>
      <c r="K1097" s="187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</row>
    <row r="1098" spans="1:60" outlineLevel="1" x14ac:dyDescent="0.25">
      <c r="A1098" s="185"/>
      <c r="B1098" s="272" t="s">
        <v>974</v>
      </c>
      <c r="C1098" s="273"/>
      <c r="D1098" s="274"/>
      <c r="E1098" s="275"/>
      <c r="F1098" s="276"/>
      <c r="G1098" s="277"/>
      <c r="H1098" s="181"/>
      <c r="I1098" s="181"/>
      <c r="J1098" s="182"/>
      <c r="K1098" s="187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>
        <v>0</v>
      </c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</row>
    <row r="1099" spans="1:60" outlineLevel="1" x14ac:dyDescent="0.25">
      <c r="A1099" s="185"/>
      <c r="B1099" s="272" t="s">
        <v>987</v>
      </c>
      <c r="C1099" s="273"/>
      <c r="D1099" s="274"/>
      <c r="E1099" s="275"/>
      <c r="F1099" s="276"/>
      <c r="G1099" s="277"/>
      <c r="H1099" s="181"/>
      <c r="I1099" s="181"/>
      <c r="J1099" s="182"/>
      <c r="K1099" s="187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>
        <v>1</v>
      </c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</row>
    <row r="1100" spans="1:60" outlineLevel="1" x14ac:dyDescent="0.25">
      <c r="A1100" s="185">
        <v>68</v>
      </c>
      <c r="B1100" s="169" t="s">
        <v>988</v>
      </c>
      <c r="C1100" s="207" t="s">
        <v>989</v>
      </c>
      <c r="D1100" s="171" t="s">
        <v>227</v>
      </c>
      <c r="E1100" s="175">
        <v>336.34</v>
      </c>
      <c r="F1100" s="183"/>
      <c r="G1100" s="181">
        <f>ROUND(E1100*F1100,2)</f>
        <v>0</v>
      </c>
      <c r="H1100" s="181">
        <v>21</v>
      </c>
      <c r="I1100" s="181">
        <f>G1100*(1+H1100/100)</f>
        <v>0</v>
      </c>
      <c r="J1100" s="182" t="s">
        <v>963</v>
      </c>
      <c r="K1100" s="187" t="s">
        <v>125</v>
      </c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>
        <v>21</v>
      </c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</row>
    <row r="1101" spans="1:60" outlineLevel="1" x14ac:dyDescent="0.25">
      <c r="A1101" s="185"/>
      <c r="B1101" s="169"/>
      <c r="C1101" s="208" t="s">
        <v>446</v>
      </c>
      <c r="D1101" s="172"/>
      <c r="E1101" s="176">
        <v>42.93</v>
      </c>
      <c r="F1101" s="181"/>
      <c r="G1101" s="181"/>
      <c r="H1101" s="181"/>
      <c r="I1101" s="181"/>
      <c r="J1101" s="182"/>
      <c r="K1101" s="187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</row>
    <row r="1102" spans="1:60" outlineLevel="1" x14ac:dyDescent="0.25">
      <c r="A1102" s="185"/>
      <c r="B1102" s="169"/>
      <c r="C1102" s="209" t="s">
        <v>129</v>
      </c>
      <c r="D1102" s="173"/>
      <c r="E1102" s="177">
        <v>42.93</v>
      </c>
      <c r="F1102" s="181"/>
      <c r="G1102" s="181"/>
      <c r="H1102" s="181"/>
      <c r="I1102" s="181"/>
      <c r="J1102" s="182"/>
      <c r="K1102" s="187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</row>
    <row r="1103" spans="1:60" outlineLevel="1" x14ac:dyDescent="0.25">
      <c r="A1103" s="185"/>
      <c r="B1103" s="169"/>
      <c r="C1103" s="208" t="s">
        <v>447</v>
      </c>
      <c r="D1103" s="172"/>
      <c r="E1103" s="176"/>
      <c r="F1103" s="181"/>
      <c r="G1103" s="181"/>
      <c r="H1103" s="181"/>
      <c r="I1103" s="181"/>
      <c r="J1103" s="182"/>
      <c r="K1103" s="187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</row>
    <row r="1104" spans="1:60" outlineLevel="1" x14ac:dyDescent="0.25">
      <c r="A1104" s="185"/>
      <c r="B1104" s="169"/>
      <c r="C1104" s="208" t="s">
        <v>167</v>
      </c>
      <c r="D1104" s="172"/>
      <c r="E1104" s="176"/>
      <c r="F1104" s="181"/>
      <c r="G1104" s="181"/>
      <c r="H1104" s="181"/>
      <c r="I1104" s="181"/>
      <c r="J1104" s="182"/>
      <c r="K1104" s="187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</row>
    <row r="1105" spans="1:60" outlineLevel="1" x14ac:dyDescent="0.25">
      <c r="A1105" s="185"/>
      <c r="B1105" s="169"/>
      <c r="C1105" s="208" t="s">
        <v>448</v>
      </c>
      <c r="D1105" s="172"/>
      <c r="E1105" s="176">
        <v>14.38</v>
      </c>
      <c r="F1105" s="181"/>
      <c r="G1105" s="181"/>
      <c r="H1105" s="181"/>
      <c r="I1105" s="181"/>
      <c r="J1105" s="182"/>
      <c r="K1105" s="187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</row>
    <row r="1106" spans="1:60" outlineLevel="1" x14ac:dyDescent="0.25">
      <c r="A1106" s="185"/>
      <c r="B1106" s="169"/>
      <c r="C1106" s="208" t="s">
        <v>449</v>
      </c>
      <c r="D1106" s="172"/>
      <c r="E1106" s="176">
        <v>10.36</v>
      </c>
      <c r="F1106" s="181"/>
      <c r="G1106" s="181"/>
      <c r="H1106" s="181"/>
      <c r="I1106" s="181"/>
      <c r="J1106" s="182"/>
      <c r="K1106" s="187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</row>
    <row r="1107" spans="1:60" outlineLevel="1" x14ac:dyDescent="0.25">
      <c r="A1107" s="185"/>
      <c r="B1107" s="169"/>
      <c r="C1107" s="208" t="s">
        <v>450</v>
      </c>
      <c r="D1107" s="172"/>
      <c r="E1107" s="176">
        <v>11.92</v>
      </c>
      <c r="F1107" s="181"/>
      <c r="G1107" s="181"/>
      <c r="H1107" s="181"/>
      <c r="I1107" s="181"/>
      <c r="J1107" s="182"/>
      <c r="K1107" s="187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</row>
    <row r="1108" spans="1:60" outlineLevel="1" x14ac:dyDescent="0.25">
      <c r="A1108" s="185"/>
      <c r="B1108" s="169"/>
      <c r="C1108" s="208" t="s">
        <v>451</v>
      </c>
      <c r="D1108" s="172"/>
      <c r="E1108" s="176">
        <v>4.3600000000000003</v>
      </c>
      <c r="F1108" s="181"/>
      <c r="G1108" s="181"/>
      <c r="H1108" s="181"/>
      <c r="I1108" s="181"/>
      <c r="J1108" s="182"/>
      <c r="K1108" s="187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</row>
    <row r="1109" spans="1:60" outlineLevel="1" x14ac:dyDescent="0.25">
      <c r="A1109" s="185"/>
      <c r="B1109" s="169"/>
      <c r="C1109" s="208" t="s">
        <v>452</v>
      </c>
      <c r="D1109" s="172"/>
      <c r="E1109" s="176">
        <v>5.16</v>
      </c>
      <c r="F1109" s="181"/>
      <c r="G1109" s="181"/>
      <c r="H1109" s="181"/>
      <c r="I1109" s="181"/>
      <c r="J1109" s="182"/>
      <c r="K1109" s="187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  <c r="BC1109" s="32"/>
      <c r="BD1109" s="32"/>
      <c r="BE1109" s="32"/>
      <c r="BF1109" s="32"/>
      <c r="BG1109" s="32"/>
      <c r="BH1109" s="32"/>
    </row>
    <row r="1110" spans="1:60" outlineLevel="1" x14ac:dyDescent="0.25">
      <c r="A1110" s="185"/>
      <c r="B1110" s="169"/>
      <c r="C1110" s="208" t="s">
        <v>453</v>
      </c>
      <c r="D1110" s="172"/>
      <c r="E1110" s="176">
        <v>5.6</v>
      </c>
      <c r="F1110" s="181"/>
      <c r="G1110" s="181"/>
      <c r="H1110" s="181"/>
      <c r="I1110" s="181"/>
      <c r="J1110" s="182"/>
      <c r="K1110" s="187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  <c r="BH1110" s="32"/>
    </row>
    <row r="1111" spans="1:60" outlineLevel="1" x14ac:dyDescent="0.25">
      <c r="A1111" s="185"/>
      <c r="B1111" s="169"/>
      <c r="C1111" s="208" t="s">
        <v>454</v>
      </c>
      <c r="D1111" s="172"/>
      <c r="E1111" s="176">
        <v>4.1399999999999997</v>
      </c>
      <c r="F1111" s="181"/>
      <c r="G1111" s="181"/>
      <c r="H1111" s="181"/>
      <c r="I1111" s="181"/>
      <c r="J1111" s="182"/>
      <c r="K1111" s="187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  <c r="BF1111" s="32"/>
      <c r="BG1111" s="32"/>
      <c r="BH1111" s="32"/>
    </row>
    <row r="1112" spans="1:60" outlineLevel="1" x14ac:dyDescent="0.25">
      <c r="A1112" s="185"/>
      <c r="B1112" s="169"/>
      <c r="C1112" s="208" t="s">
        <v>455</v>
      </c>
      <c r="D1112" s="172"/>
      <c r="E1112" s="176">
        <v>4.82</v>
      </c>
      <c r="F1112" s="181"/>
      <c r="G1112" s="181"/>
      <c r="H1112" s="181"/>
      <c r="I1112" s="181"/>
      <c r="J1112" s="182"/>
      <c r="K1112" s="187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  <c r="BH1112" s="32"/>
    </row>
    <row r="1113" spans="1:60" outlineLevel="1" x14ac:dyDescent="0.25">
      <c r="A1113" s="185"/>
      <c r="B1113" s="169"/>
      <c r="C1113" s="208" t="s">
        <v>456</v>
      </c>
      <c r="D1113" s="172"/>
      <c r="E1113" s="176">
        <v>12.02</v>
      </c>
      <c r="F1113" s="181"/>
      <c r="G1113" s="181"/>
      <c r="H1113" s="181"/>
      <c r="I1113" s="181"/>
      <c r="J1113" s="182"/>
      <c r="K1113" s="187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  <c r="BH1113" s="32"/>
    </row>
    <row r="1114" spans="1:60" outlineLevel="1" x14ac:dyDescent="0.25">
      <c r="A1114" s="185"/>
      <c r="B1114" s="169"/>
      <c r="C1114" s="208" t="s">
        <v>457</v>
      </c>
      <c r="D1114" s="172"/>
      <c r="E1114" s="176">
        <v>6.32</v>
      </c>
      <c r="F1114" s="181"/>
      <c r="G1114" s="181"/>
      <c r="H1114" s="181"/>
      <c r="I1114" s="181"/>
      <c r="J1114" s="182"/>
      <c r="K1114" s="187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  <c r="BH1114" s="32"/>
    </row>
    <row r="1115" spans="1:60" outlineLevel="1" x14ac:dyDescent="0.25">
      <c r="A1115" s="185"/>
      <c r="B1115" s="169"/>
      <c r="C1115" s="208" t="s">
        <v>458</v>
      </c>
      <c r="D1115" s="172"/>
      <c r="E1115" s="176">
        <v>9.3800000000000008</v>
      </c>
      <c r="F1115" s="181"/>
      <c r="G1115" s="181"/>
      <c r="H1115" s="181"/>
      <c r="I1115" s="181"/>
      <c r="J1115" s="182"/>
      <c r="K1115" s="187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  <c r="BH1115" s="32"/>
    </row>
    <row r="1116" spans="1:60" outlineLevel="1" x14ac:dyDescent="0.25">
      <c r="A1116" s="185"/>
      <c r="B1116" s="169"/>
      <c r="C1116" s="208" t="s">
        <v>459</v>
      </c>
      <c r="D1116" s="172"/>
      <c r="E1116" s="176">
        <v>10.98</v>
      </c>
      <c r="F1116" s="181"/>
      <c r="G1116" s="181"/>
      <c r="H1116" s="181"/>
      <c r="I1116" s="181"/>
      <c r="J1116" s="182"/>
      <c r="K1116" s="187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  <c r="BH1116" s="32"/>
    </row>
    <row r="1117" spans="1:60" outlineLevel="1" x14ac:dyDescent="0.25">
      <c r="A1117" s="185"/>
      <c r="B1117" s="169"/>
      <c r="C1117" s="209" t="s">
        <v>129</v>
      </c>
      <c r="D1117" s="173"/>
      <c r="E1117" s="177">
        <v>99.44</v>
      </c>
      <c r="F1117" s="181"/>
      <c r="G1117" s="181"/>
      <c r="H1117" s="181"/>
      <c r="I1117" s="181"/>
      <c r="J1117" s="182"/>
      <c r="K1117" s="187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  <c r="BH1117" s="32"/>
    </row>
    <row r="1118" spans="1:60" outlineLevel="1" x14ac:dyDescent="0.25">
      <c r="A1118" s="185"/>
      <c r="B1118" s="169"/>
      <c r="C1118" s="208" t="s">
        <v>127</v>
      </c>
      <c r="D1118" s="172"/>
      <c r="E1118" s="176"/>
      <c r="F1118" s="181"/>
      <c r="G1118" s="181"/>
      <c r="H1118" s="181"/>
      <c r="I1118" s="181"/>
      <c r="J1118" s="182"/>
      <c r="K1118" s="187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  <c r="BH1118" s="32"/>
    </row>
    <row r="1119" spans="1:60" outlineLevel="1" x14ac:dyDescent="0.25">
      <c r="A1119" s="185"/>
      <c r="B1119" s="169"/>
      <c r="C1119" s="208" t="s">
        <v>460</v>
      </c>
      <c r="D1119" s="172"/>
      <c r="E1119" s="176">
        <v>6.58</v>
      </c>
      <c r="F1119" s="181"/>
      <c r="G1119" s="181"/>
      <c r="H1119" s="181"/>
      <c r="I1119" s="181"/>
      <c r="J1119" s="182"/>
      <c r="K1119" s="187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  <c r="AO1119" s="32"/>
      <c r="AP1119" s="32"/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  <c r="BC1119" s="32"/>
      <c r="BD1119" s="32"/>
      <c r="BE1119" s="32"/>
      <c r="BF1119" s="32"/>
      <c r="BG1119" s="32"/>
      <c r="BH1119" s="32"/>
    </row>
    <row r="1120" spans="1:60" outlineLevel="1" x14ac:dyDescent="0.25">
      <c r="A1120" s="185"/>
      <c r="B1120" s="169"/>
      <c r="C1120" s="208" t="s">
        <v>461</v>
      </c>
      <c r="D1120" s="172"/>
      <c r="E1120" s="176">
        <v>6.56</v>
      </c>
      <c r="F1120" s="181"/>
      <c r="G1120" s="181"/>
      <c r="H1120" s="181"/>
      <c r="I1120" s="181"/>
      <c r="J1120" s="182"/>
      <c r="K1120" s="187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  <c r="BH1120" s="32"/>
    </row>
    <row r="1121" spans="1:60" outlineLevel="1" x14ac:dyDescent="0.25">
      <c r="A1121" s="185"/>
      <c r="B1121" s="169"/>
      <c r="C1121" s="208" t="s">
        <v>462</v>
      </c>
      <c r="D1121" s="172"/>
      <c r="E1121" s="176">
        <v>6.56</v>
      </c>
      <c r="F1121" s="181"/>
      <c r="G1121" s="181"/>
      <c r="H1121" s="181"/>
      <c r="I1121" s="181"/>
      <c r="J1121" s="182"/>
      <c r="K1121" s="187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  <c r="BH1121" s="32"/>
    </row>
    <row r="1122" spans="1:60" outlineLevel="1" x14ac:dyDescent="0.25">
      <c r="A1122" s="185"/>
      <c r="B1122" s="169"/>
      <c r="C1122" s="208" t="s">
        <v>463</v>
      </c>
      <c r="D1122" s="172"/>
      <c r="E1122" s="176">
        <v>10.5</v>
      </c>
      <c r="F1122" s="181"/>
      <c r="G1122" s="181"/>
      <c r="H1122" s="181"/>
      <c r="I1122" s="181"/>
      <c r="J1122" s="182"/>
      <c r="K1122" s="187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</row>
    <row r="1123" spans="1:60" outlineLevel="1" x14ac:dyDescent="0.25">
      <c r="A1123" s="185"/>
      <c r="B1123" s="169"/>
      <c r="C1123" s="208" t="s">
        <v>464</v>
      </c>
      <c r="D1123" s="172"/>
      <c r="E1123" s="176">
        <v>7.18</v>
      </c>
      <c r="F1123" s="181"/>
      <c r="G1123" s="181"/>
      <c r="H1123" s="181"/>
      <c r="I1123" s="181"/>
      <c r="J1123" s="182"/>
      <c r="K1123" s="187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</row>
    <row r="1124" spans="1:60" outlineLevel="1" x14ac:dyDescent="0.25">
      <c r="A1124" s="185"/>
      <c r="B1124" s="169"/>
      <c r="C1124" s="208" t="s">
        <v>465</v>
      </c>
      <c r="D1124" s="172"/>
      <c r="E1124" s="176">
        <v>11.28</v>
      </c>
      <c r="F1124" s="181"/>
      <c r="G1124" s="181"/>
      <c r="H1124" s="181"/>
      <c r="I1124" s="181"/>
      <c r="J1124" s="182"/>
      <c r="K1124" s="187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  <c r="BH1124" s="32"/>
    </row>
    <row r="1125" spans="1:60" outlineLevel="1" x14ac:dyDescent="0.25">
      <c r="A1125" s="185"/>
      <c r="B1125" s="169"/>
      <c r="C1125" s="208" t="s">
        <v>990</v>
      </c>
      <c r="D1125" s="172"/>
      <c r="E1125" s="176">
        <v>15.2</v>
      </c>
      <c r="F1125" s="181"/>
      <c r="G1125" s="181"/>
      <c r="H1125" s="181"/>
      <c r="I1125" s="181"/>
      <c r="J1125" s="182"/>
      <c r="K1125" s="187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F1125" s="32"/>
      <c r="AG1125" s="32"/>
      <c r="AH1125" s="32"/>
      <c r="AI1125" s="32"/>
      <c r="AJ1125" s="32"/>
      <c r="AK1125" s="32"/>
      <c r="AL1125" s="32"/>
      <c r="AM1125" s="32"/>
      <c r="AN1125" s="32"/>
      <c r="AO1125" s="32"/>
      <c r="AP1125" s="32"/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  <c r="BF1125" s="32"/>
      <c r="BG1125" s="32"/>
      <c r="BH1125" s="32"/>
    </row>
    <row r="1126" spans="1:60" outlineLevel="1" x14ac:dyDescent="0.25">
      <c r="A1126" s="185"/>
      <c r="B1126" s="169"/>
      <c r="C1126" s="208" t="s">
        <v>467</v>
      </c>
      <c r="D1126" s="172"/>
      <c r="E1126" s="176">
        <v>8.1</v>
      </c>
      <c r="F1126" s="181"/>
      <c r="G1126" s="181"/>
      <c r="H1126" s="181"/>
      <c r="I1126" s="181"/>
      <c r="J1126" s="182"/>
      <c r="K1126" s="187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32"/>
      <c r="AF1126" s="32"/>
      <c r="AG1126" s="32"/>
      <c r="AH1126" s="32"/>
      <c r="AI1126" s="32"/>
      <c r="AJ1126" s="32"/>
      <c r="AK1126" s="32"/>
      <c r="AL1126" s="32"/>
      <c r="AM1126" s="32"/>
      <c r="AN1126" s="32"/>
      <c r="AO1126" s="32"/>
      <c r="AP1126" s="32"/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  <c r="BF1126" s="32"/>
      <c r="BG1126" s="32"/>
      <c r="BH1126" s="32"/>
    </row>
    <row r="1127" spans="1:60" outlineLevel="1" x14ac:dyDescent="0.25">
      <c r="A1127" s="185"/>
      <c r="B1127" s="169"/>
      <c r="C1127" s="209" t="s">
        <v>129</v>
      </c>
      <c r="D1127" s="173"/>
      <c r="E1127" s="177">
        <v>71.959999999999994</v>
      </c>
      <c r="F1127" s="181"/>
      <c r="G1127" s="181"/>
      <c r="H1127" s="181"/>
      <c r="I1127" s="181"/>
      <c r="J1127" s="182"/>
      <c r="K1127" s="187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  <c r="BH1127" s="32"/>
    </row>
    <row r="1128" spans="1:60" outlineLevel="1" x14ac:dyDescent="0.25">
      <c r="A1128" s="185"/>
      <c r="B1128" s="169"/>
      <c r="C1128" s="208" t="s">
        <v>130</v>
      </c>
      <c r="D1128" s="172"/>
      <c r="E1128" s="176"/>
      <c r="F1128" s="181"/>
      <c r="G1128" s="181"/>
      <c r="H1128" s="181"/>
      <c r="I1128" s="181"/>
      <c r="J1128" s="182"/>
      <c r="K1128" s="187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  <c r="BH1128" s="32"/>
    </row>
    <row r="1129" spans="1:60" outlineLevel="1" x14ac:dyDescent="0.25">
      <c r="A1129" s="185"/>
      <c r="B1129" s="169"/>
      <c r="C1129" s="208" t="s">
        <v>468</v>
      </c>
      <c r="D1129" s="172"/>
      <c r="E1129" s="176">
        <v>6.8</v>
      </c>
      <c r="F1129" s="181"/>
      <c r="G1129" s="181"/>
      <c r="H1129" s="181"/>
      <c r="I1129" s="181"/>
      <c r="J1129" s="182"/>
      <c r="K1129" s="187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  <c r="BH1129" s="32"/>
    </row>
    <row r="1130" spans="1:60" outlineLevel="1" x14ac:dyDescent="0.25">
      <c r="A1130" s="185"/>
      <c r="B1130" s="169"/>
      <c r="C1130" s="208" t="s">
        <v>469</v>
      </c>
      <c r="D1130" s="172"/>
      <c r="E1130" s="176">
        <v>6.8</v>
      </c>
      <c r="F1130" s="181"/>
      <c r="G1130" s="181"/>
      <c r="H1130" s="181"/>
      <c r="I1130" s="181"/>
      <c r="J1130" s="182"/>
      <c r="K1130" s="187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</row>
    <row r="1131" spans="1:60" outlineLevel="1" x14ac:dyDescent="0.25">
      <c r="A1131" s="185"/>
      <c r="B1131" s="169"/>
      <c r="C1131" s="208" t="s">
        <v>470</v>
      </c>
      <c r="D1131" s="172"/>
      <c r="E1131" s="176">
        <v>6.84</v>
      </c>
      <c r="F1131" s="181"/>
      <c r="G1131" s="181"/>
      <c r="H1131" s="181"/>
      <c r="I1131" s="181"/>
      <c r="J1131" s="182"/>
      <c r="K1131" s="187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  <c r="BH1131" s="32"/>
    </row>
    <row r="1132" spans="1:60" outlineLevel="1" x14ac:dyDescent="0.25">
      <c r="A1132" s="185"/>
      <c r="B1132" s="169"/>
      <c r="C1132" s="208" t="s">
        <v>471</v>
      </c>
      <c r="D1132" s="172"/>
      <c r="E1132" s="176">
        <v>11.04</v>
      </c>
      <c r="F1132" s="181"/>
      <c r="G1132" s="181"/>
      <c r="H1132" s="181"/>
      <c r="I1132" s="181"/>
      <c r="J1132" s="182"/>
      <c r="K1132" s="187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  <c r="BH1132" s="32"/>
    </row>
    <row r="1133" spans="1:60" outlineLevel="1" x14ac:dyDescent="0.25">
      <c r="A1133" s="185"/>
      <c r="B1133" s="169"/>
      <c r="C1133" s="208" t="s">
        <v>472</v>
      </c>
      <c r="D1133" s="172"/>
      <c r="E1133" s="176">
        <v>4.54</v>
      </c>
      <c r="F1133" s="181"/>
      <c r="G1133" s="181"/>
      <c r="H1133" s="181"/>
      <c r="I1133" s="181"/>
      <c r="J1133" s="182"/>
      <c r="K1133" s="187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</row>
    <row r="1134" spans="1:60" outlineLevel="1" x14ac:dyDescent="0.25">
      <c r="A1134" s="185"/>
      <c r="B1134" s="169"/>
      <c r="C1134" s="208" t="s">
        <v>473</v>
      </c>
      <c r="D1134" s="172"/>
      <c r="E1134" s="176">
        <v>13.1</v>
      </c>
      <c r="F1134" s="181"/>
      <c r="G1134" s="181"/>
      <c r="H1134" s="181"/>
      <c r="I1134" s="181"/>
      <c r="J1134" s="182"/>
      <c r="K1134" s="187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</row>
    <row r="1135" spans="1:60" outlineLevel="1" x14ac:dyDescent="0.25">
      <c r="A1135" s="185"/>
      <c r="B1135" s="169"/>
      <c r="C1135" s="208" t="s">
        <v>474</v>
      </c>
      <c r="D1135" s="172"/>
      <c r="E1135" s="176">
        <v>6.38</v>
      </c>
      <c r="F1135" s="181"/>
      <c r="G1135" s="181"/>
      <c r="H1135" s="181"/>
      <c r="I1135" s="181"/>
      <c r="J1135" s="182"/>
      <c r="K1135" s="187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</row>
    <row r="1136" spans="1:60" outlineLevel="1" x14ac:dyDescent="0.25">
      <c r="A1136" s="185"/>
      <c r="B1136" s="169"/>
      <c r="C1136" s="208" t="s">
        <v>475</v>
      </c>
      <c r="D1136" s="172"/>
      <c r="E1136" s="176">
        <v>5.78</v>
      </c>
      <c r="F1136" s="181"/>
      <c r="G1136" s="181"/>
      <c r="H1136" s="181"/>
      <c r="I1136" s="181"/>
      <c r="J1136" s="182"/>
      <c r="K1136" s="187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</row>
    <row r="1137" spans="1:60" outlineLevel="1" x14ac:dyDescent="0.25">
      <c r="A1137" s="185"/>
      <c r="B1137" s="169"/>
      <c r="C1137" s="208" t="s">
        <v>476</v>
      </c>
      <c r="D1137" s="172"/>
      <c r="E1137" s="176">
        <v>5.58</v>
      </c>
      <c r="F1137" s="181"/>
      <c r="G1137" s="181"/>
      <c r="H1137" s="181"/>
      <c r="I1137" s="181"/>
      <c r="J1137" s="182"/>
      <c r="K1137" s="187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/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</row>
    <row r="1138" spans="1:60" outlineLevel="1" x14ac:dyDescent="0.25">
      <c r="A1138" s="185"/>
      <c r="B1138" s="169"/>
      <c r="C1138" s="208" t="s">
        <v>477</v>
      </c>
      <c r="D1138" s="172"/>
      <c r="E1138" s="176">
        <v>6.38</v>
      </c>
      <c r="F1138" s="181"/>
      <c r="G1138" s="181"/>
      <c r="H1138" s="181"/>
      <c r="I1138" s="181"/>
      <c r="J1138" s="182"/>
      <c r="K1138" s="187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  <c r="BH1138" s="32"/>
    </row>
    <row r="1139" spans="1:60" outlineLevel="1" x14ac:dyDescent="0.25">
      <c r="A1139" s="185"/>
      <c r="B1139" s="169"/>
      <c r="C1139" s="209" t="s">
        <v>129</v>
      </c>
      <c r="D1139" s="173"/>
      <c r="E1139" s="177">
        <v>73.239999999999995</v>
      </c>
      <c r="F1139" s="181"/>
      <c r="G1139" s="181"/>
      <c r="H1139" s="181"/>
      <c r="I1139" s="181"/>
      <c r="J1139" s="182"/>
      <c r="K1139" s="187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</row>
    <row r="1140" spans="1:60" outlineLevel="1" x14ac:dyDescent="0.25">
      <c r="A1140" s="185"/>
      <c r="B1140" s="169"/>
      <c r="C1140" s="208" t="s">
        <v>132</v>
      </c>
      <c r="D1140" s="172"/>
      <c r="E1140" s="176"/>
      <c r="F1140" s="181"/>
      <c r="G1140" s="181"/>
      <c r="H1140" s="181"/>
      <c r="I1140" s="181"/>
      <c r="J1140" s="182"/>
      <c r="K1140" s="187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</row>
    <row r="1141" spans="1:60" outlineLevel="1" x14ac:dyDescent="0.25">
      <c r="A1141" s="185"/>
      <c r="B1141" s="169"/>
      <c r="C1141" s="208" t="s">
        <v>478</v>
      </c>
      <c r="D1141" s="172"/>
      <c r="E1141" s="176">
        <v>5.74</v>
      </c>
      <c r="F1141" s="181"/>
      <c r="G1141" s="181"/>
      <c r="H1141" s="181"/>
      <c r="I1141" s="181"/>
      <c r="J1141" s="182"/>
      <c r="K1141" s="187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</row>
    <row r="1142" spans="1:60" outlineLevel="1" x14ac:dyDescent="0.25">
      <c r="A1142" s="185"/>
      <c r="B1142" s="169"/>
      <c r="C1142" s="208" t="s">
        <v>479</v>
      </c>
      <c r="D1142" s="172"/>
      <c r="E1142" s="176">
        <v>5.74</v>
      </c>
      <c r="F1142" s="181"/>
      <c r="G1142" s="181"/>
      <c r="H1142" s="181"/>
      <c r="I1142" s="181"/>
      <c r="J1142" s="182"/>
      <c r="K1142" s="187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</row>
    <row r="1143" spans="1:60" outlineLevel="1" x14ac:dyDescent="0.25">
      <c r="A1143" s="185"/>
      <c r="B1143" s="169"/>
      <c r="C1143" s="208" t="s">
        <v>480</v>
      </c>
      <c r="D1143" s="172"/>
      <c r="E1143" s="176">
        <v>6.74</v>
      </c>
      <c r="F1143" s="181"/>
      <c r="G1143" s="181"/>
      <c r="H1143" s="181"/>
      <c r="I1143" s="181"/>
      <c r="J1143" s="182"/>
      <c r="K1143" s="187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</row>
    <row r="1144" spans="1:60" outlineLevel="1" x14ac:dyDescent="0.25">
      <c r="A1144" s="185"/>
      <c r="B1144" s="169"/>
      <c r="C1144" s="208" t="s">
        <v>481</v>
      </c>
      <c r="D1144" s="172"/>
      <c r="E1144" s="176">
        <v>4.9400000000000004</v>
      </c>
      <c r="F1144" s="181"/>
      <c r="G1144" s="181"/>
      <c r="H1144" s="181"/>
      <c r="I1144" s="181"/>
      <c r="J1144" s="182"/>
      <c r="K1144" s="187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</row>
    <row r="1145" spans="1:60" outlineLevel="1" x14ac:dyDescent="0.25">
      <c r="A1145" s="185"/>
      <c r="B1145" s="169"/>
      <c r="C1145" s="208" t="s">
        <v>482</v>
      </c>
      <c r="D1145" s="172"/>
      <c r="E1145" s="176">
        <v>9.17</v>
      </c>
      <c r="F1145" s="181"/>
      <c r="G1145" s="181"/>
      <c r="H1145" s="181"/>
      <c r="I1145" s="181"/>
      <c r="J1145" s="182"/>
      <c r="K1145" s="187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</row>
    <row r="1146" spans="1:60" outlineLevel="1" x14ac:dyDescent="0.25">
      <c r="A1146" s="185"/>
      <c r="B1146" s="169"/>
      <c r="C1146" s="208" t="s">
        <v>483</v>
      </c>
      <c r="D1146" s="172"/>
      <c r="E1146" s="176">
        <v>9.18</v>
      </c>
      <c r="F1146" s="181"/>
      <c r="G1146" s="181"/>
      <c r="H1146" s="181"/>
      <c r="I1146" s="181"/>
      <c r="J1146" s="182"/>
      <c r="K1146" s="187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</row>
    <row r="1147" spans="1:60" outlineLevel="1" x14ac:dyDescent="0.25">
      <c r="A1147" s="185"/>
      <c r="B1147" s="169"/>
      <c r="C1147" s="208" t="s">
        <v>484</v>
      </c>
      <c r="D1147" s="172"/>
      <c r="E1147" s="176">
        <v>7.26</v>
      </c>
      <c r="F1147" s="181"/>
      <c r="G1147" s="181"/>
      <c r="H1147" s="181"/>
      <c r="I1147" s="181"/>
      <c r="J1147" s="182"/>
      <c r="K1147" s="187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</row>
    <row r="1148" spans="1:60" outlineLevel="1" x14ac:dyDescent="0.25">
      <c r="A1148" s="185"/>
      <c r="B1148" s="169"/>
      <c r="C1148" s="209" t="s">
        <v>129</v>
      </c>
      <c r="D1148" s="173"/>
      <c r="E1148" s="177">
        <v>48.77</v>
      </c>
      <c r="F1148" s="181"/>
      <c r="G1148" s="181"/>
      <c r="H1148" s="181"/>
      <c r="I1148" s="181"/>
      <c r="J1148" s="182"/>
      <c r="K1148" s="187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</row>
    <row r="1149" spans="1:60" outlineLevel="1" x14ac:dyDescent="0.25">
      <c r="A1149" s="185"/>
      <c r="B1149" s="272" t="s">
        <v>991</v>
      </c>
      <c r="C1149" s="273"/>
      <c r="D1149" s="274"/>
      <c r="E1149" s="275"/>
      <c r="F1149" s="276"/>
      <c r="G1149" s="277"/>
      <c r="H1149" s="181"/>
      <c r="I1149" s="181"/>
      <c r="J1149" s="182"/>
      <c r="K1149" s="187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>
        <v>0</v>
      </c>
      <c r="AD1149" s="32"/>
      <c r="AE1149" s="32"/>
      <c r="AF1149" s="32"/>
      <c r="AG1149" s="32"/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</row>
    <row r="1150" spans="1:60" outlineLevel="1" x14ac:dyDescent="0.25">
      <c r="A1150" s="185"/>
      <c r="B1150" s="272" t="s">
        <v>992</v>
      </c>
      <c r="C1150" s="273"/>
      <c r="D1150" s="274"/>
      <c r="E1150" s="275"/>
      <c r="F1150" s="276"/>
      <c r="G1150" s="277"/>
      <c r="H1150" s="181"/>
      <c r="I1150" s="181"/>
      <c r="J1150" s="182"/>
      <c r="K1150" s="187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>
        <v>1</v>
      </c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</row>
    <row r="1151" spans="1:60" outlineLevel="1" x14ac:dyDescent="0.25">
      <c r="A1151" s="185">
        <v>69</v>
      </c>
      <c r="B1151" s="169" t="s">
        <v>993</v>
      </c>
      <c r="C1151" s="207" t="s">
        <v>994</v>
      </c>
      <c r="D1151" s="171" t="s">
        <v>137</v>
      </c>
      <c r="E1151" s="175">
        <v>22</v>
      </c>
      <c r="F1151" s="183"/>
      <c r="G1151" s="181">
        <f>ROUND(E1151*F1151,2)</f>
        <v>0</v>
      </c>
      <c r="H1151" s="181">
        <v>21</v>
      </c>
      <c r="I1151" s="181">
        <f>G1151*(1+H1151/100)</f>
        <v>0</v>
      </c>
      <c r="J1151" s="182" t="s">
        <v>963</v>
      </c>
      <c r="K1151" s="187" t="s">
        <v>125</v>
      </c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>
        <v>21</v>
      </c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</row>
    <row r="1152" spans="1:60" outlineLevel="1" x14ac:dyDescent="0.25">
      <c r="A1152" s="185"/>
      <c r="B1152" s="169"/>
      <c r="C1152" s="208" t="s">
        <v>167</v>
      </c>
      <c r="D1152" s="172"/>
      <c r="E1152" s="176"/>
      <c r="F1152" s="181"/>
      <c r="G1152" s="181"/>
      <c r="H1152" s="181"/>
      <c r="I1152" s="181"/>
      <c r="J1152" s="182"/>
      <c r="K1152" s="187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</row>
    <row r="1153" spans="1:60" outlineLevel="1" x14ac:dyDescent="0.25">
      <c r="A1153" s="185"/>
      <c r="B1153" s="169"/>
      <c r="C1153" s="208" t="s">
        <v>995</v>
      </c>
      <c r="D1153" s="172"/>
      <c r="E1153" s="176">
        <v>2</v>
      </c>
      <c r="F1153" s="181"/>
      <c r="G1153" s="181"/>
      <c r="H1153" s="181"/>
      <c r="I1153" s="181"/>
      <c r="J1153" s="182"/>
      <c r="K1153" s="187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</row>
    <row r="1154" spans="1:60" outlineLevel="1" x14ac:dyDescent="0.25">
      <c r="A1154" s="185"/>
      <c r="B1154" s="169"/>
      <c r="C1154" s="208" t="s">
        <v>996</v>
      </c>
      <c r="D1154" s="172"/>
      <c r="E1154" s="176">
        <v>2</v>
      </c>
      <c r="F1154" s="181"/>
      <c r="G1154" s="181"/>
      <c r="H1154" s="181"/>
      <c r="I1154" s="181"/>
      <c r="J1154" s="182"/>
      <c r="K1154" s="187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</row>
    <row r="1155" spans="1:60" outlineLevel="1" x14ac:dyDescent="0.25">
      <c r="A1155" s="185"/>
      <c r="B1155" s="169"/>
      <c r="C1155" s="208" t="s">
        <v>997</v>
      </c>
      <c r="D1155" s="172"/>
      <c r="E1155" s="176">
        <v>1</v>
      </c>
      <c r="F1155" s="181"/>
      <c r="G1155" s="181"/>
      <c r="H1155" s="181"/>
      <c r="I1155" s="181"/>
      <c r="J1155" s="182"/>
      <c r="K1155" s="187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</row>
    <row r="1156" spans="1:60" outlineLevel="1" x14ac:dyDescent="0.25">
      <c r="A1156" s="185"/>
      <c r="B1156" s="169"/>
      <c r="C1156" s="208" t="s">
        <v>998</v>
      </c>
      <c r="D1156" s="172"/>
      <c r="E1156" s="176">
        <v>1</v>
      </c>
      <c r="F1156" s="181"/>
      <c r="G1156" s="181"/>
      <c r="H1156" s="181"/>
      <c r="I1156" s="181"/>
      <c r="J1156" s="182"/>
      <c r="K1156" s="187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</row>
    <row r="1157" spans="1:60" outlineLevel="1" x14ac:dyDescent="0.25">
      <c r="A1157" s="185"/>
      <c r="B1157" s="169"/>
      <c r="C1157" s="208" t="s">
        <v>999</v>
      </c>
      <c r="D1157" s="172"/>
      <c r="E1157" s="176">
        <v>1</v>
      </c>
      <c r="F1157" s="181"/>
      <c r="G1157" s="181"/>
      <c r="H1157" s="181"/>
      <c r="I1157" s="181"/>
      <c r="J1157" s="182"/>
      <c r="K1157" s="187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32"/>
      <c r="AF1157" s="32"/>
      <c r="AG1157" s="32"/>
      <c r="AH1157" s="32"/>
      <c r="AI1157" s="32"/>
      <c r="AJ1157" s="32"/>
      <c r="AK1157" s="32"/>
      <c r="AL1157" s="32"/>
      <c r="AM1157" s="32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  <c r="BF1157" s="32"/>
      <c r="BG1157" s="32"/>
      <c r="BH1157" s="32"/>
    </row>
    <row r="1158" spans="1:60" outlineLevel="1" x14ac:dyDescent="0.25">
      <c r="A1158" s="185"/>
      <c r="B1158" s="169"/>
      <c r="C1158" s="208" t="s">
        <v>1000</v>
      </c>
      <c r="D1158" s="172"/>
      <c r="E1158" s="176">
        <v>2</v>
      </c>
      <c r="F1158" s="181"/>
      <c r="G1158" s="181"/>
      <c r="H1158" s="181"/>
      <c r="I1158" s="181"/>
      <c r="J1158" s="182"/>
      <c r="K1158" s="187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32"/>
      <c r="AF1158" s="32"/>
      <c r="AG1158" s="32"/>
      <c r="AH1158" s="32"/>
      <c r="AI1158" s="32"/>
      <c r="AJ1158" s="32"/>
      <c r="AK1158" s="32"/>
      <c r="AL1158" s="32"/>
      <c r="AM1158" s="32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  <c r="BF1158" s="32"/>
      <c r="BG1158" s="32"/>
      <c r="BH1158" s="32"/>
    </row>
    <row r="1159" spans="1:60" outlineLevel="1" x14ac:dyDescent="0.25">
      <c r="A1159" s="185"/>
      <c r="B1159" s="169"/>
      <c r="C1159" s="208" t="s">
        <v>1001</v>
      </c>
      <c r="D1159" s="172"/>
      <c r="E1159" s="176">
        <v>7</v>
      </c>
      <c r="F1159" s="181"/>
      <c r="G1159" s="181"/>
      <c r="H1159" s="181"/>
      <c r="I1159" s="181"/>
      <c r="J1159" s="182"/>
      <c r="K1159" s="187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32"/>
      <c r="AF1159" s="32"/>
      <c r="AG1159" s="32"/>
      <c r="AH1159" s="32"/>
      <c r="AI1159" s="32"/>
      <c r="AJ1159" s="32"/>
      <c r="AK1159" s="32"/>
      <c r="AL1159" s="32"/>
      <c r="AM1159" s="32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  <c r="BC1159" s="32"/>
      <c r="BD1159" s="32"/>
      <c r="BE1159" s="32"/>
      <c r="BF1159" s="32"/>
      <c r="BG1159" s="32"/>
      <c r="BH1159" s="32"/>
    </row>
    <row r="1160" spans="1:60" outlineLevel="1" x14ac:dyDescent="0.25">
      <c r="A1160" s="185"/>
      <c r="B1160" s="169"/>
      <c r="C1160" s="208" t="s">
        <v>1002</v>
      </c>
      <c r="D1160" s="172"/>
      <c r="E1160" s="176">
        <v>6</v>
      </c>
      <c r="F1160" s="181"/>
      <c r="G1160" s="181"/>
      <c r="H1160" s="181"/>
      <c r="I1160" s="181"/>
      <c r="J1160" s="182"/>
      <c r="K1160" s="187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32"/>
      <c r="AF1160" s="32"/>
      <c r="AG1160" s="32"/>
      <c r="AH1160" s="32"/>
      <c r="AI1160" s="32"/>
      <c r="AJ1160" s="32"/>
      <c r="AK1160" s="32"/>
      <c r="AL1160" s="32"/>
      <c r="AM1160" s="32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  <c r="BF1160" s="32"/>
      <c r="BG1160" s="32"/>
      <c r="BH1160" s="32"/>
    </row>
    <row r="1161" spans="1:60" outlineLevel="1" x14ac:dyDescent="0.25">
      <c r="A1161" s="185"/>
      <c r="B1161" s="169"/>
      <c r="C1161" s="209" t="s">
        <v>129</v>
      </c>
      <c r="D1161" s="173"/>
      <c r="E1161" s="177">
        <v>22</v>
      </c>
      <c r="F1161" s="181"/>
      <c r="G1161" s="181"/>
      <c r="H1161" s="181"/>
      <c r="I1161" s="181"/>
      <c r="J1161" s="182"/>
      <c r="K1161" s="187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32"/>
      <c r="AF1161" s="32"/>
      <c r="AG1161" s="32"/>
      <c r="AH1161" s="32"/>
      <c r="AI1161" s="32"/>
      <c r="AJ1161" s="32"/>
      <c r="AK1161" s="32"/>
      <c r="AL1161" s="32"/>
      <c r="AM1161" s="32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  <c r="BF1161" s="32"/>
      <c r="BG1161" s="32"/>
      <c r="BH1161" s="32"/>
    </row>
    <row r="1162" spans="1:60" outlineLevel="1" x14ac:dyDescent="0.25">
      <c r="A1162" s="185">
        <v>70</v>
      </c>
      <c r="B1162" s="169" t="s">
        <v>1003</v>
      </c>
      <c r="C1162" s="207" t="s">
        <v>1004</v>
      </c>
      <c r="D1162" s="171" t="s">
        <v>137</v>
      </c>
      <c r="E1162" s="175">
        <v>22</v>
      </c>
      <c r="F1162" s="183"/>
      <c r="G1162" s="181">
        <f>ROUND(E1162*F1162,2)</f>
        <v>0</v>
      </c>
      <c r="H1162" s="181">
        <v>21</v>
      </c>
      <c r="I1162" s="181">
        <f>G1162*(1+H1162/100)</f>
        <v>0</v>
      </c>
      <c r="J1162" s="182" t="s">
        <v>159</v>
      </c>
      <c r="K1162" s="187" t="s">
        <v>125</v>
      </c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32"/>
      <c r="AF1162" s="32"/>
      <c r="AG1162" s="32"/>
      <c r="AH1162" s="32"/>
      <c r="AI1162" s="32"/>
      <c r="AJ1162" s="32"/>
      <c r="AK1162" s="32"/>
      <c r="AL1162" s="32"/>
      <c r="AM1162" s="32">
        <v>21</v>
      </c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  <c r="BF1162" s="32"/>
      <c r="BG1162" s="32"/>
      <c r="BH1162" s="32"/>
    </row>
    <row r="1163" spans="1:60" outlineLevel="1" x14ac:dyDescent="0.25">
      <c r="A1163" s="185"/>
      <c r="B1163" s="169"/>
      <c r="C1163" s="208" t="s">
        <v>1005</v>
      </c>
      <c r="D1163" s="172"/>
      <c r="E1163" s="176">
        <v>22</v>
      </c>
      <c r="F1163" s="181"/>
      <c r="G1163" s="181"/>
      <c r="H1163" s="181"/>
      <c r="I1163" s="181"/>
      <c r="J1163" s="182"/>
      <c r="K1163" s="187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32"/>
      <c r="AF1163" s="32"/>
      <c r="AG1163" s="32"/>
      <c r="AH1163" s="32"/>
      <c r="AI1163" s="32"/>
      <c r="AJ1163" s="32"/>
      <c r="AK1163" s="32"/>
      <c r="AL1163" s="32"/>
      <c r="AM1163" s="32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  <c r="BF1163" s="32"/>
      <c r="BG1163" s="32"/>
      <c r="BH1163" s="32"/>
    </row>
    <row r="1164" spans="1:60" outlineLevel="1" x14ac:dyDescent="0.25">
      <c r="A1164" s="185"/>
      <c r="B1164" s="272" t="s">
        <v>1006</v>
      </c>
      <c r="C1164" s="273"/>
      <c r="D1164" s="274"/>
      <c r="E1164" s="275"/>
      <c r="F1164" s="276"/>
      <c r="G1164" s="277"/>
      <c r="H1164" s="181"/>
      <c r="I1164" s="181"/>
      <c r="J1164" s="182"/>
      <c r="K1164" s="187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>
        <v>0</v>
      </c>
      <c r="AD1164" s="32"/>
      <c r="AE1164" s="32"/>
      <c r="AF1164" s="32"/>
      <c r="AG1164" s="32"/>
      <c r="AH1164" s="32"/>
      <c r="AI1164" s="32"/>
      <c r="AJ1164" s="32"/>
      <c r="AK1164" s="32"/>
      <c r="AL1164" s="32"/>
      <c r="AM1164" s="32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  <c r="BF1164" s="32"/>
      <c r="BG1164" s="32"/>
      <c r="BH1164" s="32"/>
    </row>
    <row r="1165" spans="1:60" outlineLevel="1" x14ac:dyDescent="0.25">
      <c r="A1165" s="185"/>
      <c r="B1165" s="272" t="s">
        <v>1007</v>
      </c>
      <c r="C1165" s="273"/>
      <c r="D1165" s="274"/>
      <c r="E1165" s="275"/>
      <c r="F1165" s="276"/>
      <c r="G1165" s="277"/>
      <c r="H1165" s="181"/>
      <c r="I1165" s="181"/>
      <c r="J1165" s="182"/>
      <c r="K1165" s="187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32"/>
      <c r="AF1165" s="32"/>
      <c r="AG1165" s="32"/>
      <c r="AH1165" s="32"/>
      <c r="AI1165" s="32"/>
      <c r="AJ1165" s="32"/>
      <c r="AK1165" s="32"/>
      <c r="AL1165" s="32"/>
      <c r="AM1165" s="32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  <c r="BF1165" s="32"/>
      <c r="BG1165" s="32"/>
      <c r="BH1165" s="32"/>
    </row>
    <row r="1166" spans="1:60" outlineLevel="1" x14ac:dyDescent="0.25">
      <c r="A1166" s="185">
        <v>71</v>
      </c>
      <c r="B1166" s="169" t="s">
        <v>1008</v>
      </c>
      <c r="C1166" s="207" t="s">
        <v>1009</v>
      </c>
      <c r="D1166" s="171" t="s">
        <v>1010</v>
      </c>
      <c r="E1166" s="178"/>
      <c r="F1166" s="183"/>
      <c r="G1166" s="181">
        <f>ROUND(E1166*F1166,2)</f>
        <v>0</v>
      </c>
      <c r="H1166" s="181">
        <v>21</v>
      </c>
      <c r="I1166" s="181">
        <f>G1166*(1+H1166/100)</f>
        <v>0</v>
      </c>
      <c r="J1166" s="182" t="s">
        <v>963</v>
      </c>
      <c r="K1166" s="187" t="s">
        <v>125</v>
      </c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32"/>
      <c r="AF1166" s="32"/>
      <c r="AG1166" s="32"/>
      <c r="AH1166" s="32"/>
      <c r="AI1166" s="32"/>
      <c r="AJ1166" s="32"/>
      <c r="AK1166" s="32"/>
      <c r="AL1166" s="32"/>
      <c r="AM1166" s="32">
        <v>21</v>
      </c>
      <c r="AN1166" s="32"/>
      <c r="AO1166" s="32"/>
      <c r="AP1166" s="32"/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  <c r="BF1166" s="32"/>
      <c r="BG1166" s="32"/>
      <c r="BH1166" s="32"/>
    </row>
    <row r="1167" spans="1:60" x14ac:dyDescent="0.25">
      <c r="A1167" s="184" t="s">
        <v>118</v>
      </c>
      <c r="B1167" s="168" t="s">
        <v>73</v>
      </c>
      <c r="C1167" s="206" t="s">
        <v>74</v>
      </c>
      <c r="D1167" s="170"/>
      <c r="E1167" s="174"/>
      <c r="F1167" s="278">
        <f>SUM(G1168:G1227)</f>
        <v>0</v>
      </c>
      <c r="G1167" s="279"/>
      <c r="H1167" s="179"/>
      <c r="I1167" s="179">
        <f>SUM(I1168:I1227)</f>
        <v>0</v>
      </c>
      <c r="J1167" s="180"/>
      <c r="K1167" s="186"/>
    </row>
    <row r="1168" spans="1:60" outlineLevel="1" x14ac:dyDescent="0.25">
      <c r="A1168" s="185"/>
      <c r="B1168" s="266" t="s">
        <v>1011</v>
      </c>
      <c r="C1168" s="267"/>
      <c r="D1168" s="268"/>
      <c r="E1168" s="269"/>
      <c r="F1168" s="270"/>
      <c r="G1168" s="271"/>
      <c r="H1168" s="181"/>
      <c r="I1168" s="181"/>
      <c r="J1168" s="182"/>
      <c r="K1168" s="187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>
        <v>0</v>
      </c>
      <c r="AD1168" s="32"/>
      <c r="AE1168" s="32"/>
      <c r="AF1168" s="32"/>
      <c r="AG1168" s="32"/>
      <c r="AH1168" s="32"/>
      <c r="AI1168" s="32"/>
      <c r="AJ1168" s="32"/>
      <c r="AK1168" s="32"/>
      <c r="AL1168" s="32"/>
      <c r="AM1168" s="32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  <c r="BF1168" s="32"/>
      <c r="BG1168" s="32"/>
      <c r="BH1168" s="32"/>
    </row>
    <row r="1169" spans="1:60" outlineLevel="1" x14ac:dyDescent="0.25">
      <c r="A1169" s="185">
        <v>72</v>
      </c>
      <c r="B1169" s="169" t="s">
        <v>1012</v>
      </c>
      <c r="C1169" s="207" t="s">
        <v>1013</v>
      </c>
      <c r="D1169" s="171" t="s">
        <v>165</v>
      </c>
      <c r="E1169" s="175">
        <v>268.83</v>
      </c>
      <c r="F1169" s="183"/>
      <c r="G1169" s="181">
        <f>ROUND(E1169*F1169,2)</f>
        <v>0</v>
      </c>
      <c r="H1169" s="181">
        <v>21</v>
      </c>
      <c r="I1169" s="181">
        <f>G1169*(1+H1169/100)</f>
        <v>0</v>
      </c>
      <c r="J1169" s="182" t="s">
        <v>1014</v>
      </c>
      <c r="K1169" s="187" t="s">
        <v>125</v>
      </c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32"/>
      <c r="AF1169" s="32"/>
      <c r="AG1169" s="32"/>
      <c r="AH1169" s="32"/>
      <c r="AI1169" s="32"/>
      <c r="AJ1169" s="32"/>
      <c r="AK1169" s="32"/>
      <c r="AL1169" s="32"/>
      <c r="AM1169" s="32">
        <v>21</v>
      </c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  <c r="BF1169" s="32"/>
      <c r="BG1169" s="32"/>
      <c r="BH1169" s="32"/>
    </row>
    <row r="1170" spans="1:60" outlineLevel="1" x14ac:dyDescent="0.25">
      <c r="A1170" s="185"/>
      <c r="B1170" s="169"/>
      <c r="C1170" s="208" t="s">
        <v>167</v>
      </c>
      <c r="D1170" s="172"/>
      <c r="E1170" s="176"/>
      <c r="F1170" s="181"/>
      <c r="G1170" s="181"/>
      <c r="H1170" s="181"/>
      <c r="I1170" s="181"/>
      <c r="J1170" s="182"/>
      <c r="K1170" s="187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32"/>
      <c r="AF1170" s="32"/>
      <c r="AG1170" s="32"/>
      <c r="AH1170" s="32"/>
      <c r="AI1170" s="32"/>
      <c r="AJ1170" s="32"/>
      <c r="AK1170" s="32"/>
      <c r="AL1170" s="32"/>
      <c r="AM1170" s="32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  <c r="BF1170" s="32"/>
      <c r="BG1170" s="32"/>
      <c r="BH1170" s="32"/>
    </row>
    <row r="1171" spans="1:60" outlineLevel="1" x14ac:dyDescent="0.25">
      <c r="A1171" s="185"/>
      <c r="B1171" s="169"/>
      <c r="C1171" s="208" t="s">
        <v>1015</v>
      </c>
      <c r="D1171" s="172"/>
      <c r="E1171" s="176">
        <v>11.17</v>
      </c>
      <c r="F1171" s="181"/>
      <c r="G1171" s="181"/>
      <c r="H1171" s="181"/>
      <c r="I1171" s="181"/>
      <c r="J1171" s="182"/>
      <c r="K1171" s="187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32"/>
      <c r="AF1171" s="32"/>
      <c r="AG1171" s="32"/>
      <c r="AH1171" s="32"/>
      <c r="AI1171" s="32"/>
      <c r="AJ1171" s="32"/>
      <c r="AK1171" s="32"/>
      <c r="AL1171" s="32"/>
      <c r="AM1171" s="32"/>
      <c r="AN1171" s="32"/>
      <c r="AO1171" s="32"/>
      <c r="AP1171" s="32"/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  <c r="BF1171" s="32"/>
      <c r="BG1171" s="32"/>
      <c r="BH1171" s="32"/>
    </row>
    <row r="1172" spans="1:60" outlineLevel="1" x14ac:dyDescent="0.25">
      <c r="A1172" s="185"/>
      <c r="B1172" s="169"/>
      <c r="C1172" s="208" t="s">
        <v>1016</v>
      </c>
      <c r="D1172" s="172"/>
      <c r="E1172" s="176">
        <v>22.64</v>
      </c>
      <c r="F1172" s="181"/>
      <c r="G1172" s="181"/>
      <c r="H1172" s="181"/>
      <c r="I1172" s="181"/>
      <c r="J1172" s="182"/>
      <c r="K1172" s="187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32"/>
      <c r="AF1172" s="32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  <c r="BF1172" s="32"/>
      <c r="BG1172" s="32"/>
      <c r="BH1172" s="32"/>
    </row>
    <row r="1173" spans="1:60" outlineLevel="1" x14ac:dyDescent="0.25">
      <c r="A1173" s="185"/>
      <c r="B1173" s="169"/>
      <c r="C1173" s="208" t="s">
        <v>1017</v>
      </c>
      <c r="D1173" s="172"/>
      <c r="E1173" s="176">
        <v>3.16</v>
      </c>
      <c r="F1173" s="181"/>
      <c r="G1173" s="181"/>
      <c r="H1173" s="181"/>
      <c r="I1173" s="181"/>
      <c r="J1173" s="182"/>
      <c r="K1173" s="187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  <c r="BH1173" s="32"/>
    </row>
    <row r="1174" spans="1:60" outlineLevel="1" x14ac:dyDescent="0.25">
      <c r="A1174" s="185"/>
      <c r="B1174" s="169"/>
      <c r="C1174" s="208" t="s">
        <v>1018</v>
      </c>
      <c r="D1174" s="172"/>
      <c r="E1174" s="176">
        <v>6.71</v>
      </c>
      <c r="F1174" s="181"/>
      <c r="G1174" s="181"/>
      <c r="H1174" s="181"/>
      <c r="I1174" s="181"/>
      <c r="J1174" s="182"/>
      <c r="K1174" s="187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  <c r="BH1174" s="32"/>
    </row>
    <row r="1175" spans="1:60" outlineLevel="1" x14ac:dyDescent="0.25">
      <c r="A1175" s="185"/>
      <c r="B1175" s="169"/>
      <c r="C1175" s="208" t="s">
        <v>1019</v>
      </c>
      <c r="D1175" s="172"/>
      <c r="E1175" s="176">
        <v>1.72</v>
      </c>
      <c r="F1175" s="181"/>
      <c r="G1175" s="181"/>
      <c r="H1175" s="181"/>
      <c r="I1175" s="181"/>
      <c r="J1175" s="182"/>
      <c r="K1175" s="187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  <c r="BH1175" s="32"/>
    </row>
    <row r="1176" spans="1:60" outlineLevel="1" x14ac:dyDescent="0.25">
      <c r="A1176" s="185"/>
      <c r="B1176" s="169"/>
      <c r="C1176" s="208" t="s">
        <v>1020</v>
      </c>
      <c r="D1176" s="172"/>
      <c r="E1176" s="176">
        <v>1.41</v>
      </c>
      <c r="F1176" s="181"/>
      <c r="G1176" s="181"/>
      <c r="H1176" s="181"/>
      <c r="I1176" s="181"/>
      <c r="J1176" s="182"/>
      <c r="K1176" s="187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  <c r="BH1176" s="32"/>
    </row>
    <row r="1177" spans="1:60" outlineLevel="1" x14ac:dyDescent="0.25">
      <c r="A1177" s="185"/>
      <c r="B1177" s="169"/>
      <c r="C1177" s="208" t="s">
        <v>1021</v>
      </c>
      <c r="D1177" s="172"/>
      <c r="E1177" s="176">
        <v>2.99</v>
      </c>
      <c r="F1177" s="181"/>
      <c r="G1177" s="181"/>
      <c r="H1177" s="181"/>
      <c r="I1177" s="181"/>
      <c r="J1177" s="182"/>
      <c r="K1177" s="187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</row>
    <row r="1178" spans="1:60" outlineLevel="1" x14ac:dyDescent="0.25">
      <c r="A1178" s="185"/>
      <c r="B1178" s="169"/>
      <c r="C1178" s="208" t="s">
        <v>1022</v>
      </c>
      <c r="D1178" s="172"/>
      <c r="E1178" s="176">
        <v>4.2699999999999996</v>
      </c>
      <c r="F1178" s="181"/>
      <c r="G1178" s="181"/>
      <c r="H1178" s="181"/>
      <c r="I1178" s="181"/>
      <c r="J1178" s="182"/>
      <c r="K1178" s="187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  <c r="BH1178" s="32"/>
    </row>
    <row r="1179" spans="1:60" outlineLevel="1" x14ac:dyDescent="0.25">
      <c r="A1179" s="185"/>
      <c r="B1179" s="169"/>
      <c r="C1179" s="208" t="s">
        <v>1023</v>
      </c>
      <c r="D1179" s="172"/>
      <c r="E1179" s="176">
        <v>2.3199999999999998</v>
      </c>
      <c r="F1179" s="181"/>
      <c r="G1179" s="181"/>
      <c r="H1179" s="181"/>
      <c r="I1179" s="181"/>
      <c r="J1179" s="182"/>
      <c r="K1179" s="187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  <c r="BH1179" s="32"/>
    </row>
    <row r="1180" spans="1:60" outlineLevel="1" x14ac:dyDescent="0.25">
      <c r="A1180" s="185"/>
      <c r="B1180" s="169"/>
      <c r="C1180" s="208" t="s">
        <v>1024</v>
      </c>
      <c r="D1180" s="172"/>
      <c r="E1180" s="176">
        <v>20.25</v>
      </c>
      <c r="F1180" s="181"/>
      <c r="G1180" s="181"/>
      <c r="H1180" s="181"/>
      <c r="I1180" s="181"/>
      <c r="J1180" s="182"/>
      <c r="K1180" s="187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  <c r="BH1180" s="32"/>
    </row>
    <row r="1181" spans="1:60" outlineLevel="1" x14ac:dyDescent="0.25">
      <c r="A1181" s="185"/>
      <c r="B1181" s="169"/>
      <c r="C1181" s="208" t="s">
        <v>1025</v>
      </c>
      <c r="D1181" s="172"/>
      <c r="E1181" s="176">
        <v>8.4700000000000006</v>
      </c>
      <c r="F1181" s="181"/>
      <c r="G1181" s="181"/>
      <c r="H1181" s="181"/>
      <c r="I1181" s="181"/>
      <c r="J1181" s="182"/>
      <c r="K1181" s="187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  <c r="BH1181" s="32"/>
    </row>
    <row r="1182" spans="1:60" outlineLevel="1" x14ac:dyDescent="0.25">
      <c r="A1182" s="185"/>
      <c r="B1182" s="169"/>
      <c r="C1182" s="208" t="s">
        <v>1026</v>
      </c>
      <c r="D1182" s="172"/>
      <c r="E1182" s="176">
        <v>1.87</v>
      </c>
      <c r="F1182" s="181"/>
      <c r="G1182" s="181"/>
      <c r="H1182" s="181"/>
      <c r="I1182" s="181"/>
      <c r="J1182" s="182"/>
      <c r="K1182" s="187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  <c r="BH1182" s="32"/>
    </row>
    <row r="1183" spans="1:60" outlineLevel="1" x14ac:dyDescent="0.25">
      <c r="A1183" s="185"/>
      <c r="B1183" s="169"/>
      <c r="C1183" s="208" t="s">
        <v>1027</v>
      </c>
      <c r="D1183" s="172"/>
      <c r="E1183" s="176">
        <v>1.87</v>
      </c>
      <c r="F1183" s="181"/>
      <c r="G1183" s="181"/>
      <c r="H1183" s="181"/>
      <c r="I1183" s="181"/>
      <c r="J1183" s="182"/>
      <c r="K1183" s="187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  <c r="BH1183" s="32"/>
    </row>
    <row r="1184" spans="1:60" outlineLevel="1" x14ac:dyDescent="0.25">
      <c r="A1184" s="185"/>
      <c r="B1184" s="169"/>
      <c r="C1184" s="208" t="s">
        <v>1028</v>
      </c>
      <c r="D1184" s="172"/>
      <c r="E1184" s="176">
        <v>18.22</v>
      </c>
      <c r="F1184" s="181"/>
      <c r="G1184" s="181"/>
      <c r="H1184" s="181"/>
      <c r="I1184" s="181"/>
      <c r="J1184" s="182"/>
      <c r="K1184" s="187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  <c r="BH1184" s="32"/>
    </row>
    <row r="1185" spans="1:60" outlineLevel="1" x14ac:dyDescent="0.25">
      <c r="A1185" s="185"/>
      <c r="B1185" s="169"/>
      <c r="C1185" s="208" t="s">
        <v>1029</v>
      </c>
      <c r="D1185" s="172"/>
      <c r="E1185" s="176">
        <v>4.2699999999999996</v>
      </c>
      <c r="F1185" s="181"/>
      <c r="G1185" s="181"/>
      <c r="H1185" s="181"/>
      <c r="I1185" s="181"/>
      <c r="J1185" s="182"/>
      <c r="K1185" s="187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  <c r="BH1185" s="32"/>
    </row>
    <row r="1186" spans="1:60" outlineLevel="1" x14ac:dyDescent="0.25">
      <c r="A1186" s="185"/>
      <c r="B1186" s="169"/>
      <c r="C1186" s="208" t="s">
        <v>1030</v>
      </c>
      <c r="D1186" s="172"/>
      <c r="E1186" s="176">
        <v>11.05</v>
      </c>
      <c r="F1186" s="181"/>
      <c r="G1186" s="181"/>
      <c r="H1186" s="181"/>
      <c r="I1186" s="181"/>
      <c r="J1186" s="182"/>
      <c r="K1186" s="187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</row>
    <row r="1187" spans="1:60" outlineLevel="1" x14ac:dyDescent="0.25">
      <c r="A1187" s="185"/>
      <c r="B1187" s="169"/>
      <c r="C1187" s="209" t="s">
        <v>129</v>
      </c>
      <c r="D1187" s="173"/>
      <c r="E1187" s="177">
        <v>122.39</v>
      </c>
      <c r="F1187" s="181"/>
      <c r="G1187" s="181"/>
      <c r="H1187" s="181"/>
      <c r="I1187" s="181"/>
      <c r="J1187" s="182"/>
      <c r="K1187" s="187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</row>
    <row r="1188" spans="1:60" outlineLevel="1" x14ac:dyDescent="0.25">
      <c r="A1188" s="185"/>
      <c r="B1188" s="169"/>
      <c r="C1188" s="208" t="s">
        <v>127</v>
      </c>
      <c r="D1188" s="172"/>
      <c r="E1188" s="176"/>
      <c r="F1188" s="181"/>
      <c r="G1188" s="181"/>
      <c r="H1188" s="181"/>
      <c r="I1188" s="181"/>
      <c r="J1188" s="182"/>
      <c r="K1188" s="187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</row>
    <row r="1189" spans="1:60" outlineLevel="1" x14ac:dyDescent="0.25">
      <c r="A1189" s="185"/>
      <c r="B1189" s="169"/>
      <c r="C1189" s="208" t="s">
        <v>1031</v>
      </c>
      <c r="D1189" s="172"/>
      <c r="E1189" s="176">
        <v>5.66</v>
      </c>
      <c r="F1189" s="181"/>
      <c r="G1189" s="181"/>
      <c r="H1189" s="181"/>
      <c r="I1189" s="181"/>
      <c r="J1189" s="182"/>
      <c r="K1189" s="187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</row>
    <row r="1190" spans="1:60" outlineLevel="1" x14ac:dyDescent="0.25">
      <c r="A1190" s="185"/>
      <c r="B1190" s="169"/>
      <c r="C1190" s="208" t="s">
        <v>1032</v>
      </c>
      <c r="D1190" s="172"/>
      <c r="E1190" s="176">
        <v>9.1</v>
      </c>
      <c r="F1190" s="181"/>
      <c r="G1190" s="181"/>
      <c r="H1190" s="181"/>
      <c r="I1190" s="181"/>
      <c r="J1190" s="182"/>
      <c r="K1190" s="187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</row>
    <row r="1191" spans="1:60" outlineLevel="1" x14ac:dyDescent="0.25">
      <c r="A1191" s="185"/>
      <c r="B1191" s="169"/>
      <c r="C1191" s="208" t="s">
        <v>1033</v>
      </c>
      <c r="D1191" s="172"/>
      <c r="E1191" s="176">
        <v>3.28</v>
      </c>
      <c r="F1191" s="181"/>
      <c r="G1191" s="181"/>
      <c r="H1191" s="181"/>
      <c r="I1191" s="181"/>
      <c r="J1191" s="182"/>
      <c r="K1191" s="187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</row>
    <row r="1192" spans="1:60" outlineLevel="1" x14ac:dyDescent="0.25">
      <c r="A1192" s="185"/>
      <c r="B1192" s="169"/>
      <c r="C1192" s="208" t="s">
        <v>1034</v>
      </c>
      <c r="D1192" s="172"/>
      <c r="E1192" s="176">
        <v>6.29</v>
      </c>
      <c r="F1192" s="181"/>
      <c r="G1192" s="181"/>
      <c r="H1192" s="181"/>
      <c r="I1192" s="181"/>
      <c r="J1192" s="182"/>
      <c r="K1192" s="187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</row>
    <row r="1193" spans="1:60" outlineLevel="1" x14ac:dyDescent="0.25">
      <c r="A1193" s="185"/>
      <c r="B1193" s="169"/>
      <c r="C1193" s="208" t="s">
        <v>1035</v>
      </c>
      <c r="D1193" s="172"/>
      <c r="E1193" s="176">
        <v>10.38</v>
      </c>
      <c r="F1193" s="181"/>
      <c r="G1193" s="181"/>
      <c r="H1193" s="181"/>
      <c r="I1193" s="181"/>
      <c r="J1193" s="182"/>
      <c r="K1193" s="187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</row>
    <row r="1194" spans="1:60" outlineLevel="1" x14ac:dyDescent="0.25">
      <c r="A1194" s="185"/>
      <c r="B1194" s="169"/>
      <c r="C1194" s="208" t="s">
        <v>1036</v>
      </c>
      <c r="D1194" s="172"/>
      <c r="E1194" s="176">
        <v>3.37</v>
      </c>
      <c r="F1194" s="181"/>
      <c r="G1194" s="181"/>
      <c r="H1194" s="181"/>
      <c r="I1194" s="181"/>
      <c r="J1194" s="182"/>
      <c r="K1194" s="187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</row>
    <row r="1195" spans="1:60" outlineLevel="1" x14ac:dyDescent="0.25">
      <c r="A1195" s="185"/>
      <c r="B1195" s="169"/>
      <c r="C1195" s="208" t="s">
        <v>1037</v>
      </c>
      <c r="D1195" s="172"/>
      <c r="E1195" s="176">
        <v>3.38</v>
      </c>
      <c r="F1195" s="181"/>
      <c r="G1195" s="181"/>
      <c r="H1195" s="181"/>
      <c r="I1195" s="181"/>
      <c r="J1195" s="182"/>
      <c r="K1195" s="187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</row>
    <row r="1196" spans="1:60" outlineLevel="1" x14ac:dyDescent="0.25">
      <c r="A1196" s="185"/>
      <c r="B1196" s="169"/>
      <c r="C1196" s="208" t="s">
        <v>1038</v>
      </c>
      <c r="D1196" s="172"/>
      <c r="E1196" s="176">
        <v>3.37</v>
      </c>
      <c r="F1196" s="181"/>
      <c r="G1196" s="181"/>
      <c r="H1196" s="181"/>
      <c r="I1196" s="181"/>
      <c r="J1196" s="182"/>
      <c r="K1196" s="187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</row>
    <row r="1197" spans="1:60" outlineLevel="1" x14ac:dyDescent="0.25">
      <c r="A1197" s="185"/>
      <c r="B1197" s="169"/>
      <c r="C1197" s="209" t="s">
        <v>129</v>
      </c>
      <c r="D1197" s="173"/>
      <c r="E1197" s="177">
        <v>44.83</v>
      </c>
      <c r="F1197" s="181"/>
      <c r="G1197" s="181"/>
      <c r="H1197" s="181"/>
      <c r="I1197" s="181"/>
      <c r="J1197" s="182"/>
      <c r="K1197" s="187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</row>
    <row r="1198" spans="1:60" outlineLevel="1" x14ac:dyDescent="0.25">
      <c r="A1198" s="185"/>
      <c r="B1198" s="169"/>
      <c r="C1198" s="208" t="s">
        <v>130</v>
      </c>
      <c r="D1198" s="172"/>
      <c r="E1198" s="176"/>
      <c r="F1198" s="181"/>
      <c r="G1198" s="181"/>
      <c r="H1198" s="181"/>
      <c r="I1198" s="181"/>
      <c r="J1198" s="182"/>
      <c r="K1198" s="187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</row>
    <row r="1199" spans="1:60" outlineLevel="1" x14ac:dyDescent="0.25">
      <c r="A1199" s="185"/>
      <c r="B1199" s="169"/>
      <c r="C1199" s="208" t="s">
        <v>1039</v>
      </c>
      <c r="D1199" s="172"/>
      <c r="E1199" s="176">
        <v>22.2</v>
      </c>
      <c r="F1199" s="181"/>
      <c r="G1199" s="181"/>
      <c r="H1199" s="181"/>
      <c r="I1199" s="181"/>
      <c r="J1199" s="182"/>
      <c r="K1199" s="187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</row>
    <row r="1200" spans="1:60" outlineLevel="1" x14ac:dyDescent="0.25">
      <c r="A1200" s="185"/>
      <c r="B1200" s="169"/>
      <c r="C1200" s="208" t="s">
        <v>1040</v>
      </c>
      <c r="D1200" s="172"/>
      <c r="E1200" s="176">
        <v>5.0999999999999996</v>
      </c>
      <c r="F1200" s="181"/>
      <c r="G1200" s="181"/>
      <c r="H1200" s="181"/>
      <c r="I1200" s="181"/>
      <c r="J1200" s="182"/>
      <c r="K1200" s="187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</row>
    <row r="1201" spans="1:60" outlineLevel="1" x14ac:dyDescent="0.25">
      <c r="A1201" s="185"/>
      <c r="B1201" s="169"/>
      <c r="C1201" s="208" t="s">
        <v>1041</v>
      </c>
      <c r="D1201" s="172"/>
      <c r="E1201" s="176">
        <v>2.42</v>
      </c>
      <c r="F1201" s="181"/>
      <c r="G1201" s="181"/>
      <c r="H1201" s="181"/>
      <c r="I1201" s="181"/>
      <c r="J1201" s="182"/>
      <c r="K1201" s="187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</row>
    <row r="1202" spans="1:60" outlineLevel="1" x14ac:dyDescent="0.25">
      <c r="A1202" s="185"/>
      <c r="B1202" s="169"/>
      <c r="C1202" s="208" t="s">
        <v>1042</v>
      </c>
      <c r="D1202" s="172"/>
      <c r="E1202" s="176">
        <v>2.42</v>
      </c>
      <c r="F1202" s="181"/>
      <c r="G1202" s="181"/>
      <c r="H1202" s="181"/>
      <c r="I1202" s="181"/>
      <c r="J1202" s="182"/>
      <c r="K1202" s="187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</row>
    <row r="1203" spans="1:60" outlineLevel="1" x14ac:dyDescent="0.25">
      <c r="A1203" s="185"/>
      <c r="B1203" s="169"/>
      <c r="C1203" s="208" t="s">
        <v>1043</v>
      </c>
      <c r="D1203" s="172"/>
      <c r="E1203" s="176">
        <v>2.42</v>
      </c>
      <c r="F1203" s="181"/>
      <c r="G1203" s="181"/>
      <c r="H1203" s="181"/>
      <c r="I1203" s="181"/>
      <c r="J1203" s="182"/>
      <c r="K1203" s="187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</row>
    <row r="1204" spans="1:60" outlineLevel="1" x14ac:dyDescent="0.25">
      <c r="A1204" s="185"/>
      <c r="B1204" s="169"/>
      <c r="C1204" s="208" t="s">
        <v>1044</v>
      </c>
      <c r="D1204" s="172"/>
      <c r="E1204" s="176">
        <v>2.13</v>
      </c>
      <c r="F1204" s="181"/>
      <c r="G1204" s="181"/>
      <c r="H1204" s="181"/>
      <c r="I1204" s="181"/>
      <c r="J1204" s="182"/>
      <c r="K1204" s="187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</row>
    <row r="1205" spans="1:60" outlineLevel="1" x14ac:dyDescent="0.25">
      <c r="A1205" s="185"/>
      <c r="B1205" s="169"/>
      <c r="C1205" s="208" t="s">
        <v>1045</v>
      </c>
      <c r="D1205" s="172"/>
      <c r="E1205" s="176">
        <v>11.89</v>
      </c>
      <c r="F1205" s="181"/>
      <c r="G1205" s="181"/>
      <c r="H1205" s="181"/>
      <c r="I1205" s="181"/>
      <c r="J1205" s="182"/>
      <c r="K1205" s="187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</row>
    <row r="1206" spans="1:60" outlineLevel="1" x14ac:dyDescent="0.25">
      <c r="A1206" s="185"/>
      <c r="B1206" s="169"/>
      <c r="C1206" s="208" t="s">
        <v>1046</v>
      </c>
      <c r="D1206" s="172"/>
      <c r="E1206" s="176">
        <v>1.59</v>
      </c>
      <c r="F1206" s="181"/>
      <c r="G1206" s="181"/>
      <c r="H1206" s="181"/>
      <c r="I1206" s="181"/>
      <c r="J1206" s="182"/>
      <c r="K1206" s="187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</row>
    <row r="1207" spans="1:60" outlineLevel="1" x14ac:dyDescent="0.25">
      <c r="A1207" s="185"/>
      <c r="B1207" s="169"/>
      <c r="C1207" s="208" t="s">
        <v>1047</v>
      </c>
      <c r="D1207" s="172"/>
      <c r="E1207" s="176">
        <v>11.06</v>
      </c>
      <c r="F1207" s="181"/>
      <c r="G1207" s="181"/>
      <c r="H1207" s="181"/>
      <c r="I1207" s="181"/>
      <c r="J1207" s="182"/>
      <c r="K1207" s="187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</row>
    <row r="1208" spans="1:60" outlineLevel="1" x14ac:dyDescent="0.25">
      <c r="A1208" s="185"/>
      <c r="B1208" s="169"/>
      <c r="C1208" s="208" t="s">
        <v>1048</v>
      </c>
      <c r="D1208" s="172"/>
      <c r="E1208" s="176">
        <v>3.57</v>
      </c>
      <c r="F1208" s="181"/>
      <c r="G1208" s="181"/>
      <c r="H1208" s="181"/>
      <c r="I1208" s="181"/>
      <c r="J1208" s="182"/>
      <c r="K1208" s="187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</row>
    <row r="1209" spans="1:60" outlineLevel="1" x14ac:dyDescent="0.25">
      <c r="A1209" s="185"/>
      <c r="B1209" s="169"/>
      <c r="C1209" s="208" t="s">
        <v>1049</v>
      </c>
      <c r="D1209" s="172"/>
      <c r="E1209" s="176">
        <v>3.6</v>
      </c>
      <c r="F1209" s="181"/>
      <c r="G1209" s="181"/>
      <c r="H1209" s="181"/>
      <c r="I1209" s="181"/>
      <c r="J1209" s="182"/>
      <c r="K1209" s="187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</row>
    <row r="1210" spans="1:60" outlineLevel="1" x14ac:dyDescent="0.25">
      <c r="A1210" s="185"/>
      <c r="B1210" s="169"/>
      <c r="C1210" s="208" t="s">
        <v>1050</v>
      </c>
      <c r="D1210" s="172"/>
      <c r="E1210" s="176">
        <v>3.57</v>
      </c>
      <c r="F1210" s="181"/>
      <c r="G1210" s="181"/>
      <c r="H1210" s="181"/>
      <c r="I1210" s="181"/>
      <c r="J1210" s="182"/>
      <c r="K1210" s="187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32"/>
      <c r="AF1210" s="32"/>
      <c r="AG1210" s="32"/>
      <c r="AH1210" s="32"/>
      <c r="AI1210" s="32"/>
      <c r="AJ1210" s="32"/>
      <c r="AK1210" s="32"/>
      <c r="AL1210" s="32"/>
      <c r="AM1210" s="32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  <c r="BC1210" s="32"/>
      <c r="BD1210" s="32"/>
      <c r="BE1210" s="32"/>
      <c r="BF1210" s="32"/>
      <c r="BG1210" s="32"/>
      <c r="BH1210" s="32"/>
    </row>
    <row r="1211" spans="1:60" outlineLevel="1" x14ac:dyDescent="0.25">
      <c r="A1211" s="185"/>
      <c r="B1211" s="169"/>
      <c r="C1211" s="209" t="s">
        <v>129</v>
      </c>
      <c r="D1211" s="173"/>
      <c r="E1211" s="177">
        <v>71.97</v>
      </c>
      <c r="F1211" s="181"/>
      <c r="G1211" s="181"/>
      <c r="H1211" s="181"/>
      <c r="I1211" s="181"/>
      <c r="J1211" s="182"/>
      <c r="K1211" s="187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</row>
    <row r="1212" spans="1:60" outlineLevel="1" x14ac:dyDescent="0.25">
      <c r="A1212" s="185"/>
      <c r="B1212" s="169"/>
      <c r="C1212" s="208" t="s">
        <v>132</v>
      </c>
      <c r="D1212" s="172"/>
      <c r="E1212" s="176"/>
      <c r="F1212" s="181"/>
      <c r="G1212" s="181"/>
      <c r="H1212" s="181"/>
      <c r="I1212" s="181"/>
      <c r="J1212" s="182"/>
      <c r="K1212" s="187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  <c r="BC1212" s="32"/>
      <c r="BD1212" s="32"/>
      <c r="BE1212" s="32"/>
      <c r="BF1212" s="32"/>
      <c r="BG1212" s="32"/>
      <c r="BH1212" s="32"/>
    </row>
    <row r="1213" spans="1:60" outlineLevel="1" x14ac:dyDescent="0.25">
      <c r="A1213" s="185"/>
      <c r="B1213" s="169"/>
      <c r="C1213" s="208" t="s">
        <v>1051</v>
      </c>
      <c r="D1213" s="172"/>
      <c r="E1213" s="176">
        <v>3.48</v>
      </c>
      <c r="F1213" s="181"/>
      <c r="G1213" s="181"/>
      <c r="H1213" s="181"/>
      <c r="I1213" s="181"/>
      <c r="J1213" s="182"/>
      <c r="K1213" s="187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</row>
    <row r="1214" spans="1:60" outlineLevel="1" x14ac:dyDescent="0.25">
      <c r="A1214" s="185"/>
      <c r="B1214" s="169"/>
      <c r="C1214" s="208" t="s">
        <v>1052</v>
      </c>
      <c r="D1214" s="172"/>
      <c r="E1214" s="176">
        <v>7.73</v>
      </c>
      <c r="F1214" s="181"/>
      <c r="G1214" s="181"/>
      <c r="H1214" s="181"/>
      <c r="I1214" s="181"/>
      <c r="J1214" s="182"/>
      <c r="K1214" s="187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  <c r="BC1214" s="32"/>
      <c r="BD1214" s="32"/>
      <c r="BE1214" s="32"/>
      <c r="BF1214" s="32"/>
      <c r="BG1214" s="32"/>
      <c r="BH1214" s="32"/>
    </row>
    <row r="1215" spans="1:60" outlineLevel="1" x14ac:dyDescent="0.25">
      <c r="A1215" s="185"/>
      <c r="B1215" s="169"/>
      <c r="C1215" s="208" t="s">
        <v>1053</v>
      </c>
      <c r="D1215" s="172"/>
      <c r="E1215" s="176">
        <v>1.67</v>
      </c>
      <c r="F1215" s="181"/>
      <c r="G1215" s="181"/>
      <c r="H1215" s="181"/>
      <c r="I1215" s="181"/>
      <c r="J1215" s="182"/>
      <c r="K1215" s="187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  <c r="BC1215" s="32"/>
      <c r="BD1215" s="32"/>
      <c r="BE1215" s="32"/>
      <c r="BF1215" s="32"/>
      <c r="BG1215" s="32"/>
      <c r="BH1215" s="32"/>
    </row>
    <row r="1216" spans="1:60" outlineLevel="1" x14ac:dyDescent="0.25">
      <c r="A1216" s="185"/>
      <c r="B1216" s="169"/>
      <c r="C1216" s="208" t="s">
        <v>1054</v>
      </c>
      <c r="D1216" s="172"/>
      <c r="E1216" s="176">
        <v>8.35</v>
      </c>
      <c r="F1216" s="181"/>
      <c r="G1216" s="181"/>
      <c r="H1216" s="181"/>
      <c r="I1216" s="181"/>
      <c r="J1216" s="182"/>
      <c r="K1216" s="187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  <c r="BC1216" s="32"/>
      <c r="BD1216" s="32"/>
      <c r="BE1216" s="32"/>
      <c r="BF1216" s="32"/>
      <c r="BG1216" s="32"/>
      <c r="BH1216" s="32"/>
    </row>
    <row r="1217" spans="1:60" outlineLevel="1" x14ac:dyDescent="0.25">
      <c r="A1217" s="185"/>
      <c r="B1217" s="169"/>
      <c r="C1217" s="208" t="s">
        <v>1055</v>
      </c>
      <c r="D1217" s="172"/>
      <c r="E1217" s="176">
        <v>2.13</v>
      </c>
      <c r="F1217" s="181"/>
      <c r="G1217" s="181"/>
      <c r="H1217" s="181"/>
      <c r="I1217" s="181"/>
      <c r="J1217" s="182"/>
      <c r="K1217" s="187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  <c r="BC1217" s="32"/>
      <c r="BD1217" s="32"/>
      <c r="BE1217" s="32"/>
      <c r="BF1217" s="32"/>
      <c r="BG1217" s="32"/>
      <c r="BH1217" s="32"/>
    </row>
    <row r="1218" spans="1:60" outlineLevel="1" x14ac:dyDescent="0.25">
      <c r="A1218" s="185"/>
      <c r="B1218" s="169"/>
      <c r="C1218" s="208" t="s">
        <v>1056</v>
      </c>
      <c r="D1218" s="172"/>
      <c r="E1218" s="176">
        <v>2.12</v>
      </c>
      <c r="F1218" s="181"/>
      <c r="G1218" s="181"/>
      <c r="H1218" s="181"/>
      <c r="I1218" s="181"/>
      <c r="J1218" s="182"/>
      <c r="K1218" s="187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  <c r="BC1218" s="32"/>
      <c r="BD1218" s="32"/>
      <c r="BE1218" s="32"/>
      <c r="BF1218" s="32"/>
      <c r="BG1218" s="32"/>
      <c r="BH1218" s="32"/>
    </row>
    <row r="1219" spans="1:60" outlineLevel="1" x14ac:dyDescent="0.25">
      <c r="A1219" s="185"/>
      <c r="B1219" s="169"/>
      <c r="C1219" s="208" t="s">
        <v>1057</v>
      </c>
      <c r="D1219" s="172"/>
      <c r="E1219" s="176">
        <v>2.0299999999999998</v>
      </c>
      <c r="F1219" s="181"/>
      <c r="G1219" s="181"/>
      <c r="H1219" s="181"/>
      <c r="I1219" s="181"/>
      <c r="J1219" s="182"/>
      <c r="K1219" s="187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  <c r="BC1219" s="32"/>
      <c r="BD1219" s="32"/>
      <c r="BE1219" s="32"/>
      <c r="BF1219" s="32"/>
      <c r="BG1219" s="32"/>
      <c r="BH1219" s="32"/>
    </row>
    <row r="1220" spans="1:60" outlineLevel="1" x14ac:dyDescent="0.25">
      <c r="A1220" s="185"/>
      <c r="B1220" s="169"/>
      <c r="C1220" s="208" t="s">
        <v>1058</v>
      </c>
      <c r="D1220" s="172"/>
      <c r="E1220" s="176">
        <v>2.13</v>
      </c>
      <c r="F1220" s="181"/>
      <c r="G1220" s="181"/>
      <c r="H1220" s="181"/>
      <c r="I1220" s="181"/>
      <c r="J1220" s="182"/>
      <c r="K1220" s="187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  <c r="BC1220" s="32"/>
      <c r="BD1220" s="32"/>
      <c r="BE1220" s="32"/>
      <c r="BF1220" s="32"/>
      <c r="BG1220" s="32"/>
      <c r="BH1220" s="32"/>
    </row>
    <row r="1221" spans="1:60" outlineLevel="1" x14ac:dyDescent="0.25">
      <c r="A1221" s="185"/>
      <c r="B1221" s="169"/>
      <c r="C1221" s="209" t="s">
        <v>129</v>
      </c>
      <c r="D1221" s="173"/>
      <c r="E1221" s="177">
        <v>29.64</v>
      </c>
      <c r="F1221" s="181"/>
      <c r="G1221" s="181"/>
      <c r="H1221" s="181"/>
      <c r="I1221" s="181"/>
      <c r="J1221" s="182"/>
      <c r="K1221" s="187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  <c r="BC1221" s="32"/>
      <c r="BD1221" s="32"/>
      <c r="BE1221" s="32"/>
      <c r="BF1221" s="32"/>
      <c r="BG1221" s="32"/>
      <c r="BH1221" s="32"/>
    </row>
    <row r="1222" spans="1:60" outlineLevel="1" x14ac:dyDescent="0.25">
      <c r="A1222" s="185"/>
      <c r="B1222" s="272" t="s">
        <v>1059</v>
      </c>
      <c r="C1222" s="273"/>
      <c r="D1222" s="274"/>
      <c r="E1222" s="275"/>
      <c r="F1222" s="276"/>
      <c r="G1222" s="277"/>
      <c r="H1222" s="181"/>
      <c r="I1222" s="181"/>
      <c r="J1222" s="182"/>
      <c r="K1222" s="187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>
        <v>0</v>
      </c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  <c r="BC1222" s="32"/>
      <c r="BD1222" s="32"/>
      <c r="BE1222" s="32"/>
      <c r="BF1222" s="32"/>
      <c r="BG1222" s="32"/>
      <c r="BH1222" s="32"/>
    </row>
    <row r="1223" spans="1:60" outlineLevel="1" x14ac:dyDescent="0.25">
      <c r="A1223" s="185">
        <v>73</v>
      </c>
      <c r="B1223" s="169" t="s">
        <v>1060</v>
      </c>
      <c r="C1223" s="207" t="s">
        <v>1061</v>
      </c>
      <c r="D1223" s="171" t="s">
        <v>165</v>
      </c>
      <c r="E1223" s="175">
        <v>268.83</v>
      </c>
      <c r="F1223" s="183"/>
      <c r="G1223" s="181">
        <f>ROUND(E1223*F1223,2)</f>
        <v>0</v>
      </c>
      <c r="H1223" s="181">
        <v>21</v>
      </c>
      <c r="I1223" s="181">
        <f>G1223*(1+H1223/100)</f>
        <v>0</v>
      </c>
      <c r="J1223" s="182" t="s">
        <v>1014</v>
      </c>
      <c r="K1223" s="187" t="s">
        <v>125</v>
      </c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>
        <v>21</v>
      </c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  <c r="BC1223" s="32"/>
      <c r="BD1223" s="32"/>
      <c r="BE1223" s="32"/>
      <c r="BF1223" s="32"/>
      <c r="BG1223" s="32"/>
      <c r="BH1223" s="32"/>
    </row>
    <row r="1224" spans="1:60" outlineLevel="1" x14ac:dyDescent="0.25">
      <c r="A1224" s="185"/>
      <c r="B1224" s="169"/>
      <c r="C1224" s="208" t="s">
        <v>1062</v>
      </c>
      <c r="D1224" s="172"/>
      <c r="E1224" s="176">
        <v>268.83</v>
      </c>
      <c r="F1224" s="181"/>
      <c r="G1224" s="181"/>
      <c r="H1224" s="181"/>
      <c r="I1224" s="181"/>
      <c r="J1224" s="182"/>
      <c r="K1224" s="187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  <c r="AN1224" s="32"/>
      <c r="AO1224" s="32"/>
      <c r="AP1224" s="32"/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  <c r="BC1224" s="32"/>
      <c r="BD1224" s="32"/>
      <c r="BE1224" s="32"/>
      <c r="BF1224" s="32"/>
      <c r="BG1224" s="32"/>
      <c r="BH1224" s="32"/>
    </row>
    <row r="1225" spans="1:60" outlineLevel="1" x14ac:dyDescent="0.25">
      <c r="A1225" s="185"/>
      <c r="B1225" s="272" t="s">
        <v>1063</v>
      </c>
      <c r="C1225" s="273"/>
      <c r="D1225" s="274"/>
      <c r="E1225" s="275"/>
      <c r="F1225" s="276"/>
      <c r="G1225" s="277"/>
      <c r="H1225" s="181"/>
      <c r="I1225" s="181"/>
      <c r="J1225" s="182"/>
      <c r="K1225" s="187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>
        <v>0</v>
      </c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  <c r="BC1225" s="32"/>
      <c r="BD1225" s="32"/>
      <c r="BE1225" s="32"/>
      <c r="BF1225" s="32"/>
      <c r="BG1225" s="32"/>
      <c r="BH1225" s="32"/>
    </row>
    <row r="1226" spans="1:60" outlineLevel="1" x14ac:dyDescent="0.25">
      <c r="A1226" s="185"/>
      <c r="B1226" s="272" t="s">
        <v>1064</v>
      </c>
      <c r="C1226" s="273"/>
      <c r="D1226" s="274"/>
      <c r="E1226" s="275"/>
      <c r="F1226" s="276"/>
      <c r="G1226" s="277"/>
      <c r="H1226" s="181"/>
      <c r="I1226" s="181"/>
      <c r="J1226" s="182"/>
      <c r="K1226" s="187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  <c r="BH1226" s="32"/>
    </row>
    <row r="1227" spans="1:60" outlineLevel="1" x14ac:dyDescent="0.25">
      <c r="A1227" s="185">
        <v>74</v>
      </c>
      <c r="B1227" s="169" t="s">
        <v>1065</v>
      </c>
      <c r="C1227" s="207" t="s">
        <v>1066</v>
      </c>
      <c r="D1227" s="171" t="s">
        <v>1010</v>
      </c>
      <c r="E1227" s="178"/>
      <c r="F1227" s="183"/>
      <c r="G1227" s="181">
        <f>ROUND(E1227*F1227,2)</f>
        <v>0</v>
      </c>
      <c r="H1227" s="181">
        <v>21</v>
      </c>
      <c r="I1227" s="181">
        <f>G1227*(1+H1227/100)</f>
        <v>0</v>
      </c>
      <c r="J1227" s="182" t="s">
        <v>1014</v>
      </c>
      <c r="K1227" s="187" t="s">
        <v>125</v>
      </c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>
        <v>21</v>
      </c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  <c r="BH1227" s="32"/>
    </row>
    <row r="1228" spans="1:60" x14ac:dyDescent="0.25">
      <c r="A1228" s="184" t="s">
        <v>118</v>
      </c>
      <c r="B1228" s="168" t="s">
        <v>75</v>
      </c>
      <c r="C1228" s="206" t="s">
        <v>76</v>
      </c>
      <c r="D1228" s="170"/>
      <c r="E1228" s="174"/>
      <c r="F1228" s="278">
        <f>SUM(G1229:G1229)</f>
        <v>0</v>
      </c>
      <c r="G1228" s="279"/>
      <c r="H1228" s="179"/>
      <c r="I1228" s="179">
        <f>SUM(I1229:I1229)</f>
        <v>0</v>
      </c>
      <c r="J1228" s="180"/>
      <c r="K1228" s="186"/>
    </row>
    <row r="1229" spans="1:60" outlineLevel="1" x14ac:dyDescent="0.25">
      <c r="A1229" s="185">
        <v>75</v>
      </c>
      <c r="B1229" s="169" t="s">
        <v>1067</v>
      </c>
      <c r="C1229" s="207" t="s">
        <v>1068</v>
      </c>
      <c r="D1229" s="171" t="s">
        <v>1069</v>
      </c>
      <c r="E1229" s="175">
        <v>1</v>
      </c>
      <c r="F1229" s="183"/>
      <c r="G1229" s="181">
        <f>ROUND(E1229*F1229,2)</f>
        <v>0</v>
      </c>
      <c r="H1229" s="181">
        <v>21</v>
      </c>
      <c r="I1229" s="181">
        <f>G1229*(1+H1229/100)</f>
        <v>0</v>
      </c>
      <c r="J1229" s="182"/>
      <c r="K1229" s="187" t="s">
        <v>1070</v>
      </c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>
        <v>21</v>
      </c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  <c r="BH1229" s="32"/>
    </row>
    <row r="1230" spans="1:60" x14ac:dyDescent="0.25">
      <c r="A1230" s="184" t="s">
        <v>118</v>
      </c>
      <c r="B1230" s="168" t="s">
        <v>77</v>
      </c>
      <c r="C1230" s="206" t="s">
        <v>78</v>
      </c>
      <c r="D1230" s="170"/>
      <c r="E1230" s="174"/>
      <c r="F1230" s="278">
        <f>SUM(G1231:G1234)</f>
        <v>0</v>
      </c>
      <c r="G1230" s="279"/>
      <c r="H1230" s="179"/>
      <c r="I1230" s="179">
        <f>SUM(I1231:I1234)</f>
        <v>0</v>
      </c>
      <c r="J1230" s="180"/>
      <c r="K1230" s="186"/>
    </row>
    <row r="1231" spans="1:60" outlineLevel="1" x14ac:dyDescent="0.25">
      <c r="A1231" s="185"/>
      <c r="B1231" s="266" t="s">
        <v>1071</v>
      </c>
      <c r="C1231" s="267"/>
      <c r="D1231" s="268"/>
      <c r="E1231" s="269"/>
      <c r="F1231" s="270"/>
      <c r="G1231" s="271"/>
      <c r="H1231" s="181"/>
      <c r="I1231" s="181"/>
      <c r="J1231" s="182"/>
      <c r="K1231" s="187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>
        <v>0</v>
      </c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  <c r="BH1231" s="32"/>
    </row>
    <row r="1232" spans="1:60" outlineLevel="1" x14ac:dyDescent="0.25">
      <c r="A1232" s="185">
        <v>76</v>
      </c>
      <c r="B1232" s="169" t="s">
        <v>1072</v>
      </c>
      <c r="C1232" s="207" t="s">
        <v>1073</v>
      </c>
      <c r="D1232" s="171" t="s">
        <v>1074</v>
      </c>
      <c r="E1232" s="175">
        <v>1</v>
      </c>
      <c r="F1232" s="183"/>
      <c r="G1232" s="181">
        <f>ROUND(E1232*F1232,2)</f>
        <v>0</v>
      </c>
      <c r="H1232" s="181">
        <v>21</v>
      </c>
      <c r="I1232" s="181">
        <f>G1232*(1+H1232/100)</f>
        <v>0</v>
      </c>
      <c r="J1232" s="182" t="s">
        <v>1075</v>
      </c>
      <c r="K1232" s="187" t="s">
        <v>125</v>
      </c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>
        <v>21</v>
      </c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</row>
    <row r="1233" spans="1:60" outlineLevel="1" x14ac:dyDescent="0.25">
      <c r="A1233" s="185"/>
      <c r="B1233" s="169"/>
      <c r="C1233" s="208" t="s">
        <v>132</v>
      </c>
      <c r="D1233" s="172"/>
      <c r="E1233" s="176"/>
      <c r="F1233" s="181"/>
      <c r="G1233" s="181"/>
      <c r="H1233" s="181"/>
      <c r="I1233" s="181"/>
      <c r="J1233" s="182"/>
      <c r="K1233" s="187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  <c r="BH1233" s="32"/>
    </row>
    <row r="1234" spans="1:60" outlineLevel="1" x14ac:dyDescent="0.25">
      <c r="A1234" s="185"/>
      <c r="B1234" s="169"/>
      <c r="C1234" s="208" t="s">
        <v>1076</v>
      </c>
      <c r="D1234" s="172"/>
      <c r="E1234" s="176">
        <v>1</v>
      </c>
      <c r="F1234" s="181"/>
      <c r="G1234" s="181"/>
      <c r="H1234" s="181"/>
      <c r="I1234" s="181"/>
      <c r="J1234" s="182"/>
      <c r="K1234" s="187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  <c r="BH1234" s="32"/>
    </row>
    <row r="1235" spans="1:60" x14ac:dyDescent="0.25">
      <c r="A1235" s="184" t="s">
        <v>118</v>
      </c>
      <c r="B1235" s="168" t="s">
        <v>79</v>
      </c>
      <c r="C1235" s="206" t="s">
        <v>80</v>
      </c>
      <c r="D1235" s="170"/>
      <c r="E1235" s="174"/>
      <c r="F1235" s="278">
        <f>SUM(G1236:G1236)</f>
        <v>0</v>
      </c>
      <c r="G1235" s="279"/>
      <c r="H1235" s="179"/>
      <c r="I1235" s="179">
        <f>SUM(I1236:I1236)</f>
        <v>0</v>
      </c>
      <c r="J1235" s="180"/>
      <c r="K1235" s="186"/>
    </row>
    <row r="1236" spans="1:60" outlineLevel="1" x14ac:dyDescent="0.25">
      <c r="A1236" s="185">
        <v>77</v>
      </c>
      <c r="B1236" s="169" t="s">
        <v>1077</v>
      </c>
      <c r="C1236" s="207" t="s">
        <v>1078</v>
      </c>
      <c r="D1236" s="171" t="s">
        <v>1069</v>
      </c>
      <c r="E1236" s="175">
        <v>1</v>
      </c>
      <c r="F1236" s="183"/>
      <c r="G1236" s="181">
        <f>ROUND(E1236*F1236,2)</f>
        <v>0</v>
      </c>
      <c r="H1236" s="181">
        <v>21</v>
      </c>
      <c r="I1236" s="181">
        <f>G1236*(1+H1236/100)</f>
        <v>0</v>
      </c>
      <c r="J1236" s="182"/>
      <c r="K1236" s="187" t="s">
        <v>1070</v>
      </c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>
        <v>21</v>
      </c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  <c r="BH1236" s="32"/>
    </row>
    <row r="1237" spans="1:60" x14ac:dyDescent="0.25">
      <c r="A1237" s="184" t="s">
        <v>118</v>
      </c>
      <c r="B1237" s="168" t="s">
        <v>81</v>
      </c>
      <c r="C1237" s="206" t="s">
        <v>82</v>
      </c>
      <c r="D1237" s="170"/>
      <c r="E1237" s="174"/>
      <c r="F1237" s="278">
        <f>SUM(G1238:G1238)</f>
        <v>0</v>
      </c>
      <c r="G1237" s="279"/>
      <c r="H1237" s="179"/>
      <c r="I1237" s="179">
        <f>SUM(I1238:I1238)</f>
        <v>0</v>
      </c>
      <c r="J1237" s="180"/>
      <c r="K1237" s="186"/>
    </row>
    <row r="1238" spans="1:60" outlineLevel="1" x14ac:dyDescent="0.25">
      <c r="A1238" s="185">
        <v>78</v>
      </c>
      <c r="B1238" s="169" t="s">
        <v>1079</v>
      </c>
      <c r="C1238" s="207" t="s">
        <v>1080</v>
      </c>
      <c r="D1238" s="171" t="s">
        <v>1069</v>
      </c>
      <c r="E1238" s="175">
        <v>1</v>
      </c>
      <c r="F1238" s="183"/>
      <c r="G1238" s="181">
        <f>ROUND(E1238*F1238,2)</f>
        <v>0</v>
      </c>
      <c r="H1238" s="181">
        <v>21</v>
      </c>
      <c r="I1238" s="181">
        <f>G1238*(1+H1238/100)</f>
        <v>0</v>
      </c>
      <c r="J1238" s="182"/>
      <c r="K1238" s="187" t="s">
        <v>1070</v>
      </c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>
        <v>21</v>
      </c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  <c r="BH1238" s="32"/>
    </row>
    <row r="1239" spans="1:60" x14ac:dyDescent="0.25">
      <c r="A1239" s="184" t="s">
        <v>118</v>
      </c>
      <c r="B1239" s="168" t="s">
        <v>83</v>
      </c>
      <c r="C1239" s="206" t="s">
        <v>84</v>
      </c>
      <c r="D1239" s="170"/>
      <c r="E1239" s="174"/>
      <c r="F1239" s="278">
        <f>SUM(G1240:G1246)</f>
        <v>0</v>
      </c>
      <c r="G1239" s="279"/>
      <c r="H1239" s="179"/>
      <c r="I1239" s="179">
        <f>SUM(I1240:I1246)</f>
        <v>0</v>
      </c>
      <c r="J1239" s="180"/>
      <c r="K1239" s="186"/>
    </row>
    <row r="1240" spans="1:60" outlineLevel="1" x14ac:dyDescent="0.25">
      <c r="A1240" s="185"/>
      <c r="B1240" s="266" t="s">
        <v>1081</v>
      </c>
      <c r="C1240" s="267"/>
      <c r="D1240" s="268"/>
      <c r="E1240" s="269"/>
      <c r="F1240" s="270"/>
      <c r="G1240" s="271"/>
      <c r="H1240" s="181"/>
      <c r="I1240" s="181"/>
      <c r="J1240" s="182"/>
      <c r="K1240" s="187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>
        <v>0</v>
      </c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</row>
    <row r="1241" spans="1:60" outlineLevel="1" x14ac:dyDescent="0.25">
      <c r="A1241" s="185"/>
      <c r="B1241" s="272" t="s">
        <v>1082</v>
      </c>
      <c r="C1241" s="273"/>
      <c r="D1241" s="274"/>
      <c r="E1241" s="275"/>
      <c r="F1241" s="276"/>
      <c r="G1241" s="277"/>
      <c r="H1241" s="181"/>
      <c r="I1241" s="181"/>
      <c r="J1241" s="182"/>
      <c r="K1241" s="187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>
        <v>1</v>
      </c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</row>
    <row r="1242" spans="1:60" outlineLevel="1" x14ac:dyDescent="0.25">
      <c r="A1242" s="185">
        <v>79</v>
      </c>
      <c r="B1242" s="169" t="s">
        <v>1083</v>
      </c>
      <c r="C1242" s="207" t="s">
        <v>1084</v>
      </c>
      <c r="D1242" s="171" t="s">
        <v>227</v>
      </c>
      <c r="E1242" s="175">
        <v>6</v>
      </c>
      <c r="F1242" s="183"/>
      <c r="G1242" s="181">
        <f>ROUND(E1242*F1242,2)</f>
        <v>0</v>
      </c>
      <c r="H1242" s="181">
        <v>21</v>
      </c>
      <c r="I1242" s="181">
        <f>G1242*(1+H1242/100)</f>
        <v>0</v>
      </c>
      <c r="J1242" s="182" t="s">
        <v>1085</v>
      </c>
      <c r="K1242" s="187" t="s">
        <v>125</v>
      </c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>
        <v>21</v>
      </c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</row>
    <row r="1243" spans="1:60" outlineLevel="1" x14ac:dyDescent="0.25">
      <c r="A1243" s="185"/>
      <c r="B1243" s="169"/>
      <c r="C1243" s="208" t="s">
        <v>1086</v>
      </c>
      <c r="D1243" s="172"/>
      <c r="E1243" s="176">
        <v>6</v>
      </c>
      <c r="F1243" s="181"/>
      <c r="G1243" s="181"/>
      <c r="H1243" s="181"/>
      <c r="I1243" s="181"/>
      <c r="J1243" s="182"/>
      <c r="K1243" s="187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</row>
    <row r="1244" spans="1:60" outlineLevel="1" x14ac:dyDescent="0.25">
      <c r="A1244" s="185"/>
      <c r="B1244" s="272" t="s">
        <v>1087</v>
      </c>
      <c r="C1244" s="273"/>
      <c r="D1244" s="274"/>
      <c r="E1244" s="275"/>
      <c r="F1244" s="276"/>
      <c r="G1244" s="277"/>
      <c r="H1244" s="181"/>
      <c r="I1244" s="181"/>
      <c r="J1244" s="182"/>
      <c r="K1244" s="187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>
        <v>0</v>
      </c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</row>
    <row r="1245" spans="1:60" outlineLevel="1" x14ac:dyDescent="0.25">
      <c r="A1245" s="185"/>
      <c r="B1245" s="272" t="s">
        <v>1064</v>
      </c>
      <c r="C1245" s="273"/>
      <c r="D1245" s="274"/>
      <c r="E1245" s="275"/>
      <c r="F1245" s="276"/>
      <c r="G1245" s="277"/>
      <c r="H1245" s="181"/>
      <c r="I1245" s="181"/>
      <c r="J1245" s="182"/>
      <c r="K1245" s="187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</row>
    <row r="1246" spans="1:60" outlineLevel="1" x14ac:dyDescent="0.25">
      <c r="A1246" s="185">
        <v>80</v>
      </c>
      <c r="B1246" s="169" t="s">
        <v>1088</v>
      </c>
      <c r="C1246" s="207" t="s">
        <v>1089</v>
      </c>
      <c r="D1246" s="171" t="s">
        <v>1010</v>
      </c>
      <c r="E1246" s="178"/>
      <c r="F1246" s="183"/>
      <c r="G1246" s="181">
        <f>ROUND(E1246*F1246,2)</f>
        <v>0</v>
      </c>
      <c r="H1246" s="181">
        <v>21</v>
      </c>
      <c r="I1246" s="181">
        <f>G1246*(1+H1246/100)</f>
        <v>0</v>
      </c>
      <c r="J1246" s="182" t="s">
        <v>1085</v>
      </c>
      <c r="K1246" s="187" t="s">
        <v>125</v>
      </c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>
        <v>21</v>
      </c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</row>
    <row r="1247" spans="1:60" x14ac:dyDescent="0.25">
      <c r="A1247" s="184" t="s">
        <v>118</v>
      </c>
      <c r="B1247" s="168" t="s">
        <v>85</v>
      </c>
      <c r="C1247" s="206" t="s">
        <v>86</v>
      </c>
      <c r="D1247" s="170"/>
      <c r="E1247" s="174"/>
      <c r="F1247" s="278">
        <f>SUM(G1248:G1289)</f>
        <v>0</v>
      </c>
      <c r="G1247" s="279"/>
      <c r="H1247" s="179"/>
      <c r="I1247" s="179">
        <f>SUM(I1248:I1289)</f>
        <v>0</v>
      </c>
      <c r="J1247" s="180"/>
      <c r="K1247" s="186"/>
    </row>
    <row r="1248" spans="1:60" outlineLevel="1" x14ac:dyDescent="0.25">
      <c r="A1248" s="185"/>
      <c r="B1248" s="266" t="s">
        <v>1090</v>
      </c>
      <c r="C1248" s="267"/>
      <c r="D1248" s="268"/>
      <c r="E1248" s="269"/>
      <c r="F1248" s="270"/>
      <c r="G1248" s="271"/>
      <c r="H1248" s="181"/>
      <c r="I1248" s="181"/>
      <c r="J1248" s="182"/>
      <c r="K1248" s="187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>
        <v>0</v>
      </c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</row>
    <row r="1249" spans="1:60" outlineLevel="1" x14ac:dyDescent="0.25">
      <c r="A1249" s="185">
        <v>81</v>
      </c>
      <c r="B1249" s="169" t="s">
        <v>1091</v>
      </c>
      <c r="C1249" s="207" t="s">
        <v>1092</v>
      </c>
      <c r="D1249" s="171" t="s">
        <v>137</v>
      </c>
      <c r="E1249" s="175">
        <v>39</v>
      </c>
      <c r="F1249" s="183"/>
      <c r="G1249" s="181">
        <f>ROUND(E1249*F1249,2)</f>
        <v>0</v>
      </c>
      <c r="H1249" s="181">
        <v>21</v>
      </c>
      <c r="I1249" s="181">
        <f>G1249*(1+H1249/100)</f>
        <v>0</v>
      </c>
      <c r="J1249" s="182" t="s">
        <v>1093</v>
      </c>
      <c r="K1249" s="187" t="s">
        <v>125</v>
      </c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>
        <v>21</v>
      </c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</row>
    <row r="1250" spans="1:60" outlineLevel="1" x14ac:dyDescent="0.25">
      <c r="A1250" s="185"/>
      <c r="B1250" s="272" t="s">
        <v>1094</v>
      </c>
      <c r="C1250" s="273"/>
      <c r="D1250" s="274"/>
      <c r="E1250" s="275"/>
      <c r="F1250" s="276"/>
      <c r="G1250" s="277"/>
      <c r="H1250" s="181"/>
      <c r="I1250" s="181"/>
      <c r="J1250" s="182"/>
      <c r="K1250" s="187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>
        <v>0</v>
      </c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</row>
    <row r="1251" spans="1:60" outlineLevel="1" x14ac:dyDescent="0.25">
      <c r="A1251" s="185">
        <v>82</v>
      </c>
      <c r="B1251" s="169" t="s">
        <v>1095</v>
      </c>
      <c r="C1251" s="207" t="s">
        <v>1096</v>
      </c>
      <c r="D1251" s="171" t="s">
        <v>137</v>
      </c>
      <c r="E1251" s="175">
        <v>39</v>
      </c>
      <c r="F1251" s="183"/>
      <c r="G1251" s="181">
        <f>ROUND(E1251*F1251,2)</f>
        <v>0</v>
      </c>
      <c r="H1251" s="181">
        <v>21</v>
      </c>
      <c r="I1251" s="181">
        <f>G1251*(1+H1251/100)</f>
        <v>0</v>
      </c>
      <c r="J1251" s="182" t="s">
        <v>1093</v>
      </c>
      <c r="K1251" s="187" t="s">
        <v>125</v>
      </c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>
        <v>21</v>
      </c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</row>
    <row r="1252" spans="1:60" outlineLevel="1" x14ac:dyDescent="0.25">
      <c r="A1252" s="185">
        <v>83</v>
      </c>
      <c r="B1252" s="169" t="s">
        <v>1097</v>
      </c>
      <c r="C1252" s="207" t="s">
        <v>1098</v>
      </c>
      <c r="D1252" s="171" t="s">
        <v>1099</v>
      </c>
      <c r="E1252" s="175">
        <v>1</v>
      </c>
      <c r="F1252" s="183"/>
      <c r="G1252" s="181">
        <f>ROUND(E1252*F1252,2)</f>
        <v>0</v>
      </c>
      <c r="H1252" s="181">
        <v>21</v>
      </c>
      <c r="I1252" s="181">
        <f>G1252*(1+H1252/100)</f>
        <v>0</v>
      </c>
      <c r="J1252" s="182"/>
      <c r="K1252" s="187" t="s">
        <v>1070</v>
      </c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>
        <v>21</v>
      </c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</row>
    <row r="1253" spans="1:60" outlineLevel="1" x14ac:dyDescent="0.25">
      <c r="A1253" s="185">
        <v>84</v>
      </c>
      <c r="B1253" s="169" t="s">
        <v>1100</v>
      </c>
      <c r="C1253" s="207" t="s">
        <v>1101</v>
      </c>
      <c r="D1253" s="171" t="s">
        <v>165</v>
      </c>
      <c r="E1253" s="175">
        <v>95.528999999999996</v>
      </c>
      <c r="F1253" s="183"/>
      <c r="G1253" s="181">
        <f>ROUND(E1253*F1253,2)</f>
        <v>0</v>
      </c>
      <c r="H1253" s="181">
        <v>21</v>
      </c>
      <c r="I1253" s="181">
        <f>G1253*(1+H1253/100)</f>
        <v>0</v>
      </c>
      <c r="J1253" s="182"/>
      <c r="K1253" s="187" t="s">
        <v>1070</v>
      </c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>
        <v>21</v>
      </c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</row>
    <row r="1254" spans="1:60" outlineLevel="1" x14ac:dyDescent="0.25">
      <c r="A1254" s="185"/>
      <c r="B1254" s="169"/>
      <c r="C1254" s="208" t="s">
        <v>1102</v>
      </c>
      <c r="D1254" s="172"/>
      <c r="E1254" s="176"/>
      <c r="F1254" s="181"/>
      <c r="G1254" s="181"/>
      <c r="H1254" s="181"/>
      <c r="I1254" s="181"/>
      <c r="J1254" s="182"/>
      <c r="K1254" s="187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</row>
    <row r="1255" spans="1:60" outlineLevel="1" x14ac:dyDescent="0.25">
      <c r="A1255" s="185"/>
      <c r="B1255" s="169"/>
      <c r="C1255" s="208" t="s">
        <v>167</v>
      </c>
      <c r="D1255" s="172"/>
      <c r="E1255" s="176"/>
      <c r="F1255" s="181"/>
      <c r="G1255" s="181"/>
      <c r="H1255" s="181"/>
      <c r="I1255" s="181"/>
      <c r="J1255" s="182"/>
      <c r="K1255" s="187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</row>
    <row r="1256" spans="1:60" outlineLevel="1" x14ac:dyDescent="0.25">
      <c r="A1256" s="185"/>
      <c r="B1256" s="169"/>
      <c r="C1256" s="208" t="s">
        <v>1103</v>
      </c>
      <c r="D1256" s="172"/>
      <c r="E1256" s="176">
        <v>10.92</v>
      </c>
      <c r="F1256" s="181"/>
      <c r="G1256" s="181"/>
      <c r="H1256" s="181"/>
      <c r="I1256" s="181"/>
      <c r="J1256" s="182"/>
      <c r="K1256" s="187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</row>
    <row r="1257" spans="1:60" outlineLevel="1" x14ac:dyDescent="0.25">
      <c r="A1257" s="185"/>
      <c r="B1257" s="169"/>
      <c r="C1257" s="208" t="s">
        <v>1104</v>
      </c>
      <c r="D1257" s="172"/>
      <c r="E1257" s="176">
        <v>27.972000000000001</v>
      </c>
      <c r="F1257" s="181"/>
      <c r="G1257" s="181"/>
      <c r="H1257" s="181"/>
      <c r="I1257" s="181"/>
      <c r="J1257" s="182"/>
      <c r="K1257" s="187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</row>
    <row r="1258" spans="1:60" outlineLevel="1" x14ac:dyDescent="0.25">
      <c r="A1258" s="185"/>
      <c r="B1258" s="169"/>
      <c r="C1258" s="208" t="s">
        <v>1105</v>
      </c>
      <c r="D1258" s="172"/>
      <c r="E1258" s="176">
        <v>3.948</v>
      </c>
      <c r="F1258" s="181"/>
      <c r="G1258" s="181"/>
      <c r="H1258" s="181"/>
      <c r="I1258" s="181"/>
      <c r="J1258" s="182"/>
      <c r="K1258" s="187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</row>
    <row r="1259" spans="1:60" outlineLevel="1" x14ac:dyDescent="0.25">
      <c r="A1259" s="185"/>
      <c r="B1259" s="169"/>
      <c r="C1259" s="209" t="s">
        <v>129</v>
      </c>
      <c r="D1259" s="173"/>
      <c r="E1259" s="177">
        <v>42.84</v>
      </c>
      <c r="F1259" s="181"/>
      <c r="G1259" s="181"/>
      <c r="H1259" s="181"/>
      <c r="I1259" s="181"/>
      <c r="J1259" s="182"/>
      <c r="K1259" s="187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</row>
    <row r="1260" spans="1:60" outlineLevel="1" x14ac:dyDescent="0.25">
      <c r="A1260" s="185"/>
      <c r="B1260" s="169"/>
      <c r="C1260" s="208" t="s">
        <v>127</v>
      </c>
      <c r="D1260" s="172"/>
      <c r="E1260" s="176"/>
      <c r="F1260" s="181"/>
      <c r="G1260" s="181"/>
      <c r="H1260" s="181"/>
      <c r="I1260" s="181"/>
      <c r="J1260" s="182"/>
      <c r="K1260" s="187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</row>
    <row r="1261" spans="1:60" outlineLevel="1" x14ac:dyDescent="0.25">
      <c r="A1261" s="185"/>
      <c r="B1261" s="169"/>
      <c r="C1261" s="208" t="s">
        <v>1106</v>
      </c>
      <c r="D1261" s="172"/>
      <c r="E1261" s="176">
        <v>16.38</v>
      </c>
      <c r="F1261" s="181"/>
      <c r="G1261" s="181"/>
      <c r="H1261" s="181"/>
      <c r="I1261" s="181"/>
      <c r="J1261" s="182"/>
      <c r="K1261" s="187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32"/>
      <c r="AF1261" s="32"/>
      <c r="AG1261" s="32"/>
      <c r="AH1261" s="32"/>
      <c r="AI1261" s="32"/>
      <c r="AJ1261" s="32"/>
      <c r="AK1261" s="32"/>
      <c r="AL1261" s="32"/>
      <c r="AM1261" s="32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  <c r="BC1261" s="32"/>
      <c r="BD1261" s="32"/>
      <c r="BE1261" s="32"/>
      <c r="BF1261" s="32"/>
      <c r="BG1261" s="32"/>
      <c r="BH1261" s="32"/>
    </row>
    <row r="1262" spans="1:60" outlineLevel="1" x14ac:dyDescent="0.25">
      <c r="A1262" s="185"/>
      <c r="B1262" s="169"/>
      <c r="C1262" s="208" t="s">
        <v>1107</v>
      </c>
      <c r="D1262" s="172"/>
      <c r="E1262" s="176">
        <v>5.5650000000000004</v>
      </c>
      <c r="F1262" s="181"/>
      <c r="G1262" s="181"/>
      <c r="H1262" s="181"/>
      <c r="I1262" s="181"/>
      <c r="J1262" s="182"/>
      <c r="K1262" s="187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32"/>
      <c r="AF1262" s="32"/>
      <c r="AG1262" s="32"/>
      <c r="AH1262" s="32"/>
      <c r="AI1262" s="32"/>
      <c r="AJ1262" s="32"/>
      <c r="AK1262" s="32"/>
      <c r="AL1262" s="32"/>
      <c r="AM1262" s="32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  <c r="BC1262" s="32"/>
      <c r="BD1262" s="32"/>
      <c r="BE1262" s="32"/>
      <c r="BF1262" s="32"/>
      <c r="BG1262" s="32"/>
      <c r="BH1262" s="32"/>
    </row>
    <row r="1263" spans="1:60" outlineLevel="1" x14ac:dyDescent="0.25">
      <c r="A1263" s="185"/>
      <c r="B1263" s="169"/>
      <c r="C1263" s="209" t="s">
        <v>129</v>
      </c>
      <c r="D1263" s="173"/>
      <c r="E1263" s="177">
        <v>21.945</v>
      </c>
      <c r="F1263" s="181"/>
      <c r="G1263" s="181"/>
      <c r="H1263" s="181"/>
      <c r="I1263" s="181"/>
      <c r="J1263" s="182"/>
      <c r="K1263" s="187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32"/>
      <c r="AF1263" s="32"/>
      <c r="AG1263" s="32"/>
      <c r="AH1263" s="32"/>
      <c r="AI1263" s="32"/>
      <c r="AJ1263" s="32"/>
      <c r="AK1263" s="32"/>
      <c r="AL1263" s="32"/>
      <c r="AM1263" s="32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  <c r="BC1263" s="32"/>
      <c r="BD1263" s="32"/>
      <c r="BE1263" s="32"/>
      <c r="BF1263" s="32"/>
      <c r="BG1263" s="32"/>
      <c r="BH1263" s="32"/>
    </row>
    <row r="1264" spans="1:60" outlineLevel="1" x14ac:dyDescent="0.25">
      <c r="A1264" s="185"/>
      <c r="B1264" s="169"/>
      <c r="C1264" s="208" t="s">
        <v>130</v>
      </c>
      <c r="D1264" s="172"/>
      <c r="E1264" s="176"/>
      <c r="F1264" s="181"/>
      <c r="G1264" s="181"/>
      <c r="H1264" s="181"/>
      <c r="I1264" s="181"/>
      <c r="J1264" s="182"/>
      <c r="K1264" s="187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32"/>
      <c r="AF1264" s="32"/>
      <c r="AG1264" s="32"/>
      <c r="AH1264" s="32"/>
      <c r="AI1264" s="32"/>
      <c r="AJ1264" s="32"/>
      <c r="AK1264" s="32"/>
      <c r="AL1264" s="32"/>
      <c r="AM1264" s="32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  <c r="BC1264" s="32"/>
      <c r="BD1264" s="32"/>
      <c r="BE1264" s="32"/>
      <c r="BF1264" s="32"/>
      <c r="BG1264" s="32"/>
      <c r="BH1264" s="32"/>
    </row>
    <row r="1265" spans="1:60" outlineLevel="1" x14ac:dyDescent="0.25">
      <c r="A1265" s="185"/>
      <c r="B1265" s="169"/>
      <c r="C1265" s="208" t="s">
        <v>1108</v>
      </c>
      <c r="D1265" s="172"/>
      <c r="E1265" s="176">
        <v>16.254000000000001</v>
      </c>
      <c r="F1265" s="181"/>
      <c r="G1265" s="181"/>
      <c r="H1265" s="181"/>
      <c r="I1265" s="181"/>
      <c r="J1265" s="182"/>
      <c r="K1265" s="187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32"/>
      <c r="AF1265" s="32"/>
      <c r="AG1265" s="32"/>
      <c r="AH1265" s="32"/>
      <c r="AI1265" s="32"/>
      <c r="AJ1265" s="32"/>
      <c r="AK1265" s="32"/>
      <c r="AL1265" s="32"/>
      <c r="AM1265" s="32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  <c r="BC1265" s="32"/>
      <c r="BD1265" s="32"/>
      <c r="BE1265" s="32"/>
      <c r="BF1265" s="32"/>
      <c r="BG1265" s="32"/>
      <c r="BH1265" s="32"/>
    </row>
    <row r="1266" spans="1:60" outlineLevel="1" x14ac:dyDescent="0.25">
      <c r="A1266" s="185"/>
      <c r="B1266" s="169"/>
      <c r="C1266" s="209" t="s">
        <v>129</v>
      </c>
      <c r="D1266" s="173"/>
      <c r="E1266" s="177">
        <v>16.254000000000001</v>
      </c>
      <c r="F1266" s="181"/>
      <c r="G1266" s="181"/>
      <c r="H1266" s="181"/>
      <c r="I1266" s="181"/>
      <c r="J1266" s="182"/>
      <c r="K1266" s="187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32"/>
      <c r="AF1266" s="32"/>
      <c r="AG1266" s="32"/>
      <c r="AH1266" s="32"/>
      <c r="AI1266" s="32"/>
      <c r="AJ1266" s="32"/>
      <c r="AK1266" s="32"/>
      <c r="AL1266" s="32"/>
      <c r="AM1266" s="32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  <c r="BC1266" s="32"/>
      <c r="BD1266" s="32"/>
      <c r="BE1266" s="32"/>
      <c r="BF1266" s="32"/>
      <c r="BG1266" s="32"/>
      <c r="BH1266" s="32"/>
    </row>
    <row r="1267" spans="1:60" outlineLevel="1" x14ac:dyDescent="0.25">
      <c r="A1267" s="185"/>
      <c r="B1267" s="169"/>
      <c r="C1267" s="208" t="s">
        <v>132</v>
      </c>
      <c r="D1267" s="172"/>
      <c r="E1267" s="176"/>
      <c r="F1267" s="181"/>
      <c r="G1267" s="181"/>
      <c r="H1267" s="181"/>
      <c r="I1267" s="181"/>
      <c r="J1267" s="182"/>
      <c r="K1267" s="187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32"/>
      <c r="AF1267" s="32"/>
      <c r="AG1267" s="32"/>
      <c r="AH1267" s="32"/>
      <c r="AI1267" s="32"/>
      <c r="AJ1267" s="32"/>
      <c r="AK1267" s="32"/>
      <c r="AL1267" s="32"/>
      <c r="AM1267" s="32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  <c r="BC1267" s="32"/>
      <c r="BD1267" s="32"/>
      <c r="BE1267" s="32"/>
      <c r="BF1267" s="32"/>
      <c r="BG1267" s="32"/>
      <c r="BH1267" s="32"/>
    </row>
    <row r="1268" spans="1:60" outlineLevel="1" x14ac:dyDescent="0.25">
      <c r="A1268" s="185"/>
      <c r="B1268" s="169"/>
      <c r="C1268" s="208" t="s">
        <v>1109</v>
      </c>
      <c r="D1268" s="172"/>
      <c r="E1268" s="176">
        <v>14.49</v>
      </c>
      <c r="F1268" s="181"/>
      <c r="G1268" s="181"/>
      <c r="H1268" s="181"/>
      <c r="I1268" s="181"/>
      <c r="J1268" s="182"/>
      <c r="K1268" s="187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32"/>
      <c r="AF1268" s="32"/>
      <c r="AG1268" s="32"/>
      <c r="AH1268" s="32"/>
      <c r="AI1268" s="32"/>
      <c r="AJ1268" s="32"/>
      <c r="AK1268" s="32"/>
      <c r="AL1268" s="32"/>
      <c r="AM1268" s="32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  <c r="BC1268" s="32"/>
      <c r="BD1268" s="32"/>
      <c r="BE1268" s="32"/>
      <c r="BF1268" s="32"/>
      <c r="BG1268" s="32"/>
      <c r="BH1268" s="32"/>
    </row>
    <row r="1269" spans="1:60" outlineLevel="1" x14ac:dyDescent="0.25">
      <c r="A1269" s="185"/>
      <c r="B1269" s="169"/>
      <c r="C1269" s="209" t="s">
        <v>129</v>
      </c>
      <c r="D1269" s="173"/>
      <c r="E1269" s="177">
        <v>14.49</v>
      </c>
      <c r="F1269" s="181"/>
      <c r="G1269" s="181"/>
      <c r="H1269" s="181"/>
      <c r="I1269" s="181"/>
      <c r="J1269" s="182"/>
      <c r="K1269" s="187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32"/>
      <c r="AF1269" s="32"/>
      <c r="AG1269" s="32"/>
      <c r="AH1269" s="32"/>
      <c r="AI1269" s="32"/>
      <c r="AJ1269" s="32"/>
      <c r="AK1269" s="32"/>
      <c r="AL1269" s="32"/>
      <c r="AM1269" s="32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  <c r="BC1269" s="32"/>
      <c r="BD1269" s="32"/>
      <c r="BE1269" s="32"/>
      <c r="BF1269" s="32"/>
      <c r="BG1269" s="32"/>
      <c r="BH1269" s="32"/>
    </row>
    <row r="1270" spans="1:60" ht="20.399999999999999" outlineLevel="1" x14ac:dyDescent="0.25">
      <c r="A1270" s="185">
        <v>85</v>
      </c>
      <c r="B1270" s="169" t="s">
        <v>1110</v>
      </c>
      <c r="C1270" s="207" t="s">
        <v>1111</v>
      </c>
      <c r="D1270" s="171" t="s">
        <v>137</v>
      </c>
      <c r="E1270" s="175">
        <v>32</v>
      </c>
      <c r="F1270" s="183"/>
      <c r="G1270" s="181">
        <f>ROUND(E1270*F1270,2)</f>
        <v>0</v>
      </c>
      <c r="H1270" s="181">
        <v>21</v>
      </c>
      <c r="I1270" s="181">
        <f>G1270*(1+H1270/100)</f>
        <v>0</v>
      </c>
      <c r="J1270" s="182" t="s">
        <v>159</v>
      </c>
      <c r="K1270" s="187" t="s">
        <v>125</v>
      </c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32"/>
      <c r="AF1270" s="32"/>
      <c r="AG1270" s="32"/>
      <c r="AH1270" s="32"/>
      <c r="AI1270" s="32"/>
      <c r="AJ1270" s="32"/>
      <c r="AK1270" s="32"/>
      <c r="AL1270" s="32"/>
      <c r="AM1270" s="32">
        <v>21</v>
      </c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  <c r="BC1270" s="32"/>
      <c r="BD1270" s="32"/>
      <c r="BE1270" s="32"/>
      <c r="BF1270" s="32"/>
      <c r="BG1270" s="32"/>
      <c r="BH1270" s="32"/>
    </row>
    <row r="1271" spans="1:60" ht="20.399999999999999" outlineLevel="1" x14ac:dyDescent="0.25">
      <c r="A1271" s="185">
        <v>86</v>
      </c>
      <c r="B1271" s="169" t="s">
        <v>1112</v>
      </c>
      <c r="C1271" s="207" t="s">
        <v>1113</v>
      </c>
      <c r="D1271" s="171" t="s">
        <v>137</v>
      </c>
      <c r="E1271" s="175">
        <v>7</v>
      </c>
      <c r="F1271" s="183"/>
      <c r="G1271" s="181">
        <f>ROUND(E1271*F1271,2)</f>
        <v>0</v>
      </c>
      <c r="H1271" s="181">
        <v>21</v>
      </c>
      <c r="I1271" s="181">
        <f>G1271*(1+H1271/100)</f>
        <v>0</v>
      </c>
      <c r="J1271" s="182" t="s">
        <v>159</v>
      </c>
      <c r="K1271" s="187" t="s">
        <v>125</v>
      </c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32"/>
      <c r="AF1271" s="32"/>
      <c r="AG1271" s="32"/>
      <c r="AH1271" s="32"/>
      <c r="AI1271" s="32"/>
      <c r="AJ1271" s="32"/>
      <c r="AK1271" s="32"/>
      <c r="AL1271" s="32"/>
      <c r="AM1271" s="32">
        <v>21</v>
      </c>
      <c r="AN1271" s="32"/>
      <c r="AO1271" s="32"/>
      <c r="AP1271" s="32"/>
      <c r="AQ1271" s="32"/>
      <c r="AR1271" s="32"/>
      <c r="AS1271" s="32"/>
      <c r="AT1271" s="32"/>
      <c r="AU1271" s="32"/>
      <c r="AV1271" s="32"/>
      <c r="AW1271" s="32"/>
      <c r="AX1271" s="32"/>
      <c r="AY1271" s="32"/>
      <c r="AZ1271" s="32"/>
      <c r="BA1271" s="32"/>
      <c r="BB1271" s="32"/>
      <c r="BC1271" s="32"/>
      <c r="BD1271" s="32"/>
      <c r="BE1271" s="32"/>
      <c r="BF1271" s="32"/>
      <c r="BG1271" s="32"/>
      <c r="BH1271" s="32"/>
    </row>
    <row r="1272" spans="1:60" outlineLevel="1" x14ac:dyDescent="0.25">
      <c r="A1272" s="185"/>
      <c r="B1272" s="169"/>
      <c r="C1272" s="208" t="s">
        <v>167</v>
      </c>
      <c r="D1272" s="172"/>
      <c r="E1272" s="176"/>
      <c r="F1272" s="181"/>
      <c r="G1272" s="181"/>
      <c r="H1272" s="181"/>
      <c r="I1272" s="181"/>
      <c r="J1272" s="182"/>
      <c r="K1272" s="187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  <c r="AW1272" s="32"/>
      <c r="AX1272" s="32"/>
      <c r="AY1272" s="32"/>
      <c r="AZ1272" s="32"/>
      <c r="BA1272" s="32"/>
      <c r="BB1272" s="32"/>
      <c r="BC1272" s="32"/>
      <c r="BD1272" s="32"/>
      <c r="BE1272" s="32"/>
      <c r="BF1272" s="32"/>
      <c r="BG1272" s="32"/>
      <c r="BH1272" s="32"/>
    </row>
    <row r="1273" spans="1:60" outlineLevel="1" x14ac:dyDescent="0.25">
      <c r="A1273" s="185"/>
      <c r="B1273" s="169"/>
      <c r="C1273" s="208" t="s">
        <v>997</v>
      </c>
      <c r="D1273" s="172"/>
      <c r="E1273" s="176">
        <v>1</v>
      </c>
      <c r="F1273" s="181"/>
      <c r="G1273" s="181"/>
      <c r="H1273" s="181"/>
      <c r="I1273" s="181"/>
      <c r="J1273" s="182"/>
      <c r="K1273" s="187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  <c r="AW1273" s="32"/>
      <c r="AX1273" s="32"/>
      <c r="AY1273" s="32"/>
      <c r="AZ1273" s="32"/>
      <c r="BA1273" s="32"/>
      <c r="BB1273" s="32"/>
      <c r="BC1273" s="32"/>
      <c r="BD1273" s="32"/>
      <c r="BE1273" s="32"/>
      <c r="BF1273" s="32"/>
      <c r="BG1273" s="32"/>
      <c r="BH1273" s="32"/>
    </row>
    <row r="1274" spans="1:60" outlineLevel="1" x14ac:dyDescent="0.25">
      <c r="A1274" s="185"/>
      <c r="B1274" s="169"/>
      <c r="C1274" s="208" t="s">
        <v>998</v>
      </c>
      <c r="D1274" s="172"/>
      <c r="E1274" s="176">
        <v>1</v>
      </c>
      <c r="F1274" s="181"/>
      <c r="G1274" s="181"/>
      <c r="H1274" s="181"/>
      <c r="I1274" s="181"/>
      <c r="J1274" s="182"/>
      <c r="K1274" s="187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  <c r="AW1274" s="32"/>
      <c r="AX1274" s="32"/>
      <c r="AY1274" s="32"/>
      <c r="AZ1274" s="32"/>
      <c r="BA1274" s="32"/>
      <c r="BB1274" s="32"/>
      <c r="BC1274" s="32"/>
      <c r="BD1274" s="32"/>
      <c r="BE1274" s="32"/>
      <c r="BF1274" s="32"/>
      <c r="BG1274" s="32"/>
      <c r="BH1274" s="32"/>
    </row>
    <row r="1275" spans="1:60" outlineLevel="1" x14ac:dyDescent="0.25">
      <c r="A1275" s="185"/>
      <c r="B1275" s="169"/>
      <c r="C1275" s="208" t="s">
        <v>999</v>
      </c>
      <c r="D1275" s="172"/>
      <c r="E1275" s="176">
        <v>1</v>
      </c>
      <c r="F1275" s="181"/>
      <c r="G1275" s="181"/>
      <c r="H1275" s="181"/>
      <c r="I1275" s="181"/>
      <c r="J1275" s="182"/>
      <c r="K1275" s="187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  <c r="AW1275" s="32"/>
      <c r="AX1275" s="32"/>
      <c r="AY1275" s="32"/>
      <c r="AZ1275" s="32"/>
      <c r="BA1275" s="32"/>
      <c r="BB1275" s="32"/>
      <c r="BC1275" s="32"/>
      <c r="BD1275" s="32"/>
      <c r="BE1275" s="32"/>
      <c r="BF1275" s="32"/>
      <c r="BG1275" s="32"/>
      <c r="BH1275" s="32"/>
    </row>
    <row r="1276" spans="1:60" outlineLevel="1" x14ac:dyDescent="0.25">
      <c r="A1276" s="185"/>
      <c r="B1276" s="169"/>
      <c r="C1276" s="209" t="s">
        <v>129</v>
      </c>
      <c r="D1276" s="173"/>
      <c r="E1276" s="177">
        <v>3</v>
      </c>
      <c r="F1276" s="181"/>
      <c r="G1276" s="181"/>
      <c r="H1276" s="181"/>
      <c r="I1276" s="181"/>
      <c r="J1276" s="182"/>
      <c r="K1276" s="187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  <c r="AW1276" s="32"/>
      <c r="AX1276" s="32"/>
      <c r="AY1276" s="32"/>
      <c r="AZ1276" s="32"/>
      <c r="BA1276" s="32"/>
      <c r="BB1276" s="32"/>
      <c r="BC1276" s="32"/>
      <c r="BD1276" s="32"/>
      <c r="BE1276" s="32"/>
      <c r="BF1276" s="32"/>
      <c r="BG1276" s="32"/>
      <c r="BH1276" s="32"/>
    </row>
    <row r="1277" spans="1:60" outlineLevel="1" x14ac:dyDescent="0.25">
      <c r="A1277" s="185"/>
      <c r="B1277" s="169"/>
      <c r="C1277" s="208" t="s">
        <v>130</v>
      </c>
      <c r="D1277" s="172"/>
      <c r="E1277" s="176"/>
      <c r="F1277" s="181"/>
      <c r="G1277" s="181"/>
      <c r="H1277" s="181"/>
      <c r="I1277" s="181"/>
      <c r="J1277" s="182"/>
      <c r="K1277" s="187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2"/>
      <c r="BB1277" s="32"/>
      <c r="BC1277" s="32"/>
      <c r="BD1277" s="32"/>
      <c r="BE1277" s="32"/>
      <c r="BF1277" s="32"/>
      <c r="BG1277" s="32"/>
      <c r="BH1277" s="32"/>
    </row>
    <row r="1278" spans="1:60" outlineLevel="1" x14ac:dyDescent="0.25">
      <c r="A1278" s="185"/>
      <c r="B1278" s="169"/>
      <c r="C1278" s="208" t="s">
        <v>1114</v>
      </c>
      <c r="D1278" s="172"/>
      <c r="E1278" s="176">
        <v>1</v>
      </c>
      <c r="F1278" s="181"/>
      <c r="G1278" s="181"/>
      <c r="H1278" s="181"/>
      <c r="I1278" s="181"/>
      <c r="J1278" s="182"/>
      <c r="K1278" s="187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/>
      <c r="BA1278" s="32"/>
      <c r="BB1278" s="32"/>
      <c r="BC1278" s="32"/>
      <c r="BD1278" s="32"/>
      <c r="BE1278" s="32"/>
      <c r="BF1278" s="32"/>
      <c r="BG1278" s="32"/>
      <c r="BH1278" s="32"/>
    </row>
    <row r="1279" spans="1:60" outlineLevel="1" x14ac:dyDescent="0.25">
      <c r="A1279" s="185"/>
      <c r="B1279" s="169"/>
      <c r="C1279" s="208" t="s">
        <v>1115</v>
      </c>
      <c r="D1279" s="172"/>
      <c r="E1279" s="176">
        <v>1</v>
      </c>
      <c r="F1279" s="181"/>
      <c r="G1279" s="181"/>
      <c r="H1279" s="181"/>
      <c r="I1279" s="181"/>
      <c r="J1279" s="182"/>
      <c r="K1279" s="187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  <c r="AW1279" s="32"/>
      <c r="AX1279" s="32"/>
      <c r="AY1279" s="32"/>
      <c r="AZ1279" s="32"/>
      <c r="BA1279" s="32"/>
      <c r="BB1279" s="32"/>
      <c r="BC1279" s="32"/>
      <c r="BD1279" s="32"/>
      <c r="BE1279" s="32"/>
      <c r="BF1279" s="32"/>
      <c r="BG1279" s="32"/>
      <c r="BH1279" s="32"/>
    </row>
    <row r="1280" spans="1:60" outlineLevel="1" x14ac:dyDescent="0.25">
      <c r="A1280" s="185"/>
      <c r="B1280" s="169"/>
      <c r="C1280" s="209" t="s">
        <v>129</v>
      </c>
      <c r="D1280" s="173"/>
      <c r="E1280" s="177">
        <v>2</v>
      </c>
      <c r="F1280" s="181"/>
      <c r="G1280" s="181"/>
      <c r="H1280" s="181"/>
      <c r="I1280" s="181"/>
      <c r="J1280" s="182"/>
      <c r="K1280" s="187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/>
      <c r="AZ1280" s="32"/>
      <c r="BA1280" s="32"/>
      <c r="BB1280" s="32"/>
      <c r="BC1280" s="32"/>
      <c r="BD1280" s="32"/>
      <c r="BE1280" s="32"/>
      <c r="BF1280" s="32"/>
      <c r="BG1280" s="32"/>
      <c r="BH1280" s="32"/>
    </row>
    <row r="1281" spans="1:60" outlineLevel="1" x14ac:dyDescent="0.25">
      <c r="A1281" s="185"/>
      <c r="B1281" s="169"/>
      <c r="C1281" s="208" t="s">
        <v>132</v>
      </c>
      <c r="D1281" s="172"/>
      <c r="E1281" s="176"/>
      <c r="F1281" s="181"/>
      <c r="G1281" s="181"/>
      <c r="H1281" s="181"/>
      <c r="I1281" s="181"/>
      <c r="J1281" s="182"/>
      <c r="K1281" s="187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2"/>
      <c r="BB1281" s="32"/>
      <c r="BC1281" s="32"/>
      <c r="BD1281" s="32"/>
      <c r="BE1281" s="32"/>
      <c r="BF1281" s="32"/>
      <c r="BG1281" s="32"/>
      <c r="BH1281" s="32"/>
    </row>
    <row r="1282" spans="1:60" outlineLevel="1" x14ac:dyDescent="0.25">
      <c r="A1282" s="185"/>
      <c r="B1282" s="169"/>
      <c r="C1282" s="208" t="s">
        <v>1116</v>
      </c>
      <c r="D1282" s="172"/>
      <c r="E1282" s="176">
        <v>1</v>
      </c>
      <c r="F1282" s="181"/>
      <c r="G1282" s="181"/>
      <c r="H1282" s="181"/>
      <c r="I1282" s="181"/>
      <c r="J1282" s="182"/>
      <c r="K1282" s="187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  <c r="AW1282" s="32"/>
      <c r="AX1282" s="32"/>
      <c r="AY1282" s="32"/>
      <c r="AZ1282" s="32"/>
      <c r="BA1282" s="32"/>
      <c r="BB1282" s="32"/>
      <c r="BC1282" s="32"/>
      <c r="BD1282" s="32"/>
      <c r="BE1282" s="32"/>
      <c r="BF1282" s="32"/>
      <c r="BG1282" s="32"/>
      <c r="BH1282" s="32"/>
    </row>
    <row r="1283" spans="1:60" outlineLevel="1" x14ac:dyDescent="0.25">
      <c r="A1283" s="185"/>
      <c r="B1283" s="169"/>
      <c r="C1283" s="208" t="s">
        <v>1117</v>
      </c>
      <c r="D1283" s="172"/>
      <c r="E1283" s="176">
        <v>1</v>
      </c>
      <c r="F1283" s="181"/>
      <c r="G1283" s="181"/>
      <c r="H1283" s="181"/>
      <c r="I1283" s="181"/>
      <c r="J1283" s="182"/>
      <c r="K1283" s="187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2"/>
      <c r="BB1283" s="32"/>
      <c r="BC1283" s="32"/>
      <c r="BD1283" s="32"/>
      <c r="BE1283" s="32"/>
      <c r="BF1283" s="32"/>
      <c r="BG1283" s="32"/>
      <c r="BH1283" s="32"/>
    </row>
    <row r="1284" spans="1:60" outlineLevel="1" x14ac:dyDescent="0.25">
      <c r="A1284" s="185"/>
      <c r="B1284" s="169"/>
      <c r="C1284" s="209" t="s">
        <v>129</v>
      </c>
      <c r="D1284" s="173"/>
      <c r="E1284" s="177">
        <v>2</v>
      </c>
      <c r="F1284" s="181"/>
      <c r="G1284" s="181"/>
      <c r="H1284" s="181"/>
      <c r="I1284" s="181"/>
      <c r="J1284" s="182"/>
      <c r="K1284" s="187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  <c r="AW1284" s="32"/>
      <c r="AX1284" s="32"/>
      <c r="AY1284" s="32"/>
      <c r="AZ1284" s="32"/>
      <c r="BA1284" s="32"/>
      <c r="BB1284" s="32"/>
      <c r="BC1284" s="32"/>
      <c r="BD1284" s="32"/>
      <c r="BE1284" s="32"/>
      <c r="BF1284" s="32"/>
      <c r="BG1284" s="32"/>
      <c r="BH1284" s="32"/>
    </row>
    <row r="1285" spans="1:60" ht="20.399999999999999" outlineLevel="1" x14ac:dyDescent="0.25">
      <c r="A1285" s="185">
        <v>87</v>
      </c>
      <c r="B1285" s="169" t="s">
        <v>1118</v>
      </c>
      <c r="C1285" s="207" t="s">
        <v>1119</v>
      </c>
      <c r="D1285" s="171" t="s">
        <v>137</v>
      </c>
      <c r="E1285" s="175">
        <v>36</v>
      </c>
      <c r="F1285" s="183"/>
      <c r="G1285" s="181">
        <f>ROUND(E1285*F1285,2)</f>
        <v>0</v>
      </c>
      <c r="H1285" s="181">
        <v>21</v>
      </c>
      <c r="I1285" s="181">
        <f>G1285*(1+H1285/100)</f>
        <v>0</v>
      </c>
      <c r="J1285" s="182" t="s">
        <v>159</v>
      </c>
      <c r="K1285" s="187" t="s">
        <v>125</v>
      </c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>
        <v>21</v>
      </c>
      <c r="AN1285" s="32"/>
      <c r="AO1285" s="32"/>
      <c r="AP1285" s="32"/>
      <c r="AQ1285" s="32"/>
      <c r="AR1285" s="32"/>
      <c r="AS1285" s="32"/>
      <c r="AT1285" s="32"/>
      <c r="AU1285" s="32"/>
      <c r="AV1285" s="32"/>
      <c r="AW1285" s="32"/>
      <c r="AX1285" s="32"/>
      <c r="AY1285" s="32"/>
      <c r="AZ1285" s="32"/>
      <c r="BA1285" s="32"/>
      <c r="BB1285" s="32"/>
      <c r="BC1285" s="32"/>
      <c r="BD1285" s="32"/>
      <c r="BE1285" s="32"/>
      <c r="BF1285" s="32"/>
      <c r="BG1285" s="32"/>
      <c r="BH1285" s="32"/>
    </row>
    <row r="1286" spans="1:60" ht="20.399999999999999" outlineLevel="1" x14ac:dyDescent="0.25">
      <c r="A1286" s="185">
        <v>88</v>
      </c>
      <c r="B1286" s="169" t="s">
        <v>1120</v>
      </c>
      <c r="C1286" s="207" t="s">
        <v>1121</v>
      </c>
      <c r="D1286" s="171" t="s">
        <v>137</v>
      </c>
      <c r="E1286" s="175">
        <v>3</v>
      </c>
      <c r="F1286" s="183"/>
      <c r="G1286" s="181">
        <f>ROUND(E1286*F1286,2)</f>
        <v>0</v>
      </c>
      <c r="H1286" s="181">
        <v>21</v>
      </c>
      <c r="I1286" s="181">
        <f>G1286*(1+H1286/100)</f>
        <v>0</v>
      </c>
      <c r="J1286" s="182" t="s">
        <v>159</v>
      </c>
      <c r="K1286" s="187" t="s">
        <v>125</v>
      </c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>
        <v>21</v>
      </c>
      <c r="AN1286" s="32"/>
      <c r="AO1286" s="32"/>
      <c r="AP1286" s="32"/>
      <c r="AQ1286" s="32"/>
      <c r="AR1286" s="32"/>
      <c r="AS1286" s="32"/>
      <c r="AT1286" s="32"/>
      <c r="AU1286" s="32"/>
      <c r="AV1286" s="32"/>
      <c r="AW1286" s="32"/>
      <c r="AX1286" s="32"/>
      <c r="AY1286" s="32"/>
      <c r="AZ1286" s="32"/>
      <c r="BA1286" s="32"/>
      <c r="BB1286" s="32"/>
      <c r="BC1286" s="32"/>
      <c r="BD1286" s="32"/>
      <c r="BE1286" s="32"/>
      <c r="BF1286" s="32"/>
      <c r="BG1286" s="32"/>
      <c r="BH1286" s="32"/>
    </row>
    <row r="1287" spans="1:60" outlineLevel="1" x14ac:dyDescent="0.25">
      <c r="A1287" s="185"/>
      <c r="B1287" s="272" t="s">
        <v>1122</v>
      </c>
      <c r="C1287" s="273"/>
      <c r="D1287" s="274"/>
      <c r="E1287" s="275"/>
      <c r="F1287" s="276"/>
      <c r="G1287" s="277"/>
      <c r="H1287" s="181"/>
      <c r="I1287" s="181"/>
      <c r="J1287" s="182"/>
      <c r="K1287" s="187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>
        <v>0</v>
      </c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</row>
    <row r="1288" spans="1:60" outlineLevel="1" x14ac:dyDescent="0.25">
      <c r="A1288" s="185"/>
      <c r="B1288" s="272" t="s">
        <v>1064</v>
      </c>
      <c r="C1288" s="273"/>
      <c r="D1288" s="274"/>
      <c r="E1288" s="275"/>
      <c r="F1288" s="276"/>
      <c r="G1288" s="277"/>
      <c r="H1288" s="181"/>
      <c r="I1288" s="181"/>
      <c r="J1288" s="182"/>
      <c r="K1288" s="187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</row>
    <row r="1289" spans="1:60" outlineLevel="1" x14ac:dyDescent="0.25">
      <c r="A1289" s="185">
        <v>89</v>
      </c>
      <c r="B1289" s="169" t="s">
        <v>1123</v>
      </c>
      <c r="C1289" s="207" t="s">
        <v>1124</v>
      </c>
      <c r="D1289" s="171" t="s">
        <v>1010</v>
      </c>
      <c r="E1289" s="178"/>
      <c r="F1289" s="183"/>
      <c r="G1289" s="181">
        <f>ROUND(E1289*F1289,2)</f>
        <v>0</v>
      </c>
      <c r="H1289" s="181">
        <v>21</v>
      </c>
      <c r="I1289" s="181">
        <f>G1289*(1+H1289/100)</f>
        <v>0</v>
      </c>
      <c r="J1289" s="182" t="s">
        <v>1093</v>
      </c>
      <c r="K1289" s="187" t="s">
        <v>125</v>
      </c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>
        <v>21</v>
      </c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</row>
    <row r="1290" spans="1:60" x14ac:dyDescent="0.25">
      <c r="A1290" s="184" t="s">
        <v>118</v>
      </c>
      <c r="B1290" s="168" t="s">
        <v>87</v>
      </c>
      <c r="C1290" s="206" t="s">
        <v>88</v>
      </c>
      <c r="D1290" s="170"/>
      <c r="E1290" s="174"/>
      <c r="F1290" s="278">
        <f>SUM(G1291:G1379)</f>
        <v>0</v>
      </c>
      <c r="G1290" s="279"/>
      <c r="H1290" s="179"/>
      <c r="I1290" s="179">
        <f>SUM(I1291:I1379)</f>
        <v>0</v>
      </c>
      <c r="J1290" s="180"/>
      <c r="K1290" s="186"/>
    </row>
    <row r="1291" spans="1:60" outlineLevel="1" x14ac:dyDescent="0.25">
      <c r="A1291" s="185"/>
      <c r="B1291" s="266" t="s">
        <v>1125</v>
      </c>
      <c r="C1291" s="267"/>
      <c r="D1291" s="268"/>
      <c r="E1291" s="269"/>
      <c r="F1291" s="270"/>
      <c r="G1291" s="271"/>
      <c r="H1291" s="181"/>
      <c r="I1291" s="181"/>
      <c r="J1291" s="182"/>
      <c r="K1291" s="187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>
        <v>0</v>
      </c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</row>
    <row r="1292" spans="1:60" outlineLevel="1" x14ac:dyDescent="0.25">
      <c r="A1292" s="185"/>
      <c r="B1292" s="272" t="s">
        <v>1126</v>
      </c>
      <c r="C1292" s="273"/>
      <c r="D1292" s="274"/>
      <c r="E1292" s="275"/>
      <c r="F1292" s="276"/>
      <c r="G1292" s="277"/>
      <c r="H1292" s="181"/>
      <c r="I1292" s="181"/>
      <c r="J1292" s="182"/>
      <c r="K1292" s="187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</row>
    <row r="1293" spans="1:60" outlineLevel="1" x14ac:dyDescent="0.25">
      <c r="A1293" s="185"/>
      <c r="B1293" s="272" t="s">
        <v>1127</v>
      </c>
      <c r="C1293" s="273"/>
      <c r="D1293" s="274"/>
      <c r="E1293" s="275"/>
      <c r="F1293" s="276"/>
      <c r="G1293" s="277"/>
      <c r="H1293" s="181"/>
      <c r="I1293" s="181"/>
      <c r="J1293" s="182"/>
      <c r="K1293" s="187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>
        <v>1</v>
      </c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</row>
    <row r="1294" spans="1:60" outlineLevel="1" x14ac:dyDescent="0.25">
      <c r="A1294" s="185">
        <v>90</v>
      </c>
      <c r="B1294" s="169" t="s">
        <v>1128</v>
      </c>
      <c r="C1294" s="207" t="s">
        <v>1129</v>
      </c>
      <c r="D1294" s="171" t="s">
        <v>123</v>
      </c>
      <c r="E1294" s="175">
        <v>0.4178</v>
      </c>
      <c r="F1294" s="183"/>
      <c r="G1294" s="181">
        <f>ROUND(E1294*F1294,2)</f>
        <v>0</v>
      </c>
      <c r="H1294" s="181">
        <v>21</v>
      </c>
      <c r="I1294" s="181">
        <f>G1294*(1+H1294/100)</f>
        <v>0</v>
      </c>
      <c r="J1294" s="182" t="s">
        <v>124</v>
      </c>
      <c r="K1294" s="187" t="s">
        <v>125</v>
      </c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>
        <v>21</v>
      </c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</row>
    <row r="1295" spans="1:60" outlineLevel="1" x14ac:dyDescent="0.25">
      <c r="A1295" s="185"/>
      <c r="B1295" s="169"/>
      <c r="C1295" s="208" t="s">
        <v>427</v>
      </c>
      <c r="D1295" s="172"/>
      <c r="E1295" s="176"/>
      <c r="F1295" s="181"/>
      <c r="G1295" s="181"/>
      <c r="H1295" s="181"/>
      <c r="I1295" s="181"/>
      <c r="J1295" s="182"/>
      <c r="K1295" s="187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</row>
    <row r="1296" spans="1:60" outlineLevel="1" x14ac:dyDescent="0.25">
      <c r="A1296" s="185"/>
      <c r="B1296" s="169"/>
      <c r="C1296" s="208" t="s">
        <v>1130</v>
      </c>
      <c r="D1296" s="172"/>
      <c r="E1296" s="176">
        <v>0.1767</v>
      </c>
      <c r="F1296" s="181"/>
      <c r="G1296" s="181"/>
      <c r="H1296" s="181"/>
      <c r="I1296" s="181"/>
      <c r="J1296" s="182"/>
      <c r="K1296" s="187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</row>
    <row r="1297" spans="1:60" outlineLevel="1" x14ac:dyDescent="0.25">
      <c r="A1297" s="185"/>
      <c r="B1297" s="169"/>
      <c r="C1297" s="208" t="s">
        <v>1131</v>
      </c>
      <c r="D1297" s="172"/>
      <c r="E1297" s="176">
        <v>7.8899999999999998E-2</v>
      </c>
      <c r="F1297" s="181"/>
      <c r="G1297" s="181"/>
      <c r="H1297" s="181"/>
      <c r="I1297" s="181"/>
      <c r="J1297" s="182"/>
      <c r="K1297" s="187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</row>
    <row r="1298" spans="1:60" outlineLevel="1" x14ac:dyDescent="0.25">
      <c r="A1298" s="185"/>
      <c r="B1298" s="169"/>
      <c r="C1298" s="208" t="s">
        <v>1132</v>
      </c>
      <c r="D1298" s="172"/>
      <c r="E1298" s="176">
        <v>5.6099999999999997E-2</v>
      </c>
      <c r="F1298" s="181"/>
      <c r="G1298" s="181"/>
      <c r="H1298" s="181"/>
      <c r="I1298" s="181"/>
      <c r="J1298" s="182"/>
      <c r="K1298" s="187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</row>
    <row r="1299" spans="1:60" outlineLevel="1" x14ac:dyDescent="0.25">
      <c r="A1299" s="185"/>
      <c r="B1299" s="169"/>
      <c r="C1299" s="208" t="s">
        <v>1132</v>
      </c>
      <c r="D1299" s="172"/>
      <c r="E1299" s="176">
        <v>5.6099999999999997E-2</v>
      </c>
      <c r="F1299" s="181"/>
      <c r="G1299" s="181"/>
      <c r="H1299" s="181"/>
      <c r="I1299" s="181"/>
      <c r="J1299" s="182"/>
      <c r="K1299" s="187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</row>
    <row r="1300" spans="1:60" outlineLevel="1" x14ac:dyDescent="0.25">
      <c r="A1300" s="185"/>
      <c r="B1300" s="169"/>
      <c r="C1300" s="208" t="s">
        <v>1133</v>
      </c>
      <c r="D1300" s="172"/>
      <c r="E1300" s="176">
        <v>0.05</v>
      </c>
      <c r="F1300" s="181"/>
      <c r="G1300" s="181"/>
      <c r="H1300" s="181"/>
      <c r="I1300" s="181"/>
      <c r="J1300" s="182"/>
      <c r="K1300" s="187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</row>
    <row r="1301" spans="1:60" outlineLevel="1" x14ac:dyDescent="0.25">
      <c r="A1301" s="185"/>
      <c r="B1301" s="169"/>
      <c r="C1301" s="209" t="s">
        <v>129</v>
      </c>
      <c r="D1301" s="173"/>
      <c r="E1301" s="177">
        <v>0.4178</v>
      </c>
      <c r="F1301" s="181"/>
      <c r="G1301" s="181"/>
      <c r="H1301" s="181"/>
      <c r="I1301" s="181"/>
      <c r="J1301" s="182"/>
      <c r="K1301" s="187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</row>
    <row r="1302" spans="1:60" outlineLevel="1" x14ac:dyDescent="0.25">
      <c r="A1302" s="185"/>
      <c r="B1302" s="272" t="s">
        <v>1134</v>
      </c>
      <c r="C1302" s="273"/>
      <c r="D1302" s="274"/>
      <c r="E1302" s="275"/>
      <c r="F1302" s="276"/>
      <c r="G1302" s="277"/>
      <c r="H1302" s="181"/>
      <c r="I1302" s="181"/>
      <c r="J1302" s="182"/>
      <c r="K1302" s="187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>
        <v>0</v>
      </c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</row>
    <row r="1303" spans="1:60" outlineLevel="1" x14ac:dyDescent="0.25">
      <c r="A1303" s="185"/>
      <c r="B1303" s="272" t="s">
        <v>1135</v>
      </c>
      <c r="C1303" s="273"/>
      <c r="D1303" s="274"/>
      <c r="E1303" s="275"/>
      <c r="F1303" s="276"/>
      <c r="G1303" s="277"/>
      <c r="H1303" s="181"/>
      <c r="I1303" s="181"/>
      <c r="J1303" s="182"/>
      <c r="K1303" s="187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>
        <v>1</v>
      </c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</row>
    <row r="1304" spans="1:60" outlineLevel="1" x14ac:dyDescent="0.25">
      <c r="A1304" s="185"/>
      <c r="B1304" s="272" t="s">
        <v>1136</v>
      </c>
      <c r="C1304" s="273"/>
      <c r="D1304" s="274"/>
      <c r="E1304" s="275"/>
      <c r="F1304" s="276"/>
      <c r="G1304" s="277"/>
      <c r="H1304" s="181"/>
      <c r="I1304" s="181"/>
      <c r="J1304" s="182"/>
      <c r="K1304" s="187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>
        <v>2</v>
      </c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</row>
    <row r="1305" spans="1:60" outlineLevel="1" x14ac:dyDescent="0.25">
      <c r="A1305" s="185">
        <v>91</v>
      </c>
      <c r="B1305" s="169" t="s">
        <v>1137</v>
      </c>
      <c r="C1305" s="207" t="s">
        <v>1138</v>
      </c>
      <c r="D1305" s="171" t="s">
        <v>165</v>
      </c>
      <c r="E1305" s="175">
        <v>395.61</v>
      </c>
      <c r="F1305" s="183"/>
      <c r="G1305" s="181">
        <f>ROUND(E1305*F1305,2)</f>
        <v>0</v>
      </c>
      <c r="H1305" s="181">
        <v>21</v>
      </c>
      <c r="I1305" s="181">
        <f>G1305*(1+H1305/100)</f>
        <v>0</v>
      </c>
      <c r="J1305" s="182" t="s">
        <v>1139</v>
      </c>
      <c r="K1305" s="187" t="s">
        <v>125</v>
      </c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>
        <v>21</v>
      </c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</row>
    <row r="1306" spans="1:60" outlineLevel="1" x14ac:dyDescent="0.25">
      <c r="A1306" s="185"/>
      <c r="B1306" s="169"/>
      <c r="C1306" s="208" t="s">
        <v>167</v>
      </c>
      <c r="D1306" s="172"/>
      <c r="E1306" s="176"/>
      <c r="F1306" s="181"/>
      <c r="G1306" s="181"/>
      <c r="H1306" s="181"/>
      <c r="I1306" s="181"/>
      <c r="J1306" s="182"/>
      <c r="K1306" s="187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</row>
    <row r="1307" spans="1:60" ht="20.399999999999999" outlineLevel="1" x14ac:dyDescent="0.25">
      <c r="A1307" s="185"/>
      <c r="B1307" s="169"/>
      <c r="C1307" s="208" t="s">
        <v>1140</v>
      </c>
      <c r="D1307" s="172"/>
      <c r="E1307" s="176">
        <v>109.65</v>
      </c>
      <c r="F1307" s="181"/>
      <c r="G1307" s="181"/>
      <c r="H1307" s="181"/>
      <c r="I1307" s="181"/>
      <c r="J1307" s="182"/>
      <c r="K1307" s="187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</row>
    <row r="1308" spans="1:60" outlineLevel="1" x14ac:dyDescent="0.25">
      <c r="A1308" s="185"/>
      <c r="B1308" s="169"/>
      <c r="C1308" s="209" t="s">
        <v>129</v>
      </c>
      <c r="D1308" s="173"/>
      <c r="E1308" s="177">
        <v>109.65</v>
      </c>
      <c r="F1308" s="181"/>
      <c r="G1308" s="181"/>
      <c r="H1308" s="181"/>
      <c r="I1308" s="181"/>
      <c r="J1308" s="182"/>
      <c r="K1308" s="187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32"/>
      <c r="AF1308" s="32"/>
      <c r="AG1308" s="32"/>
      <c r="AH1308" s="32"/>
      <c r="AI1308" s="32"/>
      <c r="AJ1308" s="32"/>
      <c r="AK1308" s="32"/>
      <c r="AL1308" s="32"/>
      <c r="AM1308" s="32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  <c r="BC1308" s="32"/>
      <c r="BD1308" s="32"/>
      <c r="BE1308" s="32"/>
      <c r="BF1308" s="32"/>
      <c r="BG1308" s="32"/>
      <c r="BH1308" s="32"/>
    </row>
    <row r="1309" spans="1:60" outlineLevel="1" x14ac:dyDescent="0.25">
      <c r="A1309" s="185"/>
      <c r="B1309" s="169"/>
      <c r="C1309" s="208" t="s">
        <v>427</v>
      </c>
      <c r="D1309" s="172"/>
      <c r="E1309" s="176"/>
      <c r="F1309" s="181"/>
      <c r="G1309" s="181"/>
      <c r="H1309" s="181"/>
      <c r="I1309" s="181"/>
      <c r="J1309" s="182"/>
      <c r="K1309" s="187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32"/>
      <c r="AF1309" s="32"/>
      <c r="AG1309" s="32"/>
      <c r="AH1309" s="32"/>
      <c r="AI1309" s="32"/>
      <c r="AJ1309" s="32"/>
      <c r="AK1309" s="32"/>
      <c r="AL1309" s="32"/>
      <c r="AM1309" s="32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  <c r="BC1309" s="32"/>
      <c r="BD1309" s="32"/>
      <c r="BE1309" s="32"/>
      <c r="BF1309" s="32"/>
      <c r="BG1309" s="32"/>
      <c r="BH1309" s="32"/>
    </row>
    <row r="1310" spans="1:60" outlineLevel="1" x14ac:dyDescent="0.25">
      <c r="A1310" s="185"/>
      <c r="B1310" s="169"/>
      <c r="C1310" s="208" t="s">
        <v>1141</v>
      </c>
      <c r="D1310" s="172"/>
      <c r="E1310" s="176">
        <v>139.52000000000001</v>
      </c>
      <c r="F1310" s="181"/>
      <c r="G1310" s="181"/>
      <c r="H1310" s="181"/>
      <c r="I1310" s="181"/>
      <c r="J1310" s="182"/>
      <c r="K1310" s="187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32"/>
      <c r="AF1310" s="32"/>
      <c r="AG1310" s="32"/>
      <c r="AH1310" s="32"/>
      <c r="AI1310" s="32"/>
      <c r="AJ1310" s="32"/>
      <c r="AK1310" s="32"/>
      <c r="AL1310" s="32"/>
      <c r="AM1310" s="32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  <c r="BC1310" s="32"/>
      <c r="BD1310" s="32"/>
      <c r="BE1310" s="32"/>
      <c r="BF1310" s="32"/>
      <c r="BG1310" s="32"/>
      <c r="BH1310" s="32"/>
    </row>
    <row r="1311" spans="1:60" outlineLevel="1" x14ac:dyDescent="0.25">
      <c r="A1311" s="185"/>
      <c r="B1311" s="169"/>
      <c r="C1311" s="209" t="s">
        <v>129</v>
      </c>
      <c r="D1311" s="173"/>
      <c r="E1311" s="177">
        <v>139.52000000000001</v>
      </c>
      <c r="F1311" s="181"/>
      <c r="G1311" s="181"/>
      <c r="H1311" s="181"/>
      <c r="I1311" s="181"/>
      <c r="J1311" s="182"/>
      <c r="K1311" s="187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32"/>
      <c r="AF1311" s="32"/>
      <c r="AG1311" s="32"/>
      <c r="AH1311" s="32"/>
      <c r="AI1311" s="32"/>
      <c r="AJ1311" s="32"/>
      <c r="AK1311" s="32"/>
      <c r="AL1311" s="32"/>
      <c r="AM1311" s="32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  <c r="BC1311" s="32"/>
      <c r="BD1311" s="32"/>
      <c r="BE1311" s="32"/>
      <c r="BF1311" s="32"/>
      <c r="BG1311" s="32"/>
      <c r="BH1311" s="32"/>
    </row>
    <row r="1312" spans="1:60" outlineLevel="1" x14ac:dyDescent="0.25">
      <c r="A1312" s="185"/>
      <c r="B1312" s="169"/>
      <c r="C1312" s="208" t="s">
        <v>127</v>
      </c>
      <c r="D1312" s="172"/>
      <c r="E1312" s="176"/>
      <c r="F1312" s="181"/>
      <c r="G1312" s="181"/>
      <c r="H1312" s="181"/>
      <c r="I1312" s="181"/>
      <c r="J1312" s="182"/>
      <c r="K1312" s="187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32"/>
      <c r="AF1312" s="32"/>
      <c r="AG1312" s="32"/>
      <c r="AH1312" s="32"/>
      <c r="AI1312" s="32"/>
      <c r="AJ1312" s="32"/>
      <c r="AK1312" s="32"/>
      <c r="AL1312" s="32"/>
      <c r="AM1312" s="32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  <c r="BC1312" s="32"/>
      <c r="BD1312" s="32"/>
      <c r="BE1312" s="32"/>
      <c r="BF1312" s="32"/>
      <c r="BG1312" s="32"/>
      <c r="BH1312" s="32"/>
    </row>
    <row r="1313" spans="1:60" outlineLevel="1" x14ac:dyDescent="0.25">
      <c r="A1313" s="185"/>
      <c r="B1313" s="169"/>
      <c r="C1313" s="208" t="s">
        <v>1142</v>
      </c>
      <c r="D1313" s="172"/>
      <c r="E1313" s="176">
        <v>44.83</v>
      </c>
      <c r="F1313" s="181"/>
      <c r="G1313" s="181"/>
      <c r="H1313" s="181"/>
      <c r="I1313" s="181"/>
      <c r="J1313" s="182"/>
      <c r="K1313" s="187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32"/>
      <c r="AF1313" s="32"/>
      <c r="AG1313" s="32"/>
      <c r="AH1313" s="32"/>
      <c r="AI1313" s="32"/>
      <c r="AJ1313" s="32"/>
      <c r="AK1313" s="32"/>
      <c r="AL1313" s="32"/>
      <c r="AM1313" s="32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  <c r="BC1313" s="32"/>
      <c r="BD1313" s="32"/>
      <c r="BE1313" s="32"/>
      <c r="BF1313" s="32"/>
      <c r="BG1313" s="32"/>
      <c r="BH1313" s="32"/>
    </row>
    <row r="1314" spans="1:60" outlineLevel="1" x14ac:dyDescent="0.25">
      <c r="A1314" s="185"/>
      <c r="B1314" s="169"/>
      <c r="C1314" s="209" t="s">
        <v>129</v>
      </c>
      <c r="D1314" s="173"/>
      <c r="E1314" s="177">
        <v>44.83</v>
      </c>
      <c r="F1314" s="181"/>
      <c r="G1314" s="181"/>
      <c r="H1314" s="181"/>
      <c r="I1314" s="181"/>
      <c r="J1314" s="182"/>
      <c r="K1314" s="187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32"/>
      <c r="AF1314" s="32"/>
      <c r="AG1314" s="32"/>
      <c r="AH1314" s="32"/>
      <c r="AI1314" s="32"/>
      <c r="AJ1314" s="32"/>
      <c r="AK1314" s="32"/>
      <c r="AL1314" s="32"/>
      <c r="AM1314" s="32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  <c r="BC1314" s="32"/>
      <c r="BD1314" s="32"/>
      <c r="BE1314" s="32"/>
      <c r="BF1314" s="32"/>
      <c r="BG1314" s="32"/>
      <c r="BH1314" s="32"/>
    </row>
    <row r="1315" spans="1:60" outlineLevel="1" x14ac:dyDescent="0.25">
      <c r="A1315" s="185"/>
      <c r="B1315" s="169"/>
      <c r="C1315" s="208" t="s">
        <v>130</v>
      </c>
      <c r="D1315" s="172"/>
      <c r="E1315" s="176"/>
      <c r="F1315" s="181"/>
      <c r="G1315" s="181"/>
      <c r="H1315" s="181"/>
      <c r="I1315" s="181"/>
      <c r="J1315" s="182"/>
      <c r="K1315" s="187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32"/>
      <c r="AF1315" s="32"/>
      <c r="AG1315" s="32"/>
      <c r="AH1315" s="32"/>
      <c r="AI1315" s="32"/>
      <c r="AJ1315" s="32"/>
      <c r="AK1315" s="32"/>
      <c r="AL1315" s="32"/>
      <c r="AM1315" s="32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  <c r="BC1315" s="32"/>
      <c r="BD1315" s="32"/>
      <c r="BE1315" s="32"/>
      <c r="BF1315" s="32"/>
      <c r="BG1315" s="32"/>
      <c r="BH1315" s="32"/>
    </row>
    <row r="1316" spans="1:60" outlineLevel="1" x14ac:dyDescent="0.25">
      <c r="A1316" s="185"/>
      <c r="B1316" s="169"/>
      <c r="C1316" s="208" t="s">
        <v>1143</v>
      </c>
      <c r="D1316" s="172"/>
      <c r="E1316" s="176">
        <v>71.97</v>
      </c>
      <c r="F1316" s="181"/>
      <c r="G1316" s="181"/>
      <c r="H1316" s="181"/>
      <c r="I1316" s="181"/>
      <c r="J1316" s="182"/>
      <c r="K1316" s="187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32"/>
      <c r="AF1316" s="32"/>
      <c r="AG1316" s="32"/>
      <c r="AH1316" s="32"/>
      <c r="AI1316" s="32"/>
      <c r="AJ1316" s="32"/>
      <c r="AK1316" s="32"/>
      <c r="AL1316" s="32"/>
      <c r="AM1316" s="32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  <c r="BC1316" s="32"/>
      <c r="BD1316" s="32"/>
      <c r="BE1316" s="32"/>
      <c r="BF1316" s="32"/>
      <c r="BG1316" s="32"/>
      <c r="BH1316" s="32"/>
    </row>
    <row r="1317" spans="1:60" outlineLevel="1" x14ac:dyDescent="0.25">
      <c r="A1317" s="185"/>
      <c r="B1317" s="169"/>
      <c r="C1317" s="209" t="s">
        <v>129</v>
      </c>
      <c r="D1317" s="173"/>
      <c r="E1317" s="177">
        <v>71.97</v>
      </c>
      <c r="F1317" s="181"/>
      <c r="G1317" s="181"/>
      <c r="H1317" s="181"/>
      <c r="I1317" s="181"/>
      <c r="J1317" s="182"/>
      <c r="K1317" s="187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32"/>
      <c r="AF1317" s="32"/>
      <c r="AG1317" s="32"/>
      <c r="AH1317" s="32"/>
      <c r="AI1317" s="32"/>
      <c r="AJ1317" s="32"/>
      <c r="AK1317" s="32"/>
      <c r="AL1317" s="32"/>
      <c r="AM1317" s="32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  <c r="BC1317" s="32"/>
      <c r="BD1317" s="32"/>
      <c r="BE1317" s="32"/>
      <c r="BF1317" s="32"/>
      <c r="BG1317" s="32"/>
      <c r="BH1317" s="32"/>
    </row>
    <row r="1318" spans="1:60" outlineLevel="1" x14ac:dyDescent="0.25">
      <c r="A1318" s="185"/>
      <c r="B1318" s="169"/>
      <c r="C1318" s="208" t="s">
        <v>132</v>
      </c>
      <c r="D1318" s="172"/>
      <c r="E1318" s="176"/>
      <c r="F1318" s="181"/>
      <c r="G1318" s="181"/>
      <c r="H1318" s="181"/>
      <c r="I1318" s="181"/>
      <c r="J1318" s="182"/>
      <c r="K1318" s="187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2"/>
      <c r="BB1318" s="32"/>
      <c r="BC1318" s="32"/>
      <c r="BD1318" s="32"/>
      <c r="BE1318" s="32"/>
      <c r="BF1318" s="32"/>
      <c r="BG1318" s="32"/>
      <c r="BH1318" s="32"/>
    </row>
    <row r="1319" spans="1:60" outlineLevel="1" x14ac:dyDescent="0.25">
      <c r="A1319" s="185"/>
      <c r="B1319" s="169"/>
      <c r="C1319" s="208" t="s">
        <v>1144</v>
      </c>
      <c r="D1319" s="172"/>
      <c r="E1319" s="176">
        <v>29.64</v>
      </c>
      <c r="F1319" s="181"/>
      <c r="G1319" s="181"/>
      <c r="H1319" s="181"/>
      <c r="I1319" s="181"/>
      <c r="J1319" s="182"/>
      <c r="K1319" s="187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  <c r="AW1319" s="32"/>
      <c r="AX1319" s="32"/>
      <c r="AY1319" s="32"/>
      <c r="AZ1319" s="32"/>
      <c r="BA1319" s="32"/>
      <c r="BB1319" s="32"/>
      <c r="BC1319" s="32"/>
      <c r="BD1319" s="32"/>
      <c r="BE1319" s="32"/>
      <c r="BF1319" s="32"/>
      <c r="BG1319" s="32"/>
      <c r="BH1319" s="32"/>
    </row>
    <row r="1320" spans="1:60" outlineLevel="1" x14ac:dyDescent="0.25">
      <c r="A1320" s="185"/>
      <c r="B1320" s="169"/>
      <c r="C1320" s="209" t="s">
        <v>129</v>
      </c>
      <c r="D1320" s="173"/>
      <c r="E1320" s="177">
        <v>29.64</v>
      </c>
      <c r="F1320" s="181"/>
      <c r="G1320" s="181"/>
      <c r="H1320" s="181"/>
      <c r="I1320" s="181"/>
      <c r="J1320" s="182"/>
      <c r="K1320" s="187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32"/>
      <c r="AF1320" s="32"/>
      <c r="AG1320" s="32"/>
      <c r="AH1320" s="32"/>
      <c r="AI1320" s="32"/>
      <c r="AJ1320" s="32"/>
      <c r="AK1320" s="32"/>
      <c r="AL1320" s="32"/>
      <c r="AM1320" s="32"/>
      <c r="AN1320" s="32"/>
      <c r="AO1320" s="32"/>
      <c r="AP1320" s="32"/>
      <c r="AQ1320" s="32"/>
      <c r="AR1320" s="32"/>
      <c r="AS1320" s="32"/>
      <c r="AT1320" s="32"/>
      <c r="AU1320" s="32"/>
      <c r="AV1320" s="32"/>
      <c r="AW1320" s="32"/>
      <c r="AX1320" s="32"/>
      <c r="AY1320" s="32"/>
      <c r="AZ1320" s="32"/>
      <c r="BA1320" s="32"/>
      <c r="BB1320" s="32"/>
      <c r="BC1320" s="32"/>
      <c r="BD1320" s="32"/>
      <c r="BE1320" s="32"/>
      <c r="BF1320" s="32"/>
      <c r="BG1320" s="32"/>
      <c r="BH1320" s="32"/>
    </row>
    <row r="1321" spans="1:60" outlineLevel="1" x14ac:dyDescent="0.25">
      <c r="A1321" s="185"/>
      <c r="B1321" s="272" t="s">
        <v>1134</v>
      </c>
      <c r="C1321" s="273"/>
      <c r="D1321" s="274"/>
      <c r="E1321" s="275"/>
      <c r="F1321" s="276"/>
      <c r="G1321" s="277"/>
      <c r="H1321" s="181"/>
      <c r="I1321" s="181"/>
      <c r="J1321" s="182"/>
      <c r="K1321" s="187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>
        <v>0</v>
      </c>
      <c r="AD1321" s="32"/>
      <c r="AE1321" s="32"/>
      <c r="AF1321" s="32"/>
      <c r="AG1321" s="32"/>
      <c r="AH1321" s="32"/>
      <c r="AI1321" s="32"/>
      <c r="AJ1321" s="32"/>
      <c r="AK1321" s="32"/>
      <c r="AL1321" s="32"/>
      <c r="AM1321" s="32"/>
      <c r="AN1321" s="32"/>
      <c r="AO1321" s="32"/>
      <c r="AP1321" s="32"/>
      <c r="AQ1321" s="32"/>
      <c r="AR1321" s="32"/>
      <c r="AS1321" s="32"/>
      <c r="AT1321" s="32"/>
      <c r="AU1321" s="32"/>
      <c r="AV1321" s="32"/>
      <c r="AW1321" s="32"/>
      <c r="AX1321" s="32"/>
      <c r="AY1321" s="32"/>
      <c r="AZ1321" s="32"/>
      <c r="BA1321" s="32"/>
      <c r="BB1321" s="32"/>
      <c r="BC1321" s="32"/>
      <c r="BD1321" s="32"/>
      <c r="BE1321" s="32"/>
      <c r="BF1321" s="32"/>
      <c r="BG1321" s="32"/>
      <c r="BH1321" s="32"/>
    </row>
    <row r="1322" spans="1:60" outlineLevel="1" x14ac:dyDescent="0.25">
      <c r="A1322" s="185"/>
      <c r="B1322" s="272" t="s">
        <v>1135</v>
      </c>
      <c r="C1322" s="273"/>
      <c r="D1322" s="274"/>
      <c r="E1322" s="275"/>
      <c r="F1322" s="276"/>
      <c r="G1322" s="277"/>
      <c r="H1322" s="181"/>
      <c r="I1322" s="181"/>
      <c r="J1322" s="182"/>
      <c r="K1322" s="187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>
        <v>1</v>
      </c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2"/>
      <c r="BB1322" s="32"/>
      <c r="BC1322" s="32"/>
      <c r="BD1322" s="32"/>
      <c r="BE1322" s="32"/>
      <c r="BF1322" s="32"/>
      <c r="BG1322" s="32"/>
      <c r="BH1322" s="32"/>
    </row>
    <row r="1323" spans="1:60" outlineLevel="1" x14ac:dyDescent="0.25">
      <c r="A1323" s="185"/>
      <c r="B1323" s="272" t="s">
        <v>1136</v>
      </c>
      <c r="C1323" s="273"/>
      <c r="D1323" s="274"/>
      <c r="E1323" s="275"/>
      <c r="F1323" s="276"/>
      <c r="G1323" s="277"/>
      <c r="H1323" s="181"/>
      <c r="I1323" s="181"/>
      <c r="J1323" s="182"/>
      <c r="K1323" s="187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>
        <v>2</v>
      </c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2"/>
      <c r="BB1323" s="32"/>
      <c r="BC1323" s="32"/>
      <c r="BD1323" s="32"/>
      <c r="BE1323" s="32"/>
      <c r="BF1323" s="32"/>
      <c r="BG1323" s="32"/>
      <c r="BH1323" s="32"/>
    </row>
    <row r="1324" spans="1:60" ht="20.399999999999999" outlineLevel="1" x14ac:dyDescent="0.25">
      <c r="A1324" s="185">
        <v>92</v>
      </c>
      <c r="B1324" s="169" t="s">
        <v>1145</v>
      </c>
      <c r="C1324" s="207" t="s">
        <v>1146</v>
      </c>
      <c r="D1324" s="171" t="s">
        <v>165</v>
      </c>
      <c r="E1324" s="175">
        <v>12.74</v>
      </c>
      <c r="F1324" s="183"/>
      <c r="G1324" s="181">
        <f>ROUND(E1324*F1324,2)</f>
        <v>0</v>
      </c>
      <c r="H1324" s="181">
        <v>21</v>
      </c>
      <c r="I1324" s="181">
        <f>G1324*(1+H1324/100)</f>
        <v>0</v>
      </c>
      <c r="J1324" s="182" t="s">
        <v>1139</v>
      </c>
      <c r="K1324" s="187" t="s">
        <v>125</v>
      </c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>
        <v>21</v>
      </c>
      <c r="AN1324" s="32"/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2"/>
      <c r="BB1324" s="32"/>
      <c r="BC1324" s="32"/>
      <c r="BD1324" s="32"/>
      <c r="BE1324" s="32"/>
      <c r="BF1324" s="32"/>
      <c r="BG1324" s="32"/>
      <c r="BH1324" s="32"/>
    </row>
    <row r="1325" spans="1:60" outlineLevel="1" x14ac:dyDescent="0.25">
      <c r="A1325" s="185"/>
      <c r="B1325" s="169"/>
      <c r="C1325" s="208" t="s">
        <v>167</v>
      </c>
      <c r="D1325" s="172"/>
      <c r="E1325" s="176"/>
      <c r="F1325" s="181"/>
      <c r="G1325" s="181"/>
      <c r="H1325" s="181"/>
      <c r="I1325" s="181"/>
      <c r="J1325" s="182"/>
      <c r="K1325" s="187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  <c r="BC1325" s="32"/>
      <c r="BD1325" s="32"/>
      <c r="BE1325" s="32"/>
      <c r="BF1325" s="32"/>
      <c r="BG1325" s="32"/>
      <c r="BH1325" s="32"/>
    </row>
    <row r="1326" spans="1:60" outlineLevel="1" x14ac:dyDescent="0.25">
      <c r="A1326" s="185"/>
      <c r="B1326" s="169"/>
      <c r="C1326" s="208" t="s">
        <v>1147</v>
      </c>
      <c r="D1326" s="172"/>
      <c r="E1326" s="176"/>
      <c r="F1326" s="181"/>
      <c r="G1326" s="181"/>
      <c r="H1326" s="181"/>
      <c r="I1326" s="181"/>
      <c r="J1326" s="182"/>
      <c r="K1326" s="187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  <c r="AW1326" s="32"/>
      <c r="AX1326" s="32"/>
      <c r="AY1326" s="32"/>
      <c r="AZ1326" s="32"/>
      <c r="BA1326" s="32"/>
      <c r="BB1326" s="32"/>
      <c r="BC1326" s="32"/>
      <c r="BD1326" s="32"/>
      <c r="BE1326" s="32"/>
      <c r="BF1326" s="32"/>
      <c r="BG1326" s="32"/>
      <c r="BH1326" s="32"/>
    </row>
    <row r="1327" spans="1:60" outlineLevel="1" x14ac:dyDescent="0.25">
      <c r="A1327" s="185"/>
      <c r="B1327" s="169"/>
      <c r="C1327" s="208" t="s">
        <v>1029</v>
      </c>
      <c r="D1327" s="172"/>
      <c r="E1327" s="176">
        <v>4.2699999999999996</v>
      </c>
      <c r="F1327" s="181"/>
      <c r="G1327" s="181"/>
      <c r="H1327" s="181"/>
      <c r="I1327" s="181"/>
      <c r="J1327" s="182"/>
      <c r="K1327" s="187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  <c r="BC1327" s="32"/>
      <c r="BD1327" s="32"/>
      <c r="BE1327" s="32"/>
      <c r="BF1327" s="32"/>
      <c r="BG1327" s="32"/>
      <c r="BH1327" s="32"/>
    </row>
    <row r="1328" spans="1:60" outlineLevel="1" x14ac:dyDescent="0.25">
      <c r="A1328" s="185"/>
      <c r="B1328" s="169"/>
      <c r="C1328" s="208" t="s">
        <v>1025</v>
      </c>
      <c r="D1328" s="172"/>
      <c r="E1328" s="176">
        <v>8.4700000000000006</v>
      </c>
      <c r="F1328" s="181"/>
      <c r="G1328" s="181"/>
      <c r="H1328" s="181"/>
      <c r="I1328" s="181"/>
      <c r="J1328" s="182"/>
      <c r="K1328" s="187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2"/>
      <c r="BB1328" s="32"/>
      <c r="BC1328" s="32"/>
      <c r="BD1328" s="32"/>
      <c r="BE1328" s="32"/>
      <c r="BF1328" s="32"/>
      <c r="BG1328" s="32"/>
      <c r="BH1328" s="32"/>
    </row>
    <row r="1329" spans="1:60" outlineLevel="1" x14ac:dyDescent="0.25">
      <c r="A1329" s="185"/>
      <c r="B1329" s="169"/>
      <c r="C1329" s="209" t="s">
        <v>129</v>
      </c>
      <c r="D1329" s="173"/>
      <c r="E1329" s="177">
        <v>12.74</v>
      </c>
      <c r="F1329" s="181"/>
      <c r="G1329" s="181"/>
      <c r="H1329" s="181"/>
      <c r="I1329" s="181"/>
      <c r="J1329" s="182"/>
      <c r="K1329" s="187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  <c r="BC1329" s="32"/>
      <c r="BD1329" s="32"/>
      <c r="BE1329" s="32"/>
      <c r="BF1329" s="32"/>
      <c r="BG1329" s="32"/>
      <c r="BH1329" s="32"/>
    </row>
    <row r="1330" spans="1:60" outlineLevel="1" x14ac:dyDescent="0.25">
      <c r="A1330" s="185"/>
      <c r="B1330" s="169"/>
      <c r="C1330" s="208" t="s">
        <v>980</v>
      </c>
      <c r="D1330" s="172"/>
      <c r="E1330" s="176"/>
      <c r="F1330" s="181"/>
      <c r="G1330" s="181"/>
      <c r="H1330" s="181"/>
      <c r="I1330" s="181"/>
      <c r="J1330" s="182"/>
      <c r="K1330" s="187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  <c r="AW1330" s="32"/>
      <c r="AX1330" s="32"/>
      <c r="AY1330" s="32"/>
      <c r="AZ1330" s="32"/>
      <c r="BA1330" s="32"/>
      <c r="BB1330" s="32"/>
      <c r="BC1330" s="32"/>
      <c r="BD1330" s="32"/>
      <c r="BE1330" s="32"/>
      <c r="BF1330" s="32"/>
      <c r="BG1330" s="32"/>
      <c r="BH1330" s="32"/>
    </row>
    <row r="1331" spans="1:60" outlineLevel="1" x14ac:dyDescent="0.25">
      <c r="A1331" s="185"/>
      <c r="B1331" s="169"/>
      <c r="C1331" s="208" t="s">
        <v>1148</v>
      </c>
      <c r="D1331" s="172"/>
      <c r="E1331" s="176"/>
      <c r="F1331" s="181"/>
      <c r="G1331" s="181"/>
      <c r="H1331" s="181"/>
      <c r="I1331" s="181"/>
      <c r="J1331" s="182"/>
      <c r="K1331" s="187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  <c r="AW1331" s="32"/>
      <c r="AX1331" s="32"/>
      <c r="AY1331" s="32"/>
      <c r="AZ1331" s="32"/>
      <c r="BA1331" s="32"/>
      <c r="BB1331" s="32"/>
      <c r="BC1331" s="32"/>
      <c r="BD1331" s="32"/>
      <c r="BE1331" s="32"/>
      <c r="BF1331" s="32"/>
      <c r="BG1331" s="32"/>
      <c r="BH1331" s="32"/>
    </row>
    <row r="1332" spans="1:60" outlineLevel="1" x14ac:dyDescent="0.25">
      <c r="A1332" s="185"/>
      <c r="B1332" s="169"/>
      <c r="C1332" s="208" t="s">
        <v>1149</v>
      </c>
      <c r="D1332" s="172"/>
      <c r="E1332" s="176"/>
      <c r="F1332" s="181"/>
      <c r="G1332" s="181"/>
      <c r="H1332" s="181"/>
      <c r="I1332" s="181"/>
      <c r="J1332" s="182"/>
      <c r="K1332" s="187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  <c r="AW1332" s="32"/>
      <c r="AX1332" s="32"/>
      <c r="AY1332" s="32"/>
      <c r="AZ1332" s="32"/>
      <c r="BA1332" s="32"/>
      <c r="BB1332" s="32"/>
      <c r="BC1332" s="32"/>
      <c r="BD1332" s="32"/>
      <c r="BE1332" s="32"/>
      <c r="BF1332" s="32"/>
      <c r="BG1332" s="32"/>
      <c r="BH1332" s="32"/>
    </row>
    <row r="1333" spans="1:60" outlineLevel="1" x14ac:dyDescent="0.25">
      <c r="A1333" s="185"/>
      <c r="B1333" s="169"/>
      <c r="C1333" s="208" t="s">
        <v>1150</v>
      </c>
      <c r="D1333" s="172"/>
      <c r="E1333" s="176"/>
      <c r="F1333" s="181"/>
      <c r="G1333" s="181"/>
      <c r="H1333" s="181"/>
      <c r="I1333" s="181"/>
      <c r="J1333" s="182"/>
      <c r="K1333" s="187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2"/>
      <c r="BB1333" s="32"/>
      <c r="BC1333" s="32"/>
      <c r="BD1333" s="32"/>
      <c r="BE1333" s="32"/>
      <c r="BF1333" s="32"/>
      <c r="BG1333" s="32"/>
      <c r="BH1333" s="32"/>
    </row>
    <row r="1334" spans="1:60" outlineLevel="1" x14ac:dyDescent="0.25">
      <c r="A1334" s="185"/>
      <c r="B1334" s="272" t="s">
        <v>1134</v>
      </c>
      <c r="C1334" s="273"/>
      <c r="D1334" s="274"/>
      <c r="E1334" s="275"/>
      <c r="F1334" s="276"/>
      <c r="G1334" s="277"/>
      <c r="H1334" s="181"/>
      <c r="I1334" s="181"/>
      <c r="J1334" s="182"/>
      <c r="K1334" s="187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>
        <v>0</v>
      </c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</row>
    <row r="1335" spans="1:60" outlineLevel="1" x14ac:dyDescent="0.25">
      <c r="A1335" s="185"/>
      <c r="B1335" s="272" t="s">
        <v>1135</v>
      </c>
      <c r="C1335" s="273"/>
      <c r="D1335" s="274"/>
      <c r="E1335" s="275"/>
      <c r="F1335" s="276"/>
      <c r="G1335" s="277"/>
      <c r="H1335" s="181"/>
      <c r="I1335" s="181"/>
      <c r="J1335" s="182"/>
      <c r="K1335" s="187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>
        <v>1</v>
      </c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</row>
    <row r="1336" spans="1:60" outlineLevel="1" x14ac:dyDescent="0.25">
      <c r="A1336" s="185"/>
      <c r="B1336" s="272" t="s">
        <v>1151</v>
      </c>
      <c r="C1336" s="273"/>
      <c r="D1336" s="274"/>
      <c r="E1336" s="275"/>
      <c r="F1336" s="276"/>
      <c r="G1336" s="277"/>
      <c r="H1336" s="181"/>
      <c r="I1336" s="181"/>
      <c r="J1336" s="182"/>
      <c r="K1336" s="187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>
        <v>2</v>
      </c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  <c r="AW1336" s="32"/>
      <c r="AX1336" s="32"/>
      <c r="AY1336" s="32"/>
      <c r="AZ1336" s="32"/>
      <c r="BA1336" s="32"/>
      <c r="BB1336" s="32"/>
      <c r="BC1336" s="32"/>
      <c r="BD1336" s="32"/>
      <c r="BE1336" s="32"/>
      <c r="BF1336" s="32"/>
      <c r="BG1336" s="32"/>
      <c r="BH1336" s="32"/>
    </row>
    <row r="1337" spans="1:60" outlineLevel="1" x14ac:dyDescent="0.25">
      <c r="A1337" s="185">
        <v>93</v>
      </c>
      <c r="B1337" s="169" t="s">
        <v>1152</v>
      </c>
      <c r="C1337" s="207" t="s">
        <v>1153</v>
      </c>
      <c r="D1337" s="171" t="s">
        <v>165</v>
      </c>
      <c r="E1337" s="175">
        <v>395.61</v>
      </c>
      <c r="F1337" s="183"/>
      <c r="G1337" s="181">
        <f>ROUND(E1337*F1337,2)</f>
        <v>0</v>
      </c>
      <c r="H1337" s="181">
        <v>21</v>
      </c>
      <c r="I1337" s="181">
        <f>G1337*(1+H1337/100)</f>
        <v>0</v>
      </c>
      <c r="J1337" s="182" t="s">
        <v>1139</v>
      </c>
      <c r="K1337" s="187" t="s">
        <v>125</v>
      </c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>
        <v>21</v>
      </c>
      <c r="AN1337" s="32"/>
      <c r="AO1337" s="32"/>
      <c r="AP1337" s="32"/>
      <c r="AQ1337" s="32"/>
      <c r="AR1337" s="32"/>
      <c r="AS1337" s="32"/>
      <c r="AT1337" s="32"/>
      <c r="AU1337" s="32"/>
      <c r="AV1337" s="32"/>
      <c r="AW1337" s="32"/>
      <c r="AX1337" s="32"/>
      <c r="AY1337" s="32"/>
      <c r="AZ1337" s="32"/>
      <c r="BA1337" s="32"/>
      <c r="BB1337" s="32"/>
      <c r="BC1337" s="32"/>
      <c r="BD1337" s="32"/>
      <c r="BE1337" s="32"/>
      <c r="BF1337" s="32"/>
      <c r="BG1337" s="32"/>
      <c r="BH1337" s="32"/>
    </row>
    <row r="1338" spans="1:60" outlineLevel="1" x14ac:dyDescent="0.25">
      <c r="A1338" s="185"/>
      <c r="B1338" s="272" t="s">
        <v>1134</v>
      </c>
      <c r="C1338" s="273"/>
      <c r="D1338" s="274"/>
      <c r="E1338" s="275"/>
      <c r="F1338" s="276"/>
      <c r="G1338" s="277"/>
      <c r="H1338" s="181"/>
      <c r="I1338" s="181"/>
      <c r="J1338" s="182"/>
      <c r="K1338" s="187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>
        <v>0</v>
      </c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</row>
    <row r="1339" spans="1:60" outlineLevel="1" x14ac:dyDescent="0.25">
      <c r="A1339" s="185"/>
      <c r="B1339" s="272" t="s">
        <v>1135</v>
      </c>
      <c r="C1339" s="273"/>
      <c r="D1339" s="274"/>
      <c r="E1339" s="275"/>
      <c r="F1339" s="276"/>
      <c r="G1339" s="277"/>
      <c r="H1339" s="181"/>
      <c r="I1339" s="181"/>
      <c r="J1339" s="182"/>
      <c r="K1339" s="187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>
        <v>1</v>
      </c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</row>
    <row r="1340" spans="1:60" outlineLevel="1" x14ac:dyDescent="0.25">
      <c r="A1340" s="185"/>
      <c r="B1340" s="272" t="s">
        <v>1151</v>
      </c>
      <c r="C1340" s="273"/>
      <c r="D1340" s="274"/>
      <c r="E1340" s="275"/>
      <c r="F1340" s="276"/>
      <c r="G1340" s="277"/>
      <c r="H1340" s="181"/>
      <c r="I1340" s="181"/>
      <c r="J1340" s="182"/>
      <c r="K1340" s="187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>
        <v>2</v>
      </c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</row>
    <row r="1341" spans="1:60" outlineLevel="1" x14ac:dyDescent="0.25">
      <c r="A1341" s="185">
        <v>94</v>
      </c>
      <c r="B1341" s="169" t="s">
        <v>1154</v>
      </c>
      <c r="C1341" s="207" t="s">
        <v>1153</v>
      </c>
      <c r="D1341" s="171" t="s">
        <v>165</v>
      </c>
      <c r="E1341" s="175">
        <v>12.74</v>
      </c>
      <c r="F1341" s="183"/>
      <c r="G1341" s="181">
        <f>ROUND(E1341*F1341,2)</f>
        <v>0</v>
      </c>
      <c r="H1341" s="181">
        <v>21</v>
      </c>
      <c r="I1341" s="181">
        <f>G1341*(1+H1341/100)</f>
        <v>0</v>
      </c>
      <c r="J1341" s="182" t="s">
        <v>1139</v>
      </c>
      <c r="K1341" s="187" t="s">
        <v>125</v>
      </c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>
        <v>21</v>
      </c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</row>
    <row r="1342" spans="1:60" outlineLevel="1" x14ac:dyDescent="0.25">
      <c r="A1342" s="185"/>
      <c r="B1342" s="272" t="s">
        <v>1155</v>
      </c>
      <c r="C1342" s="273"/>
      <c r="D1342" s="274"/>
      <c r="E1342" s="275"/>
      <c r="F1342" s="276"/>
      <c r="G1342" s="277"/>
      <c r="H1342" s="181"/>
      <c r="I1342" s="181"/>
      <c r="J1342" s="182"/>
      <c r="K1342" s="187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>
        <v>0</v>
      </c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</row>
    <row r="1343" spans="1:60" outlineLevel="1" x14ac:dyDescent="0.25">
      <c r="A1343" s="185">
        <v>95</v>
      </c>
      <c r="B1343" s="169" t="s">
        <v>1156</v>
      </c>
      <c r="C1343" s="207" t="s">
        <v>1157</v>
      </c>
      <c r="D1343" s="171" t="s">
        <v>165</v>
      </c>
      <c r="E1343" s="175">
        <v>34</v>
      </c>
      <c r="F1343" s="183"/>
      <c r="G1343" s="181">
        <f>ROUND(E1343*F1343,2)</f>
        <v>0</v>
      </c>
      <c r="H1343" s="181">
        <v>21</v>
      </c>
      <c r="I1343" s="181">
        <f>G1343*(1+H1343/100)</f>
        <v>0</v>
      </c>
      <c r="J1343" s="182" t="s">
        <v>1139</v>
      </c>
      <c r="K1343" s="187" t="s">
        <v>125</v>
      </c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>
        <v>21</v>
      </c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</row>
    <row r="1344" spans="1:60" outlineLevel="1" x14ac:dyDescent="0.25">
      <c r="A1344" s="185"/>
      <c r="B1344" s="169"/>
      <c r="C1344" s="208" t="s">
        <v>1158</v>
      </c>
      <c r="D1344" s="172"/>
      <c r="E1344" s="176">
        <v>34</v>
      </c>
      <c r="F1344" s="181"/>
      <c r="G1344" s="181"/>
      <c r="H1344" s="181"/>
      <c r="I1344" s="181"/>
      <c r="J1344" s="182"/>
      <c r="K1344" s="187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</row>
    <row r="1345" spans="1:60" outlineLevel="1" x14ac:dyDescent="0.25">
      <c r="A1345" s="185">
        <v>96</v>
      </c>
      <c r="B1345" s="169" t="s">
        <v>1159</v>
      </c>
      <c r="C1345" s="207" t="s">
        <v>1160</v>
      </c>
      <c r="D1345" s="171" t="s">
        <v>165</v>
      </c>
      <c r="E1345" s="175">
        <v>34</v>
      </c>
      <c r="F1345" s="183"/>
      <c r="G1345" s="181">
        <f>ROUND(E1345*F1345,2)</f>
        <v>0</v>
      </c>
      <c r="H1345" s="181">
        <v>21</v>
      </c>
      <c r="I1345" s="181">
        <f>G1345*(1+H1345/100)</f>
        <v>0</v>
      </c>
      <c r="J1345" s="182" t="s">
        <v>1139</v>
      </c>
      <c r="K1345" s="187" t="s">
        <v>125</v>
      </c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>
        <v>21</v>
      </c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</row>
    <row r="1346" spans="1:60" outlineLevel="1" x14ac:dyDescent="0.25">
      <c r="A1346" s="185"/>
      <c r="B1346" s="169"/>
      <c r="C1346" s="208" t="s">
        <v>1158</v>
      </c>
      <c r="D1346" s="172"/>
      <c r="E1346" s="176">
        <v>34</v>
      </c>
      <c r="F1346" s="181"/>
      <c r="G1346" s="181"/>
      <c r="H1346" s="181"/>
      <c r="I1346" s="181"/>
      <c r="J1346" s="182"/>
      <c r="K1346" s="187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</row>
    <row r="1347" spans="1:60" outlineLevel="1" x14ac:dyDescent="0.25">
      <c r="A1347" s="185">
        <v>97</v>
      </c>
      <c r="B1347" s="169" t="s">
        <v>1161</v>
      </c>
      <c r="C1347" s="207" t="s">
        <v>1162</v>
      </c>
      <c r="D1347" s="171" t="s">
        <v>1099</v>
      </c>
      <c r="E1347" s="175">
        <v>1</v>
      </c>
      <c r="F1347" s="183"/>
      <c r="G1347" s="181">
        <f>ROUND(E1347*F1347,2)</f>
        <v>0</v>
      </c>
      <c r="H1347" s="181">
        <v>21</v>
      </c>
      <c r="I1347" s="181">
        <f>G1347*(1+H1347/100)</f>
        <v>0</v>
      </c>
      <c r="J1347" s="182"/>
      <c r="K1347" s="187" t="s">
        <v>1070</v>
      </c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>
        <v>21</v>
      </c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</row>
    <row r="1348" spans="1:60" outlineLevel="1" x14ac:dyDescent="0.25">
      <c r="A1348" s="185">
        <v>98</v>
      </c>
      <c r="B1348" s="169" t="s">
        <v>1163</v>
      </c>
      <c r="C1348" s="207" t="s">
        <v>1164</v>
      </c>
      <c r="D1348" s="171" t="s">
        <v>137</v>
      </c>
      <c r="E1348" s="175">
        <v>35</v>
      </c>
      <c r="F1348" s="183"/>
      <c r="G1348" s="181">
        <f>ROUND(E1348*F1348,2)</f>
        <v>0</v>
      </c>
      <c r="H1348" s="181">
        <v>21</v>
      </c>
      <c r="I1348" s="181">
        <f>G1348*(1+H1348/100)</f>
        <v>0</v>
      </c>
      <c r="J1348" s="182" t="s">
        <v>159</v>
      </c>
      <c r="K1348" s="187" t="s">
        <v>125</v>
      </c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>
        <v>21</v>
      </c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</row>
    <row r="1349" spans="1:60" outlineLevel="1" x14ac:dyDescent="0.25">
      <c r="A1349" s="185"/>
      <c r="B1349" s="169"/>
      <c r="C1349" s="208" t="s">
        <v>167</v>
      </c>
      <c r="D1349" s="172"/>
      <c r="E1349" s="176"/>
      <c r="F1349" s="181"/>
      <c r="G1349" s="181"/>
      <c r="H1349" s="181"/>
      <c r="I1349" s="181"/>
      <c r="J1349" s="182"/>
      <c r="K1349" s="187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</row>
    <row r="1350" spans="1:60" outlineLevel="1" x14ac:dyDescent="0.25">
      <c r="A1350" s="185"/>
      <c r="B1350" s="169"/>
      <c r="C1350" s="208" t="s">
        <v>1165</v>
      </c>
      <c r="D1350" s="172"/>
      <c r="E1350" s="176">
        <v>1</v>
      </c>
      <c r="F1350" s="181"/>
      <c r="G1350" s="181"/>
      <c r="H1350" s="181"/>
      <c r="I1350" s="181"/>
      <c r="J1350" s="182"/>
      <c r="K1350" s="187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</row>
    <row r="1351" spans="1:60" outlineLevel="1" x14ac:dyDescent="0.25">
      <c r="A1351" s="185"/>
      <c r="B1351" s="169"/>
      <c r="C1351" s="208" t="s">
        <v>1166</v>
      </c>
      <c r="D1351" s="172"/>
      <c r="E1351" s="176">
        <v>1</v>
      </c>
      <c r="F1351" s="181"/>
      <c r="G1351" s="181"/>
      <c r="H1351" s="181"/>
      <c r="I1351" s="181"/>
      <c r="J1351" s="182"/>
      <c r="K1351" s="187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</row>
    <row r="1352" spans="1:60" outlineLevel="1" x14ac:dyDescent="0.25">
      <c r="A1352" s="185"/>
      <c r="B1352" s="169"/>
      <c r="C1352" s="208" t="s">
        <v>1167</v>
      </c>
      <c r="D1352" s="172"/>
      <c r="E1352" s="176">
        <v>1</v>
      </c>
      <c r="F1352" s="181"/>
      <c r="G1352" s="181"/>
      <c r="H1352" s="181"/>
      <c r="I1352" s="181"/>
      <c r="J1352" s="182"/>
      <c r="K1352" s="187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</row>
    <row r="1353" spans="1:60" outlineLevel="1" x14ac:dyDescent="0.25">
      <c r="A1353" s="185"/>
      <c r="B1353" s="169"/>
      <c r="C1353" s="208" t="s">
        <v>1168</v>
      </c>
      <c r="D1353" s="172"/>
      <c r="E1353" s="176">
        <v>1</v>
      </c>
      <c r="F1353" s="181"/>
      <c r="G1353" s="181"/>
      <c r="H1353" s="181"/>
      <c r="I1353" s="181"/>
      <c r="J1353" s="182"/>
      <c r="K1353" s="187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</row>
    <row r="1354" spans="1:60" outlineLevel="1" x14ac:dyDescent="0.25">
      <c r="A1354" s="185"/>
      <c r="B1354" s="169"/>
      <c r="C1354" s="208" t="s">
        <v>1002</v>
      </c>
      <c r="D1354" s="172"/>
      <c r="E1354" s="176">
        <v>6</v>
      </c>
      <c r="F1354" s="181"/>
      <c r="G1354" s="181"/>
      <c r="H1354" s="181"/>
      <c r="I1354" s="181"/>
      <c r="J1354" s="182"/>
      <c r="K1354" s="187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</row>
    <row r="1355" spans="1:60" outlineLevel="1" x14ac:dyDescent="0.25">
      <c r="A1355" s="185"/>
      <c r="B1355" s="169"/>
      <c r="C1355" s="209" t="s">
        <v>129</v>
      </c>
      <c r="D1355" s="173"/>
      <c r="E1355" s="177">
        <v>10</v>
      </c>
      <c r="F1355" s="181"/>
      <c r="G1355" s="181"/>
      <c r="H1355" s="181"/>
      <c r="I1355" s="181"/>
      <c r="J1355" s="182"/>
      <c r="K1355" s="187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32"/>
      <c r="AF1355" s="32"/>
      <c r="AG1355" s="32"/>
      <c r="AH1355" s="32"/>
      <c r="AI1355" s="32"/>
      <c r="AJ1355" s="32"/>
      <c r="AK1355" s="32"/>
      <c r="AL1355" s="32"/>
      <c r="AM1355" s="32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  <c r="BC1355" s="32"/>
      <c r="BD1355" s="32"/>
      <c r="BE1355" s="32"/>
      <c r="BF1355" s="32"/>
      <c r="BG1355" s="32"/>
      <c r="BH1355" s="32"/>
    </row>
    <row r="1356" spans="1:60" outlineLevel="1" x14ac:dyDescent="0.25">
      <c r="A1356" s="185"/>
      <c r="B1356" s="169"/>
      <c r="C1356" s="208" t="s">
        <v>127</v>
      </c>
      <c r="D1356" s="172"/>
      <c r="E1356" s="176"/>
      <c r="F1356" s="181"/>
      <c r="G1356" s="181"/>
      <c r="H1356" s="181"/>
      <c r="I1356" s="181"/>
      <c r="J1356" s="182"/>
      <c r="K1356" s="187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32"/>
      <c r="AF1356" s="32"/>
      <c r="AG1356" s="32"/>
      <c r="AH1356" s="32"/>
      <c r="AI1356" s="32"/>
      <c r="AJ1356" s="32"/>
      <c r="AK1356" s="32"/>
      <c r="AL1356" s="32"/>
      <c r="AM1356" s="32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  <c r="BC1356" s="32"/>
      <c r="BD1356" s="32"/>
      <c r="BE1356" s="32"/>
      <c r="BF1356" s="32"/>
      <c r="BG1356" s="32"/>
      <c r="BH1356" s="32"/>
    </row>
    <row r="1357" spans="1:60" outlineLevel="1" x14ac:dyDescent="0.25">
      <c r="A1357" s="185"/>
      <c r="B1357" s="169"/>
      <c r="C1357" s="208" t="s">
        <v>1169</v>
      </c>
      <c r="D1357" s="172"/>
      <c r="E1357" s="176">
        <v>1</v>
      </c>
      <c r="F1357" s="181"/>
      <c r="G1357" s="181"/>
      <c r="H1357" s="181"/>
      <c r="I1357" s="181"/>
      <c r="J1357" s="182"/>
      <c r="K1357" s="187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32"/>
      <c r="AF1357" s="32"/>
      <c r="AG1357" s="32"/>
      <c r="AH1357" s="32"/>
      <c r="AI1357" s="32"/>
      <c r="AJ1357" s="32"/>
      <c r="AK1357" s="32"/>
      <c r="AL1357" s="32"/>
      <c r="AM1357" s="32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  <c r="BC1357" s="32"/>
      <c r="BD1357" s="32"/>
      <c r="BE1357" s="32"/>
      <c r="BF1357" s="32"/>
      <c r="BG1357" s="32"/>
      <c r="BH1357" s="32"/>
    </row>
    <row r="1358" spans="1:60" outlineLevel="1" x14ac:dyDescent="0.25">
      <c r="A1358" s="185"/>
      <c r="B1358" s="169"/>
      <c r="C1358" s="208" t="s">
        <v>1170</v>
      </c>
      <c r="D1358" s="172"/>
      <c r="E1358" s="176">
        <v>1</v>
      </c>
      <c r="F1358" s="181"/>
      <c r="G1358" s="181"/>
      <c r="H1358" s="181"/>
      <c r="I1358" s="181"/>
      <c r="J1358" s="182"/>
      <c r="K1358" s="187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2"/>
      <c r="AD1358" s="32"/>
      <c r="AE1358" s="32"/>
      <c r="AF1358" s="32"/>
      <c r="AG1358" s="32"/>
      <c r="AH1358" s="32"/>
      <c r="AI1358" s="32"/>
      <c r="AJ1358" s="32"/>
      <c r="AK1358" s="32"/>
      <c r="AL1358" s="32"/>
      <c r="AM1358" s="32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  <c r="BC1358" s="32"/>
      <c r="BD1358" s="32"/>
      <c r="BE1358" s="32"/>
      <c r="BF1358" s="32"/>
      <c r="BG1358" s="32"/>
      <c r="BH1358" s="32"/>
    </row>
    <row r="1359" spans="1:60" outlineLevel="1" x14ac:dyDescent="0.25">
      <c r="A1359" s="185"/>
      <c r="B1359" s="169"/>
      <c r="C1359" s="208" t="s">
        <v>1171</v>
      </c>
      <c r="D1359" s="172"/>
      <c r="E1359" s="176">
        <v>1</v>
      </c>
      <c r="F1359" s="181"/>
      <c r="G1359" s="181"/>
      <c r="H1359" s="181"/>
      <c r="I1359" s="181"/>
      <c r="J1359" s="182"/>
      <c r="K1359" s="187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2"/>
      <c r="AD1359" s="32"/>
      <c r="AE1359" s="32"/>
      <c r="AF1359" s="32"/>
      <c r="AG1359" s="32"/>
      <c r="AH1359" s="32"/>
      <c r="AI1359" s="32"/>
      <c r="AJ1359" s="32"/>
      <c r="AK1359" s="32"/>
      <c r="AL1359" s="32"/>
      <c r="AM1359" s="32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  <c r="BC1359" s="32"/>
      <c r="BD1359" s="32"/>
      <c r="BE1359" s="32"/>
      <c r="BF1359" s="32"/>
      <c r="BG1359" s="32"/>
      <c r="BH1359" s="32"/>
    </row>
    <row r="1360" spans="1:60" outlineLevel="1" x14ac:dyDescent="0.25">
      <c r="A1360" s="185"/>
      <c r="B1360" s="169"/>
      <c r="C1360" s="208" t="s">
        <v>1172</v>
      </c>
      <c r="D1360" s="172"/>
      <c r="E1360" s="176">
        <v>3</v>
      </c>
      <c r="F1360" s="181"/>
      <c r="G1360" s="181"/>
      <c r="H1360" s="181"/>
      <c r="I1360" s="181"/>
      <c r="J1360" s="182"/>
      <c r="K1360" s="187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2"/>
      <c r="AA1360" s="32"/>
      <c r="AB1360" s="32"/>
      <c r="AC1360" s="32"/>
      <c r="AD1360" s="32"/>
      <c r="AE1360" s="32"/>
      <c r="AF1360" s="32"/>
      <c r="AG1360" s="32"/>
      <c r="AH1360" s="32"/>
      <c r="AI1360" s="32"/>
      <c r="AJ1360" s="32"/>
      <c r="AK1360" s="32"/>
      <c r="AL1360" s="32"/>
      <c r="AM1360" s="32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  <c r="BC1360" s="32"/>
      <c r="BD1360" s="32"/>
      <c r="BE1360" s="32"/>
      <c r="BF1360" s="32"/>
      <c r="BG1360" s="32"/>
      <c r="BH1360" s="32"/>
    </row>
    <row r="1361" spans="1:60" outlineLevel="1" x14ac:dyDescent="0.25">
      <c r="A1361" s="185"/>
      <c r="B1361" s="169"/>
      <c r="C1361" s="208" t="s">
        <v>1173</v>
      </c>
      <c r="D1361" s="172"/>
      <c r="E1361" s="176">
        <v>4</v>
      </c>
      <c r="F1361" s="181"/>
      <c r="G1361" s="181"/>
      <c r="H1361" s="181"/>
      <c r="I1361" s="181"/>
      <c r="J1361" s="182"/>
      <c r="K1361" s="187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32"/>
      <c r="AF1361" s="32"/>
      <c r="AG1361" s="32"/>
      <c r="AH1361" s="32"/>
      <c r="AI1361" s="32"/>
      <c r="AJ1361" s="32"/>
      <c r="AK1361" s="32"/>
      <c r="AL1361" s="32"/>
      <c r="AM1361" s="32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  <c r="BC1361" s="32"/>
      <c r="BD1361" s="32"/>
      <c r="BE1361" s="32"/>
      <c r="BF1361" s="32"/>
      <c r="BG1361" s="32"/>
      <c r="BH1361" s="32"/>
    </row>
    <row r="1362" spans="1:60" outlineLevel="1" x14ac:dyDescent="0.25">
      <c r="A1362" s="185"/>
      <c r="B1362" s="169"/>
      <c r="C1362" s="209" t="s">
        <v>129</v>
      </c>
      <c r="D1362" s="173"/>
      <c r="E1362" s="177">
        <v>10</v>
      </c>
      <c r="F1362" s="181"/>
      <c r="G1362" s="181"/>
      <c r="H1362" s="181"/>
      <c r="I1362" s="181"/>
      <c r="J1362" s="182"/>
      <c r="K1362" s="187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32"/>
      <c r="AF1362" s="32"/>
      <c r="AG1362" s="32"/>
      <c r="AH1362" s="32"/>
      <c r="AI1362" s="32"/>
      <c r="AJ1362" s="32"/>
      <c r="AK1362" s="32"/>
      <c r="AL1362" s="32"/>
      <c r="AM1362" s="32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  <c r="BC1362" s="32"/>
      <c r="BD1362" s="32"/>
      <c r="BE1362" s="32"/>
      <c r="BF1362" s="32"/>
      <c r="BG1362" s="32"/>
      <c r="BH1362" s="32"/>
    </row>
    <row r="1363" spans="1:60" outlineLevel="1" x14ac:dyDescent="0.25">
      <c r="A1363" s="185"/>
      <c r="B1363" s="169"/>
      <c r="C1363" s="208" t="s">
        <v>130</v>
      </c>
      <c r="D1363" s="172"/>
      <c r="E1363" s="176"/>
      <c r="F1363" s="181"/>
      <c r="G1363" s="181"/>
      <c r="H1363" s="181"/>
      <c r="I1363" s="181"/>
      <c r="J1363" s="182"/>
      <c r="K1363" s="187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  <c r="BC1363" s="32"/>
      <c r="BD1363" s="32"/>
      <c r="BE1363" s="32"/>
      <c r="BF1363" s="32"/>
      <c r="BG1363" s="32"/>
      <c r="BH1363" s="32"/>
    </row>
    <row r="1364" spans="1:60" outlineLevel="1" x14ac:dyDescent="0.25">
      <c r="A1364" s="185"/>
      <c r="B1364" s="169"/>
      <c r="C1364" s="208" t="s">
        <v>1174</v>
      </c>
      <c r="D1364" s="172"/>
      <c r="E1364" s="176">
        <v>1</v>
      </c>
      <c r="F1364" s="181"/>
      <c r="G1364" s="181"/>
      <c r="H1364" s="181"/>
      <c r="I1364" s="181"/>
      <c r="J1364" s="182"/>
      <c r="K1364" s="187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</row>
    <row r="1365" spans="1:60" outlineLevel="1" x14ac:dyDescent="0.25">
      <c r="A1365" s="185"/>
      <c r="B1365" s="169"/>
      <c r="C1365" s="208" t="s">
        <v>1175</v>
      </c>
      <c r="D1365" s="172"/>
      <c r="E1365" s="176">
        <v>1</v>
      </c>
      <c r="F1365" s="181"/>
      <c r="G1365" s="181"/>
      <c r="H1365" s="181"/>
      <c r="I1365" s="181"/>
      <c r="J1365" s="182"/>
      <c r="K1365" s="187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  <c r="AW1365" s="32"/>
      <c r="AX1365" s="32"/>
      <c r="AY1365" s="32"/>
      <c r="AZ1365" s="32"/>
      <c r="BA1365" s="32"/>
      <c r="BB1365" s="32"/>
      <c r="BC1365" s="32"/>
      <c r="BD1365" s="32"/>
      <c r="BE1365" s="32"/>
      <c r="BF1365" s="32"/>
      <c r="BG1365" s="32"/>
      <c r="BH1365" s="32"/>
    </row>
    <row r="1366" spans="1:60" outlineLevel="1" x14ac:dyDescent="0.25">
      <c r="A1366" s="185"/>
      <c r="B1366" s="169"/>
      <c r="C1366" s="208" t="s">
        <v>1176</v>
      </c>
      <c r="D1366" s="172"/>
      <c r="E1366" s="176">
        <v>1</v>
      </c>
      <c r="F1366" s="181"/>
      <c r="G1366" s="181"/>
      <c r="H1366" s="181"/>
      <c r="I1366" s="181"/>
      <c r="J1366" s="182"/>
      <c r="K1366" s="187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2"/>
      <c r="BB1366" s="32"/>
      <c r="BC1366" s="32"/>
      <c r="BD1366" s="32"/>
      <c r="BE1366" s="32"/>
      <c r="BF1366" s="32"/>
      <c r="BG1366" s="32"/>
      <c r="BH1366" s="32"/>
    </row>
    <row r="1367" spans="1:60" outlineLevel="1" x14ac:dyDescent="0.25">
      <c r="A1367" s="185"/>
      <c r="B1367" s="169"/>
      <c r="C1367" s="208" t="s">
        <v>1177</v>
      </c>
      <c r="D1367" s="172"/>
      <c r="E1367" s="176">
        <v>4</v>
      </c>
      <c r="F1367" s="181"/>
      <c r="G1367" s="181"/>
      <c r="H1367" s="181"/>
      <c r="I1367" s="181"/>
      <c r="J1367" s="182"/>
      <c r="K1367" s="187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2"/>
      <c r="BB1367" s="32"/>
      <c r="BC1367" s="32"/>
      <c r="BD1367" s="32"/>
      <c r="BE1367" s="32"/>
      <c r="BF1367" s="32"/>
      <c r="BG1367" s="32"/>
      <c r="BH1367" s="32"/>
    </row>
    <row r="1368" spans="1:60" outlineLevel="1" x14ac:dyDescent="0.25">
      <c r="A1368" s="185"/>
      <c r="B1368" s="169"/>
      <c r="C1368" s="208" t="s">
        <v>1178</v>
      </c>
      <c r="D1368" s="172"/>
      <c r="E1368" s="176">
        <v>1</v>
      </c>
      <c r="F1368" s="181"/>
      <c r="G1368" s="181"/>
      <c r="H1368" s="181"/>
      <c r="I1368" s="181"/>
      <c r="J1368" s="182"/>
      <c r="K1368" s="187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  <c r="AP1368" s="32"/>
      <c r="AQ1368" s="32"/>
      <c r="AR1368" s="32"/>
      <c r="AS1368" s="32"/>
      <c r="AT1368" s="32"/>
      <c r="AU1368" s="32"/>
      <c r="AV1368" s="32"/>
      <c r="AW1368" s="32"/>
      <c r="AX1368" s="32"/>
      <c r="AY1368" s="32"/>
      <c r="AZ1368" s="32"/>
      <c r="BA1368" s="32"/>
      <c r="BB1368" s="32"/>
      <c r="BC1368" s="32"/>
      <c r="BD1368" s="32"/>
      <c r="BE1368" s="32"/>
      <c r="BF1368" s="32"/>
      <c r="BG1368" s="32"/>
      <c r="BH1368" s="32"/>
    </row>
    <row r="1369" spans="1:60" outlineLevel="1" x14ac:dyDescent="0.25">
      <c r="A1369" s="185"/>
      <c r="B1369" s="169"/>
      <c r="C1369" s="208" t="s">
        <v>1179</v>
      </c>
      <c r="D1369" s="172"/>
      <c r="E1369" s="176">
        <v>1</v>
      </c>
      <c r="F1369" s="181"/>
      <c r="G1369" s="181"/>
      <c r="H1369" s="181"/>
      <c r="I1369" s="181"/>
      <c r="J1369" s="182"/>
      <c r="K1369" s="187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  <c r="AP1369" s="32"/>
      <c r="AQ1369" s="32"/>
      <c r="AR1369" s="32"/>
      <c r="AS1369" s="32"/>
      <c r="AT1369" s="32"/>
      <c r="AU1369" s="32"/>
      <c r="AV1369" s="32"/>
      <c r="AW1369" s="32"/>
      <c r="AX1369" s="32"/>
      <c r="AY1369" s="32"/>
      <c r="AZ1369" s="32"/>
      <c r="BA1369" s="32"/>
      <c r="BB1369" s="32"/>
      <c r="BC1369" s="32"/>
      <c r="BD1369" s="32"/>
      <c r="BE1369" s="32"/>
      <c r="BF1369" s="32"/>
      <c r="BG1369" s="32"/>
      <c r="BH1369" s="32"/>
    </row>
    <row r="1370" spans="1:60" outlineLevel="1" x14ac:dyDescent="0.25">
      <c r="A1370" s="185"/>
      <c r="B1370" s="169"/>
      <c r="C1370" s="209" t="s">
        <v>129</v>
      </c>
      <c r="D1370" s="173"/>
      <c r="E1370" s="177">
        <v>9</v>
      </c>
      <c r="F1370" s="181"/>
      <c r="G1370" s="181"/>
      <c r="H1370" s="181"/>
      <c r="I1370" s="181"/>
      <c r="J1370" s="182"/>
      <c r="K1370" s="187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2"/>
      <c r="BB1370" s="32"/>
      <c r="BC1370" s="32"/>
      <c r="BD1370" s="32"/>
      <c r="BE1370" s="32"/>
      <c r="BF1370" s="32"/>
      <c r="BG1370" s="32"/>
      <c r="BH1370" s="32"/>
    </row>
    <row r="1371" spans="1:60" outlineLevel="1" x14ac:dyDescent="0.25">
      <c r="A1371" s="185"/>
      <c r="B1371" s="169"/>
      <c r="C1371" s="208" t="s">
        <v>132</v>
      </c>
      <c r="D1371" s="172"/>
      <c r="E1371" s="176"/>
      <c r="F1371" s="181"/>
      <c r="G1371" s="181"/>
      <c r="H1371" s="181"/>
      <c r="I1371" s="181"/>
      <c r="J1371" s="182"/>
      <c r="K1371" s="187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/>
      <c r="BA1371" s="32"/>
      <c r="BB1371" s="32"/>
      <c r="BC1371" s="32"/>
      <c r="BD1371" s="32"/>
      <c r="BE1371" s="32"/>
      <c r="BF1371" s="32"/>
      <c r="BG1371" s="32"/>
      <c r="BH1371" s="32"/>
    </row>
    <row r="1372" spans="1:60" outlineLevel="1" x14ac:dyDescent="0.25">
      <c r="A1372" s="185"/>
      <c r="B1372" s="169"/>
      <c r="C1372" s="208" t="s">
        <v>606</v>
      </c>
      <c r="D1372" s="172"/>
      <c r="E1372" s="176">
        <v>1</v>
      </c>
      <c r="F1372" s="181"/>
      <c r="G1372" s="181"/>
      <c r="H1372" s="181"/>
      <c r="I1372" s="181"/>
      <c r="J1372" s="182"/>
      <c r="K1372" s="187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  <c r="BC1372" s="32"/>
      <c r="BD1372" s="32"/>
      <c r="BE1372" s="32"/>
      <c r="BF1372" s="32"/>
      <c r="BG1372" s="32"/>
      <c r="BH1372" s="32"/>
    </row>
    <row r="1373" spans="1:60" outlineLevel="1" x14ac:dyDescent="0.25">
      <c r="A1373" s="185"/>
      <c r="B1373" s="169"/>
      <c r="C1373" s="208" t="s">
        <v>607</v>
      </c>
      <c r="D1373" s="172"/>
      <c r="E1373" s="176">
        <v>1</v>
      </c>
      <c r="F1373" s="181"/>
      <c r="G1373" s="181"/>
      <c r="H1373" s="181"/>
      <c r="I1373" s="181"/>
      <c r="J1373" s="182"/>
      <c r="K1373" s="187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  <c r="AW1373" s="32"/>
      <c r="AX1373" s="32"/>
      <c r="AY1373" s="32"/>
      <c r="AZ1373" s="32"/>
      <c r="BA1373" s="32"/>
      <c r="BB1373" s="32"/>
      <c r="BC1373" s="32"/>
      <c r="BD1373" s="32"/>
      <c r="BE1373" s="32"/>
      <c r="BF1373" s="32"/>
      <c r="BG1373" s="32"/>
      <c r="BH1373" s="32"/>
    </row>
    <row r="1374" spans="1:60" outlineLevel="1" x14ac:dyDescent="0.25">
      <c r="A1374" s="185"/>
      <c r="B1374" s="169"/>
      <c r="C1374" s="208" t="s">
        <v>1180</v>
      </c>
      <c r="D1374" s="172"/>
      <c r="E1374" s="176">
        <v>3</v>
      </c>
      <c r="F1374" s="181"/>
      <c r="G1374" s="181"/>
      <c r="H1374" s="181"/>
      <c r="I1374" s="181"/>
      <c r="J1374" s="182"/>
      <c r="K1374" s="187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2"/>
      <c r="BB1374" s="32"/>
      <c r="BC1374" s="32"/>
      <c r="BD1374" s="32"/>
      <c r="BE1374" s="32"/>
      <c r="BF1374" s="32"/>
      <c r="BG1374" s="32"/>
      <c r="BH1374" s="32"/>
    </row>
    <row r="1375" spans="1:60" outlineLevel="1" x14ac:dyDescent="0.25">
      <c r="A1375" s="185"/>
      <c r="B1375" s="169"/>
      <c r="C1375" s="208" t="s">
        <v>1181</v>
      </c>
      <c r="D1375" s="172"/>
      <c r="E1375" s="176">
        <v>1</v>
      </c>
      <c r="F1375" s="181"/>
      <c r="G1375" s="181"/>
      <c r="H1375" s="181"/>
      <c r="I1375" s="181"/>
      <c r="J1375" s="182"/>
      <c r="K1375" s="187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  <c r="AW1375" s="32"/>
      <c r="AX1375" s="32"/>
      <c r="AY1375" s="32"/>
      <c r="AZ1375" s="32"/>
      <c r="BA1375" s="32"/>
      <c r="BB1375" s="32"/>
      <c r="BC1375" s="32"/>
      <c r="BD1375" s="32"/>
      <c r="BE1375" s="32"/>
      <c r="BF1375" s="32"/>
      <c r="BG1375" s="32"/>
      <c r="BH1375" s="32"/>
    </row>
    <row r="1376" spans="1:60" outlineLevel="1" x14ac:dyDescent="0.25">
      <c r="A1376" s="185"/>
      <c r="B1376" s="169"/>
      <c r="C1376" s="209" t="s">
        <v>129</v>
      </c>
      <c r="D1376" s="173"/>
      <c r="E1376" s="177">
        <v>6</v>
      </c>
      <c r="F1376" s="181"/>
      <c r="G1376" s="181"/>
      <c r="H1376" s="181"/>
      <c r="I1376" s="181"/>
      <c r="J1376" s="182"/>
      <c r="K1376" s="187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  <c r="AW1376" s="32"/>
      <c r="AX1376" s="32"/>
      <c r="AY1376" s="32"/>
      <c r="AZ1376" s="32"/>
      <c r="BA1376" s="32"/>
      <c r="BB1376" s="32"/>
      <c r="BC1376" s="32"/>
      <c r="BD1376" s="32"/>
      <c r="BE1376" s="32"/>
      <c r="BF1376" s="32"/>
      <c r="BG1376" s="32"/>
      <c r="BH1376" s="32"/>
    </row>
    <row r="1377" spans="1:60" outlineLevel="1" x14ac:dyDescent="0.25">
      <c r="A1377" s="185"/>
      <c r="B1377" s="272" t="s">
        <v>1182</v>
      </c>
      <c r="C1377" s="273"/>
      <c r="D1377" s="274"/>
      <c r="E1377" s="275"/>
      <c r="F1377" s="276"/>
      <c r="G1377" s="277"/>
      <c r="H1377" s="181"/>
      <c r="I1377" s="181"/>
      <c r="J1377" s="182"/>
      <c r="K1377" s="187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>
        <v>0</v>
      </c>
      <c r="AD1377" s="32"/>
      <c r="AE1377" s="32"/>
      <c r="AF1377" s="32"/>
      <c r="AG1377" s="32"/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  <c r="AW1377" s="32"/>
      <c r="AX1377" s="32"/>
      <c r="AY1377" s="32"/>
      <c r="AZ1377" s="32"/>
      <c r="BA1377" s="32"/>
      <c r="BB1377" s="32"/>
      <c r="BC1377" s="32"/>
      <c r="BD1377" s="32"/>
      <c r="BE1377" s="32"/>
      <c r="BF1377" s="32"/>
      <c r="BG1377" s="32"/>
      <c r="BH1377" s="32"/>
    </row>
    <row r="1378" spans="1:60" outlineLevel="1" x14ac:dyDescent="0.25">
      <c r="A1378" s="185"/>
      <c r="B1378" s="272" t="s">
        <v>1064</v>
      </c>
      <c r="C1378" s="273"/>
      <c r="D1378" s="274"/>
      <c r="E1378" s="275"/>
      <c r="F1378" s="276"/>
      <c r="G1378" s="277"/>
      <c r="H1378" s="181"/>
      <c r="I1378" s="181"/>
      <c r="J1378" s="182"/>
      <c r="K1378" s="187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2"/>
      <c r="BB1378" s="32"/>
      <c r="BC1378" s="32"/>
      <c r="BD1378" s="32"/>
      <c r="BE1378" s="32"/>
      <c r="BF1378" s="32"/>
      <c r="BG1378" s="32"/>
      <c r="BH1378" s="32"/>
    </row>
    <row r="1379" spans="1:60" outlineLevel="1" x14ac:dyDescent="0.25">
      <c r="A1379" s="185">
        <v>99</v>
      </c>
      <c r="B1379" s="169" t="s">
        <v>1183</v>
      </c>
      <c r="C1379" s="207" t="s">
        <v>1066</v>
      </c>
      <c r="D1379" s="171" t="s">
        <v>1010</v>
      </c>
      <c r="E1379" s="178"/>
      <c r="F1379" s="183"/>
      <c r="G1379" s="181">
        <f>ROUND(E1379*F1379,2)</f>
        <v>0</v>
      </c>
      <c r="H1379" s="181">
        <v>21</v>
      </c>
      <c r="I1379" s="181">
        <f>G1379*(1+H1379/100)</f>
        <v>0</v>
      </c>
      <c r="J1379" s="182" t="s">
        <v>1139</v>
      </c>
      <c r="K1379" s="187" t="s">
        <v>125</v>
      </c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>
        <v>21</v>
      </c>
      <c r="AN1379" s="32"/>
      <c r="AO1379" s="32"/>
      <c r="AP1379" s="32"/>
      <c r="AQ1379" s="32"/>
      <c r="AR1379" s="32"/>
      <c r="AS1379" s="32"/>
      <c r="AT1379" s="32"/>
      <c r="AU1379" s="32"/>
      <c r="AV1379" s="32"/>
      <c r="AW1379" s="32"/>
      <c r="AX1379" s="32"/>
      <c r="AY1379" s="32"/>
      <c r="AZ1379" s="32"/>
      <c r="BA1379" s="32"/>
      <c r="BB1379" s="32"/>
      <c r="BC1379" s="32"/>
      <c r="BD1379" s="32"/>
      <c r="BE1379" s="32"/>
      <c r="BF1379" s="32"/>
      <c r="BG1379" s="32"/>
      <c r="BH1379" s="32"/>
    </row>
    <row r="1380" spans="1:60" x14ac:dyDescent="0.25">
      <c r="A1380" s="184" t="s">
        <v>118</v>
      </c>
      <c r="B1380" s="168" t="s">
        <v>89</v>
      </c>
      <c r="C1380" s="206" t="s">
        <v>90</v>
      </c>
      <c r="D1380" s="170"/>
      <c r="E1380" s="174"/>
      <c r="F1380" s="278">
        <f>SUM(G1381:G1394)</f>
        <v>0</v>
      </c>
      <c r="G1380" s="279"/>
      <c r="H1380" s="179"/>
      <c r="I1380" s="179">
        <f>SUM(I1381:I1394)</f>
        <v>0</v>
      </c>
      <c r="J1380" s="180"/>
      <c r="K1380" s="186"/>
    </row>
    <row r="1381" spans="1:60" outlineLevel="1" x14ac:dyDescent="0.25">
      <c r="A1381" s="185"/>
      <c r="B1381" s="266" t="s">
        <v>1184</v>
      </c>
      <c r="C1381" s="267"/>
      <c r="D1381" s="268"/>
      <c r="E1381" s="269"/>
      <c r="F1381" s="270"/>
      <c r="G1381" s="271"/>
      <c r="H1381" s="181"/>
      <c r="I1381" s="181"/>
      <c r="J1381" s="182"/>
      <c r="K1381" s="187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>
        <v>0</v>
      </c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</row>
    <row r="1382" spans="1:60" outlineLevel="1" x14ac:dyDescent="0.25">
      <c r="A1382" s="185"/>
      <c r="B1382" s="272" t="s">
        <v>1185</v>
      </c>
      <c r="C1382" s="273"/>
      <c r="D1382" s="274"/>
      <c r="E1382" s="275"/>
      <c r="F1382" s="276"/>
      <c r="G1382" s="277"/>
      <c r="H1382" s="181"/>
      <c r="I1382" s="181"/>
      <c r="J1382" s="182"/>
      <c r="K1382" s="187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</row>
    <row r="1383" spans="1:60" outlineLevel="1" x14ac:dyDescent="0.25">
      <c r="A1383" s="185">
        <v>100</v>
      </c>
      <c r="B1383" s="169" t="s">
        <v>1186</v>
      </c>
      <c r="C1383" s="207" t="s">
        <v>1187</v>
      </c>
      <c r="D1383" s="171" t="s">
        <v>137</v>
      </c>
      <c r="E1383" s="175">
        <v>6</v>
      </c>
      <c r="F1383" s="183"/>
      <c r="G1383" s="181">
        <f>ROUND(E1383*F1383,2)</f>
        <v>0</v>
      </c>
      <c r="H1383" s="181">
        <v>21</v>
      </c>
      <c r="I1383" s="181">
        <f>G1383*(1+H1383/100)</f>
        <v>0</v>
      </c>
      <c r="J1383" s="182" t="s">
        <v>150</v>
      </c>
      <c r="K1383" s="187" t="s">
        <v>125</v>
      </c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>
        <v>21</v>
      </c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</row>
    <row r="1384" spans="1:60" outlineLevel="1" x14ac:dyDescent="0.25">
      <c r="A1384" s="185"/>
      <c r="B1384" s="169"/>
      <c r="C1384" s="208" t="s">
        <v>1188</v>
      </c>
      <c r="D1384" s="172"/>
      <c r="E1384" s="176">
        <v>6</v>
      </c>
      <c r="F1384" s="181"/>
      <c r="G1384" s="181"/>
      <c r="H1384" s="181"/>
      <c r="I1384" s="181"/>
      <c r="J1384" s="182"/>
      <c r="K1384" s="187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</row>
    <row r="1385" spans="1:60" outlineLevel="1" x14ac:dyDescent="0.25">
      <c r="A1385" s="185"/>
      <c r="B1385" s="272" t="s">
        <v>1189</v>
      </c>
      <c r="C1385" s="273"/>
      <c r="D1385" s="274"/>
      <c r="E1385" s="275"/>
      <c r="F1385" s="276"/>
      <c r="G1385" s="277"/>
      <c r="H1385" s="181"/>
      <c r="I1385" s="181"/>
      <c r="J1385" s="182"/>
      <c r="K1385" s="187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>
        <v>0</v>
      </c>
      <c r="AD1385" s="32"/>
      <c r="AE1385" s="32"/>
      <c r="AF1385" s="32"/>
      <c r="AG1385" s="32"/>
      <c r="AH1385" s="32"/>
      <c r="AI1385" s="32"/>
      <c r="AJ1385" s="32"/>
      <c r="AK1385" s="32"/>
      <c r="AL1385" s="32"/>
      <c r="AM1385" s="32"/>
      <c r="AN1385" s="32"/>
      <c r="AO1385" s="32"/>
      <c r="AP1385" s="32"/>
      <c r="AQ1385" s="32"/>
      <c r="AR1385" s="32"/>
      <c r="AS1385" s="32"/>
      <c r="AT1385" s="32"/>
      <c r="AU1385" s="32"/>
      <c r="AV1385" s="32"/>
      <c r="AW1385" s="32"/>
      <c r="AX1385" s="32"/>
      <c r="AY1385" s="32"/>
      <c r="AZ1385" s="32"/>
      <c r="BA1385" s="32"/>
      <c r="BB1385" s="32"/>
      <c r="BC1385" s="32"/>
      <c r="BD1385" s="32"/>
      <c r="BE1385" s="32"/>
      <c r="BF1385" s="32"/>
      <c r="BG1385" s="32"/>
      <c r="BH1385" s="32"/>
    </row>
    <row r="1386" spans="1:60" outlineLevel="1" x14ac:dyDescent="0.25">
      <c r="A1386" s="185"/>
      <c r="B1386" s="272" t="s">
        <v>1190</v>
      </c>
      <c r="C1386" s="273"/>
      <c r="D1386" s="274"/>
      <c r="E1386" s="275"/>
      <c r="F1386" s="276"/>
      <c r="G1386" s="277"/>
      <c r="H1386" s="181"/>
      <c r="I1386" s="181"/>
      <c r="J1386" s="182"/>
      <c r="K1386" s="187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>
        <v>1</v>
      </c>
      <c r="AD1386" s="32"/>
      <c r="AE1386" s="32"/>
      <c r="AF1386" s="32"/>
      <c r="AG1386" s="32"/>
      <c r="AH1386" s="32"/>
      <c r="AI1386" s="32"/>
      <c r="AJ1386" s="32"/>
      <c r="AK1386" s="32"/>
      <c r="AL1386" s="32"/>
      <c r="AM1386" s="32"/>
      <c r="AN1386" s="32"/>
      <c r="AO1386" s="32"/>
      <c r="AP1386" s="32"/>
      <c r="AQ1386" s="32"/>
      <c r="AR1386" s="32"/>
      <c r="AS1386" s="32"/>
      <c r="AT1386" s="32"/>
      <c r="AU1386" s="32"/>
      <c r="AV1386" s="32"/>
      <c r="AW1386" s="32"/>
      <c r="AX1386" s="32"/>
      <c r="AY1386" s="32"/>
      <c r="AZ1386" s="32"/>
      <c r="BA1386" s="32"/>
      <c r="BB1386" s="32"/>
      <c r="BC1386" s="32"/>
      <c r="BD1386" s="32"/>
      <c r="BE1386" s="32"/>
      <c r="BF1386" s="32"/>
      <c r="BG1386" s="32"/>
      <c r="BH1386" s="32"/>
    </row>
    <row r="1387" spans="1:60" outlineLevel="1" x14ac:dyDescent="0.25">
      <c r="A1387" s="185">
        <v>101</v>
      </c>
      <c r="B1387" s="169" t="s">
        <v>1191</v>
      </c>
      <c r="C1387" s="207" t="s">
        <v>1192</v>
      </c>
      <c r="D1387" s="171" t="s">
        <v>227</v>
      </c>
      <c r="E1387" s="175">
        <v>19.8</v>
      </c>
      <c r="F1387" s="183"/>
      <c r="G1387" s="181">
        <f>ROUND(E1387*F1387,2)</f>
        <v>0</v>
      </c>
      <c r="H1387" s="181">
        <v>21</v>
      </c>
      <c r="I1387" s="181">
        <f>G1387*(1+H1387/100)</f>
        <v>0</v>
      </c>
      <c r="J1387" s="182" t="s">
        <v>1093</v>
      </c>
      <c r="K1387" s="187" t="s">
        <v>125</v>
      </c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>
        <v>21</v>
      </c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</row>
    <row r="1388" spans="1:60" outlineLevel="1" x14ac:dyDescent="0.25">
      <c r="A1388" s="185"/>
      <c r="B1388" s="169"/>
      <c r="C1388" s="208" t="s">
        <v>1193</v>
      </c>
      <c r="D1388" s="172"/>
      <c r="E1388" s="176">
        <v>19.8</v>
      </c>
      <c r="F1388" s="181"/>
      <c r="G1388" s="181"/>
      <c r="H1388" s="181"/>
      <c r="I1388" s="181"/>
      <c r="J1388" s="182"/>
      <c r="K1388" s="187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</row>
    <row r="1389" spans="1:60" outlineLevel="1" x14ac:dyDescent="0.25">
      <c r="A1389" s="185">
        <v>102</v>
      </c>
      <c r="B1389" s="169" t="s">
        <v>1194</v>
      </c>
      <c r="C1389" s="207" t="s">
        <v>1195</v>
      </c>
      <c r="D1389" s="171" t="s">
        <v>1099</v>
      </c>
      <c r="E1389" s="175">
        <v>1</v>
      </c>
      <c r="F1389" s="183"/>
      <c r="G1389" s="181">
        <f t="shared" ref="G1389:G1394" si="0">ROUND(E1389*F1389,2)</f>
        <v>0</v>
      </c>
      <c r="H1389" s="181">
        <v>21</v>
      </c>
      <c r="I1389" s="181">
        <f t="shared" ref="I1389:I1394" si="1">G1389*(1+H1389/100)</f>
        <v>0</v>
      </c>
      <c r="J1389" s="182"/>
      <c r="K1389" s="187" t="s">
        <v>1070</v>
      </c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>
        <v>21</v>
      </c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</row>
    <row r="1390" spans="1:60" outlineLevel="1" x14ac:dyDescent="0.25">
      <c r="A1390" s="185">
        <v>103</v>
      </c>
      <c r="B1390" s="169" t="s">
        <v>1196</v>
      </c>
      <c r="C1390" s="207" t="s">
        <v>1197</v>
      </c>
      <c r="D1390" s="171" t="s">
        <v>1099</v>
      </c>
      <c r="E1390" s="175">
        <v>1</v>
      </c>
      <c r="F1390" s="183"/>
      <c r="G1390" s="181">
        <f t="shared" si="0"/>
        <v>0</v>
      </c>
      <c r="H1390" s="181">
        <v>21</v>
      </c>
      <c r="I1390" s="181">
        <f t="shared" si="1"/>
        <v>0</v>
      </c>
      <c r="J1390" s="182"/>
      <c r="K1390" s="187" t="s">
        <v>1070</v>
      </c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>
        <v>21</v>
      </c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</row>
    <row r="1391" spans="1:60" outlineLevel="1" x14ac:dyDescent="0.25">
      <c r="A1391" s="185">
        <v>104</v>
      </c>
      <c r="B1391" s="169" t="s">
        <v>1198</v>
      </c>
      <c r="C1391" s="207" t="s">
        <v>1199</v>
      </c>
      <c r="D1391" s="171" t="s">
        <v>1099</v>
      </c>
      <c r="E1391" s="175">
        <v>1</v>
      </c>
      <c r="F1391" s="183"/>
      <c r="G1391" s="181">
        <f t="shared" si="0"/>
        <v>0</v>
      </c>
      <c r="H1391" s="181">
        <v>21</v>
      </c>
      <c r="I1391" s="181">
        <f t="shared" si="1"/>
        <v>0</v>
      </c>
      <c r="J1391" s="182"/>
      <c r="K1391" s="187" t="s">
        <v>1070</v>
      </c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>
        <v>21</v>
      </c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</row>
    <row r="1392" spans="1:60" outlineLevel="1" x14ac:dyDescent="0.25">
      <c r="A1392" s="185">
        <v>105</v>
      </c>
      <c r="B1392" s="169" t="s">
        <v>1200</v>
      </c>
      <c r="C1392" s="207" t="s">
        <v>1201</v>
      </c>
      <c r="D1392" s="171" t="s">
        <v>1099</v>
      </c>
      <c r="E1392" s="175">
        <v>1</v>
      </c>
      <c r="F1392" s="183"/>
      <c r="G1392" s="181">
        <f t="shared" si="0"/>
        <v>0</v>
      </c>
      <c r="H1392" s="181">
        <v>21</v>
      </c>
      <c r="I1392" s="181">
        <f t="shared" si="1"/>
        <v>0</v>
      </c>
      <c r="J1392" s="182"/>
      <c r="K1392" s="187" t="s">
        <v>1070</v>
      </c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>
        <v>21</v>
      </c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</row>
    <row r="1393" spans="1:60" outlineLevel="1" x14ac:dyDescent="0.25">
      <c r="A1393" s="185">
        <v>106</v>
      </c>
      <c r="B1393" s="169" t="s">
        <v>1202</v>
      </c>
      <c r="C1393" s="207" t="s">
        <v>1203</v>
      </c>
      <c r="D1393" s="171" t="s">
        <v>1099</v>
      </c>
      <c r="E1393" s="175">
        <v>1</v>
      </c>
      <c r="F1393" s="183"/>
      <c r="G1393" s="181">
        <f t="shared" si="0"/>
        <v>0</v>
      </c>
      <c r="H1393" s="181">
        <v>21</v>
      </c>
      <c r="I1393" s="181">
        <f t="shared" si="1"/>
        <v>0</v>
      </c>
      <c r="J1393" s="182"/>
      <c r="K1393" s="187" t="s">
        <v>1070</v>
      </c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>
        <v>21</v>
      </c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</row>
    <row r="1394" spans="1:60" outlineLevel="1" x14ac:dyDescent="0.25">
      <c r="A1394" s="185">
        <v>107</v>
      </c>
      <c r="B1394" s="169" t="s">
        <v>1204</v>
      </c>
      <c r="C1394" s="207" t="s">
        <v>1205</v>
      </c>
      <c r="D1394" s="171" t="s">
        <v>1099</v>
      </c>
      <c r="E1394" s="175">
        <v>1</v>
      </c>
      <c r="F1394" s="183"/>
      <c r="G1394" s="181">
        <f t="shared" si="0"/>
        <v>0</v>
      </c>
      <c r="H1394" s="181">
        <v>21</v>
      </c>
      <c r="I1394" s="181">
        <f t="shared" si="1"/>
        <v>0</v>
      </c>
      <c r="J1394" s="182"/>
      <c r="K1394" s="187" t="s">
        <v>1070</v>
      </c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/>
      <c r="AH1394" s="32"/>
      <c r="AI1394" s="32"/>
      <c r="AJ1394" s="32"/>
      <c r="AK1394" s="32"/>
      <c r="AL1394" s="32"/>
      <c r="AM1394" s="32">
        <v>21</v>
      </c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</row>
    <row r="1395" spans="1:60" x14ac:dyDescent="0.25">
      <c r="A1395" s="184" t="s">
        <v>118</v>
      </c>
      <c r="B1395" s="168" t="s">
        <v>91</v>
      </c>
      <c r="C1395" s="206" t="s">
        <v>92</v>
      </c>
      <c r="D1395" s="170"/>
      <c r="E1395" s="174"/>
      <c r="F1395" s="278">
        <f>SUM(G1396:G1485)</f>
        <v>0</v>
      </c>
      <c r="G1395" s="279"/>
      <c r="H1395" s="179"/>
      <c r="I1395" s="179">
        <f>SUM(I1396:I1485)</f>
        <v>0</v>
      </c>
      <c r="J1395" s="180"/>
      <c r="K1395" s="186"/>
    </row>
    <row r="1396" spans="1:60" outlineLevel="1" x14ac:dyDescent="0.25">
      <c r="A1396" s="185"/>
      <c r="B1396" s="266" t="s">
        <v>1206</v>
      </c>
      <c r="C1396" s="267"/>
      <c r="D1396" s="268"/>
      <c r="E1396" s="269"/>
      <c r="F1396" s="270"/>
      <c r="G1396" s="271"/>
      <c r="H1396" s="181"/>
      <c r="I1396" s="181"/>
      <c r="J1396" s="182"/>
      <c r="K1396" s="187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>
        <v>0</v>
      </c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</row>
    <row r="1397" spans="1:60" outlineLevel="1" x14ac:dyDescent="0.25">
      <c r="A1397" s="185">
        <v>108</v>
      </c>
      <c r="B1397" s="169" t="s">
        <v>1207</v>
      </c>
      <c r="C1397" s="207" t="s">
        <v>1208</v>
      </c>
      <c r="D1397" s="171" t="s">
        <v>165</v>
      </c>
      <c r="E1397" s="175">
        <v>241.53</v>
      </c>
      <c r="F1397" s="183"/>
      <c r="G1397" s="181">
        <f>ROUND(E1397*F1397,2)</f>
        <v>0</v>
      </c>
      <c r="H1397" s="181">
        <v>21</v>
      </c>
      <c r="I1397" s="181">
        <f>G1397*(1+H1397/100)</f>
        <v>0</v>
      </c>
      <c r="J1397" s="182" t="s">
        <v>1209</v>
      </c>
      <c r="K1397" s="187" t="s">
        <v>125</v>
      </c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>
        <v>21</v>
      </c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</row>
    <row r="1398" spans="1:60" outlineLevel="1" x14ac:dyDescent="0.25">
      <c r="A1398" s="185"/>
      <c r="B1398" s="272" t="s">
        <v>1210</v>
      </c>
      <c r="C1398" s="273"/>
      <c r="D1398" s="274"/>
      <c r="E1398" s="275"/>
      <c r="F1398" s="276"/>
      <c r="G1398" s="277"/>
      <c r="H1398" s="181"/>
      <c r="I1398" s="181"/>
      <c r="J1398" s="182"/>
      <c r="K1398" s="187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>
        <v>0</v>
      </c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</row>
    <row r="1399" spans="1:60" outlineLevel="1" x14ac:dyDescent="0.25">
      <c r="A1399" s="185">
        <v>109</v>
      </c>
      <c r="B1399" s="169" t="s">
        <v>1211</v>
      </c>
      <c r="C1399" s="207" t="s">
        <v>1212</v>
      </c>
      <c r="D1399" s="171" t="s">
        <v>227</v>
      </c>
      <c r="E1399" s="175">
        <v>42.93</v>
      </c>
      <c r="F1399" s="183"/>
      <c r="G1399" s="181">
        <f>ROUND(E1399*F1399,2)</f>
        <v>0</v>
      </c>
      <c r="H1399" s="181">
        <v>21</v>
      </c>
      <c r="I1399" s="181">
        <f>G1399*(1+H1399/100)</f>
        <v>0</v>
      </c>
      <c r="J1399" s="182" t="s">
        <v>1209</v>
      </c>
      <c r="K1399" s="187" t="s">
        <v>125</v>
      </c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>
        <v>21</v>
      </c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</row>
    <row r="1400" spans="1:60" outlineLevel="1" x14ac:dyDescent="0.25">
      <c r="A1400" s="185"/>
      <c r="B1400" s="169"/>
      <c r="C1400" s="208" t="s">
        <v>167</v>
      </c>
      <c r="D1400" s="172"/>
      <c r="E1400" s="176"/>
      <c r="F1400" s="181"/>
      <c r="G1400" s="181"/>
      <c r="H1400" s="181"/>
      <c r="I1400" s="181"/>
      <c r="J1400" s="182"/>
      <c r="K1400" s="187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</row>
    <row r="1401" spans="1:60" ht="20.399999999999999" outlineLevel="1" x14ac:dyDescent="0.25">
      <c r="A1401" s="185"/>
      <c r="B1401" s="169"/>
      <c r="C1401" s="208" t="s">
        <v>1213</v>
      </c>
      <c r="D1401" s="172"/>
      <c r="E1401" s="176">
        <v>21.97</v>
      </c>
      <c r="F1401" s="181"/>
      <c r="G1401" s="181"/>
      <c r="H1401" s="181"/>
      <c r="I1401" s="181"/>
      <c r="J1401" s="182"/>
      <c r="K1401" s="187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</row>
    <row r="1402" spans="1:60" outlineLevel="1" x14ac:dyDescent="0.25">
      <c r="A1402" s="185"/>
      <c r="B1402" s="169"/>
      <c r="C1402" s="208" t="s">
        <v>1214</v>
      </c>
      <c r="D1402" s="172"/>
      <c r="E1402" s="176">
        <v>11.04</v>
      </c>
      <c r="F1402" s="181"/>
      <c r="G1402" s="181"/>
      <c r="H1402" s="181"/>
      <c r="I1402" s="181"/>
      <c r="J1402" s="182"/>
      <c r="K1402" s="187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  <c r="BC1402" s="32"/>
      <c r="BD1402" s="32"/>
      <c r="BE1402" s="32"/>
      <c r="BF1402" s="32"/>
      <c r="BG1402" s="32"/>
      <c r="BH1402" s="32"/>
    </row>
    <row r="1403" spans="1:60" outlineLevel="1" x14ac:dyDescent="0.25">
      <c r="A1403" s="185"/>
      <c r="B1403" s="169"/>
      <c r="C1403" s="208" t="s">
        <v>1215</v>
      </c>
      <c r="D1403" s="172"/>
      <c r="E1403" s="176">
        <v>3.96</v>
      </c>
      <c r="F1403" s="181"/>
      <c r="G1403" s="181"/>
      <c r="H1403" s="181"/>
      <c r="I1403" s="181"/>
      <c r="J1403" s="182"/>
      <c r="K1403" s="187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32"/>
      <c r="AF1403" s="32"/>
      <c r="AG1403" s="32"/>
      <c r="AH1403" s="32"/>
      <c r="AI1403" s="32"/>
      <c r="AJ1403" s="32"/>
      <c r="AK1403" s="32"/>
      <c r="AL1403" s="32"/>
      <c r="AM1403" s="32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  <c r="BC1403" s="32"/>
      <c r="BD1403" s="32"/>
      <c r="BE1403" s="32"/>
      <c r="BF1403" s="32"/>
      <c r="BG1403" s="32"/>
      <c r="BH1403" s="32"/>
    </row>
    <row r="1404" spans="1:60" outlineLevel="1" x14ac:dyDescent="0.25">
      <c r="A1404" s="185"/>
      <c r="B1404" s="169"/>
      <c r="C1404" s="208" t="s">
        <v>1216</v>
      </c>
      <c r="D1404" s="172"/>
      <c r="E1404" s="176">
        <v>5.96</v>
      </c>
      <c r="F1404" s="181"/>
      <c r="G1404" s="181"/>
      <c r="H1404" s="181"/>
      <c r="I1404" s="181"/>
      <c r="J1404" s="182"/>
      <c r="K1404" s="187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32"/>
      <c r="AF1404" s="32"/>
      <c r="AG1404" s="32"/>
      <c r="AH1404" s="32"/>
      <c r="AI1404" s="32"/>
      <c r="AJ1404" s="32"/>
      <c r="AK1404" s="32"/>
      <c r="AL1404" s="32"/>
      <c r="AM1404" s="32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</row>
    <row r="1405" spans="1:60" outlineLevel="1" x14ac:dyDescent="0.25">
      <c r="A1405" s="185"/>
      <c r="B1405" s="169"/>
      <c r="C1405" s="209" t="s">
        <v>129</v>
      </c>
      <c r="D1405" s="173"/>
      <c r="E1405" s="177">
        <v>42.93</v>
      </c>
      <c r="F1405" s="181"/>
      <c r="G1405" s="181"/>
      <c r="H1405" s="181"/>
      <c r="I1405" s="181"/>
      <c r="J1405" s="182"/>
      <c r="K1405" s="187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32"/>
      <c r="AF1405" s="32"/>
      <c r="AG1405" s="32"/>
      <c r="AH1405" s="32"/>
      <c r="AI1405" s="32"/>
      <c r="AJ1405" s="32"/>
      <c r="AK1405" s="32"/>
      <c r="AL1405" s="32"/>
      <c r="AM1405" s="32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  <c r="BC1405" s="32"/>
      <c r="BD1405" s="32"/>
      <c r="BE1405" s="32"/>
      <c r="BF1405" s="32"/>
      <c r="BG1405" s="32"/>
      <c r="BH1405" s="32"/>
    </row>
    <row r="1406" spans="1:60" outlineLevel="1" x14ac:dyDescent="0.25">
      <c r="A1406" s="185"/>
      <c r="B1406" s="169"/>
      <c r="C1406" s="208" t="s">
        <v>980</v>
      </c>
      <c r="D1406" s="172"/>
      <c r="E1406" s="176"/>
      <c r="F1406" s="181"/>
      <c r="G1406" s="181"/>
      <c r="H1406" s="181"/>
      <c r="I1406" s="181"/>
      <c r="J1406" s="182"/>
      <c r="K1406" s="187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32"/>
      <c r="AF1406" s="32"/>
      <c r="AG1406" s="32"/>
      <c r="AH1406" s="32"/>
      <c r="AI1406" s="32"/>
      <c r="AJ1406" s="32"/>
      <c r="AK1406" s="32"/>
      <c r="AL1406" s="32"/>
      <c r="AM1406" s="32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  <c r="BC1406" s="32"/>
      <c r="BD1406" s="32"/>
      <c r="BE1406" s="32"/>
      <c r="BF1406" s="32"/>
      <c r="BG1406" s="32"/>
      <c r="BH1406" s="32"/>
    </row>
    <row r="1407" spans="1:60" outlineLevel="1" x14ac:dyDescent="0.25">
      <c r="A1407" s="185"/>
      <c r="B1407" s="169"/>
      <c r="C1407" s="208" t="s">
        <v>1148</v>
      </c>
      <c r="D1407" s="172"/>
      <c r="E1407" s="176"/>
      <c r="F1407" s="181"/>
      <c r="G1407" s="181"/>
      <c r="H1407" s="181"/>
      <c r="I1407" s="181"/>
      <c r="J1407" s="182"/>
      <c r="K1407" s="187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32"/>
      <c r="AF1407" s="32"/>
      <c r="AG1407" s="32"/>
      <c r="AH1407" s="32"/>
      <c r="AI1407" s="32"/>
      <c r="AJ1407" s="32"/>
      <c r="AK1407" s="32"/>
      <c r="AL1407" s="32"/>
      <c r="AM1407" s="32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  <c r="BC1407" s="32"/>
      <c r="BD1407" s="32"/>
      <c r="BE1407" s="32"/>
      <c r="BF1407" s="32"/>
      <c r="BG1407" s="32"/>
      <c r="BH1407" s="32"/>
    </row>
    <row r="1408" spans="1:60" outlineLevel="1" x14ac:dyDescent="0.25">
      <c r="A1408" s="185"/>
      <c r="B1408" s="169"/>
      <c r="C1408" s="208" t="s">
        <v>1149</v>
      </c>
      <c r="D1408" s="172"/>
      <c r="E1408" s="176"/>
      <c r="F1408" s="181"/>
      <c r="G1408" s="181"/>
      <c r="H1408" s="181"/>
      <c r="I1408" s="181"/>
      <c r="J1408" s="182"/>
      <c r="K1408" s="187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32"/>
      <c r="AF1408" s="32"/>
      <c r="AG1408" s="32"/>
      <c r="AH1408" s="32"/>
      <c r="AI1408" s="32"/>
      <c r="AJ1408" s="32"/>
      <c r="AK1408" s="32"/>
      <c r="AL1408" s="32"/>
      <c r="AM1408" s="32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  <c r="BC1408" s="32"/>
      <c r="BD1408" s="32"/>
      <c r="BE1408" s="32"/>
      <c r="BF1408" s="32"/>
      <c r="BG1408" s="32"/>
      <c r="BH1408" s="32"/>
    </row>
    <row r="1409" spans="1:60" outlineLevel="1" x14ac:dyDescent="0.25">
      <c r="A1409" s="185"/>
      <c r="B1409" s="169"/>
      <c r="C1409" s="208" t="s">
        <v>1150</v>
      </c>
      <c r="D1409" s="172"/>
      <c r="E1409" s="176"/>
      <c r="F1409" s="181"/>
      <c r="G1409" s="181"/>
      <c r="H1409" s="181"/>
      <c r="I1409" s="181"/>
      <c r="J1409" s="182"/>
      <c r="K1409" s="187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32"/>
      <c r="AF1409" s="32"/>
      <c r="AG1409" s="32"/>
      <c r="AH1409" s="32"/>
      <c r="AI1409" s="32"/>
      <c r="AJ1409" s="32"/>
      <c r="AK1409" s="32"/>
      <c r="AL1409" s="32"/>
      <c r="AM1409" s="32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  <c r="BC1409" s="32"/>
      <c r="BD1409" s="32"/>
      <c r="BE1409" s="32"/>
      <c r="BF1409" s="32"/>
      <c r="BG1409" s="32"/>
      <c r="BH1409" s="32"/>
    </row>
    <row r="1410" spans="1:60" outlineLevel="1" x14ac:dyDescent="0.25">
      <c r="A1410" s="185"/>
      <c r="B1410" s="272" t="s">
        <v>1217</v>
      </c>
      <c r="C1410" s="273"/>
      <c r="D1410" s="274"/>
      <c r="E1410" s="275"/>
      <c r="F1410" s="276"/>
      <c r="G1410" s="277"/>
      <c r="H1410" s="181"/>
      <c r="I1410" s="181"/>
      <c r="J1410" s="182"/>
      <c r="K1410" s="187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>
        <v>0</v>
      </c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</row>
    <row r="1411" spans="1:60" outlineLevel="1" x14ac:dyDescent="0.25">
      <c r="A1411" s="185">
        <v>110</v>
      </c>
      <c r="B1411" s="169" t="s">
        <v>1218</v>
      </c>
      <c r="C1411" s="207" t="s">
        <v>1219</v>
      </c>
      <c r="D1411" s="171" t="s">
        <v>227</v>
      </c>
      <c r="E1411" s="175">
        <v>42.93</v>
      </c>
      <c r="F1411" s="183"/>
      <c r="G1411" s="181">
        <f>ROUND(E1411*F1411,2)</f>
        <v>0</v>
      </c>
      <c r="H1411" s="181">
        <v>21</v>
      </c>
      <c r="I1411" s="181">
        <f>G1411*(1+H1411/100)</f>
        <v>0</v>
      </c>
      <c r="J1411" s="182" t="s">
        <v>1209</v>
      </c>
      <c r="K1411" s="187" t="s">
        <v>125</v>
      </c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>
        <v>21</v>
      </c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</row>
    <row r="1412" spans="1:60" outlineLevel="1" x14ac:dyDescent="0.25">
      <c r="A1412" s="185"/>
      <c r="B1412" s="272" t="s">
        <v>1220</v>
      </c>
      <c r="C1412" s="273"/>
      <c r="D1412" s="274"/>
      <c r="E1412" s="275"/>
      <c r="F1412" s="276"/>
      <c r="G1412" s="277"/>
      <c r="H1412" s="181"/>
      <c r="I1412" s="181"/>
      <c r="J1412" s="182"/>
      <c r="K1412" s="187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>
        <v>0</v>
      </c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  <c r="AW1412" s="32"/>
      <c r="AX1412" s="32"/>
      <c r="AY1412" s="32"/>
      <c r="AZ1412" s="32"/>
      <c r="BA1412" s="32"/>
      <c r="BB1412" s="32"/>
      <c r="BC1412" s="32"/>
      <c r="BD1412" s="32"/>
      <c r="BE1412" s="32"/>
      <c r="BF1412" s="32"/>
      <c r="BG1412" s="32"/>
      <c r="BH1412" s="32"/>
    </row>
    <row r="1413" spans="1:60" outlineLevel="1" x14ac:dyDescent="0.25">
      <c r="A1413" s="185">
        <v>111</v>
      </c>
      <c r="B1413" s="169" t="s">
        <v>1221</v>
      </c>
      <c r="C1413" s="207" t="s">
        <v>1222</v>
      </c>
      <c r="D1413" s="171" t="s">
        <v>165</v>
      </c>
      <c r="E1413" s="175">
        <v>241.53</v>
      </c>
      <c r="F1413" s="183"/>
      <c r="G1413" s="181">
        <f>ROUND(E1413*F1413,2)</f>
        <v>0</v>
      </c>
      <c r="H1413" s="181">
        <v>21</v>
      </c>
      <c r="I1413" s="181">
        <f>G1413*(1+H1413/100)</f>
        <v>0</v>
      </c>
      <c r="J1413" s="182" t="s">
        <v>1209</v>
      </c>
      <c r="K1413" s="187" t="s">
        <v>125</v>
      </c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>
        <v>21</v>
      </c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2"/>
      <c r="BB1413" s="32"/>
      <c r="BC1413" s="32"/>
      <c r="BD1413" s="32"/>
      <c r="BE1413" s="32"/>
      <c r="BF1413" s="32"/>
      <c r="BG1413" s="32"/>
      <c r="BH1413" s="32"/>
    </row>
    <row r="1414" spans="1:60" ht="30.6" outlineLevel="1" x14ac:dyDescent="0.25">
      <c r="A1414" s="185"/>
      <c r="B1414" s="169"/>
      <c r="C1414" s="208" t="s">
        <v>979</v>
      </c>
      <c r="D1414" s="172"/>
      <c r="E1414" s="176">
        <v>122.39</v>
      </c>
      <c r="F1414" s="181"/>
      <c r="G1414" s="181"/>
      <c r="H1414" s="181"/>
      <c r="I1414" s="181"/>
      <c r="J1414" s="182"/>
      <c r="K1414" s="187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  <c r="AW1414" s="32"/>
      <c r="AX1414" s="32"/>
      <c r="AY1414" s="32"/>
      <c r="AZ1414" s="32"/>
      <c r="BA1414" s="32"/>
      <c r="BB1414" s="32"/>
      <c r="BC1414" s="32"/>
      <c r="BD1414" s="32"/>
      <c r="BE1414" s="32"/>
      <c r="BF1414" s="32"/>
      <c r="BG1414" s="32"/>
      <c r="BH1414" s="32"/>
    </row>
    <row r="1415" spans="1:60" outlineLevel="1" x14ac:dyDescent="0.25">
      <c r="A1415" s="185"/>
      <c r="B1415" s="169"/>
      <c r="C1415" s="208" t="s">
        <v>980</v>
      </c>
      <c r="D1415" s="172"/>
      <c r="E1415" s="176"/>
      <c r="F1415" s="181"/>
      <c r="G1415" s="181"/>
      <c r="H1415" s="181"/>
      <c r="I1415" s="181"/>
      <c r="J1415" s="182"/>
      <c r="K1415" s="187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  <c r="AW1415" s="32"/>
      <c r="AX1415" s="32"/>
      <c r="AY1415" s="32"/>
      <c r="AZ1415" s="32"/>
      <c r="BA1415" s="32"/>
      <c r="BB1415" s="32"/>
      <c r="BC1415" s="32"/>
      <c r="BD1415" s="32"/>
      <c r="BE1415" s="32"/>
      <c r="BF1415" s="32"/>
      <c r="BG1415" s="32"/>
      <c r="BH1415" s="32"/>
    </row>
    <row r="1416" spans="1:60" outlineLevel="1" x14ac:dyDescent="0.25">
      <c r="A1416" s="185"/>
      <c r="B1416" s="169"/>
      <c r="C1416" s="208" t="s">
        <v>981</v>
      </c>
      <c r="D1416" s="172"/>
      <c r="E1416" s="176">
        <v>44.83</v>
      </c>
      <c r="F1416" s="181"/>
      <c r="G1416" s="181"/>
      <c r="H1416" s="181"/>
      <c r="I1416" s="181"/>
      <c r="J1416" s="182"/>
      <c r="K1416" s="187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  <c r="AW1416" s="32"/>
      <c r="AX1416" s="32"/>
      <c r="AY1416" s="32"/>
      <c r="AZ1416" s="32"/>
      <c r="BA1416" s="32"/>
      <c r="BB1416" s="32"/>
      <c r="BC1416" s="32"/>
      <c r="BD1416" s="32"/>
      <c r="BE1416" s="32"/>
      <c r="BF1416" s="32"/>
      <c r="BG1416" s="32"/>
      <c r="BH1416" s="32"/>
    </row>
    <row r="1417" spans="1:60" outlineLevel="1" x14ac:dyDescent="0.25">
      <c r="A1417" s="185"/>
      <c r="B1417" s="169"/>
      <c r="C1417" s="208" t="s">
        <v>982</v>
      </c>
      <c r="D1417" s="172"/>
      <c r="E1417" s="176">
        <v>44.67</v>
      </c>
      <c r="F1417" s="181"/>
      <c r="G1417" s="181"/>
      <c r="H1417" s="181"/>
      <c r="I1417" s="181"/>
      <c r="J1417" s="182"/>
      <c r="K1417" s="187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/>
      <c r="AZ1417" s="32"/>
      <c r="BA1417" s="32"/>
      <c r="BB1417" s="32"/>
      <c r="BC1417" s="32"/>
      <c r="BD1417" s="32"/>
      <c r="BE1417" s="32"/>
      <c r="BF1417" s="32"/>
      <c r="BG1417" s="32"/>
      <c r="BH1417" s="32"/>
    </row>
    <row r="1418" spans="1:60" outlineLevel="1" x14ac:dyDescent="0.25">
      <c r="A1418" s="185"/>
      <c r="B1418" s="169"/>
      <c r="C1418" s="208" t="s">
        <v>983</v>
      </c>
      <c r="D1418" s="172"/>
      <c r="E1418" s="176">
        <v>29.64</v>
      </c>
      <c r="F1418" s="181"/>
      <c r="G1418" s="181"/>
      <c r="H1418" s="181"/>
      <c r="I1418" s="181"/>
      <c r="J1418" s="182"/>
      <c r="K1418" s="187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  <c r="BC1418" s="32"/>
      <c r="BD1418" s="32"/>
      <c r="BE1418" s="32"/>
      <c r="BF1418" s="32"/>
      <c r="BG1418" s="32"/>
      <c r="BH1418" s="32"/>
    </row>
    <row r="1419" spans="1:60" outlineLevel="1" x14ac:dyDescent="0.25">
      <c r="A1419" s="185"/>
      <c r="B1419" s="272" t="s">
        <v>1223</v>
      </c>
      <c r="C1419" s="273"/>
      <c r="D1419" s="274"/>
      <c r="E1419" s="275"/>
      <c r="F1419" s="276"/>
      <c r="G1419" s="277"/>
      <c r="H1419" s="181"/>
      <c r="I1419" s="181"/>
      <c r="J1419" s="182"/>
      <c r="K1419" s="187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>
        <v>0</v>
      </c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2"/>
      <c r="BB1419" s="32"/>
      <c r="BC1419" s="32"/>
      <c r="BD1419" s="32"/>
      <c r="BE1419" s="32"/>
      <c r="BF1419" s="32"/>
      <c r="BG1419" s="32"/>
      <c r="BH1419" s="32"/>
    </row>
    <row r="1420" spans="1:60" outlineLevel="1" x14ac:dyDescent="0.25">
      <c r="A1420" s="185"/>
      <c r="B1420" s="272" t="s">
        <v>1224</v>
      </c>
      <c r="C1420" s="273"/>
      <c r="D1420" s="274"/>
      <c r="E1420" s="275"/>
      <c r="F1420" s="276"/>
      <c r="G1420" s="277"/>
      <c r="H1420" s="181"/>
      <c r="I1420" s="181"/>
      <c r="J1420" s="182"/>
      <c r="K1420" s="187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>
        <v>1</v>
      </c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2"/>
      <c r="BB1420" s="32"/>
      <c r="BC1420" s="32"/>
      <c r="BD1420" s="32"/>
      <c r="BE1420" s="32"/>
      <c r="BF1420" s="32"/>
      <c r="BG1420" s="32"/>
      <c r="BH1420" s="32"/>
    </row>
    <row r="1421" spans="1:60" ht="20.399999999999999" outlineLevel="1" x14ac:dyDescent="0.25">
      <c r="A1421" s="185">
        <v>112</v>
      </c>
      <c r="B1421" s="169" t="s">
        <v>1225</v>
      </c>
      <c r="C1421" s="207" t="s">
        <v>1226</v>
      </c>
      <c r="D1421" s="171" t="s">
        <v>227</v>
      </c>
      <c r="E1421" s="175">
        <v>39</v>
      </c>
      <c r="F1421" s="183"/>
      <c r="G1421" s="181">
        <f>ROUND(E1421*F1421,2)</f>
        <v>0</v>
      </c>
      <c r="H1421" s="181">
        <v>21</v>
      </c>
      <c r="I1421" s="181">
        <f>G1421*(1+H1421/100)</f>
        <v>0</v>
      </c>
      <c r="J1421" s="182" t="s">
        <v>1209</v>
      </c>
      <c r="K1421" s="187" t="s">
        <v>125</v>
      </c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>
        <v>21</v>
      </c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32"/>
      <c r="BC1421" s="32"/>
      <c r="BD1421" s="32"/>
      <c r="BE1421" s="32"/>
      <c r="BF1421" s="32"/>
      <c r="BG1421" s="32"/>
      <c r="BH1421" s="32"/>
    </row>
    <row r="1422" spans="1:60" outlineLevel="1" x14ac:dyDescent="0.25">
      <c r="A1422" s="185"/>
      <c r="B1422" s="169"/>
      <c r="C1422" s="208" t="s">
        <v>1227</v>
      </c>
      <c r="D1422" s="172"/>
      <c r="E1422" s="176">
        <v>39</v>
      </c>
      <c r="F1422" s="181"/>
      <c r="G1422" s="181"/>
      <c r="H1422" s="181"/>
      <c r="I1422" s="181"/>
      <c r="J1422" s="182"/>
      <c r="K1422" s="187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32"/>
      <c r="BC1422" s="32"/>
      <c r="BD1422" s="32"/>
      <c r="BE1422" s="32"/>
      <c r="BF1422" s="32"/>
      <c r="BG1422" s="32"/>
      <c r="BH1422" s="32"/>
    </row>
    <row r="1423" spans="1:60" outlineLevel="1" x14ac:dyDescent="0.25">
      <c r="A1423" s="185"/>
      <c r="B1423" s="272" t="s">
        <v>1228</v>
      </c>
      <c r="C1423" s="273"/>
      <c r="D1423" s="274"/>
      <c r="E1423" s="275"/>
      <c r="F1423" s="276"/>
      <c r="G1423" s="277"/>
      <c r="H1423" s="181"/>
      <c r="I1423" s="181"/>
      <c r="J1423" s="182"/>
      <c r="K1423" s="187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>
        <v>0</v>
      </c>
      <c r="AD1423" s="32"/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2"/>
      <c r="BB1423" s="32"/>
      <c r="BC1423" s="32"/>
      <c r="BD1423" s="32"/>
      <c r="BE1423" s="32"/>
      <c r="BF1423" s="32"/>
      <c r="BG1423" s="32"/>
      <c r="BH1423" s="32"/>
    </row>
    <row r="1424" spans="1:60" outlineLevel="1" x14ac:dyDescent="0.25">
      <c r="A1424" s="185">
        <v>113</v>
      </c>
      <c r="B1424" s="169" t="s">
        <v>1229</v>
      </c>
      <c r="C1424" s="207" t="s">
        <v>1230</v>
      </c>
      <c r="D1424" s="171" t="s">
        <v>227</v>
      </c>
      <c r="E1424" s="175">
        <v>327.54000000000002</v>
      </c>
      <c r="F1424" s="183"/>
      <c r="G1424" s="181">
        <f>ROUND(E1424*F1424,2)</f>
        <v>0</v>
      </c>
      <c r="H1424" s="181">
        <v>21</v>
      </c>
      <c r="I1424" s="181">
        <f>G1424*(1+H1424/100)</f>
        <v>0</v>
      </c>
      <c r="J1424" s="182" t="s">
        <v>1209</v>
      </c>
      <c r="K1424" s="187" t="s">
        <v>125</v>
      </c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>
        <v>21</v>
      </c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2"/>
      <c r="BB1424" s="32"/>
      <c r="BC1424" s="32"/>
      <c r="BD1424" s="32"/>
      <c r="BE1424" s="32"/>
      <c r="BF1424" s="32"/>
      <c r="BG1424" s="32"/>
      <c r="BH1424" s="32"/>
    </row>
    <row r="1425" spans="1:60" outlineLevel="1" x14ac:dyDescent="0.25">
      <c r="A1425" s="185"/>
      <c r="B1425" s="169"/>
      <c r="C1425" s="208" t="s">
        <v>446</v>
      </c>
      <c r="D1425" s="172"/>
      <c r="E1425" s="176">
        <v>42.93</v>
      </c>
      <c r="F1425" s="181"/>
      <c r="G1425" s="181"/>
      <c r="H1425" s="181"/>
      <c r="I1425" s="181"/>
      <c r="J1425" s="182"/>
      <c r="K1425" s="187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2"/>
      <c r="BB1425" s="32"/>
      <c r="BC1425" s="32"/>
      <c r="BD1425" s="32"/>
      <c r="BE1425" s="32"/>
      <c r="BF1425" s="32"/>
      <c r="BG1425" s="32"/>
      <c r="BH1425" s="32"/>
    </row>
    <row r="1426" spans="1:60" outlineLevel="1" x14ac:dyDescent="0.25">
      <c r="A1426" s="185"/>
      <c r="B1426" s="169"/>
      <c r="C1426" s="209" t="s">
        <v>129</v>
      </c>
      <c r="D1426" s="173"/>
      <c r="E1426" s="177">
        <v>42.93</v>
      </c>
      <c r="F1426" s="181"/>
      <c r="G1426" s="181"/>
      <c r="H1426" s="181"/>
      <c r="I1426" s="181"/>
      <c r="J1426" s="182"/>
      <c r="K1426" s="187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  <c r="AW1426" s="32"/>
      <c r="AX1426" s="32"/>
      <c r="AY1426" s="32"/>
      <c r="AZ1426" s="32"/>
      <c r="BA1426" s="32"/>
      <c r="BB1426" s="32"/>
      <c r="BC1426" s="32"/>
      <c r="BD1426" s="32"/>
      <c r="BE1426" s="32"/>
      <c r="BF1426" s="32"/>
      <c r="BG1426" s="32"/>
      <c r="BH1426" s="32"/>
    </row>
    <row r="1427" spans="1:60" outlineLevel="1" x14ac:dyDescent="0.25">
      <c r="A1427" s="185"/>
      <c r="B1427" s="169"/>
      <c r="C1427" s="208" t="s">
        <v>447</v>
      </c>
      <c r="D1427" s="172"/>
      <c r="E1427" s="176"/>
      <c r="F1427" s="181"/>
      <c r="G1427" s="181"/>
      <c r="H1427" s="181"/>
      <c r="I1427" s="181"/>
      <c r="J1427" s="182"/>
      <c r="K1427" s="187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  <c r="AW1427" s="32"/>
      <c r="AX1427" s="32"/>
      <c r="AY1427" s="32"/>
      <c r="AZ1427" s="32"/>
      <c r="BA1427" s="32"/>
      <c r="BB1427" s="32"/>
      <c r="BC1427" s="32"/>
      <c r="BD1427" s="32"/>
      <c r="BE1427" s="32"/>
      <c r="BF1427" s="32"/>
      <c r="BG1427" s="32"/>
      <c r="BH1427" s="32"/>
    </row>
    <row r="1428" spans="1:60" outlineLevel="1" x14ac:dyDescent="0.25">
      <c r="A1428" s="185"/>
      <c r="B1428" s="169"/>
      <c r="C1428" s="208" t="s">
        <v>167</v>
      </c>
      <c r="D1428" s="172"/>
      <c r="E1428" s="176"/>
      <c r="F1428" s="181"/>
      <c r="G1428" s="181"/>
      <c r="H1428" s="181"/>
      <c r="I1428" s="181"/>
      <c r="J1428" s="182"/>
      <c r="K1428" s="187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</row>
    <row r="1429" spans="1:60" outlineLevel="1" x14ac:dyDescent="0.25">
      <c r="A1429" s="185"/>
      <c r="B1429" s="169"/>
      <c r="C1429" s="208" t="s">
        <v>448</v>
      </c>
      <c r="D1429" s="172"/>
      <c r="E1429" s="176">
        <v>14.38</v>
      </c>
      <c r="F1429" s="181"/>
      <c r="G1429" s="181"/>
      <c r="H1429" s="181"/>
      <c r="I1429" s="181"/>
      <c r="J1429" s="182"/>
      <c r="K1429" s="187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</row>
    <row r="1430" spans="1:60" outlineLevel="1" x14ac:dyDescent="0.25">
      <c r="A1430" s="185"/>
      <c r="B1430" s="169"/>
      <c r="C1430" s="208" t="s">
        <v>449</v>
      </c>
      <c r="D1430" s="172"/>
      <c r="E1430" s="176">
        <v>10.36</v>
      </c>
      <c r="F1430" s="181"/>
      <c r="G1430" s="181"/>
      <c r="H1430" s="181"/>
      <c r="I1430" s="181"/>
      <c r="J1430" s="182"/>
      <c r="K1430" s="187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</row>
    <row r="1431" spans="1:60" outlineLevel="1" x14ac:dyDescent="0.25">
      <c r="A1431" s="185"/>
      <c r="B1431" s="169"/>
      <c r="C1431" s="208" t="s">
        <v>450</v>
      </c>
      <c r="D1431" s="172"/>
      <c r="E1431" s="176">
        <v>11.92</v>
      </c>
      <c r="F1431" s="181"/>
      <c r="G1431" s="181"/>
      <c r="H1431" s="181"/>
      <c r="I1431" s="181"/>
      <c r="J1431" s="182"/>
      <c r="K1431" s="187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</row>
    <row r="1432" spans="1:60" outlineLevel="1" x14ac:dyDescent="0.25">
      <c r="A1432" s="185"/>
      <c r="B1432" s="169"/>
      <c r="C1432" s="208" t="s">
        <v>451</v>
      </c>
      <c r="D1432" s="172"/>
      <c r="E1432" s="176">
        <v>4.3600000000000003</v>
      </c>
      <c r="F1432" s="181"/>
      <c r="G1432" s="181"/>
      <c r="H1432" s="181"/>
      <c r="I1432" s="181"/>
      <c r="J1432" s="182"/>
      <c r="K1432" s="187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</row>
    <row r="1433" spans="1:60" outlineLevel="1" x14ac:dyDescent="0.25">
      <c r="A1433" s="185"/>
      <c r="B1433" s="169"/>
      <c r="C1433" s="208" t="s">
        <v>452</v>
      </c>
      <c r="D1433" s="172"/>
      <c r="E1433" s="176">
        <v>5.16</v>
      </c>
      <c r="F1433" s="181"/>
      <c r="G1433" s="181"/>
      <c r="H1433" s="181"/>
      <c r="I1433" s="181"/>
      <c r="J1433" s="182"/>
      <c r="K1433" s="187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</row>
    <row r="1434" spans="1:60" outlineLevel="1" x14ac:dyDescent="0.25">
      <c r="A1434" s="185"/>
      <c r="B1434" s="169"/>
      <c r="C1434" s="208" t="s">
        <v>453</v>
      </c>
      <c r="D1434" s="172"/>
      <c r="E1434" s="176">
        <v>5.6</v>
      </c>
      <c r="F1434" s="181"/>
      <c r="G1434" s="181"/>
      <c r="H1434" s="181"/>
      <c r="I1434" s="181"/>
      <c r="J1434" s="182"/>
      <c r="K1434" s="187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</row>
    <row r="1435" spans="1:60" outlineLevel="1" x14ac:dyDescent="0.25">
      <c r="A1435" s="185"/>
      <c r="B1435" s="169"/>
      <c r="C1435" s="208" t="s">
        <v>454</v>
      </c>
      <c r="D1435" s="172"/>
      <c r="E1435" s="176">
        <v>4.1399999999999997</v>
      </c>
      <c r="F1435" s="181"/>
      <c r="G1435" s="181"/>
      <c r="H1435" s="181"/>
      <c r="I1435" s="181"/>
      <c r="J1435" s="182"/>
      <c r="K1435" s="187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</row>
    <row r="1436" spans="1:60" outlineLevel="1" x14ac:dyDescent="0.25">
      <c r="A1436" s="185"/>
      <c r="B1436" s="169"/>
      <c r="C1436" s="208" t="s">
        <v>455</v>
      </c>
      <c r="D1436" s="172"/>
      <c r="E1436" s="176">
        <v>4.82</v>
      </c>
      <c r="F1436" s="181"/>
      <c r="G1436" s="181"/>
      <c r="H1436" s="181"/>
      <c r="I1436" s="181"/>
      <c r="J1436" s="182"/>
      <c r="K1436" s="187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</row>
    <row r="1437" spans="1:60" outlineLevel="1" x14ac:dyDescent="0.25">
      <c r="A1437" s="185"/>
      <c r="B1437" s="169"/>
      <c r="C1437" s="208" t="s">
        <v>456</v>
      </c>
      <c r="D1437" s="172"/>
      <c r="E1437" s="176">
        <v>12.02</v>
      </c>
      <c r="F1437" s="181"/>
      <c r="G1437" s="181"/>
      <c r="H1437" s="181"/>
      <c r="I1437" s="181"/>
      <c r="J1437" s="182"/>
      <c r="K1437" s="187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</row>
    <row r="1438" spans="1:60" outlineLevel="1" x14ac:dyDescent="0.25">
      <c r="A1438" s="185"/>
      <c r="B1438" s="169"/>
      <c r="C1438" s="208" t="s">
        <v>457</v>
      </c>
      <c r="D1438" s="172"/>
      <c r="E1438" s="176">
        <v>6.32</v>
      </c>
      <c r="F1438" s="181"/>
      <c r="G1438" s="181"/>
      <c r="H1438" s="181"/>
      <c r="I1438" s="181"/>
      <c r="J1438" s="182"/>
      <c r="K1438" s="187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</row>
    <row r="1439" spans="1:60" outlineLevel="1" x14ac:dyDescent="0.25">
      <c r="A1439" s="185"/>
      <c r="B1439" s="169"/>
      <c r="C1439" s="208" t="s">
        <v>458</v>
      </c>
      <c r="D1439" s="172"/>
      <c r="E1439" s="176">
        <v>9.3800000000000008</v>
      </c>
      <c r="F1439" s="181"/>
      <c r="G1439" s="181"/>
      <c r="H1439" s="181"/>
      <c r="I1439" s="181"/>
      <c r="J1439" s="182"/>
      <c r="K1439" s="187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</row>
    <row r="1440" spans="1:60" outlineLevel="1" x14ac:dyDescent="0.25">
      <c r="A1440" s="185"/>
      <c r="B1440" s="169"/>
      <c r="C1440" s="208" t="s">
        <v>459</v>
      </c>
      <c r="D1440" s="172"/>
      <c r="E1440" s="176">
        <v>10.98</v>
      </c>
      <c r="F1440" s="181"/>
      <c r="G1440" s="181"/>
      <c r="H1440" s="181"/>
      <c r="I1440" s="181"/>
      <c r="J1440" s="182"/>
      <c r="K1440" s="187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</row>
    <row r="1441" spans="1:60" outlineLevel="1" x14ac:dyDescent="0.25">
      <c r="A1441" s="185"/>
      <c r="B1441" s="169"/>
      <c r="C1441" s="209" t="s">
        <v>129</v>
      </c>
      <c r="D1441" s="173"/>
      <c r="E1441" s="177">
        <v>99.44</v>
      </c>
      <c r="F1441" s="181"/>
      <c r="G1441" s="181"/>
      <c r="H1441" s="181"/>
      <c r="I1441" s="181"/>
      <c r="J1441" s="182"/>
      <c r="K1441" s="187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</row>
    <row r="1442" spans="1:60" outlineLevel="1" x14ac:dyDescent="0.25">
      <c r="A1442" s="185"/>
      <c r="B1442" s="169"/>
      <c r="C1442" s="208" t="s">
        <v>127</v>
      </c>
      <c r="D1442" s="172"/>
      <c r="E1442" s="176"/>
      <c r="F1442" s="181"/>
      <c r="G1442" s="181"/>
      <c r="H1442" s="181"/>
      <c r="I1442" s="181"/>
      <c r="J1442" s="182"/>
      <c r="K1442" s="187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</row>
    <row r="1443" spans="1:60" outlineLevel="1" x14ac:dyDescent="0.25">
      <c r="A1443" s="185"/>
      <c r="B1443" s="169"/>
      <c r="C1443" s="208" t="s">
        <v>460</v>
      </c>
      <c r="D1443" s="172"/>
      <c r="E1443" s="176">
        <v>6.58</v>
      </c>
      <c r="F1443" s="181"/>
      <c r="G1443" s="181"/>
      <c r="H1443" s="181"/>
      <c r="I1443" s="181"/>
      <c r="J1443" s="182"/>
      <c r="K1443" s="187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</row>
    <row r="1444" spans="1:60" outlineLevel="1" x14ac:dyDescent="0.25">
      <c r="A1444" s="185"/>
      <c r="B1444" s="169"/>
      <c r="C1444" s="208" t="s">
        <v>461</v>
      </c>
      <c r="D1444" s="172"/>
      <c r="E1444" s="176">
        <v>6.56</v>
      </c>
      <c r="F1444" s="181"/>
      <c r="G1444" s="181"/>
      <c r="H1444" s="181"/>
      <c r="I1444" s="181"/>
      <c r="J1444" s="182"/>
      <c r="K1444" s="187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</row>
    <row r="1445" spans="1:60" outlineLevel="1" x14ac:dyDescent="0.25">
      <c r="A1445" s="185"/>
      <c r="B1445" s="169"/>
      <c r="C1445" s="208" t="s">
        <v>462</v>
      </c>
      <c r="D1445" s="172"/>
      <c r="E1445" s="176">
        <v>6.56</v>
      </c>
      <c r="F1445" s="181"/>
      <c r="G1445" s="181"/>
      <c r="H1445" s="181"/>
      <c r="I1445" s="181"/>
      <c r="J1445" s="182"/>
      <c r="K1445" s="187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</row>
    <row r="1446" spans="1:60" outlineLevel="1" x14ac:dyDescent="0.25">
      <c r="A1446" s="185"/>
      <c r="B1446" s="169"/>
      <c r="C1446" s="208" t="s">
        <v>463</v>
      </c>
      <c r="D1446" s="172"/>
      <c r="E1446" s="176">
        <v>10.5</v>
      </c>
      <c r="F1446" s="181"/>
      <c r="G1446" s="181"/>
      <c r="H1446" s="181"/>
      <c r="I1446" s="181"/>
      <c r="J1446" s="182"/>
      <c r="K1446" s="187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</row>
    <row r="1447" spans="1:60" outlineLevel="1" x14ac:dyDescent="0.25">
      <c r="A1447" s="185"/>
      <c r="B1447" s="169"/>
      <c r="C1447" s="208" t="s">
        <v>464</v>
      </c>
      <c r="D1447" s="172"/>
      <c r="E1447" s="176">
        <v>7.18</v>
      </c>
      <c r="F1447" s="181"/>
      <c r="G1447" s="181"/>
      <c r="H1447" s="181"/>
      <c r="I1447" s="181"/>
      <c r="J1447" s="182"/>
      <c r="K1447" s="187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</row>
    <row r="1448" spans="1:60" outlineLevel="1" x14ac:dyDescent="0.25">
      <c r="A1448" s="185"/>
      <c r="B1448" s="169"/>
      <c r="C1448" s="208" t="s">
        <v>465</v>
      </c>
      <c r="D1448" s="172"/>
      <c r="E1448" s="176">
        <v>11.28</v>
      </c>
      <c r="F1448" s="181"/>
      <c r="G1448" s="181"/>
      <c r="H1448" s="181"/>
      <c r="I1448" s="181"/>
      <c r="J1448" s="182"/>
      <c r="K1448" s="187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</row>
    <row r="1449" spans="1:60" outlineLevel="1" x14ac:dyDescent="0.25">
      <c r="A1449" s="185"/>
      <c r="B1449" s="169"/>
      <c r="C1449" s="208" t="s">
        <v>466</v>
      </c>
      <c r="D1449" s="172"/>
      <c r="E1449" s="176">
        <v>6.4</v>
      </c>
      <c r="F1449" s="181"/>
      <c r="G1449" s="181"/>
      <c r="H1449" s="181"/>
      <c r="I1449" s="181"/>
      <c r="J1449" s="182"/>
      <c r="K1449" s="187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</row>
    <row r="1450" spans="1:60" outlineLevel="1" x14ac:dyDescent="0.25">
      <c r="A1450" s="185"/>
      <c r="B1450" s="169"/>
      <c r="C1450" s="208" t="s">
        <v>467</v>
      </c>
      <c r="D1450" s="172"/>
      <c r="E1450" s="176">
        <v>8.1</v>
      </c>
      <c r="F1450" s="181"/>
      <c r="G1450" s="181"/>
      <c r="H1450" s="181"/>
      <c r="I1450" s="181"/>
      <c r="J1450" s="182"/>
      <c r="K1450" s="187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</row>
    <row r="1451" spans="1:60" outlineLevel="1" x14ac:dyDescent="0.25">
      <c r="A1451" s="185"/>
      <c r="B1451" s="169"/>
      <c r="C1451" s="209" t="s">
        <v>129</v>
      </c>
      <c r="D1451" s="173"/>
      <c r="E1451" s="177">
        <v>63.16</v>
      </c>
      <c r="F1451" s="181"/>
      <c r="G1451" s="181"/>
      <c r="H1451" s="181"/>
      <c r="I1451" s="181"/>
      <c r="J1451" s="182"/>
      <c r="K1451" s="187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  <c r="BC1451" s="32"/>
      <c r="BD1451" s="32"/>
      <c r="BE1451" s="32"/>
      <c r="BF1451" s="32"/>
      <c r="BG1451" s="32"/>
      <c r="BH1451" s="32"/>
    </row>
    <row r="1452" spans="1:60" outlineLevel="1" x14ac:dyDescent="0.25">
      <c r="A1452" s="185"/>
      <c r="B1452" s="169"/>
      <c r="C1452" s="208" t="s">
        <v>130</v>
      </c>
      <c r="D1452" s="172"/>
      <c r="E1452" s="176"/>
      <c r="F1452" s="181"/>
      <c r="G1452" s="181"/>
      <c r="H1452" s="181"/>
      <c r="I1452" s="181"/>
      <c r="J1452" s="182"/>
      <c r="K1452" s="187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</row>
    <row r="1453" spans="1:60" outlineLevel="1" x14ac:dyDescent="0.25">
      <c r="A1453" s="185"/>
      <c r="B1453" s="169"/>
      <c r="C1453" s="208" t="s">
        <v>468</v>
      </c>
      <c r="D1453" s="172"/>
      <c r="E1453" s="176">
        <v>6.8</v>
      </c>
      <c r="F1453" s="181"/>
      <c r="G1453" s="181"/>
      <c r="H1453" s="181"/>
      <c r="I1453" s="181"/>
      <c r="J1453" s="182"/>
      <c r="K1453" s="187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</row>
    <row r="1454" spans="1:60" outlineLevel="1" x14ac:dyDescent="0.25">
      <c r="A1454" s="185"/>
      <c r="B1454" s="169"/>
      <c r="C1454" s="208" t="s">
        <v>469</v>
      </c>
      <c r="D1454" s="172"/>
      <c r="E1454" s="176">
        <v>6.8</v>
      </c>
      <c r="F1454" s="181"/>
      <c r="G1454" s="181"/>
      <c r="H1454" s="181"/>
      <c r="I1454" s="181"/>
      <c r="J1454" s="182"/>
      <c r="K1454" s="187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32"/>
      <c r="AF1454" s="32"/>
      <c r="AG1454" s="32"/>
      <c r="AH1454" s="32"/>
      <c r="AI1454" s="32"/>
      <c r="AJ1454" s="32"/>
      <c r="AK1454" s="32"/>
      <c r="AL1454" s="32"/>
      <c r="AM1454" s="32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</row>
    <row r="1455" spans="1:60" outlineLevel="1" x14ac:dyDescent="0.25">
      <c r="A1455" s="185"/>
      <c r="B1455" s="169"/>
      <c r="C1455" s="208" t="s">
        <v>470</v>
      </c>
      <c r="D1455" s="172"/>
      <c r="E1455" s="176">
        <v>6.84</v>
      </c>
      <c r="F1455" s="181"/>
      <c r="G1455" s="181"/>
      <c r="H1455" s="181"/>
      <c r="I1455" s="181"/>
      <c r="J1455" s="182"/>
      <c r="K1455" s="187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</row>
    <row r="1456" spans="1:60" outlineLevel="1" x14ac:dyDescent="0.25">
      <c r="A1456" s="185"/>
      <c r="B1456" s="169"/>
      <c r="C1456" s="208" t="s">
        <v>471</v>
      </c>
      <c r="D1456" s="172"/>
      <c r="E1456" s="176">
        <v>11.04</v>
      </c>
      <c r="F1456" s="181"/>
      <c r="G1456" s="181"/>
      <c r="H1456" s="181"/>
      <c r="I1456" s="181"/>
      <c r="J1456" s="182"/>
      <c r="K1456" s="187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32"/>
      <c r="AF1456" s="32"/>
      <c r="AG1456" s="32"/>
      <c r="AH1456" s="32"/>
      <c r="AI1456" s="32"/>
      <c r="AJ1456" s="32"/>
      <c r="AK1456" s="32"/>
      <c r="AL1456" s="32"/>
      <c r="AM1456" s="32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</row>
    <row r="1457" spans="1:60" outlineLevel="1" x14ac:dyDescent="0.25">
      <c r="A1457" s="185"/>
      <c r="B1457" s="169"/>
      <c r="C1457" s="208" t="s">
        <v>472</v>
      </c>
      <c r="D1457" s="172"/>
      <c r="E1457" s="176">
        <v>4.54</v>
      </c>
      <c r="F1457" s="181"/>
      <c r="G1457" s="181"/>
      <c r="H1457" s="181"/>
      <c r="I1457" s="181"/>
      <c r="J1457" s="182"/>
      <c r="K1457" s="187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32"/>
      <c r="AF1457" s="32"/>
      <c r="AG1457" s="32"/>
      <c r="AH1457" s="32"/>
      <c r="AI1457" s="32"/>
      <c r="AJ1457" s="32"/>
      <c r="AK1457" s="32"/>
      <c r="AL1457" s="32"/>
      <c r="AM1457" s="32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  <c r="BC1457" s="32"/>
      <c r="BD1457" s="32"/>
      <c r="BE1457" s="32"/>
      <c r="BF1457" s="32"/>
      <c r="BG1457" s="32"/>
      <c r="BH1457" s="32"/>
    </row>
    <row r="1458" spans="1:60" outlineLevel="1" x14ac:dyDescent="0.25">
      <c r="A1458" s="185"/>
      <c r="B1458" s="169"/>
      <c r="C1458" s="208" t="s">
        <v>473</v>
      </c>
      <c r="D1458" s="172"/>
      <c r="E1458" s="176">
        <v>13.1</v>
      </c>
      <c r="F1458" s="181"/>
      <c r="G1458" s="181"/>
      <c r="H1458" s="181"/>
      <c r="I1458" s="181"/>
      <c r="J1458" s="182"/>
      <c r="K1458" s="187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32"/>
      <c r="AF1458" s="32"/>
      <c r="AG1458" s="32"/>
      <c r="AH1458" s="32"/>
      <c r="AI1458" s="32"/>
      <c r="AJ1458" s="32"/>
      <c r="AK1458" s="32"/>
      <c r="AL1458" s="32"/>
      <c r="AM1458" s="32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  <c r="BC1458" s="32"/>
      <c r="BD1458" s="32"/>
      <c r="BE1458" s="32"/>
      <c r="BF1458" s="32"/>
      <c r="BG1458" s="32"/>
      <c r="BH1458" s="32"/>
    </row>
    <row r="1459" spans="1:60" outlineLevel="1" x14ac:dyDescent="0.25">
      <c r="A1459" s="185"/>
      <c r="B1459" s="169"/>
      <c r="C1459" s="208" t="s">
        <v>474</v>
      </c>
      <c r="D1459" s="172"/>
      <c r="E1459" s="176">
        <v>6.38</v>
      </c>
      <c r="F1459" s="181"/>
      <c r="G1459" s="181"/>
      <c r="H1459" s="181"/>
      <c r="I1459" s="181"/>
      <c r="J1459" s="182"/>
      <c r="K1459" s="187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32"/>
      <c r="AF1459" s="32"/>
      <c r="AG1459" s="32"/>
      <c r="AH1459" s="32"/>
      <c r="AI1459" s="32"/>
      <c r="AJ1459" s="32"/>
      <c r="AK1459" s="32"/>
      <c r="AL1459" s="32"/>
      <c r="AM1459" s="32"/>
      <c r="AN1459" s="32"/>
      <c r="AO1459" s="32"/>
      <c r="AP1459" s="32"/>
      <c r="AQ1459" s="32"/>
      <c r="AR1459" s="32"/>
      <c r="AS1459" s="32"/>
      <c r="AT1459" s="32"/>
      <c r="AU1459" s="32"/>
      <c r="AV1459" s="32"/>
      <c r="AW1459" s="32"/>
      <c r="AX1459" s="32"/>
      <c r="AY1459" s="32"/>
      <c r="AZ1459" s="32"/>
      <c r="BA1459" s="32"/>
      <c r="BB1459" s="32"/>
      <c r="BC1459" s="32"/>
      <c r="BD1459" s="32"/>
      <c r="BE1459" s="32"/>
      <c r="BF1459" s="32"/>
      <c r="BG1459" s="32"/>
      <c r="BH1459" s="32"/>
    </row>
    <row r="1460" spans="1:60" outlineLevel="1" x14ac:dyDescent="0.25">
      <c r="A1460" s="185"/>
      <c r="B1460" s="169"/>
      <c r="C1460" s="208" t="s">
        <v>475</v>
      </c>
      <c r="D1460" s="172"/>
      <c r="E1460" s="176">
        <v>5.78</v>
      </c>
      <c r="F1460" s="181"/>
      <c r="G1460" s="181"/>
      <c r="H1460" s="181"/>
      <c r="I1460" s="181"/>
      <c r="J1460" s="182"/>
      <c r="K1460" s="187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32"/>
      <c r="AF1460" s="32"/>
      <c r="AG1460" s="32"/>
      <c r="AH1460" s="32"/>
      <c r="AI1460" s="32"/>
      <c r="AJ1460" s="32"/>
      <c r="AK1460" s="32"/>
      <c r="AL1460" s="32"/>
      <c r="AM1460" s="32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2"/>
      <c r="BB1460" s="32"/>
      <c r="BC1460" s="32"/>
      <c r="BD1460" s="32"/>
      <c r="BE1460" s="32"/>
      <c r="BF1460" s="32"/>
      <c r="BG1460" s="32"/>
      <c r="BH1460" s="32"/>
    </row>
    <row r="1461" spans="1:60" outlineLevel="1" x14ac:dyDescent="0.25">
      <c r="A1461" s="185"/>
      <c r="B1461" s="169"/>
      <c r="C1461" s="208" t="s">
        <v>476</v>
      </c>
      <c r="D1461" s="172"/>
      <c r="E1461" s="176">
        <v>5.58</v>
      </c>
      <c r="F1461" s="181"/>
      <c r="G1461" s="181"/>
      <c r="H1461" s="181"/>
      <c r="I1461" s="181"/>
      <c r="J1461" s="182"/>
      <c r="K1461" s="187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32"/>
      <c r="AF1461" s="32"/>
      <c r="AG1461" s="32"/>
      <c r="AH1461" s="32"/>
      <c r="AI1461" s="32"/>
      <c r="AJ1461" s="32"/>
      <c r="AK1461" s="32"/>
      <c r="AL1461" s="32"/>
      <c r="AM1461" s="32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2"/>
      <c r="BB1461" s="32"/>
      <c r="BC1461" s="32"/>
      <c r="BD1461" s="32"/>
      <c r="BE1461" s="32"/>
      <c r="BF1461" s="32"/>
      <c r="BG1461" s="32"/>
      <c r="BH1461" s="32"/>
    </row>
    <row r="1462" spans="1:60" outlineLevel="1" x14ac:dyDescent="0.25">
      <c r="A1462" s="185"/>
      <c r="B1462" s="169"/>
      <c r="C1462" s="208" t="s">
        <v>477</v>
      </c>
      <c r="D1462" s="172"/>
      <c r="E1462" s="176">
        <v>6.38</v>
      </c>
      <c r="F1462" s="181"/>
      <c r="G1462" s="181"/>
      <c r="H1462" s="181"/>
      <c r="I1462" s="181"/>
      <c r="J1462" s="182"/>
      <c r="K1462" s="187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32"/>
      <c r="AF1462" s="32"/>
      <c r="AG1462" s="32"/>
      <c r="AH1462" s="32"/>
      <c r="AI1462" s="32"/>
      <c r="AJ1462" s="32"/>
      <c r="AK1462" s="32"/>
      <c r="AL1462" s="32"/>
      <c r="AM1462" s="32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  <c r="BC1462" s="32"/>
      <c r="BD1462" s="32"/>
      <c r="BE1462" s="32"/>
      <c r="BF1462" s="32"/>
      <c r="BG1462" s="32"/>
      <c r="BH1462" s="32"/>
    </row>
    <row r="1463" spans="1:60" outlineLevel="1" x14ac:dyDescent="0.25">
      <c r="A1463" s="185"/>
      <c r="B1463" s="169"/>
      <c r="C1463" s="209" t="s">
        <v>129</v>
      </c>
      <c r="D1463" s="173"/>
      <c r="E1463" s="177">
        <v>73.239999999999995</v>
      </c>
      <c r="F1463" s="181"/>
      <c r="G1463" s="181"/>
      <c r="H1463" s="181"/>
      <c r="I1463" s="181"/>
      <c r="J1463" s="182"/>
      <c r="K1463" s="187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</row>
    <row r="1464" spans="1:60" outlineLevel="1" x14ac:dyDescent="0.25">
      <c r="A1464" s="185"/>
      <c r="B1464" s="169"/>
      <c r="C1464" s="208" t="s">
        <v>132</v>
      </c>
      <c r="D1464" s="172"/>
      <c r="E1464" s="176"/>
      <c r="F1464" s="181"/>
      <c r="G1464" s="181"/>
      <c r="H1464" s="181"/>
      <c r="I1464" s="181"/>
      <c r="J1464" s="182"/>
      <c r="K1464" s="187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  <c r="AW1464" s="32"/>
      <c r="AX1464" s="32"/>
      <c r="AY1464" s="32"/>
      <c r="AZ1464" s="32"/>
      <c r="BA1464" s="32"/>
      <c r="BB1464" s="32"/>
      <c r="BC1464" s="32"/>
      <c r="BD1464" s="32"/>
      <c r="BE1464" s="32"/>
      <c r="BF1464" s="32"/>
      <c r="BG1464" s="32"/>
      <c r="BH1464" s="32"/>
    </row>
    <row r="1465" spans="1:60" outlineLevel="1" x14ac:dyDescent="0.25">
      <c r="A1465" s="185"/>
      <c r="B1465" s="169"/>
      <c r="C1465" s="208" t="s">
        <v>478</v>
      </c>
      <c r="D1465" s="172"/>
      <c r="E1465" s="176">
        <v>5.74</v>
      </c>
      <c r="F1465" s="181"/>
      <c r="G1465" s="181"/>
      <c r="H1465" s="181"/>
      <c r="I1465" s="181"/>
      <c r="J1465" s="182"/>
      <c r="K1465" s="187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</row>
    <row r="1466" spans="1:60" outlineLevel="1" x14ac:dyDescent="0.25">
      <c r="A1466" s="185"/>
      <c r="B1466" s="169"/>
      <c r="C1466" s="208" t="s">
        <v>479</v>
      </c>
      <c r="D1466" s="172"/>
      <c r="E1466" s="176">
        <v>5.74</v>
      </c>
      <c r="F1466" s="181"/>
      <c r="G1466" s="181"/>
      <c r="H1466" s="181"/>
      <c r="I1466" s="181"/>
      <c r="J1466" s="182"/>
      <c r="K1466" s="187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  <c r="AW1466" s="32"/>
      <c r="AX1466" s="32"/>
      <c r="AY1466" s="32"/>
      <c r="AZ1466" s="32"/>
      <c r="BA1466" s="32"/>
      <c r="BB1466" s="32"/>
      <c r="BC1466" s="32"/>
      <c r="BD1466" s="32"/>
      <c r="BE1466" s="32"/>
      <c r="BF1466" s="32"/>
      <c r="BG1466" s="32"/>
      <c r="BH1466" s="32"/>
    </row>
    <row r="1467" spans="1:60" outlineLevel="1" x14ac:dyDescent="0.25">
      <c r="A1467" s="185"/>
      <c r="B1467" s="169"/>
      <c r="C1467" s="208" t="s">
        <v>480</v>
      </c>
      <c r="D1467" s="172"/>
      <c r="E1467" s="176">
        <v>6.74</v>
      </c>
      <c r="F1467" s="181"/>
      <c r="G1467" s="181"/>
      <c r="H1467" s="181"/>
      <c r="I1467" s="181"/>
      <c r="J1467" s="182"/>
      <c r="K1467" s="187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  <c r="BC1467" s="32"/>
      <c r="BD1467" s="32"/>
      <c r="BE1467" s="32"/>
      <c r="BF1467" s="32"/>
      <c r="BG1467" s="32"/>
      <c r="BH1467" s="32"/>
    </row>
    <row r="1468" spans="1:60" outlineLevel="1" x14ac:dyDescent="0.25">
      <c r="A1468" s="185"/>
      <c r="B1468" s="169"/>
      <c r="C1468" s="208" t="s">
        <v>481</v>
      </c>
      <c r="D1468" s="172"/>
      <c r="E1468" s="176">
        <v>4.9400000000000004</v>
      </c>
      <c r="F1468" s="181"/>
      <c r="G1468" s="181"/>
      <c r="H1468" s="181"/>
      <c r="I1468" s="181"/>
      <c r="J1468" s="182"/>
      <c r="K1468" s="187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  <c r="BC1468" s="32"/>
      <c r="BD1468" s="32"/>
      <c r="BE1468" s="32"/>
      <c r="BF1468" s="32"/>
      <c r="BG1468" s="32"/>
      <c r="BH1468" s="32"/>
    </row>
    <row r="1469" spans="1:60" outlineLevel="1" x14ac:dyDescent="0.25">
      <c r="A1469" s="185"/>
      <c r="B1469" s="169"/>
      <c r="C1469" s="208" t="s">
        <v>482</v>
      </c>
      <c r="D1469" s="172"/>
      <c r="E1469" s="176">
        <v>9.17</v>
      </c>
      <c r="F1469" s="181"/>
      <c r="G1469" s="181"/>
      <c r="H1469" s="181"/>
      <c r="I1469" s="181"/>
      <c r="J1469" s="182"/>
      <c r="K1469" s="187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/>
      <c r="AZ1469" s="32"/>
      <c r="BA1469" s="32"/>
      <c r="BB1469" s="32"/>
      <c r="BC1469" s="32"/>
      <c r="BD1469" s="32"/>
      <c r="BE1469" s="32"/>
      <c r="BF1469" s="32"/>
      <c r="BG1469" s="32"/>
      <c r="BH1469" s="32"/>
    </row>
    <row r="1470" spans="1:60" outlineLevel="1" x14ac:dyDescent="0.25">
      <c r="A1470" s="185"/>
      <c r="B1470" s="169"/>
      <c r="C1470" s="208" t="s">
        <v>483</v>
      </c>
      <c r="D1470" s="172"/>
      <c r="E1470" s="176">
        <v>9.18</v>
      </c>
      <c r="F1470" s="181"/>
      <c r="G1470" s="181"/>
      <c r="H1470" s="181"/>
      <c r="I1470" s="181"/>
      <c r="J1470" s="182"/>
      <c r="K1470" s="187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  <c r="BC1470" s="32"/>
      <c r="BD1470" s="32"/>
      <c r="BE1470" s="32"/>
      <c r="BF1470" s="32"/>
      <c r="BG1470" s="32"/>
      <c r="BH1470" s="32"/>
    </row>
    <row r="1471" spans="1:60" outlineLevel="1" x14ac:dyDescent="0.25">
      <c r="A1471" s="185"/>
      <c r="B1471" s="169"/>
      <c r="C1471" s="208" t="s">
        <v>484</v>
      </c>
      <c r="D1471" s="172"/>
      <c r="E1471" s="176">
        <v>7.26</v>
      </c>
      <c r="F1471" s="181"/>
      <c r="G1471" s="181"/>
      <c r="H1471" s="181"/>
      <c r="I1471" s="181"/>
      <c r="J1471" s="182"/>
      <c r="K1471" s="187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2"/>
      <c r="BB1471" s="32"/>
      <c r="BC1471" s="32"/>
      <c r="BD1471" s="32"/>
      <c r="BE1471" s="32"/>
      <c r="BF1471" s="32"/>
      <c r="BG1471" s="32"/>
      <c r="BH1471" s="32"/>
    </row>
    <row r="1472" spans="1:60" outlineLevel="1" x14ac:dyDescent="0.25">
      <c r="A1472" s="185"/>
      <c r="B1472" s="169"/>
      <c r="C1472" s="209" t="s">
        <v>129</v>
      </c>
      <c r="D1472" s="173"/>
      <c r="E1472" s="177">
        <v>48.77</v>
      </c>
      <c r="F1472" s="181"/>
      <c r="G1472" s="181"/>
      <c r="H1472" s="181"/>
      <c r="I1472" s="181"/>
      <c r="J1472" s="182"/>
      <c r="K1472" s="187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32"/>
      <c r="BC1472" s="32"/>
      <c r="BD1472" s="32"/>
      <c r="BE1472" s="32"/>
      <c r="BF1472" s="32"/>
      <c r="BG1472" s="32"/>
      <c r="BH1472" s="32"/>
    </row>
    <row r="1473" spans="1:60" outlineLevel="1" x14ac:dyDescent="0.25">
      <c r="A1473" s="185"/>
      <c r="B1473" s="272" t="s">
        <v>1231</v>
      </c>
      <c r="C1473" s="273"/>
      <c r="D1473" s="274"/>
      <c r="E1473" s="275"/>
      <c r="F1473" s="276"/>
      <c r="G1473" s="277"/>
      <c r="H1473" s="181"/>
      <c r="I1473" s="181"/>
      <c r="J1473" s="182"/>
      <c r="K1473" s="187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>
        <v>0</v>
      </c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32"/>
      <c r="BC1473" s="32"/>
      <c r="BD1473" s="32"/>
      <c r="BE1473" s="32"/>
      <c r="BF1473" s="32"/>
      <c r="BG1473" s="32"/>
      <c r="BH1473" s="32"/>
    </row>
    <row r="1474" spans="1:60" outlineLevel="1" x14ac:dyDescent="0.25">
      <c r="A1474" s="185">
        <v>114</v>
      </c>
      <c r="B1474" s="169" t="s">
        <v>1232</v>
      </c>
      <c r="C1474" s="207" t="s">
        <v>1233</v>
      </c>
      <c r="D1474" s="171" t="s">
        <v>165</v>
      </c>
      <c r="E1474" s="175">
        <v>72.56</v>
      </c>
      <c r="F1474" s="183"/>
      <c r="G1474" s="181">
        <f>ROUND(E1474*F1474,2)</f>
        <v>0</v>
      </c>
      <c r="H1474" s="181">
        <v>21</v>
      </c>
      <c r="I1474" s="181">
        <f>G1474*(1+H1474/100)</f>
        <v>0</v>
      </c>
      <c r="J1474" s="182" t="s">
        <v>1209</v>
      </c>
      <c r="K1474" s="187" t="s">
        <v>125</v>
      </c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>
        <v>21</v>
      </c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/>
      <c r="BA1474" s="32"/>
      <c r="BB1474" s="32"/>
      <c r="BC1474" s="32"/>
      <c r="BD1474" s="32"/>
      <c r="BE1474" s="32"/>
      <c r="BF1474" s="32"/>
      <c r="BG1474" s="32"/>
      <c r="BH1474" s="32"/>
    </row>
    <row r="1475" spans="1:60" outlineLevel="1" x14ac:dyDescent="0.25">
      <c r="A1475" s="185"/>
      <c r="B1475" s="169"/>
      <c r="C1475" s="208" t="s">
        <v>1234</v>
      </c>
      <c r="D1475" s="172"/>
      <c r="E1475" s="176">
        <v>23.88</v>
      </c>
      <c r="F1475" s="181"/>
      <c r="G1475" s="181"/>
      <c r="H1475" s="181"/>
      <c r="I1475" s="181"/>
      <c r="J1475" s="182"/>
      <c r="K1475" s="187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  <c r="AW1475" s="32"/>
      <c r="AX1475" s="32"/>
      <c r="AY1475" s="32"/>
      <c r="AZ1475" s="32"/>
      <c r="BA1475" s="32"/>
      <c r="BB1475" s="32"/>
      <c r="BC1475" s="32"/>
      <c r="BD1475" s="32"/>
      <c r="BE1475" s="32"/>
      <c r="BF1475" s="32"/>
      <c r="BG1475" s="32"/>
      <c r="BH1475" s="32"/>
    </row>
    <row r="1476" spans="1:60" outlineLevel="1" x14ac:dyDescent="0.25">
      <c r="A1476" s="185"/>
      <c r="B1476" s="169"/>
      <c r="C1476" s="208" t="s">
        <v>980</v>
      </c>
      <c r="D1476" s="172"/>
      <c r="E1476" s="176"/>
      <c r="F1476" s="181"/>
      <c r="G1476" s="181"/>
      <c r="H1476" s="181"/>
      <c r="I1476" s="181"/>
      <c r="J1476" s="182"/>
      <c r="K1476" s="187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  <c r="AW1476" s="32"/>
      <c r="AX1476" s="32"/>
      <c r="AY1476" s="32"/>
      <c r="AZ1476" s="32"/>
      <c r="BA1476" s="32"/>
      <c r="BB1476" s="32"/>
      <c r="BC1476" s="32"/>
      <c r="BD1476" s="32"/>
      <c r="BE1476" s="32"/>
      <c r="BF1476" s="32"/>
      <c r="BG1476" s="32"/>
      <c r="BH1476" s="32"/>
    </row>
    <row r="1477" spans="1:60" outlineLevel="1" x14ac:dyDescent="0.25">
      <c r="A1477" s="185"/>
      <c r="B1477" s="169"/>
      <c r="C1477" s="208" t="s">
        <v>1235</v>
      </c>
      <c r="D1477" s="172"/>
      <c r="E1477" s="176">
        <v>13.4</v>
      </c>
      <c r="F1477" s="181"/>
      <c r="G1477" s="181"/>
      <c r="H1477" s="181"/>
      <c r="I1477" s="181"/>
      <c r="J1477" s="182"/>
      <c r="K1477" s="187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  <c r="BC1477" s="32"/>
      <c r="BD1477" s="32"/>
      <c r="BE1477" s="32"/>
      <c r="BF1477" s="32"/>
      <c r="BG1477" s="32"/>
      <c r="BH1477" s="32"/>
    </row>
    <row r="1478" spans="1:60" outlineLevel="1" x14ac:dyDescent="0.25">
      <c r="A1478" s="185"/>
      <c r="B1478" s="169"/>
      <c r="C1478" s="208" t="s">
        <v>1236</v>
      </c>
      <c r="D1478" s="172"/>
      <c r="E1478" s="176">
        <v>21.72</v>
      </c>
      <c r="F1478" s="181"/>
      <c r="G1478" s="181"/>
      <c r="H1478" s="181"/>
      <c r="I1478" s="181"/>
      <c r="J1478" s="182"/>
      <c r="K1478" s="187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  <c r="BC1478" s="32"/>
      <c r="BD1478" s="32"/>
      <c r="BE1478" s="32"/>
      <c r="BF1478" s="32"/>
      <c r="BG1478" s="32"/>
      <c r="BH1478" s="32"/>
    </row>
    <row r="1479" spans="1:60" outlineLevel="1" x14ac:dyDescent="0.25">
      <c r="A1479" s="185"/>
      <c r="B1479" s="169"/>
      <c r="C1479" s="208" t="s">
        <v>1237</v>
      </c>
      <c r="D1479" s="172"/>
      <c r="E1479" s="176">
        <v>13.56</v>
      </c>
      <c r="F1479" s="181"/>
      <c r="G1479" s="181"/>
      <c r="H1479" s="181"/>
      <c r="I1479" s="181"/>
      <c r="J1479" s="182"/>
      <c r="K1479" s="187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  <c r="BC1479" s="32"/>
      <c r="BD1479" s="32"/>
      <c r="BE1479" s="32"/>
      <c r="BF1479" s="32"/>
      <c r="BG1479" s="32"/>
      <c r="BH1479" s="32"/>
    </row>
    <row r="1480" spans="1:60" outlineLevel="1" x14ac:dyDescent="0.25">
      <c r="A1480" s="185">
        <v>115</v>
      </c>
      <c r="B1480" s="169" t="s">
        <v>1238</v>
      </c>
      <c r="C1480" s="207" t="s">
        <v>1239</v>
      </c>
      <c r="D1480" s="171" t="s">
        <v>165</v>
      </c>
      <c r="E1480" s="175">
        <v>282.69645000000003</v>
      </c>
      <c r="F1480" s="183"/>
      <c r="G1480" s="181">
        <f>ROUND(E1480*F1480,2)</f>
        <v>0</v>
      </c>
      <c r="H1480" s="181">
        <v>21</v>
      </c>
      <c r="I1480" s="181">
        <f>G1480*(1+H1480/100)</f>
        <v>0</v>
      </c>
      <c r="J1480" s="182" t="s">
        <v>159</v>
      </c>
      <c r="K1480" s="187" t="s">
        <v>125</v>
      </c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>
        <v>21</v>
      </c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  <c r="BC1480" s="32"/>
      <c r="BD1480" s="32"/>
      <c r="BE1480" s="32"/>
      <c r="BF1480" s="32"/>
      <c r="BG1480" s="32"/>
      <c r="BH1480" s="32"/>
    </row>
    <row r="1481" spans="1:60" outlineLevel="1" x14ac:dyDescent="0.25">
      <c r="A1481" s="185"/>
      <c r="B1481" s="169"/>
      <c r="C1481" s="208" t="s">
        <v>1240</v>
      </c>
      <c r="D1481" s="172"/>
      <c r="E1481" s="176">
        <v>277.7595</v>
      </c>
      <c r="F1481" s="181"/>
      <c r="G1481" s="181"/>
      <c r="H1481" s="181"/>
      <c r="I1481" s="181"/>
      <c r="J1481" s="182"/>
      <c r="K1481" s="187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  <c r="BC1481" s="32"/>
      <c r="BD1481" s="32"/>
      <c r="BE1481" s="32"/>
      <c r="BF1481" s="32"/>
      <c r="BG1481" s="32"/>
      <c r="BH1481" s="32"/>
    </row>
    <row r="1482" spans="1:60" outlineLevel="1" x14ac:dyDescent="0.25">
      <c r="A1482" s="185"/>
      <c r="B1482" s="169"/>
      <c r="C1482" s="208" t="s">
        <v>1241</v>
      </c>
      <c r="D1482" s="172"/>
      <c r="E1482" s="176">
        <v>4.9369500000000004</v>
      </c>
      <c r="F1482" s="181"/>
      <c r="G1482" s="181"/>
      <c r="H1482" s="181"/>
      <c r="I1482" s="181"/>
      <c r="J1482" s="182"/>
      <c r="K1482" s="187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  <c r="BC1482" s="32"/>
      <c r="BD1482" s="32"/>
      <c r="BE1482" s="32"/>
      <c r="BF1482" s="32"/>
      <c r="BG1482" s="32"/>
      <c r="BH1482" s="32"/>
    </row>
    <row r="1483" spans="1:60" outlineLevel="1" x14ac:dyDescent="0.25">
      <c r="A1483" s="185"/>
      <c r="B1483" s="272" t="s">
        <v>1242</v>
      </c>
      <c r="C1483" s="273"/>
      <c r="D1483" s="274"/>
      <c r="E1483" s="275"/>
      <c r="F1483" s="276"/>
      <c r="G1483" s="277"/>
      <c r="H1483" s="181"/>
      <c r="I1483" s="181"/>
      <c r="J1483" s="182"/>
      <c r="K1483" s="187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>
        <v>0</v>
      </c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  <c r="BC1483" s="32"/>
      <c r="BD1483" s="32"/>
      <c r="BE1483" s="32"/>
      <c r="BF1483" s="32"/>
      <c r="BG1483" s="32"/>
      <c r="BH1483" s="32"/>
    </row>
    <row r="1484" spans="1:60" outlineLevel="1" x14ac:dyDescent="0.25">
      <c r="A1484" s="185"/>
      <c r="B1484" s="272" t="s">
        <v>1064</v>
      </c>
      <c r="C1484" s="273"/>
      <c r="D1484" s="274"/>
      <c r="E1484" s="275"/>
      <c r="F1484" s="276"/>
      <c r="G1484" s="277"/>
      <c r="H1484" s="181"/>
      <c r="I1484" s="181"/>
      <c r="J1484" s="182"/>
      <c r="K1484" s="187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  <c r="BC1484" s="32"/>
      <c r="BD1484" s="32"/>
      <c r="BE1484" s="32"/>
      <c r="BF1484" s="32"/>
      <c r="BG1484" s="32"/>
      <c r="BH1484" s="32"/>
    </row>
    <row r="1485" spans="1:60" outlineLevel="1" x14ac:dyDescent="0.25">
      <c r="A1485" s="185">
        <v>116</v>
      </c>
      <c r="B1485" s="169" t="s">
        <v>1243</v>
      </c>
      <c r="C1485" s="207" t="s">
        <v>1066</v>
      </c>
      <c r="D1485" s="171" t="s">
        <v>1010</v>
      </c>
      <c r="E1485" s="178"/>
      <c r="F1485" s="183"/>
      <c r="G1485" s="181">
        <f>ROUND(E1485*F1485,2)</f>
        <v>0</v>
      </c>
      <c r="H1485" s="181">
        <v>21</v>
      </c>
      <c r="I1485" s="181">
        <f>G1485*(1+H1485/100)</f>
        <v>0</v>
      </c>
      <c r="J1485" s="182" t="s">
        <v>1209</v>
      </c>
      <c r="K1485" s="187" t="s">
        <v>125</v>
      </c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>
        <v>21</v>
      </c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</row>
    <row r="1486" spans="1:60" x14ac:dyDescent="0.25">
      <c r="A1486" s="184" t="s">
        <v>118</v>
      </c>
      <c r="B1486" s="168" t="s">
        <v>93</v>
      </c>
      <c r="C1486" s="206" t="s">
        <v>94</v>
      </c>
      <c r="D1486" s="170"/>
      <c r="E1486" s="174"/>
      <c r="F1486" s="278">
        <f>SUM(G1487:G1684)</f>
        <v>0</v>
      </c>
      <c r="G1486" s="279"/>
      <c r="H1486" s="179"/>
      <c r="I1486" s="179">
        <f>SUM(I1487:I1684)</f>
        <v>0</v>
      </c>
      <c r="J1486" s="180"/>
      <c r="K1486" s="186"/>
    </row>
    <row r="1487" spans="1:60" outlineLevel="1" x14ac:dyDescent="0.25">
      <c r="A1487" s="185"/>
      <c r="B1487" s="266" t="s">
        <v>1244</v>
      </c>
      <c r="C1487" s="267"/>
      <c r="D1487" s="268"/>
      <c r="E1487" s="269"/>
      <c r="F1487" s="270"/>
      <c r="G1487" s="271"/>
      <c r="H1487" s="181"/>
      <c r="I1487" s="181"/>
      <c r="J1487" s="182"/>
      <c r="K1487" s="187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>
        <v>0</v>
      </c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</row>
    <row r="1488" spans="1:60" outlineLevel="1" x14ac:dyDescent="0.25">
      <c r="A1488" s="185">
        <v>117</v>
      </c>
      <c r="B1488" s="169" t="s">
        <v>1245</v>
      </c>
      <c r="C1488" s="207" t="s">
        <v>1246</v>
      </c>
      <c r="D1488" s="171" t="s">
        <v>165</v>
      </c>
      <c r="E1488" s="175">
        <v>599.89449999999999</v>
      </c>
      <c r="F1488" s="183"/>
      <c r="G1488" s="181">
        <f>ROUND(E1488*F1488,2)</f>
        <v>0</v>
      </c>
      <c r="H1488" s="181">
        <v>21</v>
      </c>
      <c r="I1488" s="181">
        <f>G1488*(1+H1488/100)</f>
        <v>0</v>
      </c>
      <c r="J1488" s="182" t="s">
        <v>1209</v>
      </c>
      <c r="K1488" s="187" t="s">
        <v>125</v>
      </c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>
        <v>21</v>
      </c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</row>
    <row r="1489" spans="1:60" outlineLevel="1" x14ac:dyDescent="0.25">
      <c r="A1489" s="185"/>
      <c r="B1489" s="272" t="s">
        <v>1247</v>
      </c>
      <c r="C1489" s="273"/>
      <c r="D1489" s="274"/>
      <c r="E1489" s="275"/>
      <c r="F1489" s="276"/>
      <c r="G1489" s="277"/>
      <c r="H1489" s="181"/>
      <c r="I1489" s="181"/>
      <c r="J1489" s="182"/>
      <c r="K1489" s="187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>
        <v>0</v>
      </c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</row>
    <row r="1490" spans="1:60" outlineLevel="1" x14ac:dyDescent="0.25">
      <c r="A1490" s="185">
        <v>118</v>
      </c>
      <c r="B1490" s="169" t="s">
        <v>1248</v>
      </c>
      <c r="C1490" s="207" t="s">
        <v>1249</v>
      </c>
      <c r="D1490" s="171" t="s">
        <v>227</v>
      </c>
      <c r="E1490" s="175">
        <v>382.2</v>
      </c>
      <c r="F1490" s="183"/>
      <c r="G1490" s="181">
        <f>ROUND(E1490*F1490,2)</f>
        <v>0</v>
      </c>
      <c r="H1490" s="181">
        <v>21</v>
      </c>
      <c r="I1490" s="181">
        <f>G1490*(1+H1490/100)</f>
        <v>0</v>
      </c>
      <c r="J1490" s="182" t="s">
        <v>1209</v>
      </c>
      <c r="K1490" s="187" t="s">
        <v>125</v>
      </c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>
        <v>21</v>
      </c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</row>
    <row r="1491" spans="1:60" outlineLevel="1" x14ac:dyDescent="0.25">
      <c r="A1491" s="185"/>
      <c r="B1491" s="169"/>
      <c r="C1491" s="208" t="s">
        <v>1250</v>
      </c>
      <c r="D1491" s="172"/>
      <c r="E1491" s="176">
        <v>382.2</v>
      </c>
      <c r="F1491" s="181"/>
      <c r="G1491" s="181"/>
      <c r="H1491" s="181"/>
      <c r="I1491" s="181"/>
      <c r="J1491" s="182"/>
      <c r="K1491" s="187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</row>
    <row r="1492" spans="1:60" outlineLevel="1" x14ac:dyDescent="0.25">
      <c r="A1492" s="185"/>
      <c r="B1492" s="272" t="s">
        <v>1251</v>
      </c>
      <c r="C1492" s="273"/>
      <c r="D1492" s="274"/>
      <c r="E1492" s="275"/>
      <c r="F1492" s="276"/>
      <c r="G1492" s="277"/>
      <c r="H1492" s="181"/>
      <c r="I1492" s="181"/>
      <c r="J1492" s="182"/>
      <c r="K1492" s="187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>
        <v>0</v>
      </c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</row>
    <row r="1493" spans="1:60" outlineLevel="1" x14ac:dyDescent="0.25">
      <c r="A1493" s="185"/>
      <c r="B1493" s="272" t="s">
        <v>1252</v>
      </c>
      <c r="C1493" s="273"/>
      <c r="D1493" s="274"/>
      <c r="E1493" s="275"/>
      <c r="F1493" s="276"/>
      <c r="G1493" s="277"/>
      <c r="H1493" s="181"/>
      <c r="I1493" s="181"/>
      <c r="J1493" s="182"/>
      <c r="K1493" s="187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</row>
    <row r="1494" spans="1:60" outlineLevel="1" x14ac:dyDescent="0.25">
      <c r="A1494" s="185"/>
      <c r="B1494" s="272" t="s">
        <v>1253</v>
      </c>
      <c r="C1494" s="273"/>
      <c r="D1494" s="274"/>
      <c r="E1494" s="275"/>
      <c r="F1494" s="276"/>
      <c r="G1494" s="277"/>
      <c r="H1494" s="181"/>
      <c r="I1494" s="181"/>
      <c r="J1494" s="182"/>
      <c r="K1494" s="187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>
        <v>1</v>
      </c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</row>
    <row r="1495" spans="1:60" outlineLevel="1" x14ac:dyDescent="0.25">
      <c r="A1495" s="185">
        <v>119</v>
      </c>
      <c r="B1495" s="169" t="s">
        <v>1254</v>
      </c>
      <c r="C1495" s="207" t="s">
        <v>1255</v>
      </c>
      <c r="D1495" s="171" t="s">
        <v>227</v>
      </c>
      <c r="E1495" s="175">
        <v>50.73</v>
      </c>
      <c r="F1495" s="183"/>
      <c r="G1495" s="181">
        <f>ROUND(E1495*F1495,2)</f>
        <v>0</v>
      </c>
      <c r="H1495" s="181">
        <v>21</v>
      </c>
      <c r="I1495" s="181">
        <f>G1495*(1+H1495/100)</f>
        <v>0</v>
      </c>
      <c r="J1495" s="182" t="s">
        <v>1209</v>
      </c>
      <c r="K1495" s="187" t="s">
        <v>125</v>
      </c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>
        <v>21</v>
      </c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</row>
    <row r="1496" spans="1:60" outlineLevel="1" x14ac:dyDescent="0.25">
      <c r="A1496" s="185"/>
      <c r="B1496" s="169"/>
      <c r="C1496" s="208" t="s">
        <v>167</v>
      </c>
      <c r="D1496" s="172"/>
      <c r="E1496" s="176"/>
      <c r="F1496" s="181"/>
      <c r="G1496" s="181"/>
      <c r="H1496" s="181"/>
      <c r="I1496" s="181"/>
      <c r="J1496" s="182"/>
      <c r="K1496" s="187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</row>
    <row r="1497" spans="1:60" outlineLevel="1" x14ac:dyDescent="0.25">
      <c r="A1497" s="185"/>
      <c r="B1497" s="169"/>
      <c r="C1497" s="208" t="s">
        <v>1256</v>
      </c>
      <c r="D1497" s="172"/>
      <c r="E1497" s="176">
        <v>6.2</v>
      </c>
      <c r="F1497" s="181"/>
      <c r="G1497" s="181"/>
      <c r="H1497" s="181"/>
      <c r="I1497" s="181"/>
      <c r="J1497" s="182"/>
      <c r="K1497" s="187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</row>
    <row r="1498" spans="1:60" outlineLevel="1" x14ac:dyDescent="0.25">
      <c r="A1498" s="185"/>
      <c r="B1498" s="169"/>
      <c r="C1498" s="208" t="s">
        <v>1257</v>
      </c>
      <c r="D1498" s="172"/>
      <c r="E1498" s="176">
        <v>4.2</v>
      </c>
      <c r="F1498" s="181"/>
      <c r="G1498" s="181"/>
      <c r="H1498" s="181"/>
      <c r="I1498" s="181"/>
      <c r="J1498" s="182"/>
      <c r="K1498" s="187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</row>
    <row r="1499" spans="1:60" outlineLevel="1" x14ac:dyDescent="0.25">
      <c r="A1499" s="185"/>
      <c r="B1499" s="169"/>
      <c r="C1499" s="208" t="s">
        <v>1258</v>
      </c>
      <c r="D1499" s="172"/>
      <c r="E1499" s="176">
        <v>4.26</v>
      </c>
      <c r="F1499" s="181"/>
      <c r="G1499" s="181"/>
      <c r="H1499" s="181"/>
      <c r="I1499" s="181"/>
      <c r="J1499" s="182"/>
      <c r="K1499" s="187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</row>
    <row r="1500" spans="1:60" outlineLevel="1" x14ac:dyDescent="0.25">
      <c r="A1500" s="185"/>
      <c r="B1500" s="169"/>
      <c r="C1500" s="208" t="s">
        <v>1259</v>
      </c>
      <c r="D1500" s="172"/>
      <c r="E1500" s="176">
        <v>1.59</v>
      </c>
      <c r="F1500" s="181"/>
      <c r="G1500" s="181"/>
      <c r="H1500" s="181"/>
      <c r="I1500" s="181"/>
      <c r="J1500" s="182"/>
      <c r="K1500" s="187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</row>
    <row r="1501" spans="1:60" outlineLevel="1" x14ac:dyDescent="0.25">
      <c r="A1501" s="185"/>
      <c r="B1501" s="169"/>
      <c r="C1501" s="208" t="s">
        <v>1260</v>
      </c>
      <c r="D1501" s="172"/>
      <c r="E1501" s="176">
        <v>4.26</v>
      </c>
      <c r="F1501" s="181"/>
      <c r="G1501" s="181"/>
      <c r="H1501" s="181"/>
      <c r="I1501" s="181"/>
      <c r="J1501" s="182"/>
      <c r="K1501" s="187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</row>
    <row r="1502" spans="1:60" outlineLevel="1" x14ac:dyDescent="0.25">
      <c r="A1502" s="185"/>
      <c r="B1502" s="169"/>
      <c r="C1502" s="209" t="s">
        <v>129</v>
      </c>
      <c r="D1502" s="173"/>
      <c r="E1502" s="177">
        <v>20.51</v>
      </c>
      <c r="F1502" s="181"/>
      <c r="G1502" s="181"/>
      <c r="H1502" s="181"/>
      <c r="I1502" s="181"/>
      <c r="J1502" s="182"/>
      <c r="K1502" s="187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</row>
    <row r="1503" spans="1:60" outlineLevel="1" x14ac:dyDescent="0.25">
      <c r="A1503" s="185"/>
      <c r="B1503" s="169"/>
      <c r="C1503" s="208" t="s">
        <v>127</v>
      </c>
      <c r="D1503" s="172"/>
      <c r="E1503" s="176"/>
      <c r="F1503" s="181"/>
      <c r="G1503" s="181"/>
      <c r="H1503" s="181"/>
      <c r="I1503" s="181"/>
      <c r="J1503" s="182"/>
      <c r="K1503" s="187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</row>
    <row r="1504" spans="1:60" outlineLevel="1" x14ac:dyDescent="0.25">
      <c r="A1504" s="185"/>
      <c r="B1504" s="169"/>
      <c r="C1504" s="208" t="s">
        <v>1261</v>
      </c>
      <c r="D1504" s="172"/>
      <c r="E1504" s="176">
        <v>4.2</v>
      </c>
      <c r="F1504" s="181"/>
      <c r="G1504" s="181"/>
      <c r="H1504" s="181"/>
      <c r="I1504" s="181"/>
      <c r="J1504" s="182"/>
      <c r="K1504" s="187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</row>
    <row r="1505" spans="1:60" outlineLevel="1" x14ac:dyDescent="0.25">
      <c r="A1505" s="185"/>
      <c r="B1505" s="169"/>
      <c r="C1505" s="208" t="s">
        <v>1262</v>
      </c>
      <c r="D1505" s="172"/>
      <c r="E1505" s="176">
        <v>4.2</v>
      </c>
      <c r="F1505" s="181"/>
      <c r="G1505" s="181"/>
      <c r="H1505" s="181"/>
      <c r="I1505" s="181"/>
      <c r="J1505" s="182"/>
      <c r="K1505" s="187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</row>
    <row r="1506" spans="1:60" outlineLevel="1" x14ac:dyDescent="0.25">
      <c r="A1506" s="185"/>
      <c r="B1506" s="169"/>
      <c r="C1506" s="208" t="s">
        <v>1263</v>
      </c>
      <c r="D1506" s="172"/>
      <c r="E1506" s="176">
        <v>2.88</v>
      </c>
      <c r="F1506" s="181"/>
      <c r="G1506" s="181"/>
      <c r="H1506" s="181"/>
      <c r="I1506" s="181"/>
      <c r="J1506" s="182"/>
      <c r="K1506" s="187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</row>
    <row r="1507" spans="1:60" outlineLevel="1" x14ac:dyDescent="0.25">
      <c r="A1507" s="185"/>
      <c r="B1507" s="169"/>
      <c r="C1507" s="209" t="s">
        <v>129</v>
      </c>
      <c r="D1507" s="173"/>
      <c r="E1507" s="177">
        <v>11.28</v>
      </c>
      <c r="F1507" s="181"/>
      <c r="G1507" s="181"/>
      <c r="H1507" s="181"/>
      <c r="I1507" s="181"/>
      <c r="J1507" s="182"/>
      <c r="K1507" s="187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</row>
    <row r="1508" spans="1:60" outlineLevel="1" x14ac:dyDescent="0.25">
      <c r="A1508" s="185"/>
      <c r="B1508" s="169"/>
      <c r="C1508" s="208" t="s">
        <v>130</v>
      </c>
      <c r="D1508" s="172"/>
      <c r="E1508" s="176"/>
      <c r="F1508" s="181"/>
      <c r="G1508" s="181"/>
      <c r="H1508" s="181"/>
      <c r="I1508" s="181"/>
      <c r="J1508" s="182"/>
      <c r="K1508" s="187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</row>
    <row r="1509" spans="1:60" outlineLevel="1" x14ac:dyDescent="0.25">
      <c r="A1509" s="185"/>
      <c r="B1509" s="169"/>
      <c r="C1509" s="208" t="s">
        <v>1264</v>
      </c>
      <c r="D1509" s="172"/>
      <c r="E1509" s="176">
        <v>4.2</v>
      </c>
      <c r="F1509" s="181"/>
      <c r="G1509" s="181"/>
      <c r="H1509" s="181"/>
      <c r="I1509" s="181"/>
      <c r="J1509" s="182"/>
      <c r="K1509" s="187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32"/>
      <c r="AF1509" s="32"/>
      <c r="AG1509" s="32"/>
      <c r="AH1509" s="32"/>
      <c r="AI1509" s="32"/>
      <c r="AJ1509" s="32"/>
      <c r="AK1509" s="32"/>
      <c r="AL1509" s="32"/>
      <c r="AM1509" s="32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</row>
    <row r="1510" spans="1:60" outlineLevel="1" x14ac:dyDescent="0.25">
      <c r="A1510" s="185"/>
      <c r="B1510" s="169"/>
      <c r="C1510" s="208" t="s">
        <v>1265</v>
      </c>
      <c r="D1510" s="172"/>
      <c r="E1510" s="176">
        <v>4.2</v>
      </c>
      <c r="F1510" s="181"/>
      <c r="G1510" s="181"/>
      <c r="H1510" s="181"/>
      <c r="I1510" s="181"/>
      <c r="J1510" s="182"/>
      <c r="K1510" s="187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32"/>
      <c r="AF1510" s="32"/>
      <c r="AG1510" s="32"/>
      <c r="AH1510" s="32"/>
      <c r="AI1510" s="32"/>
      <c r="AJ1510" s="32"/>
      <c r="AK1510" s="32"/>
      <c r="AL1510" s="32"/>
      <c r="AM1510" s="32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  <c r="BC1510" s="32"/>
      <c r="BD1510" s="32"/>
      <c r="BE1510" s="32"/>
      <c r="BF1510" s="32"/>
      <c r="BG1510" s="32"/>
      <c r="BH1510" s="32"/>
    </row>
    <row r="1511" spans="1:60" outlineLevel="1" x14ac:dyDescent="0.25">
      <c r="A1511" s="185"/>
      <c r="B1511" s="169"/>
      <c r="C1511" s="208" t="s">
        <v>1266</v>
      </c>
      <c r="D1511" s="172"/>
      <c r="E1511" s="176">
        <v>2.92</v>
      </c>
      <c r="F1511" s="181"/>
      <c r="G1511" s="181"/>
      <c r="H1511" s="181"/>
      <c r="I1511" s="181"/>
      <c r="J1511" s="182"/>
      <c r="K1511" s="187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32"/>
      <c r="AF1511" s="32"/>
      <c r="AG1511" s="32"/>
      <c r="AH1511" s="32"/>
      <c r="AI1511" s="32"/>
      <c r="AJ1511" s="32"/>
      <c r="AK1511" s="32"/>
      <c r="AL1511" s="32"/>
      <c r="AM1511" s="32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  <c r="BC1511" s="32"/>
      <c r="BD1511" s="32"/>
      <c r="BE1511" s="32"/>
      <c r="BF1511" s="32"/>
      <c r="BG1511" s="32"/>
      <c r="BH1511" s="32"/>
    </row>
    <row r="1512" spans="1:60" outlineLevel="1" x14ac:dyDescent="0.25">
      <c r="A1512" s="185"/>
      <c r="B1512" s="169"/>
      <c r="C1512" s="209" t="s">
        <v>129</v>
      </c>
      <c r="D1512" s="173"/>
      <c r="E1512" s="177">
        <v>11.32</v>
      </c>
      <c r="F1512" s="181"/>
      <c r="G1512" s="181"/>
      <c r="H1512" s="181"/>
      <c r="I1512" s="181"/>
      <c r="J1512" s="182"/>
      <c r="K1512" s="187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32"/>
      <c r="AF1512" s="32"/>
      <c r="AG1512" s="32"/>
      <c r="AH1512" s="32"/>
      <c r="AI1512" s="32"/>
      <c r="AJ1512" s="32"/>
      <c r="AK1512" s="32"/>
      <c r="AL1512" s="32"/>
      <c r="AM1512" s="32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  <c r="BC1512" s="32"/>
      <c r="BD1512" s="32"/>
      <c r="BE1512" s="32"/>
      <c r="BF1512" s="32"/>
      <c r="BG1512" s="32"/>
      <c r="BH1512" s="32"/>
    </row>
    <row r="1513" spans="1:60" outlineLevel="1" x14ac:dyDescent="0.25">
      <c r="A1513" s="185"/>
      <c r="B1513" s="169"/>
      <c r="C1513" s="208" t="s">
        <v>132</v>
      </c>
      <c r="D1513" s="172"/>
      <c r="E1513" s="176"/>
      <c r="F1513" s="181"/>
      <c r="G1513" s="181"/>
      <c r="H1513" s="181"/>
      <c r="I1513" s="181"/>
      <c r="J1513" s="182"/>
      <c r="K1513" s="187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  <c r="BC1513" s="32"/>
      <c r="BD1513" s="32"/>
      <c r="BE1513" s="32"/>
      <c r="BF1513" s="32"/>
      <c r="BG1513" s="32"/>
      <c r="BH1513" s="32"/>
    </row>
    <row r="1514" spans="1:60" outlineLevel="1" x14ac:dyDescent="0.25">
      <c r="A1514" s="185"/>
      <c r="B1514" s="169"/>
      <c r="C1514" s="208" t="s">
        <v>1267</v>
      </c>
      <c r="D1514" s="172"/>
      <c r="E1514" s="176">
        <v>2.54</v>
      </c>
      <c r="F1514" s="181"/>
      <c r="G1514" s="181"/>
      <c r="H1514" s="181"/>
      <c r="I1514" s="181"/>
      <c r="J1514" s="182"/>
      <c r="K1514" s="187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32"/>
      <c r="AF1514" s="32"/>
      <c r="AG1514" s="32"/>
      <c r="AH1514" s="32"/>
      <c r="AI1514" s="32"/>
      <c r="AJ1514" s="32"/>
      <c r="AK1514" s="32"/>
      <c r="AL1514" s="32"/>
      <c r="AM1514" s="32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</row>
    <row r="1515" spans="1:60" outlineLevel="1" x14ac:dyDescent="0.25">
      <c r="A1515" s="185"/>
      <c r="B1515" s="169"/>
      <c r="C1515" s="208" t="s">
        <v>1267</v>
      </c>
      <c r="D1515" s="172"/>
      <c r="E1515" s="176">
        <v>2.54</v>
      </c>
      <c r="F1515" s="181"/>
      <c r="G1515" s="181"/>
      <c r="H1515" s="181"/>
      <c r="I1515" s="181"/>
      <c r="J1515" s="182"/>
      <c r="K1515" s="187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</row>
    <row r="1516" spans="1:60" outlineLevel="1" x14ac:dyDescent="0.25">
      <c r="A1516" s="185"/>
      <c r="B1516" s="169"/>
      <c r="C1516" s="208" t="s">
        <v>1267</v>
      </c>
      <c r="D1516" s="172"/>
      <c r="E1516" s="176">
        <v>2.54</v>
      </c>
      <c r="F1516" s="181"/>
      <c r="G1516" s="181"/>
      <c r="H1516" s="181"/>
      <c r="I1516" s="181"/>
      <c r="J1516" s="182"/>
      <c r="K1516" s="187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</row>
    <row r="1517" spans="1:60" outlineLevel="1" x14ac:dyDescent="0.25">
      <c r="A1517" s="185"/>
      <c r="B1517" s="169"/>
      <c r="C1517" s="209" t="s">
        <v>129</v>
      </c>
      <c r="D1517" s="173"/>
      <c r="E1517" s="177">
        <v>7.62</v>
      </c>
      <c r="F1517" s="181"/>
      <c r="G1517" s="181"/>
      <c r="H1517" s="181"/>
      <c r="I1517" s="181"/>
      <c r="J1517" s="182"/>
      <c r="K1517" s="187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</row>
    <row r="1518" spans="1:60" outlineLevel="1" x14ac:dyDescent="0.25">
      <c r="A1518" s="185"/>
      <c r="B1518" s="272" t="s">
        <v>1268</v>
      </c>
      <c r="C1518" s="273"/>
      <c r="D1518" s="274"/>
      <c r="E1518" s="275"/>
      <c r="F1518" s="276"/>
      <c r="G1518" s="277"/>
      <c r="H1518" s="181"/>
      <c r="I1518" s="181"/>
      <c r="J1518" s="182"/>
      <c r="K1518" s="187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>
        <v>0</v>
      </c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</row>
    <row r="1519" spans="1:60" outlineLevel="1" x14ac:dyDescent="0.25">
      <c r="A1519" s="185"/>
      <c r="B1519" s="272" t="s">
        <v>1269</v>
      </c>
      <c r="C1519" s="273"/>
      <c r="D1519" s="274"/>
      <c r="E1519" s="275"/>
      <c r="F1519" s="276"/>
      <c r="G1519" s="277"/>
      <c r="H1519" s="181"/>
      <c r="I1519" s="181"/>
      <c r="J1519" s="182"/>
      <c r="K1519" s="187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</row>
    <row r="1520" spans="1:60" outlineLevel="1" x14ac:dyDescent="0.25">
      <c r="A1520" s="185"/>
      <c r="B1520" s="272" t="s">
        <v>1270</v>
      </c>
      <c r="C1520" s="273"/>
      <c r="D1520" s="274"/>
      <c r="E1520" s="275"/>
      <c r="F1520" s="276"/>
      <c r="G1520" s="277"/>
      <c r="H1520" s="181"/>
      <c r="I1520" s="181"/>
      <c r="J1520" s="182"/>
      <c r="K1520" s="187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>
        <v>1</v>
      </c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</row>
    <row r="1521" spans="1:60" outlineLevel="1" x14ac:dyDescent="0.25">
      <c r="A1521" s="185">
        <v>120</v>
      </c>
      <c r="B1521" s="169" t="s">
        <v>1271</v>
      </c>
      <c r="C1521" s="207" t="s">
        <v>1255</v>
      </c>
      <c r="D1521" s="171" t="s">
        <v>227</v>
      </c>
      <c r="E1521" s="175">
        <v>52.25</v>
      </c>
      <c r="F1521" s="183"/>
      <c r="G1521" s="181">
        <f>ROUND(E1521*F1521,2)</f>
        <v>0</v>
      </c>
      <c r="H1521" s="181">
        <v>21</v>
      </c>
      <c r="I1521" s="181">
        <f>G1521*(1+H1521/100)</f>
        <v>0</v>
      </c>
      <c r="J1521" s="182" t="s">
        <v>1209</v>
      </c>
      <c r="K1521" s="187" t="s">
        <v>125</v>
      </c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>
        <v>21</v>
      </c>
      <c r="AN1521" s="32"/>
      <c r="AO1521" s="32"/>
      <c r="AP1521" s="32"/>
      <c r="AQ1521" s="32"/>
      <c r="AR1521" s="32"/>
      <c r="AS1521" s="32"/>
      <c r="AT1521" s="32"/>
      <c r="AU1521" s="32"/>
      <c r="AV1521" s="32"/>
      <c r="AW1521" s="32"/>
      <c r="AX1521" s="32"/>
      <c r="AY1521" s="32"/>
      <c r="AZ1521" s="32"/>
      <c r="BA1521" s="32"/>
      <c r="BB1521" s="32"/>
      <c r="BC1521" s="32"/>
      <c r="BD1521" s="32"/>
      <c r="BE1521" s="32"/>
      <c r="BF1521" s="32"/>
      <c r="BG1521" s="32"/>
      <c r="BH1521" s="32"/>
    </row>
    <row r="1522" spans="1:60" outlineLevel="1" x14ac:dyDescent="0.25">
      <c r="A1522" s="185"/>
      <c r="B1522" s="169"/>
      <c r="C1522" s="208" t="s">
        <v>167</v>
      </c>
      <c r="D1522" s="172"/>
      <c r="E1522" s="176"/>
      <c r="F1522" s="181"/>
      <c r="G1522" s="181"/>
      <c r="H1522" s="181"/>
      <c r="I1522" s="181"/>
      <c r="J1522" s="182"/>
      <c r="K1522" s="187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  <c r="AN1522" s="32"/>
      <c r="AO1522" s="32"/>
      <c r="AP1522" s="32"/>
      <c r="AQ1522" s="32"/>
      <c r="AR1522" s="32"/>
      <c r="AS1522" s="32"/>
      <c r="AT1522" s="32"/>
      <c r="AU1522" s="32"/>
      <c r="AV1522" s="32"/>
      <c r="AW1522" s="32"/>
      <c r="AX1522" s="32"/>
      <c r="AY1522" s="32"/>
      <c r="AZ1522" s="32"/>
      <c r="BA1522" s="32"/>
      <c r="BB1522" s="32"/>
      <c r="BC1522" s="32"/>
      <c r="BD1522" s="32"/>
      <c r="BE1522" s="32"/>
      <c r="BF1522" s="32"/>
      <c r="BG1522" s="32"/>
      <c r="BH1522" s="32"/>
    </row>
    <row r="1523" spans="1:60" outlineLevel="1" x14ac:dyDescent="0.25">
      <c r="A1523" s="185"/>
      <c r="B1523" s="169"/>
      <c r="C1523" s="208" t="s">
        <v>1272</v>
      </c>
      <c r="D1523" s="172"/>
      <c r="E1523" s="176"/>
      <c r="F1523" s="181"/>
      <c r="G1523" s="181"/>
      <c r="H1523" s="181"/>
      <c r="I1523" s="181"/>
      <c r="J1523" s="182"/>
      <c r="K1523" s="187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  <c r="BC1523" s="32"/>
      <c r="BD1523" s="32"/>
      <c r="BE1523" s="32"/>
      <c r="BF1523" s="32"/>
      <c r="BG1523" s="32"/>
      <c r="BH1523" s="32"/>
    </row>
    <row r="1524" spans="1:60" outlineLevel="1" x14ac:dyDescent="0.25">
      <c r="A1524" s="185"/>
      <c r="B1524" s="169"/>
      <c r="C1524" s="208" t="s">
        <v>1273</v>
      </c>
      <c r="D1524" s="172"/>
      <c r="E1524" s="176">
        <v>0.9</v>
      </c>
      <c r="F1524" s="181"/>
      <c r="G1524" s="181"/>
      <c r="H1524" s="181"/>
      <c r="I1524" s="181"/>
      <c r="J1524" s="182"/>
      <c r="K1524" s="187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32"/>
      <c r="AR1524" s="32"/>
      <c r="AS1524" s="32"/>
      <c r="AT1524" s="32"/>
      <c r="AU1524" s="32"/>
      <c r="AV1524" s="32"/>
      <c r="AW1524" s="32"/>
      <c r="AX1524" s="32"/>
      <c r="AY1524" s="32"/>
      <c r="AZ1524" s="32"/>
      <c r="BA1524" s="32"/>
      <c r="BB1524" s="32"/>
      <c r="BC1524" s="32"/>
      <c r="BD1524" s="32"/>
      <c r="BE1524" s="32"/>
      <c r="BF1524" s="32"/>
      <c r="BG1524" s="32"/>
      <c r="BH1524" s="32"/>
    </row>
    <row r="1525" spans="1:60" outlineLevel="1" x14ac:dyDescent="0.25">
      <c r="A1525" s="185"/>
      <c r="B1525" s="169"/>
      <c r="C1525" s="208" t="s">
        <v>1274</v>
      </c>
      <c r="D1525" s="172"/>
      <c r="E1525" s="176">
        <v>2.2000000000000002</v>
      </c>
      <c r="F1525" s="181"/>
      <c r="G1525" s="181"/>
      <c r="H1525" s="181"/>
      <c r="I1525" s="181"/>
      <c r="J1525" s="182"/>
      <c r="K1525" s="187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  <c r="AN1525" s="32"/>
      <c r="AO1525" s="32"/>
      <c r="AP1525" s="32"/>
      <c r="AQ1525" s="32"/>
      <c r="AR1525" s="32"/>
      <c r="AS1525" s="32"/>
      <c r="AT1525" s="32"/>
      <c r="AU1525" s="32"/>
      <c r="AV1525" s="32"/>
      <c r="AW1525" s="32"/>
      <c r="AX1525" s="32"/>
      <c r="AY1525" s="32"/>
      <c r="AZ1525" s="32"/>
      <c r="BA1525" s="32"/>
      <c r="BB1525" s="32"/>
      <c r="BC1525" s="32"/>
      <c r="BD1525" s="32"/>
      <c r="BE1525" s="32"/>
      <c r="BF1525" s="32"/>
      <c r="BG1525" s="32"/>
      <c r="BH1525" s="32"/>
    </row>
    <row r="1526" spans="1:60" outlineLevel="1" x14ac:dyDescent="0.25">
      <c r="A1526" s="185"/>
      <c r="B1526" s="169"/>
      <c r="C1526" s="208" t="s">
        <v>1275</v>
      </c>
      <c r="D1526" s="172"/>
      <c r="E1526" s="176">
        <v>0.9</v>
      </c>
      <c r="F1526" s="181"/>
      <c r="G1526" s="181"/>
      <c r="H1526" s="181"/>
      <c r="I1526" s="181"/>
      <c r="J1526" s="182"/>
      <c r="K1526" s="187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/>
      <c r="BA1526" s="32"/>
      <c r="BB1526" s="32"/>
      <c r="BC1526" s="32"/>
      <c r="BD1526" s="32"/>
      <c r="BE1526" s="32"/>
      <c r="BF1526" s="32"/>
      <c r="BG1526" s="32"/>
      <c r="BH1526" s="32"/>
    </row>
    <row r="1527" spans="1:60" outlineLevel="1" x14ac:dyDescent="0.25">
      <c r="A1527" s="185"/>
      <c r="B1527" s="169"/>
      <c r="C1527" s="208" t="s">
        <v>1276</v>
      </c>
      <c r="D1527" s="172"/>
      <c r="E1527" s="176">
        <v>2.2000000000000002</v>
      </c>
      <c r="F1527" s="181"/>
      <c r="G1527" s="181"/>
      <c r="H1527" s="181"/>
      <c r="I1527" s="181"/>
      <c r="J1527" s="182"/>
      <c r="K1527" s="187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2"/>
      <c r="BB1527" s="32"/>
      <c r="BC1527" s="32"/>
      <c r="BD1527" s="32"/>
      <c r="BE1527" s="32"/>
      <c r="BF1527" s="32"/>
      <c r="BG1527" s="32"/>
      <c r="BH1527" s="32"/>
    </row>
    <row r="1528" spans="1:60" outlineLevel="1" x14ac:dyDescent="0.25">
      <c r="A1528" s="185"/>
      <c r="B1528" s="169"/>
      <c r="C1528" s="208" t="s">
        <v>1277</v>
      </c>
      <c r="D1528" s="172"/>
      <c r="E1528" s="176">
        <v>0.9</v>
      </c>
      <c r="F1528" s="181"/>
      <c r="G1528" s="181"/>
      <c r="H1528" s="181"/>
      <c r="I1528" s="181"/>
      <c r="J1528" s="182"/>
      <c r="K1528" s="187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/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2"/>
      <c r="BB1528" s="32"/>
      <c r="BC1528" s="32"/>
      <c r="BD1528" s="32"/>
      <c r="BE1528" s="32"/>
      <c r="BF1528" s="32"/>
      <c r="BG1528" s="32"/>
      <c r="BH1528" s="32"/>
    </row>
    <row r="1529" spans="1:60" outlineLevel="1" x14ac:dyDescent="0.25">
      <c r="A1529" s="185"/>
      <c r="B1529" s="169"/>
      <c r="C1529" s="208" t="s">
        <v>1278</v>
      </c>
      <c r="D1529" s="172"/>
      <c r="E1529" s="176">
        <v>2.1</v>
      </c>
      <c r="F1529" s="181"/>
      <c r="G1529" s="181"/>
      <c r="H1529" s="181"/>
      <c r="I1529" s="181"/>
      <c r="J1529" s="182"/>
      <c r="K1529" s="187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/>
      <c r="BA1529" s="32"/>
      <c r="BB1529" s="32"/>
      <c r="BC1529" s="32"/>
      <c r="BD1529" s="32"/>
      <c r="BE1529" s="32"/>
      <c r="BF1529" s="32"/>
      <c r="BG1529" s="32"/>
      <c r="BH1529" s="32"/>
    </row>
    <row r="1530" spans="1:60" outlineLevel="1" x14ac:dyDescent="0.25">
      <c r="A1530" s="185"/>
      <c r="B1530" s="169"/>
      <c r="C1530" s="208" t="s">
        <v>1279</v>
      </c>
      <c r="D1530" s="172"/>
      <c r="E1530" s="176">
        <v>0.9</v>
      </c>
      <c r="F1530" s="181"/>
      <c r="G1530" s="181"/>
      <c r="H1530" s="181"/>
      <c r="I1530" s="181"/>
      <c r="J1530" s="182"/>
      <c r="K1530" s="187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32"/>
      <c r="AP1530" s="32"/>
      <c r="AQ1530" s="32"/>
      <c r="AR1530" s="32"/>
      <c r="AS1530" s="32"/>
      <c r="AT1530" s="32"/>
      <c r="AU1530" s="32"/>
      <c r="AV1530" s="32"/>
      <c r="AW1530" s="32"/>
      <c r="AX1530" s="32"/>
      <c r="AY1530" s="32"/>
      <c r="AZ1530" s="32"/>
      <c r="BA1530" s="32"/>
      <c r="BB1530" s="32"/>
      <c r="BC1530" s="32"/>
      <c r="BD1530" s="32"/>
      <c r="BE1530" s="32"/>
      <c r="BF1530" s="32"/>
      <c r="BG1530" s="32"/>
      <c r="BH1530" s="32"/>
    </row>
    <row r="1531" spans="1:60" outlineLevel="1" x14ac:dyDescent="0.25">
      <c r="A1531" s="185"/>
      <c r="B1531" s="169"/>
      <c r="C1531" s="208" t="s">
        <v>1280</v>
      </c>
      <c r="D1531" s="172"/>
      <c r="E1531" s="176">
        <v>4.0599999999999996</v>
      </c>
      <c r="F1531" s="181"/>
      <c r="G1531" s="181"/>
      <c r="H1531" s="181"/>
      <c r="I1531" s="181"/>
      <c r="J1531" s="182"/>
      <c r="K1531" s="187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/>
      <c r="BA1531" s="32"/>
      <c r="BB1531" s="32"/>
      <c r="BC1531" s="32"/>
      <c r="BD1531" s="32"/>
      <c r="BE1531" s="32"/>
      <c r="BF1531" s="32"/>
      <c r="BG1531" s="32"/>
      <c r="BH1531" s="32"/>
    </row>
    <row r="1532" spans="1:60" outlineLevel="1" x14ac:dyDescent="0.25">
      <c r="A1532" s="185"/>
      <c r="B1532" s="169"/>
      <c r="C1532" s="208" t="s">
        <v>1281</v>
      </c>
      <c r="D1532" s="172"/>
      <c r="E1532" s="176">
        <v>2.7</v>
      </c>
      <c r="F1532" s="181"/>
      <c r="G1532" s="181"/>
      <c r="H1532" s="181"/>
      <c r="I1532" s="181"/>
      <c r="J1532" s="182"/>
      <c r="K1532" s="187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/>
      <c r="AZ1532" s="32"/>
      <c r="BA1532" s="32"/>
      <c r="BB1532" s="32"/>
      <c r="BC1532" s="32"/>
      <c r="BD1532" s="32"/>
      <c r="BE1532" s="32"/>
      <c r="BF1532" s="32"/>
      <c r="BG1532" s="32"/>
      <c r="BH1532" s="32"/>
    </row>
    <row r="1533" spans="1:60" outlineLevel="1" x14ac:dyDescent="0.25">
      <c r="A1533" s="185"/>
      <c r="B1533" s="169"/>
      <c r="C1533" s="209" t="s">
        <v>129</v>
      </c>
      <c r="D1533" s="173"/>
      <c r="E1533" s="177">
        <v>16.86</v>
      </c>
      <c r="F1533" s="181"/>
      <c r="G1533" s="181"/>
      <c r="H1533" s="181"/>
      <c r="I1533" s="181"/>
      <c r="J1533" s="182"/>
      <c r="K1533" s="187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32"/>
      <c r="AP1533" s="32"/>
      <c r="AQ1533" s="32"/>
      <c r="AR1533" s="32"/>
      <c r="AS1533" s="32"/>
      <c r="AT1533" s="32"/>
      <c r="AU1533" s="32"/>
      <c r="AV1533" s="32"/>
      <c r="AW1533" s="32"/>
      <c r="AX1533" s="32"/>
      <c r="AY1533" s="32"/>
      <c r="AZ1533" s="32"/>
      <c r="BA1533" s="32"/>
      <c r="BB1533" s="32"/>
      <c r="BC1533" s="32"/>
      <c r="BD1533" s="32"/>
      <c r="BE1533" s="32"/>
      <c r="BF1533" s="32"/>
      <c r="BG1533" s="32"/>
      <c r="BH1533" s="32"/>
    </row>
    <row r="1534" spans="1:60" outlineLevel="1" x14ac:dyDescent="0.25">
      <c r="A1534" s="185"/>
      <c r="B1534" s="169"/>
      <c r="C1534" s="208" t="s">
        <v>127</v>
      </c>
      <c r="D1534" s="172"/>
      <c r="E1534" s="176"/>
      <c r="F1534" s="181"/>
      <c r="G1534" s="181"/>
      <c r="H1534" s="181"/>
      <c r="I1534" s="181"/>
      <c r="J1534" s="182"/>
      <c r="K1534" s="187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/>
      <c r="BA1534" s="32"/>
      <c r="BB1534" s="32"/>
      <c r="BC1534" s="32"/>
      <c r="BD1534" s="32"/>
      <c r="BE1534" s="32"/>
      <c r="BF1534" s="32"/>
      <c r="BG1534" s="32"/>
      <c r="BH1534" s="32"/>
    </row>
    <row r="1535" spans="1:60" outlineLevel="1" x14ac:dyDescent="0.25">
      <c r="A1535" s="185"/>
      <c r="B1535" s="169"/>
      <c r="C1535" s="208" t="s">
        <v>1282</v>
      </c>
      <c r="D1535" s="172"/>
      <c r="E1535" s="176">
        <v>1.81</v>
      </c>
      <c r="F1535" s="181"/>
      <c r="G1535" s="181"/>
      <c r="H1535" s="181"/>
      <c r="I1535" s="181"/>
      <c r="J1535" s="182"/>
      <c r="K1535" s="187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</row>
    <row r="1536" spans="1:60" outlineLevel="1" x14ac:dyDescent="0.25">
      <c r="A1536" s="185"/>
      <c r="B1536" s="169"/>
      <c r="C1536" s="208" t="s">
        <v>1283</v>
      </c>
      <c r="D1536" s="172"/>
      <c r="E1536" s="176">
        <v>1.8</v>
      </c>
      <c r="F1536" s="181"/>
      <c r="G1536" s="181"/>
      <c r="H1536" s="181"/>
      <c r="I1536" s="181"/>
      <c r="J1536" s="182"/>
      <c r="K1536" s="187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  <c r="BC1536" s="32"/>
      <c r="BD1536" s="32"/>
      <c r="BE1536" s="32"/>
      <c r="BF1536" s="32"/>
      <c r="BG1536" s="32"/>
      <c r="BH1536" s="32"/>
    </row>
    <row r="1537" spans="1:60" outlineLevel="1" x14ac:dyDescent="0.25">
      <c r="A1537" s="185"/>
      <c r="B1537" s="169"/>
      <c r="C1537" s="208" t="s">
        <v>1284</v>
      </c>
      <c r="D1537" s="172"/>
      <c r="E1537" s="176">
        <v>1.8</v>
      </c>
      <c r="F1537" s="181"/>
      <c r="G1537" s="181"/>
      <c r="H1537" s="181"/>
      <c r="I1537" s="181"/>
      <c r="J1537" s="182"/>
      <c r="K1537" s="187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  <c r="BC1537" s="32"/>
      <c r="BD1537" s="32"/>
      <c r="BE1537" s="32"/>
      <c r="BF1537" s="32"/>
      <c r="BG1537" s="32"/>
      <c r="BH1537" s="32"/>
    </row>
    <row r="1538" spans="1:60" outlineLevel="1" x14ac:dyDescent="0.25">
      <c r="A1538" s="185"/>
      <c r="B1538" s="169"/>
      <c r="C1538" s="208" t="s">
        <v>1285</v>
      </c>
      <c r="D1538" s="172"/>
      <c r="E1538" s="176">
        <v>2.7</v>
      </c>
      <c r="F1538" s="181"/>
      <c r="G1538" s="181"/>
      <c r="H1538" s="181"/>
      <c r="I1538" s="181"/>
      <c r="J1538" s="182"/>
      <c r="K1538" s="187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</row>
    <row r="1539" spans="1:60" outlineLevel="1" x14ac:dyDescent="0.25">
      <c r="A1539" s="185"/>
      <c r="B1539" s="169"/>
      <c r="C1539" s="208" t="s">
        <v>1286</v>
      </c>
      <c r="D1539" s="172"/>
      <c r="E1539" s="176">
        <v>0.9</v>
      </c>
      <c r="F1539" s="181"/>
      <c r="G1539" s="181"/>
      <c r="H1539" s="181"/>
      <c r="I1539" s="181"/>
      <c r="J1539" s="182"/>
      <c r="K1539" s="187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</row>
    <row r="1540" spans="1:60" outlineLevel="1" x14ac:dyDescent="0.25">
      <c r="A1540" s="185"/>
      <c r="B1540" s="169"/>
      <c r="C1540" s="208" t="s">
        <v>1287</v>
      </c>
      <c r="D1540" s="172"/>
      <c r="E1540" s="176">
        <v>1.1000000000000001</v>
      </c>
      <c r="F1540" s="181"/>
      <c r="G1540" s="181"/>
      <c r="H1540" s="181"/>
      <c r="I1540" s="181"/>
      <c r="J1540" s="182"/>
      <c r="K1540" s="187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</row>
    <row r="1541" spans="1:60" outlineLevel="1" x14ac:dyDescent="0.25">
      <c r="A1541" s="185"/>
      <c r="B1541" s="169"/>
      <c r="C1541" s="209" t="s">
        <v>129</v>
      </c>
      <c r="D1541" s="173"/>
      <c r="E1541" s="177">
        <v>10.11</v>
      </c>
      <c r="F1541" s="181"/>
      <c r="G1541" s="181"/>
      <c r="H1541" s="181"/>
      <c r="I1541" s="181"/>
      <c r="J1541" s="182"/>
      <c r="K1541" s="187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</row>
    <row r="1542" spans="1:60" outlineLevel="1" x14ac:dyDescent="0.25">
      <c r="A1542" s="185"/>
      <c r="B1542" s="169"/>
      <c r="C1542" s="208" t="s">
        <v>130</v>
      </c>
      <c r="D1542" s="172"/>
      <c r="E1542" s="176"/>
      <c r="F1542" s="181"/>
      <c r="G1542" s="181"/>
      <c r="H1542" s="181"/>
      <c r="I1542" s="181"/>
      <c r="J1542" s="182"/>
      <c r="K1542" s="187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</row>
    <row r="1543" spans="1:60" outlineLevel="1" x14ac:dyDescent="0.25">
      <c r="A1543" s="185"/>
      <c r="B1543" s="169"/>
      <c r="C1543" s="208" t="s">
        <v>1288</v>
      </c>
      <c r="D1543" s="172"/>
      <c r="E1543" s="176">
        <v>3.13</v>
      </c>
      <c r="F1543" s="181"/>
      <c r="G1543" s="181"/>
      <c r="H1543" s="181"/>
      <c r="I1543" s="181"/>
      <c r="J1543" s="182"/>
      <c r="K1543" s="187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</row>
    <row r="1544" spans="1:60" outlineLevel="1" x14ac:dyDescent="0.25">
      <c r="A1544" s="185"/>
      <c r="B1544" s="169"/>
      <c r="C1544" s="208" t="s">
        <v>1289</v>
      </c>
      <c r="D1544" s="172"/>
      <c r="E1544" s="176">
        <v>1.8</v>
      </c>
      <c r="F1544" s="181"/>
      <c r="G1544" s="181"/>
      <c r="H1544" s="181"/>
      <c r="I1544" s="181"/>
      <c r="J1544" s="182"/>
      <c r="K1544" s="187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</row>
    <row r="1545" spans="1:60" outlineLevel="1" x14ac:dyDescent="0.25">
      <c r="A1545" s="185"/>
      <c r="B1545" s="169"/>
      <c r="C1545" s="208" t="s">
        <v>1290</v>
      </c>
      <c r="D1545" s="172"/>
      <c r="E1545" s="176">
        <v>1.5</v>
      </c>
      <c r="F1545" s="181"/>
      <c r="G1545" s="181"/>
      <c r="H1545" s="181"/>
      <c r="I1545" s="181"/>
      <c r="J1545" s="182"/>
      <c r="K1545" s="187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</row>
    <row r="1546" spans="1:60" outlineLevel="1" x14ac:dyDescent="0.25">
      <c r="A1546" s="185"/>
      <c r="B1546" s="169"/>
      <c r="C1546" s="208" t="s">
        <v>1291</v>
      </c>
      <c r="D1546" s="172"/>
      <c r="E1546" s="176">
        <v>1.5</v>
      </c>
      <c r="F1546" s="181"/>
      <c r="G1546" s="181"/>
      <c r="H1546" s="181"/>
      <c r="I1546" s="181"/>
      <c r="J1546" s="182"/>
      <c r="K1546" s="187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</row>
    <row r="1547" spans="1:60" outlineLevel="1" x14ac:dyDescent="0.25">
      <c r="A1547" s="185"/>
      <c r="B1547" s="169"/>
      <c r="C1547" s="208" t="s">
        <v>1292</v>
      </c>
      <c r="D1547" s="172"/>
      <c r="E1547" s="176">
        <v>0.9</v>
      </c>
      <c r="F1547" s="181"/>
      <c r="G1547" s="181"/>
      <c r="H1547" s="181"/>
      <c r="I1547" s="181"/>
      <c r="J1547" s="182"/>
      <c r="K1547" s="187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</row>
    <row r="1548" spans="1:60" outlineLevel="1" x14ac:dyDescent="0.25">
      <c r="A1548" s="185"/>
      <c r="B1548" s="169"/>
      <c r="C1548" s="208" t="s">
        <v>1293</v>
      </c>
      <c r="D1548" s="172"/>
      <c r="E1548" s="176">
        <v>5.8</v>
      </c>
      <c r="F1548" s="181"/>
      <c r="G1548" s="181"/>
      <c r="H1548" s="181"/>
      <c r="I1548" s="181"/>
      <c r="J1548" s="182"/>
      <c r="K1548" s="187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</row>
    <row r="1549" spans="1:60" outlineLevel="1" x14ac:dyDescent="0.25">
      <c r="A1549" s="185"/>
      <c r="B1549" s="169"/>
      <c r="C1549" s="208" t="s">
        <v>1294</v>
      </c>
      <c r="D1549" s="172"/>
      <c r="E1549" s="176">
        <v>0.9</v>
      </c>
      <c r="F1549" s="181"/>
      <c r="G1549" s="181"/>
      <c r="H1549" s="181"/>
      <c r="I1549" s="181"/>
      <c r="J1549" s="182"/>
      <c r="K1549" s="187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</row>
    <row r="1550" spans="1:60" outlineLevel="1" x14ac:dyDescent="0.25">
      <c r="A1550" s="185"/>
      <c r="B1550" s="169"/>
      <c r="C1550" s="208" t="s">
        <v>1295</v>
      </c>
      <c r="D1550" s="172"/>
      <c r="E1550" s="176">
        <v>0.9</v>
      </c>
      <c r="F1550" s="181"/>
      <c r="G1550" s="181"/>
      <c r="H1550" s="181"/>
      <c r="I1550" s="181"/>
      <c r="J1550" s="182"/>
      <c r="K1550" s="187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</row>
    <row r="1551" spans="1:60" outlineLevel="1" x14ac:dyDescent="0.25">
      <c r="A1551" s="185"/>
      <c r="B1551" s="169"/>
      <c r="C1551" s="209" t="s">
        <v>129</v>
      </c>
      <c r="D1551" s="173"/>
      <c r="E1551" s="177">
        <v>16.43</v>
      </c>
      <c r="F1551" s="181"/>
      <c r="G1551" s="181"/>
      <c r="H1551" s="181"/>
      <c r="I1551" s="181"/>
      <c r="J1551" s="182"/>
      <c r="K1551" s="187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</row>
    <row r="1552" spans="1:60" outlineLevel="1" x14ac:dyDescent="0.25">
      <c r="A1552" s="185"/>
      <c r="B1552" s="169"/>
      <c r="C1552" s="208" t="s">
        <v>132</v>
      </c>
      <c r="D1552" s="172"/>
      <c r="E1552" s="176"/>
      <c r="F1552" s="181"/>
      <c r="G1552" s="181"/>
      <c r="H1552" s="181"/>
      <c r="I1552" s="181"/>
      <c r="J1552" s="182"/>
      <c r="K1552" s="187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</row>
    <row r="1553" spans="1:60" outlineLevel="1" x14ac:dyDescent="0.25">
      <c r="A1553" s="185"/>
      <c r="B1553" s="169"/>
      <c r="C1553" s="208" t="s">
        <v>1296</v>
      </c>
      <c r="D1553" s="172"/>
      <c r="E1553" s="176">
        <v>2.78</v>
      </c>
      <c r="F1553" s="181"/>
      <c r="G1553" s="181"/>
      <c r="H1553" s="181"/>
      <c r="I1553" s="181"/>
      <c r="J1553" s="182"/>
      <c r="K1553" s="187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</row>
    <row r="1554" spans="1:60" outlineLevel="1" x14ac:dyDescent="0.25">
      <c r="A1554" s="185"/>
      <c r="B1554" s="169"/>
      <c r="C1554" s="208" t="s">
        <v>1297</v>
      </c>
      <c r="D1554" s="172"/>
      <c r="E1554" s="176">
        <v>0.9</v>
      </c>
      <c r="F1554" s="181"/>
      <c r="G1554" s="181"/>
      <c r="H1554" s="181"/>
      <c r="I1554" s="181"/>
      <c r="J1554" s="182"/>
      <c r="K1554" s="187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</row>
    <row r="1555" spans="1:60" outlineLevel="1" x14ac:dyDescent="0.25">
      <c r="A1555" s="185"/>
      <c r="B1555" s="169"/>
      <c r="C1555" s="208" t="s">
        <v>1298</v>
      </c>
      <c r="D1555" s="172"/>
      <c r="E1555" s="176">
        <v>1.47</v>
      </c>
      <c r="F1555" s="181"/>
      <c r="G1555" s="181"/>
      <c r="H1555" s="181"/>
      <c r="I1555" s="181"/>
      <c r="J1555" s="182"/>
      <c r="K1555" s="187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</row>
    <row r="1556" spans="1:60" outlineLevel="1" x14ac:dyDescent="0.25">
      <c r="A1556" s="185"/>
      <c r="B1556" s="169"/>
      <c r="C1556" s="208" t="s">
        <v>1299</v>
      </c>
      <c r="D1556" s="172"/>
      <c r="E1556" s="176">
        <v>1.9</v>
      </c>
      <c r="F1556" s="181"/>
      <c r="G1556" s="181"/>
      <c r="H1556" s="181"/>
      <c r="I1556" s="181"/>
      <c r="J1556" s="182"/>
      <c r="K1556" s="187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</row>
    <row r="1557" spans="1:60" outlineLevel="1" x14ac:dyDescent="0.25">
      <c r="A1557" s="185"/>
      <c r="B1557" s="169"/>
      <c r="C1557" s="208" t="s">
        <v>1300</v>
      </c>
      <c r="D1557" s="172"/>
      <c r="E1557" s="176">
        <v>0.9</v>
      </c>
      <c r="F1557" s="181"/>
      <c r="G1557" s="181"/>
      <c r="H1557" s="181"/>
      <c r="I1557" s="181"/>
      <c r="J1557" s="182"/>
      <c r="K1557" s="187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</row>
    <row r="1558" spans="1:60" outlineLevel="1" x14ac:dyDescent="0.25">
      <c r="A1558" s="185"/>
      <c r="B1558" s="169"/>
      <c r="C1558" s="208" t="s">
        <v>1301</v>
      </c>
      <c r="D1558" s="172"/>
      <c r="E1558" s="176">
        <v>0.9</v>
      </c>
      <c r="F1558" s="181"/>
      <c r="G1558" s="181"/>
      <c r="H1558" s="181"/>
      <c r="I1558" s="181"/>
      <c r="J1558" s="182"/>
      <c r="K1558" s="187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</row>
    <row r="1559" spans="1:60" outlineLevel="1" x14ac:dyDescent="0.25">
      <c r="A1559" s="185"/>
      <c r="B1559" s="169"/>
      <c r="C1559" s="209" t="s">
        <v>129</v>
      </c>
      <c r="D1559" s="173"/>
      <c r="E1559" s="177">
        <v>8.85</v>
      </c>
      <c r="F1559" s="181"/>
      <c r="G1559" s="181"/>
      <c r="H1559" s="181"/>
      <c r="I1559" s="181"/>
      <c r="J1559" s="182"/>
      <c r="K1559" s="187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</row>
    <row r="1560" spans="1:60" outlineLevel="1" x14ac:dyDescent="0.25">
      <c r="A1560" s="185"/>
      <c r="B1560" s="272" t="s">
        <v>1302</v>
      </c>
      <c r="C1560" s="273"/>
      <c r="D1560" s="274"/>
      <c r="E1560" s="275"/>
      <c r="F1560" s="276"/>
      <c r="G1560" s="277"/>
      <c r="H1560" s="181"/>
      <c r="I1560" s="181"/>
      <c r="J1560" s="182"/>
      <c r="K1560" s="187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>
        <v>0</v>
      </c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</row>
    <row r="1561" spans="1:60" outlineLevel="1" x14ac:dyDescent="0.25">
      <c r="A1561" s="185">
        <v>121</v>
      </c>
      <c r="B1561" s="169" t="s">
        <v>1303</v>
      </c>
      <c r="C1561" s="207" t="s">
        <v>1304</v>
      </c>
      <c r="D1561" s="171" t="s">
        <v>165</v>
      </c>
      <c r="E1561" s="175">
        <v>599.89449999999999</v>
      </c>
      <c r="F1561" s="183"/>
      <c r="G1561" s="181">
        <f>ROUND(E1561*F1561,2)</f>
        <v>0</v>
      </c>
      <c r="H1561" s="181">
        <v>21</v>
      </c>
      <c r="I1561" s="181">
        <f>G1561*(1+H1561/100)</f>
        <v>0</v>
      </c>
      <c r="J1561" s="182" t="s">
        <v>1209</v>
      </c>
      <c r="K1561" s="187" t="s">
        <v>125</v>
      </c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>
        <v>21</v>
      </c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</row>
    <row r="1562" spans="1:60" outlineLevel="1" x14ac:dyDescent="0.25">
      <c r="A1562" s="185"/>
      <c r="B1562" s="169"/>
      <c r="C1562" s="208" t="s">
        <v>167</v>
      </c>
      <c r="D1562" s="172"/>
      <c r="E1562" s="176"/>
      <c r="F1562" s="181"/>
      <c r="G1562" s="181"/>
      <c r="H1562" s="181"/>
      <c r="I1562" s="181"/>
      <c r="J1562" s="182"/>
      <c r="K1562" s="187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32"/>
      <c r="AF1562" s="32"/>
      <c r="AG1562" s="32"/>
      <c r="AH1562" s="32"/>
      <c r="AI1562" s="32"/>
      <c r="AJ1562" s="32"/>
      <c r="AK1562" s="32"/>
      <c r="AL1562" s="32"/>
      <c r="AM1562" s="32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  <c r="BC1562" s="32"/>
      <c r="BD1562" s="32"/>
      <c r="BE1562" s="32"/>
      <c r="BF1562" s="32"/>
      <c r="BG1562" s="32"/>
      <c r="BH1562" s="32"/>
    </row>
    <row r="1563" spans="1:60" outlineLevel="1" x14ac:dyDescent="0.25">
      <c r="A1563" s="185"/>
      <c r="B1563" s="169"/>
      <c r="C1563" s="208" t="s">
        <v>1305</v>
      </c>
      <c r="D1563" s="172"/>
      <c r="E1563" s="176">
        <v>29.388000000000002</v>
      </c>
      <c r="F1563" s="181"/>
      <c r="G1563" s="181"/>
      <c r="H1563" s="181"/>
      <c r="I1563" s="181"/>
      <c r="J1563" s="182"/>
      <c r="K1563" s="187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32"/>
      <c r="AF1563" s="32"/>
      <c r="AG1563" s="32"/>
      <c r="AH1563" s="32"/>
      <c r="AI1563" s="32"/>
      <c r="AJ1563" s="32"/>
      <c r="AK1563" s="32"/>
      <c r="AL1563" s="32"/>
      <c r="AM1563" s="32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  <c r="BC1563" s="32"/>
      <c r="BD1563" s="32"/>
      <c r="BE1563" s="32"/>
      <c r="BF1563" s="32"/>
      <c r="BG1563" s="32"/>
      <c r="BH1563" s="32"/>
    </row>
    <row r="1564" spans="1:60" outlineLevel="1" x14ac:dyDescent="0.25">
      <c r="A1564" s="185"/>
      <c r="B1564" s="169"/>
      <c r="C1564" s="208" t="s">
        <v>985</v>
      </c>
      <c r="D1564" s="172"/>
      <c r="E1564" s="176">
        <v>26.2</v>
      </c>
      <c r="F1564" s="181"/>
      <c r="G1564" s="181"/>
      <c r="H1564" s="181"/>
      <c r="I1564" s="181"/>
      <c r="J1564" s="182"/>
      <c r="K1564" s="187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32"/>
      <c r="AF1564" s="32"/>
      <c r="AG1564" s="32"/>
      <c r="AH1564" s="32"/>
      <c r="AI1564" s="32"/>
      <c r="AJ1564" s="32"/>
      <c r="AK1564" s="32"/>
      <c r="AL1564" s="32"/>
      <c r="AM1564" s="32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  <c r="BC1564" s="32"/>
      <c r="BD1564" s="32"/>
      <c r="BE1564" s="32"/>
      <c r="BF1564" s="32"/>
      <c r="BG1564" s="32"/>
      <c r="BH1564" s="32"/>
    </row>
    <row r="1565" spans="1:60" outlineLevel="1" x14ac:dyDescent="0.25">
      <c r="A1565" s="185"/>
      <c r="B1565" s="169"/>
      <c r="C1565" s="208" t="s">
        <v>986</v>
      </c>
      <c r="D1565" s="172"/>
      <c r="E1565" s="176">
        <v>30.07</v>
      </c>
      <c r="F1565" s="181"/>
      <c r="G1565" s="181"/>
      <c r="H1565" s="181"/>
      <c r="I1565" s="181"/>
      <c r="J1565" s="182"/>
      <c r="K1565" s="187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32"/>
      <c r="AF1565" s="32"/>
      <c r="AG1565" s="32"/>
      <c r="AH1565" s="32"/>
      <c r="AI1565" s="32"/>
      <c r="AJ1565" s="32"/>
      <c r="AK1565" s="32"/>
      <c r="AL1565" s="32"/>
      <c r="AM1565" s="32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  <c r="BC1565" s="32"/>
      <c r="BD1565" s="32"/>
      <c r="BE1565" s="32"/>
      <c r="BF1565" s="32"/>
      <c r="BG1565" s="32"/>
      <c r="BH1565" s="32"/>
    </row>
    <row r="1566" spans="1:60" outlineLevel="1" x14ac:dyDescent="0.25">
      <c r="A1566" s="185"/>
      <c r="B1566" s="169"/>
      <c r="C1566" s="208" t="s">
        <v>1306</v>
      </c>
      <c r="D1566" s="172"/>
      <c r="E1566" s="176">
        <v>9.3160000000000007</v>
      </c>
      <c r="F1566" s="181"/>
      <c r="G1566" s="181"/>
      <c r="H1566" s="181"/>
      <c r="I1566" s="181"/>
      <c r="J1566" s="182"/>
      <c r="K1566" s="187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32"/>
      <c r="AF1566" s="32"/>
      <c r="AG1566" s="32"/>
      <c r="AH1566" s="32"/>
      <c r="AI1566" s="32"/>
      <c r="AJ1566" s="32"/>
      <c r="AK1566" s="32"/>
      <c r="AL1566" s="32"/>
      <c r="AM1566" s="32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  <c r="BC1566" s="32"/>
      <c r="BD1566" s="32"/>
      <c r="BE1566" s="32"/>
      <c r="BF1566" s="32"/>
      <c r="BG1566" s="32"/>
      <c r="BH1566" s="32"/>
    </row>
    <row r="1567" spans="1:60" outlineLevel="1" x14ac:dyDescent="0.25">
      <c r="A1567" s="185"/>
      <c r="B1567" s="169"/>
      <c r="C1567" s="208" t="s">
        <v>1307</v>
      </c>
      <c r="D1567" s="172"/>
      <c r="E1567" s="176">
        <v>10.916</v>
      </c>
      <c r="F1567" s="181"/>
      <c r="G1567" s="181"/>
      <c r="H1567" s="181"/>
      <c r="I1567" s="181"/>
      <c r="J1567" s="182"/>
      <c r="K1567" s="187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</row>
    <row r="1568" spans="1:60" outlineLevel="1" x14ac:dyDescent="0.25">
      <c r="A1568" s="185"/>
      <c r="B1568" s="169"/>
      <c r="C1568" s="208" t="s">
        <v>1308</v>
      </c>
      <c r="D1568" s="172"/>
      <c r="E1568" s="176">
        <v>11.92</v>
      </c>
      <c r="F1568" s="181"/>
      <c r="G1568" s="181"/>
      <c r="H1568" s="181"/>
      <c r="I1568" s="181"/>
      <c r="J1568" s="182"/>
      <c r="K1568" s="187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</row>
    <row r="1569" spans="1:60" outlineLevel="1" x14ac:dyDescent="0.25">
      <c r="A1569" s="185"/>
      <c r="B1569" s="169"/>
      <c r="C1569" s="208" t="s">
        <v>1309</v>
      </c>
      <c r="D1569" s="172"/>
      <c r="E1569" s="176">
        <v>8.7739999999999991</v>
      </c>
      <c r="F1569" s="181"/>
      <c r="G1569" s="181"/>
      <c r="H1569" s="181"/>
      <c r="I1569" s="181"/>
      <c r="J1569" s="182"/>
      <c r="K1569" s="187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32"/>
      <c r="AF1569" s="32"/>
      <c r="AG1569" s="32"/>
      <c r="AH1569" s="32"/>
      <c r="AI1569" s="32"/>
      <c r="AJ1569" s="32"/>
      <c r="AK1569" s="32"/>
      <c r="AL1569" s="32"/>
      <c r="AM1569" s="32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  <c r="BC1569" s="32"/>
      <c r="BD1569" s="32"/>
      <c r="BE1569" s="32"/>
      <c r="BF1569" s="32"/>
      <c r="BG1569" s="32"/>
      <c r="BH1569" s="32"/>
    </row>
    <row r="1570" spans="1:60" outlineLevel="1" x14ac:dyDescent="0.25">
      <c r="A1570" s="185"/>
      <c r="B1570" s="169"/>
      <c r="C1570" s="208" t="s">
        <v>1310</v>
      </c>
      <c r="D1570" s="172"/>
      <c r="E1570" s="176">
        <v>10.202</v>
      </c>
      <c r="F1570" s="181"/>
      <c r="G1570" s="181"/>
      <c r="H1570" s="181"/>
      <c r="I1570" s="181"/>
      <c r="J1570" s="182"/>
      <c r="K1570" s="187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32"/>
      <c r="AF1570" s="32"/>
      <c r="AG1570" s="32"/>
      <c r="AH1570" s="32"/>
      <c r="AI1570" s="32"/>
      <c r="AJ1570" s="32"/>
      <c r="AK1570" s="32"/>
      <c r="AL1570" s="32"/>
      <c r="AM1570" s="32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  <c r="BC1570" s="32"/>
      <c r="BD1570" s="32"/>
      <c r="BE1570" s="32"/>
      <c r="BF1570" s="32"/>
      <c r="BG1570" s="32"/>
      <c r="BH1570" s="32"/>
    </row>
    <row r="1571" spans="1:60" outlineLevel="1" x14ac:dyDescent="0.25">
      <c r="A1571" s="185"/>
      <c r="B1571" s="169"/>
      <c r="C1571" s="208" t="s">
        <v>1311</v>
      </c>
      <c r="D1571" s="172"/>
      <c r="E1571" s="176">
        <v>25.402000000000001</v>
      </c>
      <c r="F1571" s="181"/>
      <c r="G1571" s="181"/>
      <c r="H1571" s="181"/>
      <c r="I1571" s="181"/>
      <c r="J1571" s="182"/>
      <c r="K1571" s="187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</row>
    <row r="1572" spans="1:60" outlineLevel="1" x14ac:dyDescent="0.25">
      <c r="A1572" s="185"/>
      <c r="B1572" s="169"/>
      <c r="C1572" s="208" t="s">
        <v>1312</v>
      </c>
      <c r="D1572" s="172"/>
      <c r="E1572" s="176">
        <v>13.352</v>
      </c>
      <c r="F1572" s="181"/>
      <c r="G1572" s="181"/>
      <c r="H1572" s="181"/>
      <c r="I1572" s="181"/>
      <c r="J1572" s="182"/>
      <c r="K1572" s="187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</row>
    <row r="1573" spans="1:60" outlineLevel="1" x14ac:dyDescent="0.25">
      <c r="A1573" s="185"/>
      <c r="B1573" s="169"/>
      <c r="C1573" s="208" t="s">
        <v>1313</v>
      </c>
      <c r="D1573" s="172"/>
      <c r="E1573" s="176">
        <v>19.937999999999999</v>
      </c>
      <c r="F1573" s="181"/>
      <c r="G1573" s="181"/>
      <c r="H1573" s="181"/>
      <c r="I1573" s="181"/>
      <c r="J1573" s="182"/>
      <c r="K1573" s="187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</row>
    <row r="1574" spans="1:60" outlineLevel="1" x14ac:dyDescent="0.25">
      <c r="A1574" s="185"/>
      <c r="B1574" s="169"/>
      <c r="C1574" s="208" t="s">
        <v>1314</v>
      </c>
      <c r="D1574" s="172"/>
      <c r="E1574" s="176">
        <v>23.218</v>
      </c>
      <c r="F1574" s="181"/>
      <c r="G1574" s="181"/>
      <c r="H1574" s="181"/>
      <c r="I1574" s="181"/>
      <c r="J1574" s="182"/>
      <c r="K1574" s="187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</row>
    <row r="1575" spans="1:60" outlineLevel="1" x14ac:dyDescent="0.25">
      <c r="A1575" s="185"/>
      <c r="B1575" s="169"/>
      <c r="C1575" s="209" t="s">
        <v>129</v>
      </c>
      <c r="D1575" s="173"/>
      <c r="E1575" s="177">
        <v>218.696</v>
      </c>
      <c r="F1575" s="181"/>
      <c r="G1575" s="181"/>
      <c r="H1575" s="181"/>
      <c r="I1575" s="181"/>
      <c r="J1575" s="182"/>
      <c r="K1575" s="187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</row>
    <row r="1576" spans="1:60" outlineLevel="1" x14ac:dyDescent="0.25">
      <c r="A1576" s="185"/>
      <c r="B1576" s="169"/>
      <c r="C1576" s="208" t="s">
        <v>127</v>
      </c>
      <c r="D1576" s="172"/>
      <c r="E1576" s="176"/>
      <c r="F1576" s="181"/>
      <c r="G1576" s="181"/>
      <c r="H1576" s="181"/>
      <c r="I1576" s="181"/>
      <c r="J1576" s="182"/>
      <c r="K1576" s="187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/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/>
      <c r="BA1576" s="32"/>
      <c r="BB1576" s="32"/>
      <c r="BC1576" s="32"/>
      <c r="BD1576" s="32"/>
      <c r="BE1576" s="32"/>
      <c r="BF1576" s="32"/>
      <c r="BG1576" s="32"/>
      <c r="BH1576" s="32"/>
    </row>
    <row r="1577" spans="1:60" outlineLevel="1" x14ac:dyDescent="0.25">
      <c r="A1577" s="185"/>
      <c r="B1577" s="169"/>
      <c r="C1577" s="208" t="s">
        <v>1315</v>
      </c>
      <c r="D1577" s="172"/>
      <c r="E1577" s="176">
        <v>12.098000000000001</v>
      </c>
      <c r="F1577" s="181"/>
      <c r="G1577" s="181"/>
      <c r="H1577" s="181"/>
      <c r="I1577" s="181"/>
      <c r="J1577" s="182"/>
      <c r="K1577" s="187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/>
      <c r="BA1577" s="32"/>
      <c r="BB1577" s="32"/>
      <c r="BC1577" s="32"/>
      <c r="BD1577" s="32"/>
      <c r="BE1577" s="32"/>
      <c r="BF1577" s="32"/>
      <c r="BG1577" s="32"/>
      <c r="BH1577" s="32"/>
    </row>
    <row r="1578" spans="1:60" outlineLevel="1" x14ac:dyDescent="0.25">
      <c r="A1578" s="185"/>
      <c r="B1578" s="169"/>
      <c r="C1578" s="208" t="s">
        <v>1316</v>
      </c>
      <c r="D1578" s="172"/>
      <c r="E1578" s="176">
        <v>13.856</v>
      </c>
      <c r="F1578" s="181"/>
      <c r="G1578" s="181"/>
      <c r="H1578" s="181"/>
      <c r="I1578" s="181"/>
      <c r="J1578" s="182"/>
      <c r="K1578" s="187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/>
      <c r="BA1578" s="32"/>
      <c r="BB1578" s="32"/>
      <c r="BC1578" s="32"/>
      <c r="BD1578" s="32"/>
      <c r="BE1578" s="32"/>
      <c r="BF1578" s="32"/>
      <c r="BG1578" s="32"/>
      <c r="BH1578" s="32"/>
    </row>
    <row r="1579" spans="1:60" outlineLevel="1" x14ac:dyDescent="0.25">
      <c r="A1579" s="185"/>
      <c r="B1579" s="169"/>
      <c r="C1579" s="208" t="s">
        <v>1317</v>
      </c>
      <c r="D1579" s="172"/>
      <c r="E1579" s="176">
        <v>13.856</v>
      </c>
      <c r="F1579" s="181"/>
      <c r="G1579" s="181"/>
      <c r="H1579" s="181"/>
      <c r="I1579" s="181"/>
      <c r="J1579" s="182"/>
      <c r="K1579" s="187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2"/>
      <c r="AQ1579" s="32"/>
      <c r="AR1579" s="32"/>
      <c r="AS1579" s="32"/>
      <c r="AT1579" s="32"/>
      <c r="AU1579" s="32"/>
      <c r="AV1579" s="32"/>
      <c r="AW1579" s="32"/>
      <c r="AX1579" s="32"/>
      <c r="AY1579" s="32"/>
      <c r="AZ1579" s="32"/>
      <c r="BA1579" s="32"/>
      <c r="BB1579" s="32"/>
      <c r="BC1579" s="32"/>
      <c r="BD1579" s="32"/>
      <c r="BE1579" s="32"/>
      <c r="BF1579" s="32"/>
      <c r="BG1579" s="32"/>
      <c r="BH1579" s="32"/>
    </row>
    <row r="1580" spans="1:60" outlineLevel="1" x14ac:dyDescent="0.25">
      <c r="A1580" s="185"/>
      <c r="B1580" s="169"/>
      <c r="C1580" s="208" t="s">
        <v>1318</v>
      </c>
      <c r="D1580" s="172"/>
      <c r="E1580" s="176">
        <v>20.49</v>
      </c>
      <c r="F1580" s="181"/>
      <c r="G1580" s="181"/>
      <c r="H1580" s="181"/>
      <c r="I1580" s="181"/>
      <c r="J1580" s="182"/>
      <c r="K1580" s="187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  <c r="BC1580" s="32"/>
      <c r="BD1580" s="32"/>
      <c r="BE1580" s="32"/>
      <c r="BF1580" s="32"/>
      <c r="BG1580" s="32"/>
      <c r="BH1580" s="32"/>
    </row>
    <row r="1581" spans="1:60" outlineLevel="1" x14ac:dyDescent="0.25">
      <c r="A1581" s="185"/>
      <c r="B1581" s="169"/>
      <c r="C1581" s="208" t="s">
        <v>1319</v>
      </c>
      <c r="D1581" s="172"/>
      <c r="E1581" s="176">
        <v>15.398</v>
      </c>
      <c r="F1581" s="181"/>
      <c r="G1581" s="181"/>
      <c r="H1581" s="181"/>
      <c r="I1581" s="181"/>
      <c r="J1581" s="182"/>
      <c r="K1581" s="187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32"/>
      <c r="AP1581" s="32"/>
      <c r="AQ1581" s="32"/>
      <c r="AR1581" s="32"/>
      <c r="AS1581" s="32"/>
      <c r="AT1581" s="32"/>
      <c r="AU1581" s="32"/>
      <c r="AV1581" s="32"/>
      <c r="AW1581" s="32"/>
      <c r="AX1581" s="32"/>
      <c r="AY1581" s="32"/>
      <c r="AZ1581" s="32"/>
      <c r="BA1581" s="32"/>
      <c r="BB1581" s="32"/>
      <c r="BC1581" s="32"/>
      <c r="BD1581" s="32"/>
      <c r="BE1581" s="32"/>
      <c r="BF1581" s="32"/>
      <c r="BG1581" s="32"/>
      <c r="BH1581" s="32"/>
    </row>
    <row r="1582" spans="1:60" outlineLevel="1" x14ac:dyDescent="0.25">
      <c r="A1582" s="185"/>
      <c r="B1582" s="169"/>
      <c r="C1582" s="208" t="s">
        <v>1320</v>
      </c>
      <c r="D1582" s="172"/>
      <c r="E1582" s="176">
        <v>22.472000000000001</v>
      </c>
      <c r="F1582" s="181"/>
      <c r="G1582" s="181"/>
      <c r="H1582" s="181"/>
      <c r="I1582" s="181"/>
      <c r="J1582" s="182"/>
      <c r="K1582" s="187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  <c r="AN1582" s="32"/>
      <c r="AO1582" s="32"/>
      <c r="AP1582" s="32"/>
      <c r="AQ1582" s="32"/>
      <c r="AR1582" s="32"/>
      <c r="AS1582" s="32"/>
      <c r="AT1582" s="32"/>
      <c r="AU1582" s="32"/>
      <c r="AV1582" s="32"/>
      <c r="AW1582" s="32"/>
      <c r="AX1582" s="32"/>
      <c r="AY1582" s="32"/>
      <c r="AZ1582" s="32"/>
      <c r="BA1582" s="32"/>
      <c r="BB1582" s="32"/>
      <c r="BC1582" s="32"/>
      <c r="BD1582" s="32"/>
      <c r="BE1582" s="32"/>
      <c r="BF1582" s="32"/>
      <c r="BG1582" s="32"/>
      <c r="BH1582" s="32"/>
    </row>
    <row r="1583" spans="1:60" outlineLevel="1" x14ac:dyDescent="0.25">
      <c r="A1583" s="185"/>
      <c r="B1583" s="169"/>
      <c r="C1583" s="208" t="s">
        <v>990</v>
      </c>
      <c r="D1583" s="172"/>
      <c r="E1583" s="176">
        <v>15.2</v>
      </c>
      <c r="F1583" s="181"/>
      <c r="G1583" s="181"/>
      <c r="H1583" s="181"/>
      <c r="I1583" s="181"/>
      <c r="J1583" s="182"/>
      <c r="K1583" s="187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  <c r="AN1583" s="32"/>
      <c r="AO1583" s="32"/>
      <c r="AP1583" s="32"/>
      <c r="AQ1583" s="32"/>
      <c r="AR1583" s="32"/>
      <c r="AS1583" s="32"/>
      <c r="AT1583" s="32"/>
      <c r="AU1583" s="32"/>
      <c r="AV1583" s="32"/>
      <c r="AW1583" s="32"/>
      <c r="AX1583" s="32"/>
      <c r="AY1583" s="32"/>
      <c r="AZ1583" s="32"/>
      <c r="BA1583" s="32"/>
      <c r="BB1583" s="32"/>
      <c r="BC1583" s="32"/>
      <c r="BD1583" s="32"/>
      <c r="BE1583" s="32"/>
      <c r="BF1583" s="32"/>
      <c r="BG1583" s="32"/>
      <c r="BH1583" s="32"/>
    </row>
    <row r="1584" spans="1:60" outlineLevel="1" x14ac:dyDescent="0.25">
      <c r="A1584" s="185"/>
      <c r="B1584" s="169"/>
      <c r="C1584" s="208" t="s">
        <v>1321</v>
      </c>
      <c r="D1584" s="172"/>
      <c r="E1584" s="176">
        <v>17.170000000000002</v>
      </c>
      <c r="F1584" s="181"/>
      <c r="G1584" s="181"/>
      <c r="H1584" s="181"/>
      <c r="I1584" s="181"/>
      <c r="J1584" s="182"/>
      <c r="K1584" s="187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  <c r="AN1584" s="32"/>
      <c r="AO1584" s="32"/>
      <c r="AP1584" s="32"/>
      <c r="AQ1584" s="32"/>
      <c r="AR1584" s="32"/>
      <c r="AS1584" s="32"/>
      <c r="AT1584" s="32"/>
      <c r="AU1584" s="32"/>
      <c r="AV1584" s="32"/>
      <c r="AW1584" s="32"/>
      <c r="AX1584" s="32"/>
      <c r="AY1584" s="32"/>
      <c r="AZ1584" s="32"/>
      <c r="BA1584" s="32"/>
      <c r="BB1584" s="32"/>
      <c r="BC1584" s="32"/>
      <c r="BD1584" s="32"/>
      <c r="BE1584" s="32"/>
      <c r="BF1584" s="32"/>
      <c r="BG1584" s="32"/>
      <c r="BH1584" s="32"/>
    </row>
    <row r="1585" spans="1:60" outlineLevel="1" x14ac:dyDescent="0.25">
      <c r="A1585" s="185"/>
      <c r="B1585" s="169"/>
      <c r="C1585" s="209" t="s">
        <v>129</v>
      </c>
      <c r="D1585" s="173"/>
      <c r="E1585" s="177">
        <v>130.54</v>
      </c>
      <c r="F1585" s="181"/>
      <c r="G1585" s="181"/>
      <c r="H1585" s="181"/>
      <c r="I1585" s="181"/>
      <c r="J1585" s="182"/>
      <c r="K1585" s="187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  <c r="AN1585" s="32"/>
      <c r="AO1585" s="32"/>
      <c r="AP1585" s="32"/>
      <c r="AQ1585" s="32"/>
      <c r="AR1585" s="32"/>
      <c r="AS1585" s="32"/>
      <c r="AT1585" s="32"/>
      <c r="AU1585" s="32"/>
      <c r="AV1585" s="32"/>
      <c r="AW1585" s="32"/>
      <c r="AX1585" s="32"/>
      <c r="AY1585" s="32"/>
      <c r="AZ1585" s="32"/>
      <c r="BA1585" s="32"/>
      <c r="BB1585" s="32"/>
      <c r="BC1585" s="32"/>
      <c r="BD1585" s="32"/>
      <c r="BE1585" s="32"/>
      <c r="BF1585" s="32"/>
      <c r="BG1585" s="32"/>
      <c r="BH1585" s="32"/>
    </row>
    <row r="1586" spans="1:60" outlineLevel="1" x14ac:dyDescent="0.25">
      <c r="A1586" s="185"/>
      <c r="B1586" s="169"/>
      <c r="C1586" s="208" t="s">
        <v>130</v>
      </c>
      <c r="D1586" s="172"/>
      <c r="E1586" s="176"/>
      <c r="F1586" s="181"/>
      <c r="G1586" s="181"/>
      <c r="H1586" s="181"/>
      <c r="I1586" s="181"/>
      <c r="J1586" s="182"/>
      <c r="K1586" s="187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  <c r="BC1586" s="32"/>
      <c r="BD1586" s="32"/>
      <c r="BE1586" s="32"/>
      <c r="BF1586" s="32"/>
      <c r="BG1586" s="32"/>
      <c r="BH1586" s="32"/>
    </row>
    <row r="1587" spans="1:60" outlineLevel="1" x14ac:dyDescent="0.25">
      <c r="A1587" s="185"/>
      <c r="B1587" s="169"/>
      <c r="C1587" s="208" t="s">
        <v>1322</v>
      </c>
      <c r="D1587" s="172"/>
      <c r="E1587" s="176">
        <v>12.59</v>
      </c>
      <c r="F1587" s="181"/>
      <c r="G1587" s="181"/>
      <c r="H1587" s="181"/>
      <c r="I1587" s="181"/>
      <c r="J1587" s="182"/>
      <c r="K1587" s="187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  <c r="AN1587" s="32"/>
      <c r="AO1587" s="32"/>
      <c r="AP1587" s="32"/>
      <c r="AQ1587" s="32"/>
      <c r="AR1587" s="32"/>
      <c r="AS1587" s="32"/>
      <c r="AT1587" s="32"/>
      <c r="AU1587" s="32"/>
      <c r="AV1587" s="32"/>
      <c r="AW1587" s="32"/>
      <c r="AX1587" s="32"/>
      <c r="AY1587" s="32"/>
      <c r="AZ1587" s="32"/>
      <c r="BA1587" s="32"/>
      <c r="BB1587" s="32"/>
      <c r="BC1587" s="32"/>
      <c r="BD1587" s="32"/>
      <c r="BE1587" s="32"/>
      <c r="BF1587" s="32"/>
      <c r="BG1587" s="32"/>
      <c r="BH1587" s="32"/>
    </row>
    <row r="1588" spans="1:60" outlineLevel="1" x14ac:dyDescent="0.25">
      <c r="A1588" s="185"/>
      <c r="B1588" s="169"/>
      <c r="C1588" s="208" t="s">
        <v>1323</v>
      </c>
      <c r="D1588" s="172"/>
      <c r="E1588" s="176">
        <v>14.36</v>
      </c>
      <c r="F1588" s="181"/>
      <c r="G1588" s="181"/>
      <c r="H1588" s="181"/>
      <c r="I1588" s="181"/>
      <c r="J1588" s="182"/>
      <c r="K1588" s="187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</row>
    <row r="1589" spans="1:60" outlineLevel="1" x14ac:dyDescent="0.25">
      <c r="A1589" s="185"/>
      <c r="B1589" s="169"/>
      <c r="C1589" s="208" t="s">
        <v>1324</v>
      </c>
      <c r="D1589" s="172"/>
      <c r="E1589" s="176">
        <v>14.444000000000001</v>
      </c>
      <c r="F1589" s="181"/>
      <c r="G1589" s="181"/>
      <c r="H1589" s="181"/>
      <c r="I1589" s="181"/>
      <c r="J1589" s="182"/>
      <c r="K1589" s="187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  <c r="BC1589" s="32"/>
      <c r="BD1589" s="32"/>
      <c r="BE1589" s="32"/>
      <c r="BF1589" s="32"/>
      <c r="BG1589" s="32"/>
      <c r="BH1589" s="32"/>
    </row>
    <row r="1590" spans="1:60" outlineLevel="1" x14ac:dyDescent="0.25">
      <c r="A1590" s="185"/>
      <c r="B1590" s="169"/>
      <c r="C1590" s="208" t="s">
        <v>1325</v>
      </c>
      <c r="D1590" s="172"/>
      <c r="E1590" s="176">
        <v>21.893999999999998</v>
      </c>
      <c r="F1590" s="181"/>
      <c r="G1590" s="181"/>
      <c r="H1590" s="181"/>
      <c r="I1590" s="181"/>
      <c r="J1590" s="182"/>
      <c r="K1590" s="187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  <c r="BC1590" s="32"/>
      <c r="BD1590" s="32"/>
      <c r="BE1590" s="32"/>
      <c r="BF1590" s="32"/>
      <c r="BG1590" s="32"/>
      <c r="BH1590" s="32"/>
    </row>
    <row r="1591" spans="1:60" outlineLevel="1" x14ac:dyDescent="0.25">
      <c r="A1591" s="185"/>
      <c r="B1591" s="169"/>
      <c r="C1591" s="208" t="s">
        <v>1326</v>
      </c>
      <c r="D1591" s="172"/>
      <c r="E1591" s="176">
        <v>9.6140000000000008</v>
      </c>
      <c r="F1591" s="181"/>
      <c r="G1591" s="181"/>
      <c r="H1591" s="181"/>
      <c r="I1591" s="181"/>
      <c r="J1591" s="182"/>
      <c r="K1591" s="187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  <c r="AN1591" s="32"/>
      <c r="AO1591" s="32"/>
      <c r="AP1591" s="32"/>
      <c r="AQ1591" s="32"/>
      <c r="AR1591" s="32"/>
      <c r="AS1591" s="32"/>
      <c r="AT1591" s="32"/>
      <c r="AU1591" s="32"/>
      <c r="AV1591" s="32"/>
      <c r="AW1591" s="32"/>
      <c r="AX1591" s="32"/>
      <c r="AY1591" s="32"/>
      <c r="AZ1591" s="32"/>
      <c r="BA1591" s="32"/>
      <c r="BB1591" s="32"/>
      <c r="BC1591" s="32"/>
      <c r="BD1591" s="32"/>
      <c r="BE1591" s="32"/>
      <c r="BF1591" s="32"/>
      <c r="BG1591" s="32"/>
      <c r="BH1591" s="32"/>
    </row>
    <row r="1592" spans="1:60" outlineLevel="1" x14ac:dyDescent="0.25">
      <c r="A1592" s="185"/>
      <c r="B1592" s="169"/>
      <c r="C1592" s="208" t="s">
        <v>1327</v>
      </c>
      <c r="D1592" s="172"/>
      <c r="E1592" s="176">
        <v>26.312000000000001</v>
      </c>
      <c r="F1592" s="181"/>
      <c r="G1592" s="181"/>
      <c r="H1592" s="181"/>
      <c r="I1592" s="181"/>
      <c r="J1592" s="182"/>
      <c r="K1592" s="187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  <c r="BC1592" s="32"/>
      <c r="BD1592" s="32"/>
      <c r="BE1592" s="32"/>
      <c r="BF1592" s="32"/>
      <c r="BG1592" s="32"/>
      <c r="BH1592" s="32"/>
    </row>
    <row r="1593" spans="1:60" outlineLevel="1" x14ac:dyDescent="0.25">
      <c r="A1593" s="185"/>
      <c r="B1593" s="169"/>
      <c r="C1593" s="208" t="s">
        <v>1328</v>
      </c>
      <c r="D1593" s="172"/>
      <c r="E1593" s="176">
        <v>13.478</v>
      </c>
      <c r="F1593" s="181"/>
      <c r="G1593" s="181"/>
      <c r="H1593" s="181"/>
      <c r="I1593" s="181"/>
      <c r="J1593" s="182"/>
      <c r="K1593" s="187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  <c r="AN1593" s="32"/>
      <c r="AO1593" s="32"/>
      <c r="AP1593" s="32"/>
      <c r="AQ1593" s="32"/>
      <c r="AR1593" s="32"/>
      <c r="AS1593" s="32"/>
      <c r="AT1593" s="32"/>
      <c r="AU1593" s="32"/>
      <c r="AV1593" s="32"/>
      <c r="AW1593" s="32"/>
      <c r="AX1593" s="32"/>
      <c r="AY1593" s="32"/>
      <c r="AZ1593" s="32"/>
      <c r="BA1593" s="32"/>
      <c r="BB1593" s="32"/>
      <c r="BC1593" s="32"/>
      <c r="BD1593" s="32"/>
      <c r="BE1593" s="32"/>
      <c r="BF1593" s="32"/>
      <c r="BG1593" s="32"/>
      <c r="BH1593" s="32"/>
    </row>
    <row r="1594" spans="1:60" outlineLevel="1" x14ac:dyDescent="0.25">
      <c r="A1594" s="185"/>
      <c r="B1594" s="169"/>
      <c r="C1594" s="208" t="s">
        <v>1329</v>
      </c>
      <c r="D1594" s="172"/>
      <c r="E1594" s="176">
        <v>12.298</v>
      </c>
      <c r="F1594" s="181"/>
      <c r="G1594" s="181"/>
      <c r="H1594" s="181"/>
      <c r="I1594" s="181"/>
      <c r="J1594" s="182"/>
      <c r="K1594" s="187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  <c r="AN1594" s="32"/>
      <c r="AO1594" s="32"/>
      <c r="AP1594" s="32"/>
      <c r="AQ1594" s="32"/>
      <c r="AR1594" s="32"/>
      <c r="AS1594" s="32"/>
      <c r="AT1594" s="32"/>
      <c r="AU1594" s="32"/>
      <c r="AV1594" s="32"/>
      <c r="AW1594" s="32"/>
      <c r="AX1594" s="32"/>
      <c r="AY1594" s="32"/>
      <c r="AZ1594" s="32"/>
      <c r="BA1594" s="32"/>
      <c r="BB1594" s="32"/>
      <c r="BC1594" s="32"/>
      <c r="BD1594" s="32"/>
      <c r="BE1594" s="32"/>
      <c r="BF1594" s="32"/>
      <c r="BG1594" s="32"/>
      <c r="BH1594" s="32"/>
    </row>
    <row r="1595" spans="1:60" outlineLevel="1" x14ac:dyDescent="0.25">
      <c r="A1595" s="185"/>
      <c r="B1595" s="169"/>
      <c r="C1595" s="208" t="s">
        <v>1330</v>
      </c>
      <c r="D1595" s="172"/>
      <c r="E1595" s="176">
        <v>11.878</v>
      </c>
      <c r="F1595" s="181"/>
      <c r="G1595" s="181"/>
      <c r="H1595" s="181"/>
      <c r="I1595" s="181"/>
      <c r="J1595" s="182"/>
      <c r="K1595" s="187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/>
      <c r="BA1595" s="32"/>
      <c r="BB1595" s="32"/>
      <c r="BC1595" s="32"/>
      <c r="BD1595" s="32"/>
      <c r="BE1595" s="32"/>
      <c r="BF1595" s="32"/>
      <c r="BG1595" s="32"/>
      <c r="BH1595" s="32"/>
    </row>
    <row r="1596" spans="1:60" outlineLevel="1" x14ac:dyDescent="0.25">
      <c r="A1596" s="185"/>
      <c r="B1596" s="169"/>
      <c r="C1596" s="208" t="s">
        <v>1331</v>
      </c>
      <c r="D1596" s="172"/>
      <c r="E1596" s="176">
        <v>13.478</v>
      </c>
      <c r="F1596" s="181"/>
      <c r="G1596" s="181"/>
      <c r="H1596" s="181"/>
      <c r="I1596" s="181"/>
      <c r="J1596" s="182"/>
      <c r="K1596" s="187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32"/>
      <c r="AP1596" s="32"/>
      <c r="AQ1596" s="32"/>
      <c r="AR1596" s="32"/>
      <c r="AS1596" s="32"/>
      <c r="AT1596" s="32"/>
      <c r="AU1596" s="32"/>
      <c r="AV1596" s="32"/>
      <c r="AW1596" s="32"/>
      <c r="AX1596" s="32"/>
      <c r="AY1596" s="32"/>
      <c r="AZ1596" s="32"/>
      <c r="BA1596" s="32"/>
      <c r="BB1596" s="32"/>
      <c r="BC1596" s="32"/>
      <c r="BD1596" s="32"/>
      <c r="BE1596" s="32"/>
      <c r="BF1596" s="32"/>
      <c r="BG1596" s="32"/>
      <c r="BH1596" s="32"/>
    </row>
    <row r="1597" spans="1:60" outlineLevel="1" x14ac:dyDescent="0.25">
      <c r="A1597" s="185"/>
      <c r="B1597" s="169"/>
      <c r="C1597" s="209" t="s">
        <v>129</v>
      </c>
      <c r="D1597" s="173"/>
      <c r="E1597" s="177">
        <v>150.346</v>
      </c>
      <c r="F1597" s="181"/>
      <c r="G1597" s="181"/>
      <c r="H1597" s="181"/>
      <c r="I1597" s="181"/>
      <c r="J1597" s="182"/>
      <c r="K1597" s="187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2"/>
      <c r="BB1597" s="32"/>
      <c r="BC1597" s="32"/>
      <c r="BD1597" s="32"/>
      <c r="BE1597" s="32"/>
      <c r="BF1597" s="32"/>
      <c r="BG1597" s="32"/>
      <c r="BH1597" s="32"/>
    </row>
    <row r="1598" spans="1:60" outlineLevel="1" x14ac:dyDescent="0.25">
      <c r="A1598" s="185"/>
      <c r="B1598" s="169"/>
      <c r="C1598" s="208" t="s">
        <v>132</v>
      </c>
      <c r="D1598" s="172"/>
      <c r="E1598" s="176"/>
      <c r="F1598" s="181"/>
      <c r="G1598" s="181"/>
      <c r="H1598" s="181"/>
      <c r="I1598" s="181"/>
      <c r="J1598" s="182"/>
      <c r="K1598" s="187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</row>
    <row r="1599" spans="1:60" outlineLevel="1" x14ac:dyDescent="0.25">
      <c r="A1599" s="185"/>
      <c r="B1599" s="169"/>
      <c r="C1599" s="208" t="s">
        <v>1332</v>
      </c>
      <c r="D1599" s="172"/>
      <c r="E1599" s="176">
        <v>12.134</v>
      </c>
      <c r="F1599" s="181"/>
      <c r="G1599" s="181"/>
      <c r="H1599" s="181"/>
      <c r="I1599" s="181"/>
      <c r="J1599" s="182"/>
      <c r="K1599" s="187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32"/>
      <c r="BH1599" s="32"/>
    </row>
    <row r="1600" spans="1:60" outlineLevel="1" x14ac:dyDescent="0.25">
      <c r="A1600" s="185"/>
      <c r="B1600" s="169"/>
      <c r="C1600" s="208" t="s">
        <v>1333</v>
      </c>
      <c r="D1600" s="172"/>
      <c r="E1600" s="176">
        <v>12.134</v>
      </c>
      <c r="F1600" s="181"/>
      <c r="G1600" s="181"/>
      <c r="H1600" s="181"/>
      <c r="I1600" s="181"/>
      <c r="J1600" s="182"/>
      <c r="K1600" s="187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32"/>
      <c r="BH1600" s="32"/>
    </row>
    <row r="1601" spans="1:60" outlineLevel="1" x14ac:dyDescent="0.25">
      <c r="A1601" s="185"/>
      <c r="B1601" s="169"/>
      <c r="C1601" s="208" t="s">
        <v>1334</v>
      </c>
      <c r="D1601" s="172"/>
      <c r="E1601" s="176">
        <v>14.234</v>
      </c>
      <c r="F1601" s="181"/>
      <c r="G1601" s="181"/>
      <c r="H1601" s="181"/>
      <c r="I1601" s="181"/>
      <c r="J1601" s="182"/>
      <c r="K1601" s="187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32"/>
      <c r="BH1601" s="32"/>
    </row>
    <row r="1602" spans="1:60" outlineLevel="1" x14ac:dyDescent="0.25">
      <c r="A1602" s="185"/>
      <c r="B1602" s="169"/>
      <c r="C1602" s="208" t="s">
        <v>1335</v>
      </c>
      <c r="D1602" s="172"/>
      <c r="E1602" s="176">
        <v>10.534000000000001</v>
      </c>
      <c r="F1602" s="181"/>
      <c r="G1602" s="181"/>
      <c r="H1602" s="181"/>
      <c r="I1602" s="181"/>
      <c r="J1602" s="182"/>
      <c r="K1602" s="187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32"/>
      <c r="BH1602" s="32"/>
    </row>
    <row r="1603" spans="1:60" outlineLevel="1" x14ac:dyDescent="0.25">
      <c r="A1603" s="185"/>
      <c r="B1603" s="169"/>
      <c r="C1603" s="208" t="s">
        <v>1336</v>
      </c>
      <c r="D1603" s="172"/>
      <c r="E1603" s="176">
        <v>17.4574</v>
      </c>
      <c r="F1603" s="181"/>
      <c r="G1603" s="181"/>
      <c r="H1603" s="181"/>
      <c r="I1603" s="181"/>
      <c r="J1603" s="182"/>
      <c r="K1603" s="187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32"/>
      <c r="BH1603" s="32"/>
    </row>
    <row r="1604" spans="1:60" outlineLevel="1" x14ac:dyDescent="0.25">
      <c r="A1604" s="185"/>
      <c r="B1604" s="169"/>
      <c r="C1604" s="208" t="s">
        <v>1337</v>
      </c>
      <c r="D1604" s="172"/>
      <c r="E1604" s="176">
        <v>18.493099999999998</v>
      </c>
      <c r="F1604" s="181"/>
      <c r="G1604" s="181"/>
      <c r="H1604" s="181"/>
      <c r="I1604" s="181"/>
      <c r="J1604" s="182"/>
      <c r="K1604" s="187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32"/>
      <c r="BH1604" s="32"/>
    </row>
    <row r="1605" spans="1:60" outlineLevel="1" x14ac:dyDescent="0.25">
      <c r="A1605" s="185"/>
      <c r="B1605" s="169"/>
      <c r="C1605" s="208" t="s">
        <v>1338</v>
      </c>
      <c r="D1605" s="172"/>
      <c r="E1605" s="176">
        <v>15.326000000000001</v>
      </c>
      <c r="F1605" s="181"/>
      <c r="G1605" s="181"/>
      <c r="H1605" s="181"/>
      <c r="I1605" s="181"/>
      <c r="J1605" s="182"/>
      <c r="K1605" s="187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32"/>
      <c r="BH1605" s="32"/>
    </row>
    <row r="1606" spans="1:60" outlineLevel="1" x14ac:dyDescent="0.25">
      <c r="A1606" s="185"/>
      <c r="B1606" s="169"/>
      <c r="C1606" s="209" t="s">
        <v>129</v>
      </c>
      <c r="D1606" s="173"/>
      <c r="E1606" s="177">
        <v>100.3125</v>
      </c>
      <c r="F1606" s="181"/>
      <c r="G1606" s="181"/>
      <c r="H1606" s="181"/>
      <c r="I1606" s="181"/>
      <c r="J1606" s="182"/>
      <c r="K1606" s="187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</row>
    <row r="1607" spans="1:60" outlineLevel="1" x14ac:dyDescent="0.25">
      <c r="A1607" s="185"/>
      <c r="B1607" s="272" t="s">
        <v>1339</v>
      </c>
      <c r="C1607" s="273"/>
      <c r="D1607" s="274"/>
      <c r="E1607" s="275"/>
      <c r="F1607" s="276"/>
      <c r="G1607" s="277"/>
      <c r="H1607" s="181"/>
      <c r="I1607" s="181"/>
      <c r="J1607" s="182"/>
      <c r="K1607" s="187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>
        <v>0</v>
      </c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</row>
    <row r="1608" spans="1:60" outlineLevel="1" x14ac:dyDescent="0.25">
      <c r="A1608" s="185"/>
      <c r="B1608" s="272" t="s">
        <v>1340</v>
      </c>
      <c r="C1608" s="273"/>
      <c r="D1608" s="274"/>
      <c r="E1608" s="275"/>
      <c r="F1608" s="276"/>
      <c r="G1608" s="277"/>
      <c r="H1608" s="181"/>
      <c r="I1608" s="181"/>
      <c r="J1608" s="182"/>
      <c r="K1608" s="187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>
        <v>1</v>
      </c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  <c r="AN1608" s="32"/>
      <c r="AO1608" s="32"/>
      <c r="AP1608" s="32"/>
      <c r="AQ1608" s="32"/>
      <c r="AR1608" s="32"/>
      <c r="AS1608" s="32"/>
      <c r="AT1608" s="32"/>
      <c r="AU1608" s="32"/>
      <c r="AV1608" s="32"/>
      <c r="AW1608" s="32"/>
      <c r="AX1608" s="32"/>
      <c r="AY1608" s="32"/>
      <c r="AZ1608" s="32"/>
      <c r="BA1608" s="32"/>
      <c r="BB1608" s="32"/>
      <c r="BC1608" s="32"/>
      <c r="BD1608" s="32"/>
      <c r="BE1608" s="32"/>
      <c r="BF1608" s="32"/>
      <c r="BG1608" s="32"/>
      <c r="BH1608" s="32"/>
    </row>
    <row r="1609" spans="1:60" outlineLevel="1" x14ac:dyDescent="0.25">
      <c r="A1609" s="185">
        <v>122</v>
      </c>
      <c r="B1609" s="169" t="s">
        <v>1341</v>
      </c>
      <c r="C1609" s="207" t="s">
        <v>1342</v>
      </c>
      <c r="D1609" s="171" t="s">
        <v>227</v>
      </c>
      <c r="E1609" s="175">
        <v>120.24</v>
      </c>
      <c r="F1609" s="183"/>
      <c r="G1609" s="181">
        <f>ROUND(E1609*F1609,2)</f>
        <v>0</v>
      </c>
      <c r="H1609" s="181">
        <v>21</v>
      </c>
      <c r="I1609" s="181">
        <f>G1609*(1+H1609/100)</f>
        <v>0</v>
      </c>
      <c r="J1609" s="182" t="s">
        <v>1209</v>
      </c>
      <c r="K1609" s="187" t="s">
        <v>125</v>
      </c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>
        <v>21</v>
      </c>
      <c r="AN1609" s="32"/>
      <c r="AO1609" s="32"/>
      <c r="AP1609" s="32"/>
      <c r="AQ1609" s="32"/>
      <c r="AR1609" s="32"/>
      <c r="AS1609" s="32"/>
      <c r="AT1609" s="32"/>
      <c r="AU1609" s="32"/>
      <c r="AV1609" s="32"/>
      <c r="AW1609" s="32"/>
      <c r="AX1609" s="32"/>
      <c r="AY1609" s="32"/>
      <c r="AZ1609" s="32"/>
      <c r="BA1609" s="32"/>
      <c r="BB1609" s="32"/>
      <c r="BC1609" s="32"/>
      <c r="BD1609" s="32"/>
      <c r="BE1609" s="32"/>
      <c r="BF1609" s="32"/>
      <c r="BG1609" s="32"/>
      <c r="BH1609" s="32"/>
    </row>
    <row r="1610" spans="1:60" outlineLevel="1" x14ac:dyDescent="0.25">
      <c r="A1610" s="185"/>
      <c r="B1610" s="169"/>
      <c r="C1610" s="208" t="s">
        <v>167</v>
      </c>
      <c r="D1610" s="172"/>
      <c r="E1610" s="176"/>
      <c r="F1610" s="181"/>
      <c r="G1610" s="181"/>
      <c r="H1610" s="181"/>
      <c r="I1610" s="181"/>
      <c r="J1610" s="182"/>
      <c r="K1610" s="187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</row>
    <row r="1611" spans="1:60" outlineLevel="1" x14ac:dyDescent="0.25">
      <c r="A1611" s="185"/>
      <c r="B1611" s="169"/>
      <c r="C1611" s="208" t="s">
        <v>1343</v>
      </c>
      <c r="D1611" s="172"/>
      <c r="E1611" s="176">
        <v>2.8</v>
      </c>
      <c r="F1611" s="181"/>
      <c r="G1611" s="181"/>
      <c r="H1611" s="181"/>
      <c r="I1611" s="181"/>
      <c r="J1611" s="182"/>
      <c r="K1611" s="187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</row>
    <row r="1612" spans="1:60" outlineLevel="1" x14ac:dyDescent="0.25">
      <c r="A1612" s="185"/>
      <c r="B1612" s="169"/>
      <c r="C1612" s="208" t="s">
        <v>1344</v>
      </c>
      <c r="D1612" s="172"/>
      <c r="E1612" s="176">
        <v>6.4</v>
      </c>
      <c r="F1612" s="181"/>
      <c r="G1612" s="181"/>
      <c r="H1612" s="181"/>
      <c r="I1612" s="181"/>
      <c r="J1612" s="182"/>
      <c r="K1612" s="187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</row>
    <row r="1613" spans="1:60" outlineLevel="1" x14ac:dyDescent="0.25">
      <c r="A1613" s="185"/>
      <c r="B1613" s="169"/>
      <c r="C1613" s="208" t="s">
        <v>1345</v>
      </c>
      <c r="D1613" s="172"/>
      <c r="E1613" s="176">
        <v>6.4</v>
      </c>
      <c r="F1613" s="181"/>
      <c r="G1613" s="181"/>
      <c r="H1613" s="181"/>
      <c r="I1613" s="181"/>
      <c r="J1613" s="182"/>
      <c r="K1613" s="187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</row>
    <row r="1614" spans="1:60" outlineLevel="1" x14ac:dyDescent="0.25">
      <c r="A1614" s="185"/>
      <c r="B1614" s="169"/>
      <c r="C1614" s="208" t="s">
        <v>1346</v>
      </c>
      <c r="D1614" s="172"/>
      <c r="E1614" s="176">
        <v>2.6</v>
      </c>
      <c r="F1614" s="181"/>
      <c r="G1614" s="181"/>
      <c r="H1614" s="181"/>
      <c r="I1614" s="181"/>
      <c r="J1614" s="182"/>
      <c r="K1614" s="187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  <c r="AN1614" s="32"/>
      <c r="AO1614" s="32"/>
      <c r="AP1614" s="32"/>
      <c r="AQ1614" s="32"/>
      <c r="AR1614" s="32"/>
      <c r="AS1614" s="32"/>
      <c r="AT1614" s="32"/>
      <c r="AU1614" s="32"/>
      <c r="AV1614" s="32"/>
      <c r="AW1614" s="32"/>
      <c r="AX1614" s="32"/>
      <c r="AY1614" s="32"/>
      <c r="AZ1614" s="32"/>
      <c r="BA1614" s="32"/>
      <c r="BB1614" s="32"/>
      <c r="BC1614" s="32"/>
      <c r="BD1614" s="32"/>
      <c r="BE1614" s="32"/>
      <c r="BF1614" s="32"/>
      <c r="BG1614" s="32"/>
      <c r="BH1614" s="32"/>
    </row>
    <row r="1615" spans="1:60" outlineLevel="1" x14ac:dyDescent="0.25">
      <c r="A1615" s="185"/>
      <c r="B1615" s="169"/>
      <c r="C1615" s="208" t="s">
        <v>1347</v>
      </c>
      <c r="D1615" s="172"/>
      <c r="E1615" s="176">
        <v>2.1</v>
      </c>
      <c r="F1615" s="181"/>
      <c r="G1615" s="181"/>
      <c r="H1615" s="181"/>
      <c r="I1615" s="181"/>
      <c r="J1615" s="182"/>
      <c r="K1615" s="187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2"/>
      <c r="AA1615" s="32"/>
      <c r="AB1615" s="32"/>
      <c r="AC1615" s="32"/>
      <c r="AD1615" s="32"/>
      <c r="AE1615" s="32"/>
      <c r="AF1615" s="32"/>
      <c r="AG1615" s="32"/>
      <c r="AH1615" s="32"/>
      <c r="AI1615" s="32"/>
      <c r="AJ1615" s="32"/>
      <c r="AK1615" s="32"/>
      <c r="AL1615" s="32"/>
      <c r="AM1615" s="32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</row>
    <row r="1616" spans="1:60" outlineLevel="1" x14ac:dyDescent="0.25">
      <c r="A1616" s="185"/>
      <c r="B1616" s="169"/>
      <c r="C1616" s="208" t="s">
        <v>1275</v>
      </c>
      <c r="D1616" s="172"/>
      <c r="E1616" s="176">
        <v>0.9</v>
      </c>
      <c r="F1616" s="181"/>
      <c r="G1616" s="181"/>
      <c r="H1616" s="181"/>
      <c r="I1616" s="181"/>
      <c r="J1616" s="182"/>
      <c r="K1616" s="187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2"/>
      <c r="AA1616" s="32"/>
      <c r="AB1616" s="32"/>
      <c r="AC1616" s="32"/>
      <c r="AD1616" s="32"/>
      <c r="AE1616" s="32"/>
      <c r="AF1616" s="32"/>
      <c r="AG1616" s="32"/>
      <c r="AH1616" s="32"/>
      <c r="AI1616" s="32"/>
      <c r="AJ1616" s="32"/>
      <c r="AK1616" s="32"/>
      <c r="AL1616" s="32"/>
      <c r="AM1616" s="32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  <c r="BC1616" s="32"/>
      <c r="BD1616" s="32"/>
      <c r="BE1616" s="32"/>
      <c r="BF1616" s="32"/>
      <c r="BG1616" s="32"/>
      <c r="BH1616" s="32"/>
    </row>
    <row r="1617" spans="1:60" outlineLevel="1" x14ac:dyDescent="0.25">
      <c r="A1617" s="185"/>
      <c r="B1617" s="169"/>
      <c r="C1617" s="208" t="s">
        <v>1277</v>
      </c>
      <c r="D1617" s="172"/>
      <c r="E1617" s="176">
        <v>0.9</v>
      </c>
      <c r="F1617" s="181"/>
      <c r="G1617" s="181"/>
      <c r="H1617" s="181"/>
      <c r="I1617" s="181"/>
      <c r="J1617" s="182"/>
      <c r="K1617" s="187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2"/>
      <c r="AD1617" s="32"/>
      <c r="AE1617" s="32"/>
      <c r="AF1617" s="32"/>
      <c r="AG1617" s="32"/>
      <c r="AH1617" s="32"/>
      <c r="AI1617" s="32"/>
      <c r="AJ1617" s="32"/>
      <c r="AK1617" s="32"/>
      <c r="AL1617" s="32"/>
      <c r="AM1617" s="32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  <c r="BC1617" s="32"/>
      <c r="BD1617" s="32"/>
      <c r="BE1617" s="32"/>
      <c r="BF1617" s="32"/>
      <c r="BG1617" s="32"/>
      <c r="BH1617" s="32"/>
    </row>
    <row r="1618" spans="1:60" outlineLevel="1" x14ac:dyDescent="0.25">
      <c r="A1618" s="185"/>
      <c r="B1618" s="169"/>
      <c r="C1618" s="208" t="s">
        <v>1279</v>
      </c>
      <c r="D1618" s="172"/>
      <c r="E1618" s="176">
        <v>0.9</v>
      </c>
      <c r="F1618" s="181"/>
      <c r="G1618" s="181"/>
      <c r="H1618" s="181"/>
      <c r="I1618" s="181"/>
      <c r="J1618" s="182"/>
      <c r="K1618" s="187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2"/>
      <c r="AD1618" s="32"/>
      <c r="AE1618" s="32"/>
      <c r="AF1618" s="32"/>
      <c r="AG1618" s="32"/>
      <c r="AH1618" s="32"/>
      <c r="AI1618" s="32"/>
      <c r="AJ1618" s="32"/>
      <c r="AK1618" s="32"/>
      <c r="AL1618" s="32"/>
      <c r="AM1618" s="32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  <c r="BC1618" s="32"/>
      <c r="BD1618" s="32"/>
      <c r="BE1618" s="32"/>
      <c r="BF1618" s="32"/>
      <c r="BG1618" s="32"/>
      <c r="BH1618" s="32"/>
    </row>
    <row r="1619" spans="1:60" outlineLevel="1" x14ac:dyDescent="0.25">
      <c r="A1619" s="185"/>
      <c r="B1619" s="169"/>
      <c r="C1619" s="208" t="s">
        <v>1348</v>
      </c>
      <c r="D1619" s="172"/>
      <c r="E1619" s="176">
        <v>1.86</v>
      </c>
      <c r="F1619" s="181"/>
      <c r="G1619" s="181"/>
      <c r="H1619" s="181"/>
      <c r="I1619" s="181"/>
      <c r="J1619" s="182"/>
      <c r="K1619" s="187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</row>
    <row r="1620" spans="1:60" outlineLevel="1" x14ac:dyDescent="0.25">
      <c r="A1620" s="185"/>
      <c r="B1620" s="169"/>
      <c r="C1620" s="208" t="s">
        <v>265</v>
      </c>
      <c r="D1620" s="172"/>
      <c r="E1620" s="176">
        <v>1</v>
      </c>
      <c r="F1620" s="181"/>
      <c r="G1620" s="181"/>
      <c r="H1620" s="181"/>
      <c r="I1620" s="181"/>
      <c r="J1620" s="182"/>
      <c r="K1620" s="187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</row>
    <row r="1621" spans="1:60" outlineLevel="1" x14ac:dyDescent="0.25">
      <c r="A1621" s="185"/>
      <c r="B1621" s="169"/>
      <c r="C1621" s="208" t="s">
        <v>1349</v>
      </c>
      <c r="D1621" s="172"/>
      <c r="E1621" s="176">
        <v>1.6</v>
      </c>
      <c r="F1621" s="181"/>
      <c r="G1621" s="181"/>
      <c r="H1621" s="181"/>
      <c r="I1621" s="181"/>
      <c r="J1621" s="182"/>
      <c r="K1621" s="187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</row>
    <row r="1622" spans="1:60" outlineLevel="1" x14ac:dyDescent="0.25">
      <c r="A1622" s="185"/>
      <c r="B1622" s="169"/>
      <c r="C1622" s="208" t="s">
        <v>1281</v>
      </c>
      <c r="D1622" s="172"/>
      <c r="E1622" s="176">
        <v>2.7</v>
      </c>
      <c r="F1622" s="181"/>
      <c r="G1622" s="181"/>
      <c r="H1622" s="181"/>
      <c r="I1622" s="181"/>
      <c r="J1622" s="182"/>
      <c r="K1622" s="187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</row>
    <row r="1623" spans="1:60" outlineLevel="1" x14ac:dyDescent="0.25">
      <c r="A1623" s="185"/>
      <c r="B1623" s="169"/>
      <c r="C1623" s="208" t="s">
        <v>1347</v>
      </c>
      <c r="D1623" s="172"/>
      <c r="E1623" s="176">
        <v>2.1</v>
      </c>
      <c r="F1623" s="181"/>
      <c r="G1623" s="181"/>
      <c r="H1623" s="181"/>
      <c r="I1623" s="181"/>
      <c r="J1623" s="182"/>
      <c r="K1623" s="187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2"/>
      <c r="AA1623" s="32"/>
      <c r="AB1623" s="32"/>
      <c r="AC1623" s="32"/>
      <c r="AD1623" s="32"/>
      <c r="AE1623" s="32"/>
      <c r="AF1623" s="32"/>
      <c r="AG1623" s="32"/>
      <c r="AH1623" s="32"/>
      <c r="AI1623" s="32"/>
      <c r="AJ1623" s="32"/>
      <c r="AK1623" s="32"/>
      <c r="AL1623" s="32"/>
      <c r="AM1623" s="32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</row>
    <row r="1624" spans="1:60" outlineLevel="1" x14ac:dyDescent="0.25">
      <c r="A1624" s="185"/>
      <c r="B1624" s="169"/>
      <c r="C1624" s="208" t="s">
        <v>1347</v>
      </c>
      <c r="D1624" s="172"/>
      <c r="E1624" s="176">
        <v>2.1</v>
      </c>
      <c r="F1624" s="181"/>
      <c r="G1624" s="181"/>
      <c r="H1624" s="181"/>
      <c r="I1624" s="181"/>
      <c r="J1624" s="182"/>
      <c r="K1624" s="187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  <c r="BC1624" s="32"/>
      <c r="BD1624" s="32"/>
      <c r="BE1624" s="32"/>
      <c r="BF1624" s="32"/>
      <c r="BG1624" s="32"/>
      <c r="BH1624" s="32"/>
    </row>
    <row r="1625" spans="1:60" outlineLevel="1" x14ac:dyDescent="0.25">
      <c r="A1625" s="185"/>
      <c r="B1625" s="169"/>
      <c r="C1625" s="208" t="s">
        <v>1347</v>
      </c>
      <c r="D1625" s="172"/>
      <c r="E1625" s="176">
        <v>2.1</v>
      </c>
      <c r="F1625" s="181"/>
      <c r="G1625" s="181"/>
      <c r="H1625" s="181"/>
      <c r="I1625" s="181"/>
      <c r="J1625" s="182"/>
      <c r="K1625" s="187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</row>
    <row r="1626" spans="1:60" outlineLevel="1" x14ac:dyDescent="0.25">
      <c r="A1626" s="185"/>
      <c r="B1626" s="169"/>
      <c r="C1626" s="208" t="s">
        <v>1350</v>
      </c>
      <c r="D1626" s="172"/>
      <c r="E1626" s="176">
        <v>2.1</v>
      </c>
      <c r="F1626" s="181"/>
      <c r="G1626" s="181"/>
      <c r="H1626" s="181"/>
      <c r="I1626" s="181"/>
      <c r="J1626" s="182"/>
      <c r="K1626" s="187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  <c r="BC1626" s="32"/>
      <c r="BD1626" s="32"/>
      <c r="BE1626" s="32"/>
      <c r="BF1626" s="32"/>
      <c r="BG1626" s="32"/>
      <c r="BH1626" s="32"/>
    </row>
    <row r="1627" spans="1:60" outlineLevel="1" x14ac:dyDescent="0.25">
      <c r="A1627" s="185"/>
      <c r="B1627" s="169"/>
      <c r="C1627" s="208" t="s">
        <v>1347</v>
      </c>
      <c r="D1627" s="172"/>
      <c r="E1627" s="176">
        <v>2.1</v>
      </c>
      <c r="F1627" s="181"/>
      <c r="G1627" s="181"/>
      <c r="H1627" s="181"/>
      <c r="I1627" s="181"/>
      <c r="J1627" s="182"/>
      <c r="K1627" s="187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</row>
    <row r="1628" spans="1:60" outlineLevel="1" x14ac:dyDescent="0.25">
      <c r="A1628" s="185"/>
      <c r="B1628" s="169"/>
      <c r="C1628" s="209" t="s">
        <v>129</v>
      </c>
      <c r="D1628" s="173"/>
      <c r="E1628" s="177">
        <v>40.659999999999997</v>
      </c>
      <c r="F1628" s="181"/>
      <c r="G1628" s="181"/>
      <c r="H1628" s="181"/>
      <c r="I1628" s="181"/>
      <c r="J1628" s="182"/>
      <c r="K1628" s="187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</row>
    <row r="1629" spans="1:60" outlineLevel="1" x14ac:dyDescent="0.25">
      <c r="A1629" s="185"/>
      <c r="B1629" s="169"/>
      <c r="C1629" s="208" t="s">
        <v>127</v>
      </c>
      <c r="D1629" s="172"/>
      <c r="E1629" s="176"/>
      <c r="F1629" s="181"/>
      <c r="G1629" s="181"/>
      <c r="H1629" s="181"/>
      <c r="I1629" s="181"/>
      <c r="J1629" s="182"/>
      <c r="K1629" s="187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</row>
    <row r="1630" spans="1:60" outlineLevel="1" x14ac:dyDescent="0.25">
      <c r="A1630" s="185"/>
      <c r="B1630" s="169"/>
      <c r="C1630" s="208" t="s">
        <v>1351</v>
      </c>
      <c r="D1630" s="172"/>
      <c r="E1630" s="176">
        <v>0.8</v>
      </c>
      <c r="F1630" s="181"/>
      <c r="G1630" s="181"/>
      <c r="H1630" s="181"/>
      <c r="I1630" s="181"/>
      <c r="J1630" s="182"/>
      <c r="K1630" s="187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</row>
    <row r="1631" spans="1:60" outlineLevel="1" x14ac:dyDescent="0.25">
      <c r="A1631" s="185"/>
      <c r="B1631" s="169"/>
      <c r="C1631" s="208" t="s">
        <v>1352</v>
      </c>
      <c r="D1631" s="172"/>
      <c r="E1631" s="176">
        <v>1.51</v>
      </c>
      <c r="F1631" s="181"/>
      <c r="G1631" s="181"/>
      <c r="H1631" s="181"/>
      <c r="I1631" s="181"/>
      <c r="J1631" s="182"/>
      <c r="K1631" s="187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/>
      <c r="AN1631" s="32"/>
      <c r="AO1631" s="32"/>
      <c r="AP1631" s="32"/>
      <c r="AQ1631" s="32"/>
      <c r="AR1631" s="32"/>
      <c r="AS1631" s="32"/>
      <c r="AT1631" s="32"/>
      <c r="AU1631" s="32"/>
      <c r="AV1631" s="32"/>
      <c r="AW1631" s="32"/>
      <c r="AX1631" s="32"/>
      <c r="AY1631" s="32"/>
      <c r="AZ1631" s="32"/>
      <c r="BA1631" s="32"/>
      <c r="BB1631" s="32"/>
      <c r="BC1631" s="32"/>
      <c r="BD1631" s="32"/>
      <c r="BE1631" s="32"/>
      <c r="BF1631" s="32"/>
      <c r="BG1631" s="32"/>
      <c r="BH1631" s="32"/>
    </row>
    <row r="1632" spans="1:60" outlineLevel="1" x14ac:dyDescent="0.25">
      <c r="A1632" s="185"/>
      <c r="B1632" s="169"/>
      <c r="C1632" s="208" t="s">
        <v>1353</v>
      </c>
      <c r="D1632" s="172"/>
      <c r="E1632" s="176">
        <v>3.84</v>
      </c>
      <c r="F1632" s="181"/>
      <c r="G1632" s="181"/>
      <c r="H1632" s="181"/>
      <c r="I1632" s="181"/>
      <c r="J1632" s="182"/>
      <c r="K1632" s="187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/>
      <c r="AN1632" s="32"/>
      <c r="AO1632" s="32"/>
      <c r="AP1632" s="32"/>
      <c r="AQ1632" s="32"/>
      <c r="AR1632" s="32"/>
      <c r="AS1632" s="32"/>
      <c r="AT1632" s="32"/>
      <c r="AU1632" s="32"/>
      <c r="AV1632" s="32"/>
      <c r="AW1632" s="32"/>
      <c r="AX1632" s="32"/>
      <c r="AY1632" s="32"/>
      <c r="AZ1632" s="32"/>
      <c r="BA1632" s="32"/>
      <c r="BB1632" s="32"/>
      <c r="BC1632" s="32"/>
      <c r="BD1632" s="32"/>
      <c r="BE1632" s="32"/>
      <c r="BF1632" s="32"/>
      <c r="BG1632" s="32"/>
      <c r="BH1632" s="32"/>
    </row>
    <row r="1633" spans="1:60" outlineLevel="1" x14ac:dyDescent="0.25">
      <c r="A1633" s="185"/>
      <c r="B1633" s="169"/>
      <c r="C1633" s="208" t="s">
        <v>1283</v>
      </c>
      <c r="D1633" s="172"/>
      <c r="E1633" s="176">
        <v>1.8</v>
      </c>
      <c r="F1633" s="181"/>
      <c r="G1633" s="181"/>
      <c r="H1633" s="181"/>
      <c r="I1633" s="181"/>
      <c r="J1633" s="182"/>
      <c r="K1633" s="187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/>
      <c r="AN1633" s="32"/>
      <c r="AO1633" s="32"/>
      <c r="AP1633" s="32"/>
      <c r="AQ1633" s="32"/>
      <c r="AR1633" s="32"/>
      <c r="AS1633" s="32"/>
      <c r="AT1633" s="32"/>
      <c r="AU1633" s="32"/>
      <c r="AV1633" s="32"/>
      <c r="AW1633" s="32"/>
      <c r="AX1633" s="32"/>
      <c r="AY1633" s="32"/>
      <c r="AZ1633" s="32"/>
      <c r="BA1633" s="32"/>
      <c r="BB1633" s="32"/>
      <c r="BC1633" s="32"/>
      <c r="BD1633" s="32"/>
      <c r="BE1633" s="32"/>
      <c r="BF1633" s="32"/>
      <c r="BG1633" s="32"/>
      <c r="BH1633" s="32"/>
    </row>
    <row r="1634" spans="1:60" outlineLevel="1" x14ac:dyDescent="0.25">
      <c r="A1634" s="185"/>
      <c r="B1634" s="169"/>
      <c r="C1634" s="208" t="s">
        <v>1284</v>
      </c>
      <c r="D1634" s="172"/>
      <c r="E1634" s="176">
        <v>1.8</v>
      </c>
      <c r="F1634" s="181"/>
      <c r="G1634" s="181"/>
      <c r="H1634" s="181"/>
      <c r="I1634" s="181"/>
      <c r="J1634" s="182"/>
      <c r="K1634" s="187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  <c r="AN1634" s="32"/>
      <c r="AO1634" s="32"/>
      <c r="AP1634" s="32"/>
      <c r="AQ1634" s="32"/>
      <c r="AR1634" s="32"/>
      <c r="AS1634" s="32"/>
      <c r="AT1634" s="32"/>
      <c r="AU1634" s="32"/>
      <c r="AV1634" s="32"/>
      <c r="AW1634" s="32"/>
      <c r="AX1634" s="32"/>
      <c r="AY1634" s="32"/>
      <c r="AZ1634" s="32"/>
      <c r="BA1634" s="32"/>
      <c r="BB1634" s="32"/>
      <c r="BC1634" s="32"/>
      <c r="BD1634" s="32"/>
      <c r="BE1634" s="32"/>
      <c r="BF1634" s="32"/>
      <c r="BG1634" s="32"/>
      <c r="BH1634" s="32"/>
    </row>
    <row r="1635" spans="1:60" outlineLevel="1" x14ac:dyDescent="0.25">
      <c r="A1635" s="185"/>
      <c r="B1635" s="169"/>
      <c r="C1635" s="208" t="s">
        <v>1354</v>
      </c>
      <c r="D1635" s="172"/>
      <c r="E1635" s="176">
        <v>3.82</v>
      </c>
      <c r="F1635" s="181"/>
      <c r="G1635" s="181"/>
      <c r="H1635" s="181"/>
      <c r="I1635" s="181"/>
      <c r="J1635" s="182"/>
      <c r="K1635" s="187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/>
      <c r="AH1635" s="32"/>
      <c r="AI1635" s="32"/>
      <c r="AJ1635" s="32"/>
      <c r="AK1635" s="32"/>
      <c r="AL1635" s="32"/>
      <c r="AM1635" s="32"/>
      <c r="AN1635" s="32"/>
      <c r="AO1635" s="32"/>
      <c r="AP1635" s="32"/>
      <c r="AQ1635" s="32"/>
      <c r="AR1635" s="32"/>
      <c r="AS1635" s="32"/>
      <c r="AT1635" s="32"/>
      <c r="AU1635" s="32"/>
      <c r="AV1635" s="32"/>
      <c r="AW1635" s="32"/>
      <c r="AX1635" s="32"/>
      <c r="AY1635" s="32"/>
      <c r="AZ1635" s="32"/>
      <c r="BA1635" s="32"/>
      <c r="BB1635" s="32"/>
      <c r="BC1635" s="32"/>
      <c r="BD1635" s="32"/>
      <c r="BE1635" s="32"/>
      <c r="BF1635" s="32"/>
      <c r="BG1635" s="32"/>
      <c r="BH1635" s="32"/>
    </row>
    <row r="1636" spans="1:60" outlineLevel="1" x14ac:dyDescent="0.25">
      <c r="A1636" s="185"/>
      <c r="B1636" s="169"/>
      <c r="C1636" s="208" t="s">
        <v>1355</v>
      </c>
      <c r="D1636" s="172"/>
      <c r="E1636" s="176">
        <v>2.7</v>
      </c>
      <c r="F1636" s="181"/>
      <c r="G1636" s="181"/>
      <c r="H1636" s="181"/>
      <c r="I1636" s="181"/>
      <c r="J1636" s="182"/>
      <c r="K1636" s="187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  <c r="AN1636" s="32"/>
      <c r="AO1636" s="32"/>
      <c r="AP1636" s="32"/>
      <c r="AQ1636" s="32"/>
      <c r="AR1636" s="32"/>
      <c r="AS1636" s="32"/>
      <c r="AT1636" s="32"/>
      <c r="AU1636" s="32"/>
      <c r="AV1636" s="32"/>
      <c r="AW1636" s="32"/>
      <c r="AX1636" s="32"/>
      <c r="AY1636" s="32"/>
      <c r="AZ1636" s="32"/>
      <c r="BA1636" s="32"/>
      <c r="BB1636" s="32"/>
      <c r="BC1636" s="32"/>
      <c r="BD1636" s="32"/>
      <c r="BE1636" s="32"/>
      <c r="BF1636" s="32"/>
      <c r="BG1636" s="32"/>
      <c r="BH1636" s="32"/>
    </row>
    <row r="1637" spans="1:60" outlineLevel="1" x14ac:dyDescent="0.25">
      <c r="A1637" s="185"/>
      <c r="B1637" s="169"/>
      <c r="C1637" s="208" t="s">
        <v>1356</v>
      </c>
      <c r="D1637" s="172"/>
      <c r="E1637" s="176">
        <v>2.1</v>
      </c>
      <c r="F1637" s="181"/>
      <c r="G1637" s="181"/>
      <c r="H1637" s="181"/>
      <c r="I1637" s="181"/>
      <c r="J1637" s="182"/>
      <c r="K1637" s="187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  <c r="AN1637" s="32"/>
      <c r="AO1637" s="32"/>
      <c r="AP1637" s="32"/>
      <c r="AQ1637" s="32"/>
      <c r="AR1637" s="32"/>
      <c r="AS1637" s="32"/>
      <c r="AT1637" s="32"/>
      <c r="AU1637" s="32"/>
      <c r="AV1637" s="32"/>
      <c r="AW1637" s="32"/>
      <c r="AX1637" s="32"/>
      <c r="AY1637" s="32"/>
      <c r="AZ1637" s="32"/>
      <c r="BA1637" s="32"/>
      <c r="BB1637" s="32"/>
      <c r="BC1637" s="32"/>
      <c r="BD1637" s="32"/>
      <c r="BE1637" s="32"/>
      <c r="BF1637" s="32"/>
      <c r="BG1637" s="32"/>
      <c r="BH1637" s="32"/>
    </row>
    <row r="1638" spans="1:60" outlineLevel="1" x14ac:dyDescent="0.25">
      <c r="A1638" s="185"/>
      <c r="B1638" s="169"/>
      <c r="C1638" s="208" t="s">
        <v>1357</v>
      </c>
      <c r="D1638" s="172"/>
      <c r="E1638" s="176">
        <v>2.34</v>
      </c>
      <c r="F1638" s="181"/>
      <c r="G1638" s="181"/>
      <c r="H1638" s="181"/>
      <c r="I1638" s="181"/>
      <c r="J1638" s="182"/>
      <c r="K1638" s="187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  <c r="AN1638" s="32"/>
      <c r="AO1638" s="32"/>
      <c r="AP1638" s="32"/>
      <c r="AQ1638" s="32"/>
      <c r="AR1638" s="32"/>
      <c r="AS1638" s="32"/>
      <c r="AT1638" s="32"/>
      <c r="AU1638" s="32"/>
      <c r="AV1638" s="32"/>
      <c r="AW1638" s="32"/>
      <c r="AX1638" s="32"/>
      <c r="AY1638" s="32"/>
      <c r="AZ1638" s="32"/>
      <c r="BA1638" s="32"/>
      <c r="BB1638" s="32"/>
      <c r="BC1638" s="32"/>
      <c r="BD1638" s="32"/>
      <c r="BE1638" s="32"/>
      <c r="BF1638" s="32"/>
      <c r="BG1638" s="32"/>
      <c r="BH1638" s="32"/>
    </row>
    <row r="1639" spans="1:60" outlineLevel="1" x14ac:dyDescent="0.25">
      <c r="A1639" s="185"/>
      <c r="B1639" s="169"/>
      <c r="C1639" s="208" t="s">
        <v>1358</v>
      </c>
      <c r="D1639" s="172"/>
      <c r="E1639" s="176">
        <v>2.34</v>
      </c>
      <c r="F1639" s="181"/>
      <c r="G1639" s="181"/>
      <c r="H1639" s="181"/>
      <c r="I1639" s="181"/>
      <c r="J1639" s="182"/>
      <c r="K1639" s="187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  <c r="AN1639" s="32"/>
      <c r="AO1639" s="32"/>
      <c r="AP1639" s="32"/>
      <c r="AQ1639" s="32"/>
      <c r="AR1639" s="32"/>
      <c r="AS1639" s="32"/>
      <c r="AT1639" s="32"/>
      <c r="AU1639" s="32"/>
      <c r="AV1639" s="32"/>
      <c r="AW1639" s="32"/>
      <c r="AX1639" s="32"/>
      <c r="AY1639" s="32"/>
      <c r="AZ1639" s="32"/>
      <c r="BA1639" s="32"/>
      <c r="BB1639" s="32"/>
      <c r="BC1639" s="32"/>
      <c r="BD1639" s="32"/>
      <c r="BE1639" s="32"/>
      <c r="BF1639" s="32"/>
      <c r="BG1639" s="32"/>
      <c r="BH1639" s="32"/>
    </row>
    <row r="1640" spans="1:60" outlineLevel="1" x14ac:dyDescent="0.25">
      <c r="A1640" s="185"/>
      <c r="B1640" s="169"/>
      <c r="C1640" s="208" t="s">
        <v>1287</v>
      </c>
      <c r="D1640" s="172"/>
      <c r="E1640" s="176">
        <v>1.1000000000000001</v>
      </c>
      <c r="F1640" s="181"/>
      <c r="G1640" s="181"/>
      <c r="H1640" s="181"/>
      <c r="I1640" s="181"/>
      <c r="J1640" s="182"/>
      <c r="K1640" s="187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  <c r="AN1640" s="32"/>
      <c r="AO1640" s="32"/>
      <c r="AP1640" s="32"/>
      <c r="AQ1640" s="32"/>
      <c r="AR1640" s="32"/>
      <c r="AS1640" s="32"/>
      <c r="AT1640" s="32"/>
      <c r="AU1640" s="32"/>
      <c r="AV1640" s="32"/>
      <c r="AW1640" s="32"/>
      <c r="AX1640" s="32"/>
      <c r="AY1640" s="32"/>
      <c r="AZ1640" s="32"/>
      <c r="BA1640" s="32"/>
      <c r="BB1640" s="32"/>
      <c r="BC1640" s="32"/>
      <c r="BD1640" s="32"/>
      <c r="BE1640" s="32"/>
      <c r="BF1640" s="32"/>
      <c r="BG1640" s="32"/>
      <c r="BH1640" s="32"/>
    </row>
    <row r="1641" spans="1:60" outlineLevel="1" x14ac:dyDescent="0.25">
      <c r="A1641" s="185"/>
      <c r="B1641" s="169"/>
      <c r="C1641" s="209" t="s">
        <v>129</v>
      </c>
      <c r="D1641" s="173"/>
      <c r="E1641" s="177">
        <v>24.15</v>
      </c>
      <c r="F1641" s="181"/>
      <c r="G1641" s="181"/>
      <c r="H1641" s="181"/>
      <c r="I1641" s="181"/>
      <c r="J1641" s="182"/>
      <c r="K1641" s="187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  <c r="AN1641" s="32"/>
      <c r="AO1641" s="32"/>
      <c r="AP1641" s="32"/>
      <c r="AQ1641" s="32"/>
      <c r="AR1641" s="32"/>
      <c r="AS1641" s="32"/>
      <c r="AT1641" s="32"/>
      <c r="AU1641" s="32"/>
      <c r="AV1641" s="32"/>
      <c r="AW1641" s="32"/>
      <c r="AX1641" s="32"/>
      <c r="AY1641" s="32"/>
      <c r="AZ1641" s="32"/>
      <c r="BA1641" s="32"/>
      <c r="BB1641" s="32"/>
      <c r="BC1641" s="32"/>
      <c r="BD1641" s="32"/>
      <c r="BE1641" s="32"/>
      <c r="BF1641" s="32"/>
      <c r="BG1641" s="32"/>
      <c r="BH1641" s="32"/>
    </row>
    <row r="1642" spans="1:60" outlineLevel="1" x14ac:dyDescent="0.25">
      <c r="A1642" s="185"/>
      <c r="B1642" s="169"/>
      <c r="C1642" s="208" t="s">
        <v>130</v>
      </c>
      <c r="D1642" s="172"/>
      <c r="E1642" s="176"/>
      <c r="F1642" s="181"/>
      <c r="G1642" s="181"/>
      <c r="H1642" s="181"/>
      <c r="I1642" s="181"/>
      <c r="J1642" s="182"/>
      <c r="K1642" s="187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  <c r="AN1642" s="32"/>
      <c r="AO1642" s="32"/>
      <c r="AP1642" s="32"/>
      <c r="AQ1642" s="32"/>
      <c r="AR1642" s="32"/>
      <c r="AS1642" s="32"/>
      <c r="AT1642" s="32"/>
      <c r="AU1642" s="32"/>
      <c r="AV1642" s="32"/>
      <c r="AW1642" s="32"/>
      <c r="AX1642" s="32"/>
      <c r="AY1642" s="32"/>
      <c r="AZ1642" s="32"/>
      <c r="BA1642" s="32"/>
      <c r="BB1642" s="32"/>
      <c r="BC1642" s="32"/>
      <c r="BD1642" s="32"/>
      <c r="BE1642" s="32"/>
      <c r="BF1642" s="32"/>
      <c r="BG1642" s="32"/>
      <c r="BH1642" s="32"/>
    </row>
    <row r="1643" spans="1:60" outlineLevel="1" x14ac:dyDescent="0.25">
      <c r="A1643" s="185"/>
      <c r="B1643" s="169"/>
      <c r="C1643" s="208" t="s">
        <v>1359</v>
      </c>
      <c r="D1643" s="172"/>
      <c r="E1643" s="176">
        <v>0.8</v>
      </c>
      <c r="F1643" s="181"/>
      <c r="G1643" s="181"/>
      <c r="H1643" s="181"/>
      <c r="I1643" s="181"/>
      <c r="J1643" s="182"/>
      <c r="K1643" s="187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  <c r="AN1643" s="32"/>
      <c r="AO1643" s="32"/>
      <c r="AP1643" s="32"/>
      <c r="AQ1643" s="32"/>
      <c r="AR1643" s="32"/>
      <c r="AS1643" s="32"/>
      <c r="AT1643" s="32"/>
      <c r="AU1643" s="32"/>
      <c r="AV1643" s="32"/>
      <c r="AW1643" s="32"/>
      <c r="AX1643" s="32"/>
      <c r="AY1643" s="32"/>
      <c r="AZ1643" s="32"/>
      <c r="BA1643" s="32"/>
      <c r="BB1643" s="32"/>
      <c r="BC1643" s="32"/>
      <c r="BD1643" s="32"/>
      <c r="BE1643" s="32"/>
      <c r="BF1643" s="32"/>
      <c r="BG1643" s="32"/>
      <c r="BH1643" s="32"/>
    </row>
    <row r="1644" spans="1:60" outlineLevel="1" x14ac:dyDescent="0.25">
      <c r="A1644" s="185"/>
      <c r="B1644" s="169"/>
      <c r="C1644" s="208" t="s">
        <v>1360</v>
      </c>
      <c r="D1644" s="172"/>
      <c r="E1644" s="176">
        <v>1.63</v>
      </c>
      <c r="F1644" s="181"/>
      <c r="G1644" s="181"/>
      <c r="H1644" s="181"/>
      <c r="I1644" s="181"/>
      <c r="J1644" s="182"/>
      <c r="K1644" s="187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  <c r="AN1644" s="32"/>
      <c r="AO1644" s="32"/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/>
      <c r="BA1644" s="32"/>
      <c r="BB1644" s="32"/>
      <c r="BC1644" s="32"/>
      <c r="BD1644" s="32"/>
      <c r="BE1644" s="32"/>
      <c r="BF1644" s="32"/>
      <c r="BG1644" s="32"/>
      <c r="BH1644" s="32"/>
    </row>
    <row r="1645" spans="1:60" outlineLevel="1" x14ac:dyDescent="0.25">
      <c r="A1645" s="185"/>
      <c r="B1645" s="169"/>
      <c r="C1645" s="208" t="s">
        <v>1361</v>
      </c>
      <c r="D1645" s="172"/>
      <c r="E1645" s="176">
        <v>3.82</v>
      </c>
      <c r="F1645" s="181"/>
      <c r="G1645" s="181"/>
      <c r="H1645" s="181"/>
      <c r="I1645" s="181"/>
      <c r="J1645" s="182"/>
      <c r="K1645" s="187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  <c r="AN1645" s="32"/>
      <c r="AO1645" s="32"/>
      <c r="AP1645" s="32"/>
      <c r="AQ1645" s="32"/>
      <c r="AR1645" s="32"/>
      <c r="AS1645" s="32"/>
      <c r="AT1645" s="32"/>
      <c r="AU1645" s="32"/>
      <c r="AV1645" s="32"/>
      <c r="AW1645" s="32"/>
      <c r="AX1645" s="32"/>
      <c r="AY1645" s="32"/>
      <c r="AZ1645" s="32"/>
      <c r="BA1645" s="32"/>
      <c r="BB1645" s="32"/>
      <c r="BC1645" s="32"/>
      <c r="BD1645" s="32"/>
      <c r="BE1645" s="32"/>
      <c r="BF1645" s="32"/>
      <c r="BG1645" s="32"/>
      <c r="BH1645" s="32"/>
    </row>
    <row r="1646" spans="1:60" outlineLevel="1" x14ac:dyDescent="0.25">
      <c r="A1646" s="185"/>
      <c r="B1646" s="169"/>
      <c r="C1646" s="208" t="s">
        <v>1289</v>
      </c>
      <c r="D1646" s="172"/>
      <c r="E1646" s="176">
        <v>1.8</v>
      </c>
      <c r="F1646" s="181"/>
      <c r="G1646" s="181"/>
      <c r="H1646" s="181"/>
      <c r="I1646" s="181"/>
      <c r="J1646" s="182"/>
      <c r="K1646" s="187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  <c r="AN1646" s="32"/>
      <c r="AO1646" s="32"/>
      <c r="AP1646" s="32"/>
      <c r="AQ1646" s="32"/>
      <c r="AR1646" s="32"/>
      <c r="AS1646" s="32"/>
      <c r="AT1646" s="32"/>
      <c r="AU1646" s="32"/>
      <c r="AV1646" s="32"/>
      <c r="AW1646" s="32"/>
      <c r="AX1646" s="32"/>
      <c r="AY1646" s="32"/>
      <c r="AZ1646" s="32"/>
      <c r="BA1646" s="32"/>
      <c r="BB1646" s="32"/>
      <c r="BC1646" s="32"/>
      <c r="BD1646" s="32"/>
      <c r="BE1646" s="32"/>
      <c r="BF1646" s="32"/>
      <c r="BG1646" s="32"/>
      <c r="BH1646" s="32"/>
    </row>
    <row r="1647" spans="1:60" outlineLevel="1" x14ac:dyDescent="0.25">
      <c r="A1647" s="185"/>
      <c r="B1647" s="169"/>
      <c r="C1647" s="208" t="s">
        <v>1362</v>
      </c>
      <c r="D1647" s="172"/>
      <c r="E1647" s="176">
        <v>1.8</v>
      </c>
      <c r="F1647" s="181"/>
      <c r="G1647" s="181"/>
      <c r="H1647" s="181"/>
      <c r="I1647" s="181"/>
      <c r="J1647" s="182"/>
      <c r="K1647" s="187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  <c r="AN1647" s="32"/>
      <c r="AO1647" s="32"/>
      <c r="AP1647" s="32"/>
      <c r="AQ1647" s="32"/>
      <c r="AR1647" s="32"/>
      <c r="AS1647" s="32"/>
      <c r="AT1647" s="32"/>
      <c r="AU1647" s="32"/>
      <c r="AV1647" s="32"/>
      <c r="AW1647" s="32"/>
      <c r="AX1647" s="32"/>
      <c r="AY1647" s="32"/>
      <c r="AZ1647" s="32"/>
      <c r="BA1647" s="32"/>
      <c r="BB1647" s="32"/>
      <c r="BC1647" s="32"/>
      <c r="BD1647" s="32"/>
      <c r="BE1647" s="32"/>
      <c r="BF1647" s="32"/>
      <c r="BG1647" s="32"/>
      <c r="BH1647" s="32"/>
    </row>
    <row r="1648" spans="1:60" outlineLevel="1" x14ac:dyDescent="0.25">
      <c r="A1648" s="185"/>
      <c r="B1648" s="169"/>
      <c r="C1648" s="208" t="s">
        <v>1363</v>
      </c>
      <c r="D1648" s="172"/>
      <c r="E1648" s="176">
        <v>2.1</v>
      </c>
      <c r="F1648" s="181"/>
      <c r="G1648" s="181"/>
      <c r="H1648" s="181"/>
      <c r="I1648" s="181"/>
      <c r="J1648" s="182"/>
      <c r="K1648" s="187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32"/>
      <c r="AF1648" s="32"/>
      <c r="AG1648" s="32"/>
      <c r="AH1648" s="32"/>
      <c r="AI1648" s="32"/>
      <c r="AJ1648" s="32"/>
      <c r="AK1648" s="32"/>
      <c r="AL1648" s="32"/>
      <c r="AM1648" s="32"/>
      <c r="AN1648" s="32"/>
      <c r="AO1648" s="32"/>
      <c r="AP1648" s="32"/>
      <c r="AQ1648" s="32"/>
      <c r="AR1648" s="32"/>
      <c r="AS1648" s="32"/>
      <c r="AT1648" s="32"/>
      <c r="AU1648" s="32"/>
      <c r="AV1648" s="32"/>
      <c r="AW1648" s="32"/>
      <c r="AX1648" s="32"/>
      <c r="AY1648" s="32"/>
      <c r="AZ1648" s="32"/>
      <c r="BA1648" s="32"/>
      <c r="BB1648" s="32"/>
      <c r="BC1648" s="32"/>
      <c r="BD1648" s="32"/>
      <c r="BE1648" s="32"/>
      <c r="BF1648" s="32"/>
      <c r="BG1648" s="32"/>
      <c r="BH1648" s="32"/>
    </row>
    <row r="1649" spans="1:60" outlineLevel="1" x14ac:dyDescent="0.25">
      <c r="A1649" s="185"/>
      <c r="B1649" s="169"/>
      <c r="C1649" s="208" t="s">
        <v>1361</v>
      </c>
      <c r="D1649" s="172"/>
      <c r="E1649" s="176">
        <v>3.82</v>
      </c>
      <c r="F1649" s="181"/>
      <c r="G1649" s="181"/>
      <c r="H1649" s="181"/>
      <c r="I1649" s="181"/>
      <c r="J1649" s="182"/>
      <c r="K1649" s="187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  <c r="AN1649" s="32"/>
      <c r="AO1649" s="32"/>
      <c r="AP1649" s="32"/>
      <c r="AQ1649" s="32"/>
      <c r="AR1649" s="32"/>
      <c r="AS1649" s="32"/>
      <c r="AT1649" s="32"/>
      <c r="AU1649" s="32"/>
      <c r="AV1649" s="32"/>
      <c r="AW1649" s="32"/>
      <c r="AX1649" s="32"/>
      <c r="AY1649" s="32"/>
      <c r="AZ1649" s="32"/>
      <c r="BA1649" s="32"/>
      <c r="BB1649" s="32"/>
      <c r="BC1649" s="32"/>
      <c r="BD1649" s="32"/>
      <c r="BE1649" s="32"/>
      <c r="BF1649" s="32"/>
      <c r="BG1649" s="32"/>
      <c r="BH1649" s="32"/>
    </row>
    <row r="1650" spans="1:60" outlineLevel="1" x14ac:dyDescent="0.25">
      <c r="A1650" s="185"/>
      <c r="B1650" s="169"/>
      <c r="C1650" s="208" t="s">
        <v>1292</v>
      </c>
      <c r="D1650" s="172"/>
      <c r="E1650" s="176">
        <v>0.9</v>
      </c>
      <c r="F1650" s="181"/>
      <c r="G1650" s="181"/>
      <c r="H1650" s="181"/>
      <c r="I1650" s="181"/>
      <c r="J1650" s="182"/>
      <c r="K1650" s="187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  <c r="AN1650" s="32"/>
      <c r="AO1650" s="32"/>
      <c r="AP1650" s="32"/>
      <c r="AQ1650" s="32"/>
      <c r="AR1650" s="32"/>
      <c r="AS1650" s="32"/>
      <c r="AT1650" s="32"/>
      <c r="AU1650" s="32"/>
      <c r="AV1650" s="32"/>
      <c r="AW1650" s="32"/>
      <c r="AX1650" s="32"/>
      <c r="AY1650" s="32"/>
      <c r="AZ1650" s="32"/>
      <c r="BA1650" s="32"/>
      <c r="BB1650" s="32"/>
      <c r="BC1650" s="32"/>
      <c r="BD1650" s="32"/>
      <c r="BE1650" s="32"/>
      <c r="BF1650" s="32"/>
      <c r="BG1650" s="32"/>
      <c r="BH1650" s="32"/>
    </row>
    <row r="1651" spans="1:60" outlineLevel="1" x14ac:dyDescent="0.25">
      <c r="A1651" s="185"/>
      <c r="B1651" s="169"/>
      <c r="C1651" s="208" t="s">
        <v>1364</v>
      </c>
      <c r="D1651" s="172"/>
      <c r="E1651" s="176">
        <v>2.3199999999999998</v>
      </c>
      <c r="F1651" s="181"/>
      <c r="G1651" s="181"/>
      <c r="H1651" s="181"/>
      <c r="I1651" s="181"/>
      <c r="J1651" s="182"/>
      <c r="K1651" s="187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  <c r="AN1651" s="32"/>
      <c r="AO1651" s="32"/>
      <c r="AP1651" s="32"/>
      <c r="AQ1651" s="32"/>
      <c r="AR1651" s="32"/>
      <c r="AS1651" s="32"/>
      <c r="AT1651" s="32"/>
      <c r="AU1651" s="32"/>
      <c r="AV1651" s="32"/>
      <c r="AW1651" s="32"/>
      <c r="AX1651" s="32"/>
      <c r="AY1651" s="32"/>
      <c r="AZ1651" s="32"/>
      <c r="BA1651" s="32"/>
      <c r="BB1651" s="32"/>
      <c r="BC1651" s="32"/>
      <c r="BD1651" s="32"/>
      <c r="BE1651" s="32"/>
      <c r="BF1651" s="32"/>
      <c r="BG1651" s="32"/>
      <c r="BH1651" s="32"/>
    </row>
    <row r="1652" spans="1:60" outlineLevel="1" x14ac:dyDescent="0.25">
      <c r="A1652" s="185"/>
      <c r="B1652" s="169"/>
      <c r="C1652" s="208" t="s">
        <v>1365</v>
      </c>
      <c r="D1652" s="172"/>
      <c r="E1652" s="176">
        <v>2.3199999999999998</v>
      </c>
      <c r="F1652" s="181"/>
      <c r="G1652" s="181"/>
      <c r="H1652" s="181"/>
      <c r="I1652" s="181"/>
      <c r="J1652" s="182"/>
      <c r="K1652" s="187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2"/>
      <c r="BB1652" s="32"/>
      <c r="BC1652" s="32"/>
      <c r="BD1652" s="32"/>
      <c r="BE1652" s="32"/>
      <c r="BF1652" s="32"/>
      <c r="BG1652" s="32"/>
      <c r="BH1652" s="32"/>
    </row>
    <row r="1653" spans="1:60" outlineLevel="1" x14ac:dyDescent="0.25">
      <c r="A1653" s="185"/>
      <c r="B1653" s="169"/>
      <c r="C1653" s="208" t="s">
        <v>1366</v>
      </c>
      <c r="D1653" s="172"/>
      <c r="E1653" s="176">
        <v>3.9</v>
      </c>
      <c r="F1653" s="181"/>
      <c r="G1653" s="181"/>
      <c r="H1653" s="181"/>
      <c r="I1653" s="181"/>
      <c r="J1653" s="182"/>
      <c r="K1653" s="187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2"/>
      <c r="BB1653" s="32"/>
      <c r="BC1653" s="32"/>
      <c r="BD1653" s="32"/>
      <c r="BE1653" s="32"/>
      <c r="BF1653" s="32"/>
      <c r="BG1653" s="32"/>
      <c r="BH1653" s="32"/>
    </row>
    <row r="1654" spans="1:60" outlineLevel="1" x14ac:dyDescent="0.25">
      <c r="A1654" s="185"/>
      <c r="B1654" s="169"/>
      <c r="C1654" s="208" t="s">
        <v>1294</v>
      </c>
      <c r="D1654" s="172"/>
      <c r="E1654" s="176">
        <v>0.9</v>
      </c>
      <c r="F1654" s="181"/>
      <c r="G1654" s="181"/>
      <c r="H1654" s="181"/>
      <c r="I1654" s="181"/>
      <c r="J1654" s="182"/>
      <c r="K1654" s="187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/>
      <c r="BA1654" s="32"/>
      <c r="BB1654" s="32"/>
      <c r="BC1654" s="32"/>
      <c r="BD1654" s="32"/>
      <c r="BE1654" s="32"/>
      <c r="BF1654" s="32"/>
      <c r="BG1654" s="32"/>
      <c r="BH1654" s="32"/>
    </row>
    <row r="1655" spans="1:60" outlineLevel="1" x14ac:dyDescent="0.25">
      <c r="A1655" s="185"/>
      <c r="B1655" s="169"/>
      <c r="C1655" s="208" t="s">
        <v>1347</v>
      </c>
      <c r="D1655" s="172"/>
      <c r="E1655" s="176">
        <v>2.1</v>
      </c>
      <c r="F1655" s="181"/>
      <c r="G1655" s="181"/>
      <c r="H1655" s="181"/>
      <c r="I1655" s="181"/>
      <c r="J1655" s="182"/>
      <c r="K1655" s="187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/>
      <c r="BA1655" s="32"/>
      <c r="BB1655" s="32"/>
      <c r="BC1655" s="32"/>
      <c r="BD1655" s="32"/>
      <c r="BE1655" s="32"/>
      <c r="BF1655" s="32"/>
      <c r="BG1655" s="32"/>
      <c r="BH1655" s="32"/>
    </row>
    <row r="1656" spans="1:60" outlineLevel="1" x14ac:dyDescent="0.25">
      <c r="A1656" s="185"/>
      <c r="B1656" s="169"/>
      <c r="C1656" s="208" t="s">
        <v>1367</v>
      </c>
      <c r="D1656" s="172"/>
      <c r="E1656" s="176">
        <v>0.9</v>
      </c>
      <c r="F1656" s="181"/>
      <c r="G1656" s="181"/>
      <c r="H1656" s="181"/>
      <c r="I1656" s="181"/>
      <c r="J1656" s="182"/>
      <c r="K1656" s="187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  <c r="BC1656" s="32"/>
      <c r="BD1656" s="32"/>
      <c r="BE1656" s="32"/>
      <c r="BF1656" s="32"/>
      <c r="BG1656" s="32"/>
      <c r="BH1656" s="32"/>
    </row>
    <row r="1657" spans="1:60" outlineLevel="1" x14ac:dyDescent="0.25">
      <c r="A1657" s="185"/>
      <c r="B1657" s="169"/>
      <c r="C1657" s="209" t="s">
        <v>129</v>
      </c>
      <c r="D1657" s="173"/>
      <c r="E1657" s="177">
        <v>29.11</v>
      </c>
      <c r="F1657" s="181"/>
      <c r="G1657" s="181"/>
      <c r="H1657" s="181"/>
      <c r="I1657" s="181"/>
      <c r="J1657" s="182"/>
      <c r="K1657" s="187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  <c r="AN1657" s="32"/>
      <c r="AO1657" s="32"/>
      <c r="AP1657" s="32"/>
      <c r="AQ1657" s="32"/>
      <c r="AR1657" s="32"/>
      <c r="AS1657" s="32"/>
      <c r="AT1657" s="32"/>
      <c r="AU1657" s="32"/>
      <c r="AV1657" s="32"/>
      <c r="AW1657" s="32"/>
      <c r="AX1657" s="32"/>
      <c r="AY1657" s="32"/>
      <c r="AZ1657" s="32"/>
      <c r="BA1657" s="32"/>
      <c r="BB1657" s="32"/>
      <c r="BC1657" s="32"/>
      <c r="BD1657" s="32"/>
      <c r="BE1657" s="32"/>
      <c r="BF1657" s="32"/>
      <c r="BG1657" s="32"/>
      <c r="BH1657" s="32"/>
    </row>
    <row r="1658" spans="1:60" outlineLevel="1" x14ac:dyDescent="0.25">
      <c r="A1658" s="185"/>
      <c r="B1658" s="169"/>
      <c r="C1658" s="208" t="s">
        <v>132</v>
      </c>
      <c r="D1658" s="172"/>
      <c r="E1658" s="176"/>
      <c r="F1658" s="181"/>
      <c r="G1658" s="181"/>
      <c r="H1658" s="181"/>
      <c r="I1658" s="181"/>
      <c r="J1658" s="182"/>
      <c r="K1658" s="187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/>
      <c r="BA1658" s="32"/>
      <c r="BB1658" s="32"/>
      <c r="BC1658" s="32"/>
      <c r="BD1658" s="32"/>
      <c r="BE1658" s="32"/>
      <c r="BF1658" s="32"/>
      <c r="BG1658" s="32"/>
      <c r="BH1658" s="32"/>
    </row>
    <row r="1659" spans="1:60" outlineLevel="1" x14ac:dyDescent="0.25">
      <c r="A1659" s="185"/>
      <c r="B1659" s="169"/>
      <c r="C1659" s="208" t="s">
        <v>1368</v>
      </c>
      <c r="D1659" s="172"/>
      <c r="E1659" s="176">
        <v>2.1</v>
      </c>
      <c r="F1659" s="181"/>
      <c r="G1659" s="181"/>
      <c r="H1659" s="181"/>
      <c r="I1659" s="181"/>
      <c r="J1659" s="182"/>
      <c r="K1659" s="187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/>
      <c r="BA1659" s="32"/>
      <c r="BB1659" s="32"/>
      <c r="BC1659" s="32"/>
      <c r="BD1659" s="32"/>
      <c r="BE1659" s="32"/>
      <c r="BF1659" s="32"/>
      <c r="BG1659" s="32"/>
      <c r="BH1659" s="32"/>
    </row>
    <row r="1660" spans="1:60" outlineLevel="1" x14ac:dyDescent="0.25">
      <c r="A1660" s="185"/>
      <c r="B1660" s="169"/>
      <c r="C1660" s="208" t="s">
        <v>257</v>
      </c>
      <c r="D1660" s="172"/>
      <c r="E1660" s="176">
        <v>0.9</v>
      </c>
      <c r="F1660" s="181"/>
      <c r="G1660" s="181"/>
      <c r="H1660" s="181"/>
      <c r="I1660" s="181"/>
      <c r="J1660" s="182"/>
      <c r="K1660" s="187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  <c r="AN1660" s="32"/>
      <c r="AO1660" s="32"/>
      <c r="AP1660" s="32"/>
      <c r="AQ1660" s="32"/>
      <c r="AR1660" s="32"/>
      <c r="AS1660" s="32"/>
      <c r="AT1660" s="32"/>
      <c r="AU1660" s="32"/>
      <c r="AV1660" s="32"/>
      <c r="AW1660" s="32"/>
      <c r="AX1660" s="32"/>
      <c r="AY1660" s="32"/>
      <c r="AZ1660" s="32"/>
      <c r="BA1660" s="32"/>
      <c r="BB1660" s="32"/>
      <c r="BC1660" s="32"/>
      <c r="BD1660" s="32"/>
      <c r="BE1660" s="32"/>
      <c r="BF1660" s="32"/>
      <c r="BG1660" s="32"/>
      <c r="BH1660" s="32"/>
    </row>
    <row r="1661" spans="1:60" outlineLevel="1" x14ac:dyDescent="0.25">
      <c r="A1661" s="185"/>
      <c r="B1661" s="169"/>
      <c r="C1661" s="208" t="s">
        <v>1369</v>
      </c>
      <c r="D1661" s="172"/>
      <c r="E1661" s="176">
        <v>2.1</v>
      </c>
      <c r="F1661" s="181"/>
      <c r="G1661" s="181"/>
      <c r="H1661" s="181"/>
      <c r="I1661" s="181"/>
      <c r="J1661" s="182"/>
      <c r="K1661" s="187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</row>
    <row r="1662" spans="1:60" outlineLevel="1" x14ac:dyDescent="0.25">
      <c r="A1662" s="185"/>
      <c r="B1662" s="169"/>
      <c r="C1662" s="208" t="s">
        <v>257</v>
      </c>
      <c r="D1662" s="172"/>
      <c r="E1662" s="176">
        <v>0.9</v>
      </c>
      <c r="F1662" s="181"/>
      <c r="G1662" s="181"/>
      <c r="H1662" s="181"/>
      <c r="I1662" s="181"/>
      <c r="J1662" s="182"/>
      <c r="K1662" s="187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</row>
    <row r="1663" spans="1:60" outlineLevel="1" x14ac:dyDescent="0.25">
      <c r="A1663" s="185"/>
      <c r="B1663" s="169"/>
      <c r="C1663" s="208" t="s">
        <v>1370</v>
      </c>
      <c r="D1663" s="172"/>
      <c r="E1663" s="176">
        <v>1</v>
      </c>
      <c r="F1663" s="181"/>
      <c r="G1663" s="181"/>
      <c r="H1663" s="181"/>
      <c r="I1663" s="181"/>
      <c r="J1663" s="182"/>
      <c r="K1663" s="187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</row>
    <row r="1664" spans="1:60" outlineLevel="1" x14ac:dyDescent="0.25">
      <c r="A1664" s="185"/>
      <c r="B1664" s="169"/>
      <c r="C1664" s="208" t="s">
        <v>1347</v>
      </c>
      <c r="D1664" s="172"/>
      <c r="E1664" s="176">
        <v>2.1</v>
      </c>
      <c r="F1664" s="181"/>
      <c r="G1664" s="181"/>
      <c r="H1664" s="181"/>
      <c r="I1664" s="181"/>
      <c r="J1664" s="182"/>
      <c r="K1664" s="187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</row>
    <row r="1665" spans="1:60" outlineLevel="1" x14ac:dyDescent="0.25">
      <c r="A1665" s="185"/>
      <c r="B1665" s="169"/>
      <c r="C1665" s="208" t="s">
        <v>257</v>
      </c>
      <c r="D1665" s="172"/>
      <c r="E1665" s="176">
        <v>0.9</v>
      </c>
      <c r="F1665" s="181"/>
      <c r="G1665" s="181"/>
      <c r="H1665" s="181"/>
      <c r="I1665" s="181"/>
      <c r="J1665" s="182"/>
      <c r="K1665" s="187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  <c r="AN1665" s="32"/>
      <c r="AO1665" s="32"/>
      <c r="AP1665" s="32"/>
      <c r="AQ1665" s="32"/>
      <c r="AR1665" s="32"/>
      <c r="AS1665" s="32"/>
      <c r="AT1665" s="32"/>
      <c r="AU1665" s="32"/>
      <c r="AV1665" s="32"/>
      <c r="AW1665" s="32"/>
      <c r="AX1665" s="32"/>
      <c r="AY1665" s="32"/>
      <c r="AZ1665" s="32"/>
      <c r="BA1665" s="32"/>
      <c r="BB1665" s="32"/>
      <c r="BC1665" s="32"/>
      <c r="BD1665" s="32"/>
      <c r="BE1665" s="32"/>
      <c r="BF1665" s="32"/>
      <c r="BG1665" s="32"/>
      <c r="BH1665" s="32"/>
    </row>
    <row r="1666" spans="1:60" outlineLevel="1" x14ac:dyDescent="0.25">
      <c r="A1666" s="185"/>
      <c r="B1666" s="169"/>
      <c r="C1666" s="208" t="s">
        <v>1371</v>
      </c>
      <c r="D1666" s="172"/>
      <c r="E1666" s="176">
        <v>4.0199999999999996</v>
      </c>
      <c r="F1666" s="181"/>
      <c r="G1666" s="181"/>
      <c r="H1666" s="181"/>
      <c r="I1666" s="181"/>
      <c r="J1666" s="182"/>
      <c r="K1666" s="187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/>
      <c r="BA1666" s="32"/>
      <c r="BB1666" s="32"/>
      <c r="BC1666" s="32"/>
      <c r="BD1666" s="32"/>
      <c r="BE1666" s="32"/>
      <c r="BF1666" s="32"/>
      <c r="BG1666" s="32"/>
      <c r="BH1666" s="32"/>
    </row>
    <row r="1667" spans="1:60" outlineLevel="1" x14ac:dyDescent="0.25">
      <c r="A1667" s="185"/>
      <c r="B1667" s="169"/>
      <c r="C1667" s="208" t="s">
        <v>1372</v>
      </c>
      <c r="D1667" s="172"/>
      <c r="E1667" s="176">
        <v>2.1</v>
      </c>
      <c r="F1667" s="181"/>
      <c r="G1667" s="181"/>
      <c r="H1667" s="181"/>
      <c r="I1667" s="181"/>
      <c r="J1667" s="182"/>
      <c r="K1667" s="187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  <c r="AN1667" s="32"/>
      <c r="AO1667" s="32"/>
      <c r="AP1667" s="32"/>
      <c r="AQ1667" s="32"/>
      <c r="AR1667" s="32"/>
      <c r="AS1667" s="32"/>
      <c r="AT1667" s="32"/>
      <c r="AU1667" s="32"/>
      <c r="AV1667" s="32"/>
      <c r="AW1667" s="32"/>
      <c r="AX1667" s="32"/>
      <c r="AY1667" s="32"/>
      <c r="AZ1667" s="32"/>
      <c r="BA1667" s="32"/>
      <c r="BB1667" s="32"/>
      <c r="BC1667" s="32"/>
      <c r="BD1667" s="32"/>
      <c r="BE1667" s="32"/>
      <c r="BF1667" s="32"/>
      <c r="BG1667" s="32"/>
      <c r="BH1667" s="32"/>
    </row>
    <row r="1668" spans="1:60" outlineLevel="1" x14ac:dyDescent="0.25">
      <c r="A1668" s="185"/>
      <c r="B1668" s="169"/>
      <c r="C1668" s="208" t="s">
        <v>1373</v>
      </c>
      <c r="D1668" s="172"/>
      <c r="E1668" s="176">
        <v>3.41</v>
      </c>
      <c r="F1668" s="181"/>
      <c r="G1668" s="181"/>
      <c r="H1668" s="181"/>
      <c r="I1668" s="181"/>
      <c r="J1668" s="182"/>
      <c r="K1668" s="187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2"/>
      <c r="AD1668" s="32"/>
      <c r="AE1668" s="32"/>
      <c r="AF1668" s="32"/>
      <c r="AG1668" s="32"/>
      <c r="AH1668" s="32"/>
      <c r="AI1668" s="32"/>
      <c r="AJ1668" s="32"/>
      <c r="AK1668" s="32"/>
      <c r="AL1668" s="32"/>
      <c r="AM1668" s="32"/>
      <c r="AN1668" s="32"/>
      <c r="AO1668" s="32"/>
      <c r="AP1668" s="32"/>
      <c r="AQ1668" s="32"/>
      <c r="AR1668" s="32"/>
      <c r="AS1668" s="32"/>
      <c r="AT1668" s="32"/>
      <c r="AU1668" s="32"/>
      <c r="AV1668" s="32"/>
      <c r="AW1668" s="32"/>
      <c r="AX1668" s="32"/>
      <c r="AY1668" s="32"/>
      <c r="AZ1668" s="32"/>
      <c r="BA1668" s="32"/>
      <c r="BB1668" s="32"/>
      <c r="BC1668" s="32"/>
      <c r="BD1668" s="32"/>
      <c r="BE1668" s="32"/>
      <c r="BF1668" s="32"/>
      <c r="BG1668" s="32"/>
      <c r="BH1668" s="32"/>
    </row>
    <row r="1669" spans="1:60" outlineLevel="1" x14ac:dyDescent="0.25">
      <c r="A1669" s="185"/>
      <c r="B1669" s="169"/>
      <c r="C1669" s="208" t="s">
        <v>1374</v>
      </c>
      <c r="D1669" s="172"/>
      <c r="E1669" s="176">
        <v>0.9</v>
      </c>
      <c r="F1669" s="181"/>
      <c r="G1669" s="181"/>
      <c r="H1669" s="181"/>
      <c r="I1669" s="181"/>
      <c r="J1669" s="182"/>
      <c r="K1669" s="187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2"/>
      <c r="AD1669" s="32"/>
      <c r="AE1669" s="32"/>
      <c r="AF1669" s="32"/>
      <c r="AG1669" s="32"/>
      <c r="AH1669" s="32"/>
      <c r="AI1669" s="32"/>
      <c r="AJ1669" s="32"/>
      <c r="AK1669" s="32"/>
      <c r="AL1669" s="32"/>
      <c r="AM1669" s="32"/>
      <c r="AN1669" s="32"/>
      <c r="AO1669" s="32"/>
      <c r="AP1669" s="32"/>
      <c r="AQ1669" s="32"/>
      <c r="AR1669" s="32"/>
      <c r="AS1669" s="32"/>
      <c r="AT1669" s="32"/>
      <c r="AU1669" s="32"/>
      <c r="AV1669" s="32"/>
      <c r="AW1669" s="32"/>
      <c r="AX1669" s="32"/>
      <c r="AY1669" s="32"/>
      <c r="AZ1669" s="32"/>
      <c r="BA1669" s="32"/>
      <c r="BB1669" s="32"/>
      <c r="BC1669" s="32"/>
      <c r="BD1669" s="32"/>
      <c r="BE1669" s="32"/>
      <c r="BF1669" s="32"/>
      <c r="BG1669" s="32"/>
      <c r="BH1669" s="32"/>
    </row>
    <row r="1670" spans="1:60" outlineLevel="1" x14ac:dyDescent="0.25">
      <c r="A1670" s="185"/>
      <c r="B1670" s="169"/>
      <c r="C1670" s="208" t="s">
        <v>1375</v>
      </c>
      <c r="D1670" s="172"/>
      <c r="E1670" s="176">
        <v>3.11</v>
      </c>
      <c r="F1670" s="181"/>
      <c r="G1670" s="181"/>
      <c r="H1670" s="181"/>
      <c r="I1670" s="181"/>
      <c r="J1670" s="182"/>
      <c r="K1670" s="187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2"/>
      <c r="AA1670" s="32"/>
      <c r="AB1670" s="32"/>
      <c r="AC1670" s="32"/>
      <c r="AD1670" s="32"/>
      <c r="AE1670" s="32"/>
      <c r="AF1670" s="32"/>
      <c r="AG1670" s="32"/>
      <c r="AH1670" s="32"/>
      <c r="AI1670" s="32"/>
      <c r="AJ1670" s="32"/>
      <c r="AK1670" s="32"/>
      <c r="AL1670" s="32"/>
      <c r="AM1670" s="32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  <c r="BC1670" s="32"/>
      <c r="BD1670" s="32"/>
      <c r="BE1670" s="32"/>
      <c r="BF1670" s="32"/>
      <c r="BG1670" s="32"/>
      <c r="BH1670" s="32"/>
    </row>
    <row r="1671" spans="1:60" outlineLevel="1" x14ac:dyDescent="0.25">
      <c r="A1671" s="185"/>
      <c r="B1671" s="169"/>
      <c r="C1671" s="208" t="s">
        <v>1296</v>
      </c>
      <c r="D1671" s="172"/>
      <c r="E1671" s="176">
        <v>2.78</v>
      </c>
      <c r="F1671" s="181"/>
      <c r="G1671" s="181"/>
      <c r="H1671" s="181"/>
      <c r="I1671" s="181"/>
      <c r="J1671" s="182"/>
      <c r="K1671" s="187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</row>
    <row r="1672" spans="1:60" outlineLevel="1" x14ac:dyDescent="0.25">
      <c r="A1672" s="185"/>
      <c r="B1672" s="169"/>
      <c r="C1672" s="209" t="s">
        <v>129</v>
      </c>
      <c r="D1672" s="173"/>
      <c r="E1672" s="177">
        <v>26.32</v>
      </c>
      <c r="F1672" s="181"/>
      <c r="G1672" s="181"/>
      <c r="H1672" s="181"/>
      <c r="I1672" s="181"/>
      <c r="J1672" s="182"/>
      <c r="K1672" s="187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</row>
    <row r="1673" spans="1:60" ht="30.6" outlineLevel="1" x14ac:dyDescent="0.25">
      <c r="A1673" s="185">
        <v>123</v>
      </c>
      <c r="B1673" s="169" t="s">
        <v>1376</v>
      </c>
      <c r="C1673" s="207" t="s">
        <v>1377</v>
      </c>
      <c r="D1673" s="171" t="s">
        <v>137</v>
      </c>
      <c r="E1673" s="175">
        <v>38.200000000000003</v>
      </c>
      <c r="F1673" s="183"/>
      <c r="G1673" s="181">
        <f>ROUND(E1673*F1673,2)</f>
        <v>0</v>
      </c>
      <c r="H1673" s="181">
        <v>21</v>
      </c>
      <c r="I1673" s="181">
        <f>G1673*(1+H1673/100)</f>
        <v>0</v>
      </c>
      <c r="J1673" s="182" t="s">
        <v>159</v>
      </c>
      <c r="K1673" s="187" t="s">
        <v>125</v>
      </c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>
        <v>21</v>
      </c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</row>
    <row r="1674" spans="1:60" outlineLevel="1" x14ac:dyDescent="0.25">
      <c r="A1674" s="185"/>
      <c r="B1674" s="169"/>
      <c r="C1674" s="208" t="s">
        <v>1378</v>
      </c>
      <c r="D1674" s="172"/>
      <c r="E1674" s="176">
        <v>38.200000000000003</v>
      </c>
      <c r="F1674" s="181"/>
      <c r="G1674" s="181"/>
      <c r="H1674" s="181"/>
      <c r="I1674" s="181"/>
      <c r="J1674" s="182"/>
      <c r="K1674" s="187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</row>
    <row r="1675" spans="1:60" outlineLevel="1" x14ac:dyDescent="0.25">
      <c r="A1675" s="185">
        <v>124</v>
      </c>
      <c r="B1675" s="169" t="s">
        <v>1379</v>
      </c>
      <c r="C1675" s="207" t="s">
        <v>1380</v>
      </c>
      <c r="D1675" s="171" t="s">
        <v>1381</v>
      </c>
      <c r="E1675" s="175">
        <v>128.345</v>
      </c>
      <c r="F1675" s="183"/>
      <c r="G1675" s="181">
        <f>ROUND(E1675*F1675,2)</f>
        <v>0</v>
      </c>
      <c r="H1675" s="181">
        <v>21</v>
      </c>
      <c r="I1675" s="181">
        <f>G1675*(1+H1675/100)</f>
        <v>0</v>
      </c>
      <c r="J1675" s="182" t="s">
        <v>159</v>
      </c>
      <c r="K1675" s="187" t="s">
        <v>125</v>
      </c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>
        <v>21</v>
      </c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</row>
    <row r="1676" spans="1:60" outlineLevel="1" x14ac:dyDescent="0.25">
      <c r="A1676" s="185"/>
      <c r="B1676" s="169"/>
      <c r="C1676" s="208" t="s">
        <v>1382</v>
      </c>
      <c r="D1676" s="172"/>
      <c r="E1676" s="176"/>
      <c r="F1676" s="181"/>
      <c r="G1676" s="181"/>
      <c r="H1676" s="181"/>
      <c r="I1676" s="181"/>
      <c r="J1676" s="182"/>
      <c r="K1676" s="187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</row>
    <row r="1677" spans="1:60" outlineLevel="1" x14ac:dyDescent="0.25">
      <c r="A1677" s="185"/>
      <c r="B1677" s="169"/>
      <c r="C1677" s="208" t="s">
        <v>1383</v>
      </c>
      <c r="D1677" s="172"/>
      <c r="E1677" s="176">
        <v>76.094999999999999</v>
      </c>
      <c r="F1677" s="181"/>
      <c r="G1677" s="181"/>
      <c r="H1677" s="181"/>
      <c r="I1677" s="181"/>
      <c r="J1677" s="182"/>
      <c r="K1677" s="187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</row>
    <row r="1678" spans="1:60" outlineLevel="1" x14ac:dyDescent="0.25">
      <c r="A1678" s="185"/>
      <c r="B1678" s="169"/>
      <c r="C1678" s="208" t="s">
        <v>1384</v>
      </c>
      <c r="D1678" s="172"/>
      <c r="E1678" s="176">
        <v>52.25</v>
      </c>
      <c r="F1678" s="181"/>
      <c r="G1678" s="181"/>
      <c r="H1678" s="181"/>
      <c r="I1678" s="181"/>
      <c r="J1678" s="182"/>
      <c r="K1678" s="187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</row>
    <row r="1679" spans="1:60" outlineLevel="1" x14ac:dyDescent="0.25">
      <c r="A1679" s="185">
        <v>125</v>
      </c>
      <c r="B1679" s="169" t="s">
        <v>1385</v>
      </c>
      <c r="C1679" s="207" t="s">
        <v>1386</v>
      </c>
      <c r="D1679" s="171" t="s">
        <v>165</v>
      </c>
      <c r="E1679" s="175">
        <v>698.38744999999994</v>
      </c>
      <c r="F1679" s="183"/>
      <c r="G1679" s="181">
        <f>ROUND(E1679*F1679,2)</f>
        <v>0</v>
      </c>
      <c r="H1679" s="181">
        <v>21</v>
      </c>
      <c r="I1679" s="181">
        <f>G1679*(1+H1679/100)</f>
        <v>0</v>
      </c>
      <c r="J1679" s="182" t="s">
        <v>159</v>
      </c>
      <c r="K1679" s="187" t="s">
        <v>125</v>
      </c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>
        <v>21</v>
      </c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</row>
    <row r="1680" spans="1:60" outlineLevel="1" x14ac:dyDescent="0.25">
      <c r="A1680" s="185"/>
      <c r="B1680" s="169"/>
      <c r="C1680" s="208" t="s">
        <v>1387</v>
      </c>
      <c r="D1680" s="172"/>
      <c r="E1680" s="176">
        <v>22.828499999999998</v>
      </c>
      <c r="F1680" s="181"/>
      <c r="G1680" s="181"/>
      <c r="H1680" s="181"/>
      <c r="I1680" s="181"/>
      <c r="J1680" s="182"/>
      <c r="K1680" s="187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</row>
    <row r="1681" spans="1:60" outlineLevel="1" x14ac:dyDescent="0.25">
      <c r="A1681" s="185"/>
      <c r="B1681" s="169"/>
      <c r="C1681" s="208" t="s">
        <v>1388</v>
      </c>
      <c r="D1681" s="172"/>
      <c r="E1681" s="176">
        <v>15.675000000000001</v>
      </c>
      <c r="F1681" s="181"/>
      <c r="G1681" s="181"/>
      <c r="H1681" s="181"/>
      <c r="I1681" s="181"/>
      <c r="J1681" s="182"/>
      <c r="K1681" s="187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</row>
    <row r="1682" spans="1:60" outlineLevel="1" x14ac:dyDescent="0.25">
      <c r="A1682" s="185"/>
      <c r="B1682" s="169"/>
      <c r="C1682" s="208" t="s">
        <v>1389</v>
      </c>
      <c r="D1682" s="172"/>
      <c r="E1682" s="176">
        <v>659.88395000000003</v>
      </c>
      <c r="F1682" s="181"/>
      <c r="G1682" s="181"/>
      <c r="H1682" s="181"/>
      <c r="I1682" s="181"/>
      <c r="J1682" s="182"/>
      <c r="K1682" s="187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</row>
    <row r="1683" spans="1:60" outlineLevel="1" x14ac:dyDescent="0.25">
      <c r="A1683" s="185"/>
      <c r="B1683" s="272" t="s">
        <v>1390</v>
      </c>
      <c r="C1683" s="273"/>
      <c r="D1683" s="274"/>
      <c r="E1683" s="275"/>
      <c r="F1683" s="276"/>
      <c r="G1683" s="277"/>
      <c r="H1683" s="181"/>
      <c r="I1683" s="181"/>
      <c r="J1683" s="182"/>
      <c r="K1683" s="187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>
        <v>0</v>
      </c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</row>
    <row r="1684" spans="1:60" outlineLevel="1" x14ac:dyDescent="0.25">
      <c r="A1684" s="185">
        <v>126</v>
      </c>
      <c r="B1684" s="169" t="s">
        <v>1391</v>
      </c>
      <c r="C1684" s="207" t="s">
        <v>1066</v>
      </c>
      <c r="D1684" s="171" t="s">
        <v>1010</v>
      </c>
      <c r="E1684" s="178"/>
      <c r="F1684" s="183"/>
      <c r="G1684" s="181">
        <f>ROUND(E1684*F1684,2)</f>
        <v>0</v>
      </c>
      <c r="H1684" s="181">
        <v>21</v>
      </c>
      <c r="I1684" s="181">
        <f>G1684*(1+H1684/100)</f>
        <v>0</v>
      </c>
      <c r="J1684" s="182" t="s">
        <v>1209</v>
      </c>
      <c r="K1684" s="187" t="s">
        <v>125</v>
      </c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>
        <v>21</v>
      </c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</row>
    <row r="1685" spans="1:60" x14ac:dyDescent="0.25">
      <c r="A1685" s="184" t="s">
        <v>118</v>
      </c>
      <c r="B1685" s="168" t="s">
        <v>95</v>
      </c>
      <c r="C1685" s="206" t="s">
        <v>96</v>
      </c>
      <c r="D1685" s="170"/>
      <c r="E1685" s="174"/>
      <c r="F1685" s="278">
        <f>SUM(G1686:G1693)</f>
        <v>0</v>
      </c>
      <c r="G1685" s="279"/>
      <c r="H1685" s="179"/>
      <c r="I1685" s="179">
        <f>SUM(I1686:I1693)</f>
        <v>0</v>
      </c>
      <c r="J1685" s="180"/>
      <c r="K1685" s="186"/>
    </row>
    <row r="1686" spans="1:60" outlineLevel="1" x14ac:dyDescent="0.25">
      <c r="A1686" s="185"/>
      <c r="B1686" s="266" t="s">
        <v>1392</v>
      </c>
      <c r="C1686" s="267"/>
      <c r="D1686" s="268"/>
      <c r="E1686" s="269"/>
      <c r="F1686" s="270"/>
      <c r="G1686" s="271"/>
      <c r="H1686" s="181"/>
      <c r="I1686" s="181"/>
      <c r="J1686" s="182"/>
      <c r="K1686" s="187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>
        <v>0</v>
      </c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  <c r="AN1686" s="32"/>
      <c r="AO1686" s="32"/>
      <c r="AP1686" s="32"/>
      <c r="AQ1686" s="32"/>
      <c r="AR1686" s="32"/>
      <c r="AS1686" s="32"/>
      <c r="AT1686" s="32"/>
      <c r="AU1686" s="32"/>
      <c r="AV1686" s="32"/>
      <c r="AW1686" s="32"/>
      <c r="AX1686" s="32"/>
      <c r="AY1686" s="32"/>
      <c r="AZ1686" s="32"/>
      <c r="BA1686" s="32"/>
      <c r="BB1686" s="32"/>
      <c r="BC1686" s="32"/>
      <c r="BD1686" s="32"/>
      <c r="BE1686" s="32"/>
      <c r="BF1686" s="32"/>
      <c r="BG1686" s="32"/>
      <c r="BH1686" s="32"/>
    </row>
    <row r="1687" spans="1:60" outlineLevel="1" x14ac:dyDescent="0.25">
      <c r="A1687" s="185"/>
      <c r="B1687" s="272" t="s">
        <v>1393</v>
      </c>
      <c r="C1687" s="273"/>
      <c r="D1687" s="274"/>
      <c r="E1687" s="275"/>
      <c r="F1687" s="276"/>
      <c r="G1687" s="277"/>
      <c r="H1687" s="181"/>
      <c r="I1687" s="181"/>
      <c r="J1687" s="182"/>
      <c r="K1687" s="187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>
        <v>1</v>
      </c>
      <c r="AD1687" s="32"/>
      <c r="AE1687" s="32"/>
      <c r="AF1687" s="32"/>
      <c r="AG1687" s="32"/>
      <c r="AH1687" s="32"/>
      <c r="AI1687" s="32"/>
      <c r="AJ1687" s="32"/>
      <c r="AK1687" s="32"/>
      <c r="AL1687" s="32"/>
      <c r="AM1687" s="32"/>
      <c r="AN1687" s="32"/>
      <c r="AO1687" s="32"/>
      <c r="AP1687" s="32"/>
      <c r="AQ1687" s="32"/>
      <c r="AR1687" s="32"/>
      <c r="AS1687" s="32"/>
      <c r="AT1687" s="32"/>
      <c r="AU1687" s="32"/>
      <c r="AV1687" s="32"/>
      <c r="AW1687" s="32"/>
      <c r="AX1687" s="32"/>
      <c r="AY1687" s="32"/>
      <c r="AZ1687" s="32"/>
      <c r="BA1687" s="32"/>
      <c r="BB1687" s="32"/>
      <c r="BC1687" s="32"/>
      <c r="BD1687" s="32"/>
      <c r="BE1687" s="32"/>
      <c r="BF1687" s="32"/>
      <c r="BG1687" s="32"/>
      <c r="BH1687" s="32"/>
    </row>
    <row r="1688" spans="1:60" outlineLevel="1" x14ac:dyDescent="0.25">
      <c r="A1688" s="185">
        <v>127</v>
      </c>
      <c r="B1688" s="169" t="s">
        <v>1394</v>
      </c>
      <c r="C1688" s="207" t="s">
        <v>1395</v>
      </c>
      <c r="D1688" s="171" t="s">
        <v>165</v>
      </c>
      <c r="E1688" s="175">
        <v>942.97310000000004</v>
      </c>
      <c r="F1688" s="183"/>
      <c r="G1688" s="181">
        <f>ROUND(E1688*F1688,2)</f>
        <v>0</v>
      </c>
      <c r="H1688" s="181">
        <v>21</v>
      </c>
      <c r="I1688" s="181">
        <f>G1688*(1+H1688/100)</f>
        <v>0</v>
      </c>
      <c r="J1688" s="182" t="s">
        <v>1396</v>
      </c>
      <c r="K1688" s="187" t="s">
        <v>125</v>
      </c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>
        <v>21</v>
      </c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2"/>
      <c r="AY1688" s="32"/>
      <c r="AZ1688" s="32"/>
      <c r="BA1688" s="32"/>
      <c r="BB1688" s="32"/>
      <c r="BC1688" s="32"/>
      <c r="BD1688" s="32"/>
      <c r="BE1688" s="32"/>
      <c r="BF1688" s="32"/>
      <c r="BG1688" s="32"/>
      <c r="BH1688" s="32"/>
    </row>
    <row r="1689" spans="1:60" outlineLevel="1" x14ac:dyDescent="0.25">
      <c r="A1689" s="185"/>
      <c r="B1689" s="169"/>
      <c r="C1689" s="208" t="s">
        <v>1397</v>
      </c>
      <c r="D1689" s="172"/>
      <c r="E1689" s="176">
        <v>818.81550000000004</v>
      </c>
      <c r="F1689" s="181"/>
      <c r="G1689" s="181"/>
      <c r="H1689" s="181"/>
      <c r="I1689" s="181"/>
      <c r="J1689" s="182"/>
      <c r="K1689" s="187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  <c r="AN1689" s="32"/>
      <c r="AO1689" s="32"/>
      <c r="AP1689" s="32"/>
      <c r="AQ1689" s="32"/>
      <c r="AR1689" s="32"/>
      <c r="AS1689" s="32"/>
      <c r="AT1689" s="32"/>
      <c r="AU1689" s="32"/>
      <c r="AV1689" s="32"/>
      <c r="AW1689" s="32"/>
      <c r="AX1689" s="32"/>
      <c r="AY1689" s="32"/>
      <c r="AZ1689" s="32"/>
      <c r="BA1689" s="32"/>
      <c r="BB1689" s="32"/>
      <c r="BC1689" s="32"/>
      <c r="BD1689" s="32"/>
      <c r="BE1689" s="32"/>
      <c r="BF1689" s="32"/>
      <c r="BG1689" s="32"/>
      <c r="BH1689" s="32"/>
    </row>
    <row r="1690" spans="1:60" outlineLevel="1" x14ac:dyDescent="0.25">
      <c r="A1690" s="185"/>
      <c r="B1690" s="169"/>
      <c r="C1690" s="208" t="s">
        <v>427</v>
      </c>
      <c r="D1690" s="172"/>
      <c r="E1690" s="176"/>
      <c r="F1690" s="181"/>
      <c r="G1690" s="181"/>
      <c r="H1690" s="181"/>
      <c r="I1690" s="181"/>
      <c r="J1690" s="182"/>
      <c r="K1690" s="187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2"/>
      <c r="AY1690" s="32"/>
      <c r="AZ1690" s="32"/>
      <c r="BA1690" s="32"/>
      <c r="BB1690" s="32"/>
      <c r="BC1690" s="32"/>
      <c r="BD1690" s="32"/>
      <c r="BE1690" s="32"/>
      <c r="BF1690" s="32"/>
      <c r="BG1690" s="32"/>
      <c r="BH1690" s="32"/>
    </row>
    <row r="1691" spans="1:60" outlineLevel="1" x14ac:dyDescent="0.25">
      <c r="A1691" s="185"/>
      <c r="B1691" s="169"/>
      <c r="C1691" s="208" t="s">
        <v>1398</v>
      </c>
      <c r="D1691" s="172"/>
      <c r="E1691" s="176">
        <v>124.1576</v>
      </c>
      <c r="F1691" s="181"/>
      <c r="G1691" s="181"/>
      <c r="H1691" s="181"/>
      <c r="I1691" s="181"/>
      <c r="J1691" s="182"/>
      <c r="K1691" s="187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  <c r="AN1691" s="32"/>
      <c r="AO1691" s="32"/>
      <c r="AP1691" s="32"/>
      <c r="AQ1691" s="32"/>
      <c r="AR1691" s="32"/>
      <c r="AS1691" s="32"/>
      <c r="AT1691" s="32"/>
      <c r="AU1691" s="32"/>
      <c r="AV1691" s="32"/>
      <c r="AW1691" s="32"/>
      <c r="AX1691" s="32"/>
      <c r="AY1691" s="32"/>
      <c r="AZ1691" s="32"/>
      <c r="BA1691" s="32"/>
      <c r="BB1691" s="32"/>
      <c r="BC1691" s="32"/>
      <c r="BD1691" s="32"/>
      <c r="BE1691" s="32"/>
      <c r="BF1691" s="32"/>
      <c r="BG1691" s="32"/>
      <c r="BH1691" s="32"/>
    </row>
    <row r="1692" spans="1:60" outlineLevel="1" x14ac:dyDescent="0.25">
      <c r="A1692" s="185"/>
      <c r="B1692" s="272" t="s">
        <v>1399</v>
      </c>
      <c r="C1692" s="273"/>
      <c r="D1692" s="274"/>
      <c r="E1692" s="275"/>
      <c r="F1692" s="276"/>
      <c r="G1692" s="277"/>
      <c r="H1692" s="181"/>
      <c r="I1692" s="181"/>
      <c r="J1692" s="182"/>
      <c r="K1692" s="187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>
        <v>0</v>
      </c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  <c r="AN1692" s="32"/>
      <c r="AO1692" s="32"/>
      <c r="AP1692" s="32"/>
      <c r="AQ1692" s="32"/>
      <c r="AR1692" s="32"/>
      <c r="AS1692" s="32"/>
      <c r="AT1692" s="32"/>
      <c r="AU1692" s="32"/>
      <c r="AV1692" s="32"/>
      <c r="AW1692" s="32"/>
      <c r="AX1692" s="32"/>
      <c r="AY1692" s="32"/>
      <c r="AZ1692" s="32"/>
      <c r="BA1692" s="32"/>
      <c r="BB1692" s="32"/>
      <c r="BC1692" s="32"/>
      <c r="BD1692" s="32"/>
      <c r="BE1692" s="32"/>
      <c r="BF1692" s="32"/>
      <c r="BG1692" s="32"/>
      <c r="BH1692" s="32"/>
    </row>
    <row r="1693" spans="1:60" outlineLevel="1" x14ac:dyDescent="0.25">
      <c r="A1693" s="185">
        <v>128</v>
      </c>
      <c r="B1693" s="169" t="s">
        <v>1400</v>
      </c>
      <c r="C1693" s="207" t="s">
        <v>1401</v>
      </c>
      <c r="D1693" s="171" t="s">
        <v>165</v>
      </c>
      <c r="E1693" s="175">
        <v>942.97310000000004</v>
      </c>
      <c r="F1693" s="183"/>
      <c r="G1693" s="181">
        <f>ROUND(E1693*F1693,2)</f>
        <v>0</v>
      </c>
      <c r="H1693" s="181">
        <v>21</v>
      </c>
      <c r="I1693" s="181">
        <f>G1693*(1+H1693/100)</f>
        <v>0</v>
      </c>
      <c r="J1693" s="182" t="s">
        <v>1396</v>
      </c>
      <c r="K1693" s="187" t="s">
        <v>125</v>
      </c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>
        <v>21</v>
      </c>
      <c r="AN1693" s="32"/>
      <c r="AO1693" s="32"/>
      <c r="AP1693" s="32"/>
      <c r="AQ1693" s="32"/>
      <c r="AR1693" s="32"/>
      <c r="AS1693" s="32"/>
      <c r="AT1693" s="32"/>
      <c r="AU1693" s="32"/>
      <c r="AV1693" s="32"/>
      <c r="AW1693" s="32"/>
      <c r="AX1693" s="32"/>
      <c r="AY1693" s="32"/>
      <c r="AZ1693" s="32"/>
      <c r="BA1693" s="32"/>
      <c r="BB1693" s="32"/>
      <c r="BC1693" s="32"/>
      <c r="BD1693" s="32"/>
      <c r="BE1693" s="32"/>
      <c r="BF1693" s="32"/>
      <c r="BG1693" s="32"/>
      <c r="BH1693" s="32"/>
    </row>
    <row r="1694" spans="1:60" x14ac:dyDescent="0.25">
      <c r="A1694" s="184" t="s">
        <v>118</v>
      </c>
      <c r="B1694" s="168" t="s">
        <v>97</v>
      </c>
      <c r="C1694" s="206" t="s">
        <v>98</v>
      </c>
      <c r="D1694" s="170"/>
      <c r="E1694" s="174"/>
      <c r="F1694" s="278">
        <f>SUM(G1695:G1695)</f>
        <v>0</v>
      </c>
      <c r="G1694" s="279"/>
      <c r="H1694" s="179"/>
      <c r="I1694" s="179">
        <f>SUM(I1695:I1695)</f>
        <v>0</v>
      </c>
      <c r="J1694" s="180"/>
      <c r="K1694" s="186"/>
    </row>
    <row r="1695" spans="1:60" outlineLevel="1" x14ac:dyDescent="0.25">
      <c r="A1695" s="185">
        <v>129</v>
      </c>
      <c r="B1695" s="169" t="s">
        <v>1402</v>
      </c>
      <c r="C1695" s="207" t="s">
        <v>1403</v>
      </c>
      <c r="D1695" s="171" t="s">
        <v>1069</v>
      </c>
      <c r="E1695" s="175">
        <v>1</v>
      </c>
      <c r="F1695" s="183"/>
      <c r="G1695" s="181">
        <f>ROUND(E1695*F1695,2)</f>
        <v>0</v>
      </c>
      <c r="H1695" s="181">
        <v>21</v>
      </c>
      <c r="I1695" s="181">
        <f>G1695*(1+H1695/100)</f>
        <v>0</v>
      </c>
      <c r="J1695" s="182"/>
      <c r="K1695" s="187" t="s">
        <v>1070</v>
      </c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>
        <v>21</v>
      </c>
      <c r="AN1695" s="32"/>
      <c r="AO1695" s="32"/>
      <c r="AP1695" s="32"/>
      <c r="AQ1695" s="32"/>
      <c r="AR1695" s="32"/>
      <c r="AS1695" s="32"/>
      <c r="AT1695" s="32"/>
      <c r="AU1695" s="32"/>
      <c r="AV1695" s="32"/>
      <c r="AW1695" s="32"/>
      <c r="AX1695" s="32"/>
      <c r="AY1695" s="32"/>
      <c r="AZ1695" s="32"/>
      <c r="BA1695" s="32"/>
      <c r="BB1695" s="32"/>
      <c r="BC1695" s="32"/>
      <c r="BD1695" s="32"/>
      <c r="BE1695" s="32"/>
      <c r="BF1695" s="32"/>
      <c r="BG1695" s="32"/>
      <c r="BH1695" s="32"/>
    </row>
    <row r="1696" spans="1:60" x14ac:dyDescent="0.25">
      <c r="A1696" s="184" t="s">
        <v>118</v>
      </c>
      <c r="B1696" s="168" t="s">
        <v>99</v>
      </c>
      <c r="C1696" s="206" t="s">
        <v>100</v>
      </c>
      <c r="D1696" s="170"/>
      <c r="E1696" s="174"/>
      <c r="F1696" s="278">
        <f>SUM(G1697:G1813)</f>
        <v>0</v>
      </c>
      <c r="G1696" s="279"/>
      <c r="H1696" s="179"/>
      <c r="I1696" s="179">
        <f>SUM(I1697:I1813)</f>
        <v>0</v>
      </c>
      <c r="J1696" s="180"/>
      <c r="K1696" s="186"/>
    </row>
    <row r="1697" spans="1:60" outlineLevel="1" x14ac:dyDescent="0.25">
      <c r="A1697" s="185"/>
      <c r="B1697" s="266" t="s">
        <v>1404</v>
      </c>
      <c r="C1697" s="267"/>
      <c r="D1697" s="268"/>
      <c r="E1697" s="269"/>
      <c r="F1697" s="270"/>
      <c r="G1697" s="271"/>
      <c r="H1697" s="181"/>
      <c r="I1697" s="181"/>
      <c r="J1697" s="182"/>
      <c r="K1697" s="187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>
        <v>0</v>
      </c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  <c r="AT1697" s="32"/>
      <c r="AU1697" s="32"/>
      <c r="AV1697" s="32"/>
      <c r="AW1697" s="32"/>
      <c r="AX1697" s="32"/>
      <c r="AY1697" s="32"/>
      <c r="AZ1697" s="32"/>
      <c r="BA1697" s="32"/>
      <c r="BB1697" s="32"/>
      <c r="BC1697" s="32"/>
      <c r="BD1697" s="32"/>
      <c r="BE1697" s="32"/>
      <c r="BF1697" s="32"/>
      <c r="BG1697" s="32"/>
      <c r="BH1697" s="32"/>
    </row>
    <row r="1698" spans="1:60" outlineLevel="1" x14ac:dyDescent="0.25">
      <c r="A1698" s="185"/>
      <c r="B1698" s="272" t="s">
        <v>1405</v>
      </c>
      <c r="C1698" s="273"/>
      <c r="D1698" s="274"/>
      <c r="E1698" s="275"/>
      <c r="F1698" s="276"/>
      <c r="G1698" s="277"/>
      <c r="H1698" s="181"/>
      <c r="I1698" s="181"/>
      <c r="J1698" s="182"/>
      <c r="K1698" s="187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  <c r="BC1698" s="32"/>
      <c r="BD1698" s="32"/>
      <c r="BE1698" s="32"/>
      <c r="BF1698" s="32"/>
      <c r="BG1698" s="32"/>
      <c r="BH1698" s="32"/>
    </row>
    <row r="1699" spans="1:60" outlineLevel="1" x14ac:dyDescent="0.25">
      <c r="A1699" s="185">
        <v>130</v>
      </c>
      <c r="B1699" s="169" t="s">
        <v>1406</v>
      </c>
      <c r="C1699" s="207" t="s">
        <v>1407</v>
      </c>
      <c r="D1699" s="171" t="s">
        <v>165</v>
      </c>
      <c r="E1699" s="175">
        <v>2.52</v>
      </c>
      <c r="F1699" s="183"/>
      <c r="G1699" s="181">
        <f>ROUND(E1699*F1699,2)</f>
        <v>0</v>
      </c>
      <c r="H1699" s="181">
        <v>21</v>
      </c>
      <c r="I1699" s="181">
        <f>G1699*(1+H1699/100)</f>
        <v>0</v>
      </c>
      <c r="J1699" s="182" t="s">
        <v>678</v>
      </c>
      <c r="K1699" s="187" t="s">
        <v>125</v>
      </c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>
        <v>21</v>
      </c>
      <c r="AN1699" s="32"/>
      <c r="AO1699" s="32"/>
      <c r="AP1699" s="32"/>
      <c r="AQ1699" s="32"/>
      <c r="AR1699" s="32"/>
      <c r="AS1699" s="32"/>
      <c r="AT1699" s="32"/>
      <c r="AU1699" s="32"/>
      <c r="AV1699" s="32"/>
      <c r="AW1699" s="32"/>
      <c r="AX1699" s="32"/>
      <c r="AY1699" s="32"/>
      <c r="AZ1699" s="32"/>
      <c r="BA1699" s="32"/>
      <c r="BB1699" s="32"/>
      <c r="BC1699" s="32"/>
      <c r="BD1699" s="32"/>
      <c r="BE1699" s="32"/>
      <c r="BF1699" s="32"/>
      <c r="BG1699" s="32"/>
      <c r="BH1699" s="32"/>
    </row>
    <row r="1700" spans="1:60" outlineLevel="1" x14ac:dyDescent="0.25">
      <c r="A1700" s="185"/>
      <c r="B1700" s="169"/>
      <c r="C1700" s="208" t="s">
        <v>427</v>
      </c>
      <c r="D1700" s="172"/>
      <c r="E1700" s="176"/>
      <c r="F1700" s="181"/>
      <c r="G1700" s="181"/>
      <c r="H1700" s="181"/>
      <c r="I1700" s="181"/>
      <c r="J1700" s="182"/>
      <c r="K1700" s="187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/>
      <c r="AY1700" s="32"/>
      <c r="AZ1700" s="32"/>
      <c r="BA1700" s="32"/>
      <c r="BB1700" s="32"/>
      <c r="BC1700" s="32"/>
      <c r="BD1700" s="32"/>
      <c r="BE1700" s="32"/>
      <c r="BF1700" s="32"/>
      <c r="BG1700" s="32"/>
      <c r="BH1700" s="32"/>
    </row>
    <row r="1701" spans="1:60" outlineLevel="1" x14ac:dyDescent="0.25">
      <c r="A1701" s="185"/>
      <c r="B1701" s="169"/>
      <c r="C1701" s="208" t="s">
        <v>1408</v>
      </c>
      <c r="D1701" s="172"/>
      <c r="E1701" s="176">
        <v>0.72</v>
      </c>
      <c r="F1701" s="181"/>
      <c r="G1701" s="181"/>
      <c r="H1701" s="181"/>
      <c r="I1701" s="181"/>
      <c r="J1701" s="182"/>
      <c r="K1701" s="187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2"/>
      <c r="AY1701" s="32"/>
      <c r="AZ1701" s="32"/>
      <c r="BA1701" s="32"/>
      <c r="BB1701" s="32"/>
      <c r="BC1701" s="32"/>
      <c r="BD1701" s="32"/>
      <c r="BE1701" s="32"/>
      <c r="BF1701" s="32"/>
      <c r="BG1701" s="32"/>
      <c r="BH1701" s="32"/>
    </row>
    <row r="1702" spans="1:60" outlineLevel="1" x14ac:dyDescent="0.25">
      <c r="A1702" s="185"/>
      <c r="B1702" s="169"/>
      <c r="C1702" s="209" t="s">
        <v>129</v>
      </c>
      <c r="D1702" s="173"/>
      <c r="E1702" s="177">
        <v>0.72</v>
      </c>
      <c r="F1702" s="181"/>
      <c r="G1702" s="181"/>
      <c r="H1702" s="181"/>
      <c r="I1702" s="181"/>
      <c r="J1702" s="182"/>
      <c r="K1702" s="187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  <c r="AN1702" s="32"/>
      <c r="AO1702" s="32"/>
      <c r="AP1702" s="32"/>
      <c r="AQ1702" s="32"/>
      <c r="AR1702" s="32"/>
      <c r="AS1702" s="32"/>
      <c r="AT1702" s="32"/>
      <c r="AU1702" s="32"/>
      <c r="AV1702" s="32"/>
      <c r="AW1702" s="32"/>
      <c r="AX1702" s="32"/>
      <c r="AY1702" s="32"/>
      <c r="AZ1702" s="32"/>
      <c r="BA1702" s="32"/>
      <c r="BB1702" s="32"/>
      <c r="BC1702" s="32"/>
      <c r="BD1702" s="32"/>
      <c r="BE1702" s="32"/>
      <c r="BF1702" s="32"/>
      <c r="BG1702" s="32"/>
      <c r="BH1702" s="32"/>
    </row>
    <row r="1703" spans="1:60" outlineLevel="1" x14ac:dyDescent="0.25">
      <c r="A1703" s="185"/>
      <c r="B1703" s="169"/>
      <c r="C1703" s="208" t="s">
        <v>127</v>
      </c>
      <c r="D1703" s="172"/>
      <c r="E1703" s="176"/>
      <c r="F1703" s="181"/>
      <c r="G1703" s="181"/>
      <c r="H1703" s="181"/>
      <c r="I1703" s="181"/>
      <c r="J1703" s="182"/>
      <c r="K1703" s="187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2"/>
      <c r="AY1703" s="32"/>
      <c r="AZ1703" s="32"/>
      <c r="BA1703" s="32"/>
      <c r="BB1703" s="32"/>
      <c r="BC1703" s="32"/>
      <c r="BD1703" s="32"/>
      <c r="BE1703" s="32"/>
      <c r="BF1703" s="32"/>
      <c r="BG1703" s="32"/>
      <c r="BH1703" s="32"/>
    </row>
    <row r="1704" spans="1:60" outlineLevel="1" x14ac:dyDescent="0.25">
      <c r="A1704" s="185"/>
      <c r="B1704" s="169"/>
      <c r="C1704" s="208" t="s">
        <v>1409</v>
      </c>
      <c r="D1704" s="172"/>
      <c r="E1704" s="176">
        <v>0.72</v>
      </c>
      <c r="F1704" s="181"/>
      <c r="G1704" s="181"/>
      <c r="H1704" s="181"/>
      <c r="I1704" s="181"/>
      <c r="J1704" s="182"/>
      <c r="K1704" s="187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2"/>
      <c r="AY1704" s="32"/>
      <c r="AZ1704" s="32"/>
      <c r="BA1704" s="32"/>
      <c r="BB1704" s="32"/>
      <c r="BC1704" s="32"/>
      <c r="BD1704" s="32"/>
      <c r="BE1704" s="32"/>
      <c r="BF1704" s="32"/>
      <c r="BG1704" s="32"/>
      <c r="BH1704" s="32"/>
    </row>
    <row r="1705" spans="1:60" outlineLevel="1" x14ac:dyDescent="0.25">
      <c r="A1705" s="185"/>
      <c r="B1705" s="169"/>
      <c r="C1705" s="209" t="s">
        <v>129</v>
      </c>
      <c r="D1705" s="173"/>
      <c r="E1705" s="177">
        <v>0.72</v>
      </c>
      <c r="F1705" s="181"/>
      <c r="G1705" s="181"/>
      <c r="H1705" s="181"/>
      <c r="I1705" s="181"/>
      <c r="J1705" s="182"/>
      <c r="K1705" s="187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2"/>
      <c r="AY1705" s="32"/>
      <c r="AZ1705" s="32"/>
      <c r="BA1705" s="32"/>
      <c r="BB1705" s="32"/>
      <c r="BC1705" s="32"/>
      <c r="BD1705" s="32"/>
      <c r="BE1705" s="32"/>
      <c r="BF1705" s="32"/>
      <c r="BG1705" s="32"/>
      <c r="BH1705" s="32"/>
    </row>
    <row r="1706" spans="1:60" outlineLevel="1" x14ac:dyDescent="0.25">
      <c r="A1706" s="185"/>
      <c r="B1706" s="169"/>
      <c r="C1706" s="208" t="s">
        <v>130</v>
      </c>
      <c r="D1706" s="172"/>
      <c r="E1706" s="176"/>
      <c r="F1706" s="181"/>
      <c r="G1706" s="181"/>
      <c r="H1706" s="181"/>
      <c r="I1706" s="181"/>
      <c r="J1706" s="182"/>
      <c r="K1706" s="187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/>
      <c r="AO1706" s="32"/>
      <c r="AP1706" s="32"/>
      <c r="AQ1706" s="32"/>
      <c r="AR1706" s="32"/>
      <c r="AS1706" s="32"/>
      <c r="AT1706" s="32"/>
      <c r="AU1706" s="32"/>
      <c r="AV1706" s="32"/>
      <c r="AW1706" s="32"/>
      <c r="AX1706" s="32"/>
      <c r="AY1706" s="32"/>
      <c r="AZ1706" s="32"/>
      <c r="BA1706" s="32"/>
      <c r="BB1706" s="32"/>
      <c r="BC1706" s="32"/>
      <c r="BD1706" s="32"/>
      <c r="BE1706" s="32"/>
      <c r="BF1706" s="32"/>
      <c r="BG1706" s="32"/>
      <c r="BH1706" s="32"/>
    </row>
    <row r="1707" spans="1:60" outlineLevel="1" x14ac:dyDescent="0.25">
      <c r="A1707" s="185"/>
      <c r="B1707" s="169"/>
      <c r="C1707" s="208" t="s">
        <v>1410</v>
      </c>
      <c r="D1707" s="172"/>
      <c r="E1707" s="176">
        <v>0.72</v>
      </c>
      <c r="F1707" s="181"/>
      <c r="G1707" s="181"/>
      <c r="H1707" s="181"/>
      <c r="I1707" s="181"/>
      <c r="J1707" s="182"/>
      <c r="K1707" s="187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2"/>
      <c r="BB1707" s="32"/>
      <c r="BC1707" s="32"/>
      <c r="BD1707" s="32"/>
      <c r="BE1707" s="32"/>
      <c r="BF1707" s="32"/>
      <c r="BG1707" s="32"/>
      <c r="BH1707" s="32"/>
    </row>
    <row r="1708" spans="1:60" outlineLevel="1" x14ac:dyDescent="0.25">
      <c r="A1708" s="185"/>
      <c r="B1708" s="169"/>
      <c r="C1708" s="209" t="s">
        <v>129</v>
      </c>
      <c r="D1708" s="173"/>
      <c r="E1708" s="177">
        <v>0.72</v>
      </c>
      <c r="F1708" s="181"/>
      <c r="G1708" s="181"/>
      <c r="H1708" s="181"/>
      <c r="I1708" s="181"/>
      <c r="J1708" s="182"/>
      <c r="K1708" s="187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2"/>
      <c r="BB1708" s="32"/>
      <c r="BC1708" s="32"/>
      <c r="BD1708" s="32"/>
      <c r="BE1708" s="32"/>
      <c r="BF1708" s="32"/>
      <c r="BG1708" s="32"/>
      <c r="BH1708" s="32"/>
    </row>
    <row r="1709" spans="1:60" outlineLevel="1" x14ac:dyDescent="0.25">
      <c r="A1709" s="185"/>
      <c r="B1709" s="169"/>
      <c r="C1709" s="208" t="s">
        <v>132</v>
      </c>
      <c r="D1709" s="172"/>
      <c r="E1709" s="176"/>
      <c r="F1709" s="181"/>
      <c r="G1709" s="181"/>
      <c r="H1709" s="181"/>
      <c r="I1709" s="181"/>
      <c r="J1709" s="182"/>
      <c r="K1709" s="187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  <c r="BC1709" s="32"/>
      <c r="BD1709" s="32"/>
      <c r="BE1709" s="32"/>
      <c r="BF1709" s="32"/>
      <c r="BG1709" s="32"/>
      <c r="BH1709" s="32"/>
    </row>
    <row r="1710" spans="1:60" outlineLevel="1" x14ac:dyDescent="0.25">
      <c r="A1710" s="185"/>
      <c r="B1710" s="169"/>
      <c r="C1710" s="208" t="s">
        <v>1411</v>
      </c>
      <c r="D1710" s="172"/>
      <c r="E1710" s="176">
        <v>0.36</v>
      </c>
      <c r="F1710" s="181"/>
      <c r="G1710" s="181"/>
      <c r="H1710" s="181"/>
      <c r="I1710" s="181"/>
      <c r="J1710" s="182"/>
      <c r="K1710" s="187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2"/>
      <c r="BB1710" s="32"/>
      <c r="BC1710" s="32"/>
      <c r="BD1710" s="32"/>
      <c r="BE1710" s="32"/>
      <c r="BF1710" s="32"/>
      <c r="BG1710" s="32"/>
      <c r="BH1710" s="32"/>
    </row>
    <row r="1711" spans="1:60" outlineLevel="1" x14ac:dyDescent="0.25">
      <c r="A1711" s="185"/>
      <c r="B1711" s="169"/>
      <c r="C1711" s="209" t="s">
        <v>129</v>
      </c>
      <c r="D1711" s="173"/>
      <c r="E1711" s="177">
        <v>0.36</v>
      </c>
      <c r="F1711" s="181"/>
      <c r="G1711" s="181"/>
      <c r="H1711" s="181"/>
      <c r="I1711" s="181"/>
      <c r="J1711" s="182"/>
      <c r="K1711" s="187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2"/>
      <c r="BB1711" s="32"/>
      <c r="BC1711" s="32"/>
      <c r="BD1711" s="32"/>
      <c r="BE1711" s="32"/>
      <c r="BF1711" s="32"/>
      <c r="BG1711" s="32"/>
      <c r="BH1711" s="32"/>
    </row>
    <row r="1712" spans="1:60" outlineLevel="1" x14ac:dyDescent="0.25">
      <c r="A1712" s="185"/>
      <c r="B1712" s="272" t="s">
        <v>1412</v>
      </c>
      <c r="C1712" s="273"/>
      <c r="D1712" s="274"/>
      <c r="E1712" s="275"/>
      <c r="F1712" s="276"/>
      <c r="G1712" s="277"/>
      <c r="H1712" s="181"/>
      <c r="I1712" s="181"/>
      <c r="J1712" s="182"/>
      <c r="K1712" s="187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>
        <v>0</v>
      </c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2"/>
      <c r="BB1712" s="32"/>
      <c r="BC1712" s="32"/>
      <c r="BD1712" s="32"/>
      <c r="BE1712" s="32"/>
      <c r="BF1712" s="32"/>
      <c r="BG1712" s="32"/>
      <c r="BH1712" s="32"/>
    </row>
    <row r="1713" spans="1:60" outlineLevel="1" x14ac:dyDescent="0.25">
      <c r="A1713" s="185"/>
      <c r="B1713" s="272" t="s">
        <v>1413</v>
      </c>
      <c r="C1713" s="273"/>
      <c r="D1713" s="274"/>
      <c r="E1713" s="275"/>
      <c r="F1713" s="276"/>
      <c r="G1713" s="277"/>
      <c r="H1713" s="181"/>
      <c r="I1713" s="181"/>
      <c r="J1713" s="182"/>
      <c r="K1713" s="187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/>
      <c r="AO1713" s="32"/>
      <c r="AP1713" s="32"/>
      <c r="AQ1713" s="32"/>
      <c r="AR1713" s="32"/>
      <c r="AS1713" s="32"/>
      <c r="AT1713" s="32"/>
      <c r="AU1713" s="32"/>
      <c r="AV1713" s="32"/>
      <c r="AW1713" s="32"/>
      <c r="AX1713" s="32"/>
      <c r="AY1713" s="32"/>
      <c r="AZ1713" s="32"/>
      <c r="BA1713" s="32"/>
      <c r="BB1713" s="32"/>
      <c r="BC1713" s="32"/>
      <c r="BD1713" s="32"/>
      <c r="BE1713" s="32"/>
      <c r="BF1713" s="32"/>
      <c r="BG1713" s="32"/>
      <c r="BH1713" s="32"/>
    </row>
    <row r="1714" spans="1:60" outlineLevel="1" x14ac:dyDescent="0.25">
      <c r="A1714" s="185">
        <v>131</v>
      </c>
      <c r="B1714" s="169" t="s">
        <v>1414</v>
      </c>
      <c r="C1714" s="207" t="s">
        <v>1415</v>
      </c>
      <c r="D1714" s="171" t="s">
        <v>587</v>
      </c>
      <c r="E1714" s="175">
        <v>5.9150000000000001E-2</v>
      </c>
      <c r="F1714" s="183"/>
      <c r="G1714" s="181">
        <f>ROUND(E1714*F1714,2)</f>
        <v>0</v>
      </c>
      <c r="H1714" s="181">
        <v>21</v>
      </c>
      <c r="I1714" s="181">
        <f>G1714*(1+H1714/100)</f>
        <v>0</v>
      </c>
      <c r="J1714" s="182" t="s">
        <v>678</v>
      </c>
      <c r="K1714" s="187" t="s">
        <v>125</v>
      </c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>
        <v>21</v>
      </c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2"/>
      <c r="BB1714" s="32"/>
      <c r="BC1714" s="32"/>
      <c r="BD1714" s="32"/>
      <c r="BE1714" s="32"/>
      <c r="BF1714" s="32"/>
      <c r="BG1714" s="32"/>
      <c r="BH1714" s="32"/>
    </row>
    <row r="1715" spans="1:60" outlineLevel="1" x14ac:dyDescent="0.25">
      <c r="A1715" s="185"/>
      <c r="B1715" s="169"/>
      <c r="C1715" s="208" t="s">
        <v>427</v>
      </c>
      <c r="D1715" s="172"/>
      <c r="E1715" s="176"/>
      <c r="F1715" s="181"/>
      <c r="G1715" s="181"/>
      <c r="H1715" s="181"/>
      <c r="I1715" s="181"/>
      <c r="J1715" s="182"/>
      <c r="K1715" s="187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2"/>
      <c r="BB1715" s="32"/>
      <c r="BC1715" s="32"/>
      <c r="BD1715" s="32"/>
      <c r="BE1715" s="32"/>
      <c r="BF1715" s="32"/>
      <c r="BG1715" s="32"/>
      <c r="BH1715" s="32"/>
    </row>
    <row r="1716" spans="1:60" outlineLevel="1" x14ac:dyDescent="0.25">
      <c r="A1716" s="185"/>
      <c r="B1716" s="169"/>
      <c r="C1716" s="208" t="s">
        <v>1416</v>
      </c>
      <c r="D1716" s="172"/>
      <c r="E1716" s="176">
        <v>5.9150000000000001E-2</v>
      </c>
      <c r="F1716" s="181"/>
      <c r="G1716" s="181"/>
      <c r="H1716" s="181"/>
      <c r="I1716" s="181"/>
      <c r="J1716" s="182"/>
      <c r="K1716" s="187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</row>
    <row r="1717" spans="1:60" outlineLevel="1" x14ac:dyDescent="0.25">
      <c r="A1717" s="185"/>
      <c r="B1717" s="272" t="s">
        <v>1417</v>
      </c>
      <c r="C1717" s="273"/>
      <c r="D1717" s="274"/>
      <c r="E1717" s="275"/>
      <c r="F1717" s="276"/>
      <c r="G1717" s="277"/>
      <c r="H1717" s="181"/>
      <c r="I1717" s="181"/>
      <c r="J1717" s="182"/>
      <c r="K1717" s="187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>
        <v>0</v>
      </c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</row>
    <row r="1718" spans="1:60" outlineLevel="1" x14ac:dyDescent="0.25">
      <c r="A1718" s="185"/>
      <c r="B1718" s="272" t="s">
        <v>1418</v>
      </c>
      <c r="C1718" s="273"/>
      <c r="D1718" s="274"/>
      <c r="E1718" s="275"/>
      <c r="F1718" s="276"/>
      <c r="G1718" s="277"/>
      <c r="H1718" s="181"/>
      <c r="I1718" s="181"/>
      <c r="J1718" s="182"/>
      <c r="K1718" s="187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</row>
    <row r="1719" spans="1:60" outlineLevel="1" x14ac:dyDescent="0.25">
      <c r="A1719" s="185">
        <v>132</v>
      </c>
      <c r="B1719" s="169" t="s">
        <v>1419</v>
      </c>
      <c r="C1719" s="207" t="s">
        <v>1420</v>
      </c>
      <c r="D1719" s="171" t="s">
        <v>137</v>
      </c>
      <c r="E1719" s="175">
        <v>9</v>
      </c>
      <c r="F1719" s="183"/>
      <c r="G1719" s="181">
        <f>ROUND(E1719*F1719,2)</f>
        <v>0</v>
      </c>
      <c r="H1719" s="181">
        <v>21</v>
      </c>
      <c r="I1719" s="181">
        <f>G1719*(1+H1719/100)</f>
        <v>0</v>
      </c>
      <c r="J1719" s="182" t="s">
        <v>678</v>
      </c>
      <c r="K1719" s="187" t="s">
        <v>125</v>
      </c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>
        <v>21</v>
      </c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</row>
    <row r="1720" spans="1:60" outlineLevel="1" x14ac:dyDescent="0.25">
      <c r="A1720" s="185"/>
      <c r="B1720" s="169"/>
      <c r="C1720" s="208" t="s">
        <v>1421</v>
      </c>
      <c r="D1720" s="172"/>
      <c r="E1720" s="176"/>
      <c r="F1720" s="181"/>
      <c r="G1720" s="181"/>
      <c r="H1720" s="181"/>
      <c r="I1720" s="181"/>
      <c r="J1720" s="182"/>
      <c r="K1720" s="187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</row>
    <row r="1721" spans="1:60" outlineLevel="1" x14ac:dyDescent="0.25">
      <c r="A1721" s="185"/>
      <c r="B1721" s="169"/>
      <c r="C1721" s="208" t="s">
        <v>1422</v>
      </c>
      <c r="D1721" s="172"/>
      <c r="E1721" s="176">
        <v>1</v>
      </c>
      <c r="F1721" s="181"/>
      <c r="G1721" s="181"/>
      <c r="H1721" s="181"/>
      <c r="I1721" s="181"/>
      <c r="J1721" s="182"/>
      <c r="K1721" s="187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</row>
    <row r="1722" spans="1:60" outlineLevel="1" x14ac:dyDescent="0.25">
      <c r="A1722" s="185"/>
      <c r="B1722" s="169"/>
      <c r="C1722" s="208" t="s">
        <v>1423</v>
      </c>
      <c r="D1722" s="172"/>
      <c r="E1722" s="176">
        <v>2</v>
      </c>
      <c r="F1722" s="181"/>
      <c r="G1722" s="181"/>
      <c r="H1722" s="181"/>
      <c r="I1722" s="181"/>
      <c r="J1722" s="182"/>
      <c r="K1722" s="187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2"/>
      <c r="AA1722" s="32"/>
      <c r="AB1722" s="32"/>
      <c r="AC1722" s="32"/>
      <c r="AD1722" s="32"/>
      <c r="AE1722" s="32"/>
      <c r="AF1722" s="32"/>
      <c r="AG1722" s="32"/>
      <c r="AH1722" s="32"/>
      <c r="AI1722" s="32"/>
      <c r="AJ1722" s="32"/>
      <c r="AK1722" s="32"/>
      <c r="AL1722" s="32"/>
      <c r="AM1722" s="32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  <c r="BC1722" s="32"/>
      <c r="BD1722" s="32"/>
      <c r="BE1722" s="32"/>
      <c r="BF1722" s="32"/>
      <c r="BG1722" s="32"/>
      <c r="BH1722" s="32"/>
    </row>
    <row r="1723" spans="1:60" outlineLevel="1" x14ac:dyDescent="0.25">
      <c r="A1723" s="185"/>
      <c r="B1723" s="169"/>
      <c r="C1723" s="208" t="s">
        <v>1424</v>
      </c>
      <c r="D1723" s="172"/>
      <c r="E1723" s="176">
        <v>1</v>
      </c>
      <c r="F1723" s="181"/>
      <c r="G1723" s="181"/>
      <c r="H1723" s="181"/>
      <c r="I1723" s="181"/>
      <c r="J1723" s="182"/>
      <c r="K1723" s="187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2"/>
      <c r="AA1723" s="32"/>
      <c r="AB1723" s="32"/>
      <c r="AC1723" s="32"/>
      <c r="AD1723" s="32"/>
      <c r="AE1723" s="32"/>
      <c r="AF1723" s="32"/>
      <c r="AG1723" s="32"/>
      <c r="AH1723" s="32"/>
      <c r="AI1723" s="32"/>
      <c r="AJ1723" s="32"/>
      <c r="AK1723" s="32"/>
      <c r="AL1723" s="32"/>
      <c r="AM1723" s="32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  <c r="BC1723" s="32"/>
      <c r="BD1723" s="32"/>
      <c r="BE1723" s="32"/>
      <c r="BF1723" s="32"/>
      <c r="BG1723" s="32"/>
      <c r="BH1723" s="32"/>
    </row>
    <row r="1724" spans="1:60" outlineLevel="1" x14ac:dyDescent="0.25">
      <c r="A1724" s="185"/>
      <c r="B1724" s="169"/>
      <c r="C1724" s="208" t="s">
        <v>1425</v>
      </c>
      <c r="D1724" s="172"/>
      <c r="E1724" s="176">
        <v>2</v>
      </c>
      <c r="F1724" s="181"/>
      <c r="G1724" s="181"/>
      <c r="H1724" s="181"/>
      <c r="I1724" s="181"/>
      <c r="J1724" s="182"/>
      <c r="K1724" s="187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2"/>
      <c r="AA1724" s="32"/>
      <c r="AB1724" s="32"/>
      <c r="AC1724" s="32"/>
      <c r="AD1724" s="32"/>
      <c r="AE1724" s="32"/>
      <c r="AF1724" s="32"/>
      <c r="AG1724" s="32"/>
      <c r="AH1724" s="32"/>
      <c r="AI1724" s="32"/>
      <c r="AJ1724" s="32"/>
      <c r="AK1724" s="32"/>
      <c r="AL1724" s="32"/>
      <c r="AM1724" s="32"/>
      <c r="AN1724" s="32"/>
      <c r="AO1724" s="32"/>
      <c r="AP1724" s="32"/>
      <c r="AQ1724" s="32"/>
      <c r="AR1724" s="32"/>
      <c r="AS1724" s="32"/>
      <c r="AT1724" s="32"/>
      <c r="AU1724" s="32"/>
      <c r="AV1724" s="32"/>
      <c r="AW1724" s="32"/>
      <c r="AX1724" s="32"/>
      <c r="AY1724" s="32"/>
      <c r="AZ1724" s="32"/>
      <c r="BA1724" s="32"/>
      <c r="BB1724" s="32"/>
      <c r="BC1724" s="32"/>
      <c r="BD1724" s="32"/>
      <c r="BE1724" s="32"/>
      <c r="BF1724" s="32"/>
      <c r="BG1724" s="32"/>
      <c r="BH1724" s="32"/>
    </row>
    <row r="1725" spans="1:60" outlineLevel="1" x14ac:dyDescent="0.25">
      <c r="A1725" s="185"/>
      <c r="B1725" s="169"/>
      <c r="C1725" s="209" t="s">
        <v>129</v>
      </c>
      <c r="D1725" s="173"/>
      <c r="E1725" s="177">
        <v>6</v>
      </c>
      <c r="F1725" s="181"/>
      <c r="G1725" s="181"/>
      <c r="H1725" s="181"/>
      <c r="I1725" s="181"/>
      <c r="J1725" s="182"/>
      <c r="K1725" s="187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</row>
    <row r="1726" spans="1:60" outlineLevel="1" x14ac:dyDescent="0.25">
      <c r="A1726" s="185"/>
      <c r="B1726" s="169"/>
      <c r="C1726" s="208" t="s">
        <v>427</v>
      </c>
      <c r="D1726" s="172"/>
      <c r="E1726" s="176"/>
      <c r="F1726" s="181"/>
      <c r="G1726" s="181"/>
      <c r="H1726" s="181"/>
      <c r="I1726" s="181"/>
      <c r="J1726" s="182"/>
      <c r="K1726" s="187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2"/>
      <c r="AA1726" s="32"/>
      <c r="AB1726" s="32"/>
      <c r="AC1726" s="32"/>
      <c r="AD1726" s="32"/>
      <c r="AE1726" s="32"/>
      <c r="AF1726" s="32"/>
      <c r="AG1726" s="32"/>
      <c r="AH1726" s="32"/>
      <c r="AI1726" s="32"/>
      <c r="AJ1726" s="32"/>
      <c r="AK1726" s="32"/>
      <c r="AL1726" s="32"/>
      <c r="AM1726" s="32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  <c r="BC1726" s="32"/>
      <c r="BD1726" s="32"/>
      <c r="BE1726" s="32"/>
      <c r="BF1726" s="32"/>
      <c r="BG1726" s="32"/>
      <c r="BH1726" s="32"/>
    </row>
    <row r="1727" spans="1:60" outlineLevel="1" x14ac:dyDescent="0.25">
      <c r="A1727" s="185"/>
      <c r="B1727" s="169"/>
      <c r="C1727" s="208" t="s">
        <v>1426</v>
      </c>
      <c r="D1727" s="172"/>
      <c r="E1727" s="176">
        <v>1</v>
      </c>
      <c r="F1727" s="181"/>
      <c r="G1727" s="181"/>
      <c r="H1727" s="181"/>
      <c r="I1727" s="181"/>
      <c r="J1727" s="182"/>
      <c r="K1727" s="187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</row>
    <row r="1728" spans="1:60" outlineLevel="1" x14ac:dyDescent="0.25">
      <c r="A1728" s="185"/>
      <c r="B1728" s="169"/>
      <c r="C1728" s="209" t="s">
        <v>129</v>
      </c>
      <c r="D1728" s="173"/>
      <c r="E1728" s="177">
        <v>1</v>
      </c>
      <c r="F1728" s="181"/>
      <c r="G1728" s="181"/>
      <c r="H1728" s="181"/>
      <c r="I1728" s="181"/>
      <c r="J1728" s="182"/>
      <c r="K1728" s="187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</row>
    <row r="1729" spans="1:60" outlineLevel="1" x14ac:dyDescent="0.25">
      <c r="A1729" s="185"/>
      <c r="B1729" s="169"/>
      <c r="C1729" s="208" t="s">
        <v>127</v>
      </c>
      <c r="D1729" s="172"/>
      <c r="E1729" s="176"/>
      <c r="F1729" s="181"/>
      <c r="G1729" s="181"/>
      <c r="H1729" s="181"/>
      <c r="I1729" s="181"/>
      <c r="J1729" s="182"/>
      <c r="K1729" s="187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</row>
    <row r="1730" spans="1:60" outlineLevel="1" x14ac:dyDescent="0.25">
      <c r="A1730" s="185"/>
      <c r="B1730" s="169"/>
      <c r="C1730" s="208" t="s">
        <v>1427</v>
      </c>
      <c r="D1730" s="172"/>
      <c r="E1730" s="176">
        <v>1</v>
      </c>
      <c r="F1730" s="181"/>
      <c r="G1730" s="181"/>
      <c r="H1730" s="181"/>
      <c r="I1730" s="181"/>
      <c r="J1730" s="182"/>
      <c r="K1730" s="187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</row>
    <row r="1731" spans="1:60" outlineLevel="1" x14ac:dyDescent="0.25">
      <c r="A1731" s="185"/>
      <c r="B1731" s="169"/>
      <c r="C1731" s="209" t="s">
        <v>129</v>
      </c>
      <c r="D1731" s="173"/>
      <c r="E1731" s="177">
        <v>1</v>
      </c>
      <c r="F1731" s="181"/>
      <c r="G1731" s="181"/>
      <c r="H1731" s="181"/>
      <c r="I1731" s="181"/>
      <c r="J1731" s="182"/>
      <c r="K1731" s="187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</row>
    <row r="1732" spans="1:60" outlineLevel="1" x14ac:dyDescent="0.25">
      <c r="A1732" s="185"/>
      <c r="B1732" s="169"/>
      <c r="C1732" s="208" t="s">
        <v>130</v>
      </c>
      <c r="D1732" s="172"/>
      <c r="E1732" s="176"/>
      <c r="F1732" s="181"/>
      <c r="G1732" s="181"/>
      <c r="H1732" s="181"/>
      <c r="I1732" s="181"/>
      <c r="J1732" s="182"/>
      <c r="K1732" s="187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</row>
    <row r="1733" spans="1:60" outlineLevel="1" x14ac:dyDescent="0.25">
      <c r="A1733" s="185"/>
      <c r="B1733" s="169"/>
      <c r="C1733" s="208" t="s">
        <v>1115</v>
      </c>
      <c r="D1733" s="172"/>
      <c r="E1733" s="176">
        <v>1</v>
      </c>
      <c r="F1733" s="181"/>
      <c r="G1733" s="181"/>
      <c r="H1733" s="181"/>
      <c r="I1733" s="181"/>
      <c r="J1733" s="182"/>
      <c r="K1733" s="187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</row>
    <row r="1734" spans="1:60" outlineLevel="1" x14ac:dyDescent="0.25">
      <c r="A1734" s="185"/>
      <c r="B1734" s="169"/>
      <c r="C1734" s="209" t="s">
        <v>129</v>
      </c>
      <c r="D1734" s="173"/>
      <c r="E1734" s="177">
        <v>1</v>
      </c>
      <c r="F1734" s="181"/>
      <c r="G1734" s="181"/>
      <c r="H1734" s="181"/>
      <c r="I1734" s="181"/>
      <c r="J1734" s="182"/>
      <c r="K1734" s="187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</row>
    <row r="1735" spans="1:60" outlineLevel="1" x14ac:dyDescent="0.25">
      <c r="A1735" s="185">
        <v>133</v>
      </c>
      <c r="B1735" s="169" t="s">
        <v>1428</v>
      </c>
      <c r="C1735" s="207" t="s">
        <v>1429</v>
      </c>
      <c r="D1735" s="171" t="s">
        <v>137</v>
      </c>
      <c r="E1735" s="175">
        <v>25</v>
      </c>
      <c r="F1735" s="183"/>
      <c r="G1735" s="181">
        <f>ROUND(E1735*F1735,2)</f>
        <v>0</v>
      </c>
      <c r="H1735" s="181">
        <v>21</v>
      </c>
      <c r="I1735" s="181">
        <f>G1735*(1+H1735/100)</f>
        <v>0</v>
      </c>
      <c r="J1735" s="182" t="s">
        <v>678</v>
      </c>
      <c r="K1735" s="187" t="s">
        <v>125</v>
      </c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>
        <v>21</v>
      </c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</row>
    <row r="1736" spans="1:60" outlineLevel="1" x14ac:dyDescent="0.25">
      <c r="A1736" s="185"/>
      <c r="B1736" s="169"/>
      <c r="C1736" s="208" t="s">
        <v>1430</v>
      </c>
      <c r="D1736" s="172"/>
      <c r="E1736" s="176">
        <v>5</v>
      </c>
      <c r="F1736" s="181"/>
      <c r="G1736" s="181"/>
      <c r="H1736" s="181"/>
      <c r="I1736" s="181"/>
      <c r="J1736" s="182"/>
      <c r="K1736" s="187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</row>
    <row r="1737" spans="1:60" outlineLevel="1" x14ac:dyDescent="0.25">
      <c r="A1737" s="185"/>
      <c r="B1737" s="169"/>
      <c r="C1737" s="208" t="s">
        <v>1431</v>
      </c>
      <c r="D1737" s="172"/>
      <c r="E1737" s="176">
        <v>2</v>
      </c>
      <c r="F1737" s="181"/>
      <c r="G1737" s="181"/>
      <c r="H1737" s="181"/>
      <c r="I1737" s="181"/>
      <c r="J1737" s="182"/>
      <c r="K1737" s="187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</row>
    <row r="1738" spans="1:60" outlineLevel="1" x14ac:dyDescent="0.25">
      <c r="A1738" s="185"/>
      <c r="B1738" s="169"/>
      <c r="C1738" s="208" t="s">
        <v>1432</v>
      </c>
      <c r="D1738" s="172"/>
      <c r="E1738" s="176">
        <v>6</v>
      </c>
      <c r="F1738" s="181"/>
      <c r="G1738" s="181"/>
      <c r="H1738" s="181"/>
      <c r="I1738" s="181"/>
      <c r="J1738" s="182"/>
      <c r="K1738" s="187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</row>
    <row r="1739" spans="1:60" outlineLevel="1" x14ac:dyDescent="0.25">
      <c r="A1739" s="185"/>
      <c r="B1739" s="169"/>
      <c r="C1739" s="208" t="s">
        <v>153</v>
      </c>
      <c r="D1739" s="172"/>
      <c r="E1739" s="176">
        <v>6</v>
      </c>
      <c r="F1739" s="181"/>
      <c r="G1739" s="181"/>
      <c r="H1739" s="181"/>
      <c r="I1739" s="181"/>
      <c r="J1739" s="182"/>
      <c r="K1739" s="187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</row>
    <row r="1740" spans="1:60" outlineLevel="1" x14ac:dyDescent="0.25">
      <c r="A1740" s="185"/>
      <c r="B1740" s="169"/>
      <c r="C1740" s="208" t="s">
        <v>1433</v>
      </c>
      <c r="D1740" s="172"/>
      <c r="E1740" s="176">
        <v>6</v>
      </c>
      <c r="F1740" s="181"/>
      <c r="G1740" s="181"/>
      <c r="H1740" s="181"/>
      <c r="I1740" s="181"/>
      <c r="J1740" s="182"/>
      <c r="K1740" s="187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</row>
    <row r="1741" spans="1:60" outlineLevel="1" x14ac:dyDescent="0.25">
      <c r="A1741" s="185"/>
      <c r="B1741" s="272" t="s">
        <v>1434</v>
      </c>
      <c r="C1741" s="273"/>
      <c r="D1741" s="274"/>
      <c r="E1741" s="275"/>
      <c r="F1741" s="276"/>
      <c r="G1741" s="277"/>
      <c r="H1741" s="181"/>
      <c r="I1741" s="181"/>
      <c r="J1741" s="182"/>
      <c r="K1741" s="187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>
        <v>0</v>
      </c>
      <c r="AD1741" s="32"/>
      <c r="AE1741" s="32"/>
      <c r="AF1741" s="32"/>
      <c r="AG1741" s="32"/>
      <c r="AH1741" s="32"/>
      <c r="AI1741" s="32"/>
      <c r="AJ1741" s="32"/>
      <c r="AK1741" s="32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2"/>
      <c r="AY1741" s="32"/>
      <c r="AZ1741" s="32"/>
      <c r="BA1741" s="32"/>
      <c r="BB1741" s="32"/>
      <c r="BC1741" s="32"/>
      <c r="BD1741" s="32"/>
      <c r="BE1741" s="32"/>
      <c r="BF1741" s="32"/>
      <c r="BG1741" s="32"/>
      <c r="BH1741" s="32"/>
    </row>
    <row r="1742" spans="1:60" outlineLevel="1" x14ac:dyDescent="0.25">
      <c r="A1742" s="185"/>
      <c r="B1742" s="272" t="s">
        <v>1435</v>
      </c>
      <c r="C1742" s="273"/>
      <c r="D1742" s="274"/>
      <c r="E1742" s="275"/>
      <c r="F1742" s="276"/>
      <c r="G1742" s="277"/>
      <c r="H1742" s="181"/>
      <c r="I1742" s="181"/>
      <c r="J1742" s="182"/>
      <c r="K1742" s="187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2"/>
      <c r="AM1742" s="32"/>
      <c r="AN1742" s="32"/>
      <c r="AO1742" s="32"/>
      <c r="AP1742" s="32"/>
      <c r="AQ1742" s="32"/>
      <c r="AR1742" s="32"/>
      <c r="AS1742" s="32"/>
      <c r="AT1742" s="32"/>
      <c r="AU1742" s="32"/>
      <c r="AV1742" s="32"/>
      <c r="AW1742" s="32"/>
      <c r="AX1742" s="32"/>
      <c r="AY1742" s="32"/>
      <c r="AZ1742" s="32"/>
      <c r="BA1742" s="32"/>
      <c r="BB1742" s="32"/>
      <c r="BC1742" s="32"/>
      <c r="BD1742" s="32"/>
      <c r="BE1742" s="32"/>
      <c r="BF1742" s="32"/>
      <c r="BG1742" s="32"/>
      <c r="BH1742" s="32"/>
    </row>
    <row r="1743" spans="1:60" outlineLevel="1" x14ac:dyDescent="0.25">
      <c r="A1743" s="185">
        <v>134</v>
      </c>
      <c r="B1743" s="169" t="s">
        <v>1436</v>
      </c>
      <c r="C1743" s="207" t="s">
        <v>1437</v>
      </c>
      <c r="D1743" s="171" t="s">
        <v>165</v>
      </c>
      <c r="E1743" s="175">
        <v>5.008</v>
      </c>
      <c r="F1743" s="183"/>
      <c r="G1743" s="181">
        <f>ROUND(E1743*F1743,2)</f>
        <v>0</v>
      </c>
      <c r="H1743" s="181">
        <v>21</v>
      </c>
      <c r="I1743" s="181">
        <f>G1743*(1+H1743/100)</f>
        <v>0</v>
      </c>
      <c r="J1743" s="182" t="s">
        <v>678</v>
      </c>
      <c r="K1743" s="187" t="s">
        <v>125</v>
      </c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2"/>
      <c r="AM1743" s="32">
        <v>21</v>
      </c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2"/>
      <c r="AY1743" s="32"/>
      <c r="AZ1743" s="32"/>
      <c r="BA1743" s="32"/>
      <c r="BB1743" s="32"/>
      <c r="BC1743" s="32"/>
      <c r="BD1743" s="32"/>
      <c r="BE1743" s="32"/>
      <c r="BF1743" s="32"/>
      <c r="BG1743" s="32"/>
      <c r="BH1743" s="32"/>
    </row>
    <row r="1744" spans="1:60" outlineLevel="1" x14ac:dyDescent="0.25">
      <c r="A1744" s="185"/>
      <c r="B1744" s="169"/>
      <c r="C1744" s="208" t="s">
        <v>1421</v>
      </c>
      <c r="D1744" s="172"/>
      <c r="E1744" s="176"/>
      <c r="F1744" s="181"/>
      <c r="G1744" s="181"/>
      <c r="H1744" s="181"/>
      <c r="I1744" s="181"/>
      <c r="J1744" s="182"/>
      <c r="K1744" s="187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/>
      <c r="AN1744" s="32"/>
      <c r="AO1744" s="32"/>
      <c r="AP1744" s="32"/>
      <c r="AQ1744" s="32"/>
      <c r="AR1744" s="32"/>
      <c r="AS1744" s="32"/>
      <c r="AT1744" s="32"/>
      <c r="AU1744" s="32"/>
      <c r="AV1744" s="32"/>
      <c r="AW1744" s="32"/>
      <c r="AX1744" s="32"/>
      <c r="AY1744" s="32"/>
      <c r="AZ1744" s="32"/>
      <c r="BA1744" s="32"/>
      <c r="BB1744" s="32"/>
      <c r="BC1744" s="32"/>
      <c r="BD1744" s="32"/>
      <c r="BE1744" s="32"/>
      <c r="BF1744" s="32"/>
      <c r="BG1744" s="32"/>
      <c r="BH1744" s="32"/>
    </row>
    <row r="1745" spans="1:60" outlineLevel="1" x14ac:dyDescent="0.25">
      <c r="A1745" s="185"/>
      <c r="B1745" s="169"/>
      <c r="C1745" s="208" t="s">
        <v>1438</v>
      </c>
      <c r="D1745" s="172"/>
      <c r="E1745" s="176">
        <v>0.59</v>
      </c>
      <c r="F1745" s="181"/>
      <c r="G1745" s="181"/>
      <c r="H1745" s="181"/>
      <c r="I1745" s="181"/>
      <c r="J1745" s="182"/>
      <c r="K1745" s="187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</row>
    <row r="1746" spans="1:60" outlineLevel="1" x14ac:dyDescent="0.25">
      <c r="A1746" s="185"/>
      <c r="B1746" s="169"/>
      <c r="C1746" s="208" t="s">
        <v>1439</v>
      </c>
      <c r="D1746" s="172"/>
      <c r="E1746" s="176">
        <v>1.22</v>
      </c>
      <c r="F1746" s="181"/>
      <c r="G1746" s="181"/>
      <c r="H1746" s="181"/>
      <c r="I1746" s="181"/>
      <c r="J1746" s="182"/>
      <c r="K1746" s="187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  <c r="AN1746" s="32"/>
      <c r="AO1746" s="32"/>
      <c r="AP1746" s="32"/>
      <c r="AQ1746" s="32"/>
      <c r="AR1746" s="32"/>
      <c r="AS1746" s="32"/>
      <c r="AT1746" s="32"/>
      <c r="AU1746" s="32"/>
      <c r="AV1746" s="32"/>
      <c r="AW1746" s="32"/>
      <c r="AX1746" s="32"/>
      <c r="AY1746" s="32"/>
      <c r="AZ1746" s="32"/>
      <c r="BA1746" s="32"/>
      <c r="BB1746" s="32"/>
      <c r="BC1746" s="32"/>
      <c r="BD1746" s="32"/>
      <c r="BE1746" s="32"/>
      <c r="BF1746" s="32"/>
      <c r="BG1746" s="32"/>
      <c r="BH1746" s="32"/>
    </row>
    <row r="1747" spans="1:60" outlineLevel="1" x14ac:dyDescent="0.25">
      <c r="A1747" s="185"/>
      <c r="B1747" s="169"/>
      <c r="C1747" s="208" t="s">
        <v>1440</v>
      </c>
      <c r="D1747" s="172"/>
      <c r="E1747" s="176">
        <v>0.63800000000000001</v>
      </c>
      <c r="F1747" s="181"/>
      <c r="G1747" s="181"/>
      <c r="H1747" s="181"/>
      <c r="I1747" s="181"/>
      <c r="J1747" s="182"/>
      <c r="K1747" s="187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</row>
    <row r="1748" spans="1:60" outlineLevel="1" x14ac:dyDescent="0.25">
      <c r="A1748" s="185"/>
      <c r="B1748" s="169"/>
      <c r="C1748" s="208" t="s">
        <v>1441</v>
      </c>
      <c r="D1748" s="172"/>
      <c r="E1748" s="176">
        <v>1.1200000000000001</v>
      </c>
      <c r="F1748" s="181"/>
      <c r="G1748" s="181"/>
      <c r="H1748" s="181"/>
      <c r="I1748" s="181"/>
      <c r="J1748" s="182"/>
      <c r="K1748" s="187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2"/>
      <c r="AM1748" s="32"/>
      <c r="AN1748" s="32"/>
      <c r="AO1748" s="32"/>
      <c r="AP1748" s="32"/>
      <c r="AQ1748" s="32"/>
      <c r="AR1748" s="32"/>
      <c r="AS1748" s="32"/>
      <c r="AT1748" s="32"/>
      <c r="AU1748" s="32"/>
      <c r="AV1748" s="32"/>
      <c r="AW1748" s="32"/>
      <c r="AX1748" s="32"/>
      <c r="AY1748" s="32"/>
      <c r="AZ1748" s="32"/>
      <c r="BA1748" s="32"/>
      <c r="BB1748" s="32"/>
      <c r="BC1748" s="32"/>
      <c r="BD1748" s="32"/>
      <c r="BE1748" s="32"/>
      <c r="BF1748" s="32"/>
      <c r="BG1748" s="32"/>
      <c r="BH1748" s="32"/>
    </row>
    <row r="1749" spans="1:60" outlineLevel="1" x14ac:dyDescent="0.25">
      <c r="A1749" s="185"/>
      <c r="B1749" s="169"/>
      <c r="C1749" s="209" t="s">
        <v>129</v>
      </c>
      <c r="D1749" s="173"/>
      <c r="E1749" s="177">
        <v>3.5680000000000001</v>
      </c>
      <c r="F1749" s="181"/>
      <c r="G1749" s="181"/>
      <c r="H1749" s="181"/>
      <c r="I1749" s="181"/>
      <c r="J1749" s="182"/>
      <c r="K1749" s="187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2"/>
      <c r="AM1749" s="32"/>
      <c r="AN1749" s="32"/>
      <c r="AO1749" s="32"/>
      <c r="AP1749" s="32"/>
      <c r="AQ1749" s="32"/>
      <c r="AR1749" s="32"/>
      <c r="AS1749" s="32"/>
      <c r="AT1749" s="32"/>
      <c r="AU1749" s="32"/>
      <c r="AV1749" s="32"/>
      <c r="AW1749" s="32"/>
      <c r="AX1749" s="32"/>
      <c r="AY1749" s="32"/>
      <c r="AZ1749" s="32"/>
      <c r="BA1749" s="32"/>
      <c r="BB1749" s="32"/>
      <c r="BC1749" s="32"/>
      <c r="BD1749" s="32"/>
      <c r="BE1749" s="32"/>
      <c r="BF1749" s="32"/>
      <c r="BG1749" s="32"/>
      <c r="BH1749" s="32"/>
    </row>
    <row r="1750" spans="1:60" outlineLevel="1" x14ac:dyDescent="0.25">
      <c r="A1750" s="185"/>
      <c r="B1750" s="169"/>
      <c r="C1750" s="208" t="s">
        <v>427</v>
      </c>
      <c r="D1750" s="172"/>
      <c r="E1750" s="176"/>
      <c r="F1750" s="181"/>
      <c r="G1750" s="181"/>
      <c r="H1750" s="181"/>
      <c r="I1750" s="181"/>
      <c r="J1750" s="182"/>
      <c r="K1750" s="187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2"/>
      <c r="AM1750" s="32"/>
      <c r="AN1750" s="32"/>
      <c r="AO1750" s="32"/>
      <c r="AP1750" s="32"/>
      <c r="AQ1750" s="32"/>
      <c r="AR1750" s="32"/>
      <c r="AS1750" s="32"/>
      <c r="AT1750" s="32"/>
      <c r="AU1750" s="32"/>
      <c r="AV1750" s="32"/>
      <c r="AW1750" s="32"/>
      <c r="AX1750" s="32"/>
      <c r="AY1750" s="32"/>
      <c r="AZ1750" s="32"/>
      <c r="BA1750" s="32"/>
      <c r="BB1750" s="32"/>
      <c r="BC1750" s="32"/>
      <c r="BD1750" s="32"/>
      <c r="BE1750" s="32"/>
      <c r="BF1750" s="32"/>
      <c r="BG1750" s="32"/>
      <c r="BH1750" s="32"/>
    </row>
    <row r="1751" spans="1:60" outlineLevel="1" x14ac:dyDescent="0.25">
      <c r="A1751" s="185"/>
      <c r="B1751" s="169"/>
      <c r="C1751" s="208" t="s">
        <v>1442</v>
      </c>
      <c r="D1751" s="172"/>
      <c r="E1751" s="176">
        <v>0.48</v>
      </c>
      <c r="F1751" s="181"/>
      <c r="G1751" s="181"/>
      <c r="H1751" s="181"/>
      <c r="I1751" s="181"/>
      <c r="J1751" s="182"/>
      <c r="K1751" s="187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32"/>
      <c r="AP1751" s="32"/>
      <c r="AQ1751" s="32"/>
      <c r="AR1751" s="32"/>
      <c r="AS1751" s="32"/>
      <c r="AT1751" s="32"/>
      <c r="AU1751" s="32"/>
      <c r="AV1751" s="32"/>
      <c r="AW1751" s="32"/>
      <c r="AX1751" s="32"/>
      <c r="AY1751" s="32"/>
      <c r="AZ1751" s="32"/>
      <c r="BA1751" s="32"/>
      <c r="BB1751" s="32"/>
      <c r="BC1751" s="32"/>
      <c r="BD1751" s="32"/>
      <c r="BE1751" s="32"/>
      <c r="BF1751" s="32"/>
      <c r="BG1751" s="32"/>
      <c r="BH1751" s="32"/>
    </row>
    <row r="1752" spans="1:60" outlineLevel="1" x14ac:dyDescent="0.25">
      <c r="A1752" s="185"/>
      <c r="B1752" s="169"/>
      <c r="C1752" s="209" t="s">
        <v>129</v>
      </c>
      <c r="D1752" s="173"/>
      <c r="E1752" s="177">
        <v>0.48</v>
      </c>
      <c r="F1752" s="181"/>
      <c r="G1752" s="181"/>
      <c r="H1752" s="181"/>
      <c r="I1752" s="181"/>
      <c r="J1752" s="182"/>
      <c r="K1752" s="187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2"/>
      <c r="AY1752" s="32"/>
      <c r="AZ1752" s="32"/>
      <c r="BA1752" s="32"/>
      <c r="BB1752" s="32"/>
      <c r="BC1752" s="32"/>
      <c r="BD1752" s="32"/>
      <c r="BE1752" s="32"/>
      <c r="BF1752" s="32"/>
      <c r="BG1752" s="32"/>
      <c r="BH1752" s="32"/>
    </row>
    <row r="1753" spans="1:60" outlineLevel="1" x14ac:dyDescent="0.25">
      <c r="A1753" s="185"/>
      <c r="B1753" s="169"/>
      <c r="C1753" s="208" t="s">
        <v>127</v>
      </c>
      <c r="D1753" s="172"/>
      <c r="E1753" s="176"/>
      <c r="F1753" s="181"/>
      <c r="G1753" s="181"/>
      <c r="H1753" s="181"/>
      <c r="I1753" s="181"/>
      <c r="J1753" s="182"/>
      <c r="K1753" s="187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  <c r="AN1753" s="32"/>
      <c r="AO1753" s="32"/>
      <c r="AP1753" s="32"/>
      <c r="AQ1753" s="32"/>
      <c r="AR1753" s="32"/>
      <c r="AS1753" s="32"/>
      <c r="AT1753" s="32"/>
      <c r="AU1753" s="32"/>
      <c r="AV1753" s="32"/>
      <c r="AW1753" s="32"/>
      <c r="AX1753" s="32"/>
      <c r="AY1753" s="32"/>
      <c r="AZ1753" s="32"/>
      <c r="BA1753" s="32"/>
      <c r="BB1753" s="32"/>
      <c r="BC1753" s="32"/>
      <c r="BD1753" s="32"/>
      <c r="BE1753" s="32"/>
      <c r="BF1753" s="32"/>
      <c r="BG1753" s="32"/>
      <c r="BH1753" s="32"/>
    </row>
    <row r="1754" spans="1:60" outlineLevel="1" x14ac:dyDescent="0.25">
      <c r="A1754" s="185"/>
      <c r="B1754" s="169"/>
      <c r="C1754" s="208" t="s">
        <v>1443</v>
      </c>
      <c r="D1754" s="172"/>
      <c r="E1754" s="176">
        <v>0.48</v>
      </c>
      <c r="F1754" s="181"/>
      <c r="G1754" s="181"/>
      <c r="H1754" s="181"/>
      <c r="I1754" s="181"/>
      <c r="J1754" s="182"/>
      <c r="K1754" s="187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2"/>
      <c r="AY1754" s="32"/>
      <c r="AZ1754" s="32"/>
      <c r="BA1754" s="32"/>
      <c r="BB1754" s="32"/>
      <c r="BC1754" s="32"/>
      <c r="BD1754" s="32"/>
      <c r="BE1754" s="32"/>
      <c r="BF1754" s="32"/>
      <c r="BG1754" s="32"/>
      <c r="BH1754" s="32"/>
    </row>
    <row r="1755" spans="1:60" outlineLevel="1" x14ac:dyDescent="0.25">
      <c r="A1755" s="185"/>
      <c r="B1755" s="169"/>
      <c r="C1755" s="209" t="s">
        <v>129</v>
      </c>
      <c r="D1755" s="173"/>
      <c r="E1755" s="177">
        <v>0.48</v>
      </c>
      <c r="F1755" s="181"/>
      <c r="G1755" s="181"/>
      <c r="H1755" s="181"/>
      <c r="I1755" s="181"/>
      <c r="J1755" s="182"/>
      <c r="K1755" s="187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2"/>
      <c r="AY1755" s="32"/>
      <c r="AZ1755" s="32"/>
      <c r="BA1755" s="32"/>
      <c r="BB1755" s="32"/>
      <c r="BC1755" s="32"/>
      <c r="BD1755" s="32"/>
      <c r="BE1755" s="32"/>
      <c r="BF1755" s="32"/>
      <c r="BG1755" s="32"/>
      <c r="BH1755" s="32"/>
    </row>
    <row r="1756" spans="1:60" outlineLevel="1" x14ac:dyDescent="0.25">
      <c r="A1756" s="185"/>
      <c r="B1756" s="169"/>
      <c r="C1756" s="208" t="s">
        <v>130</v>
      </c>
      <c r="D1756" s="172"/>
      <c r="E1756" s="176"/>
      <c r="F1756" s="181"/>
      <c r="G1756" s="181"/>
      <c r="H1756" s="181"/>
      <c r="I1756" s="181"/>
      <c r="J1756" s="182"/>
      <c r="K1756" s="187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2"/>
      <c r="AY1756" s="32"/>
      <c r="AZ1756" s="32"/>
      <c r="BA1756" s="32"/>
      <c r="BB1756" s="32"/>
      <c r="BC1756" s="32"/>
      <c r="BD1756" s="32"/>
      <c r="BE1756" s="32"/>
      <c r="BF1756" s="32"/>
      <c r="BG1756" s="32"/>
      <c r="BH1756" s="32"/>
    </row>
    <row r="1757" spans="1:60" outlineLevel="1" x14ac:dyDescent="0.25">
      <c r="A1757" s="185"/>
      <c r="B1757" s="169"/>
      <c r="C1757" s="208" t="s">
        <v>1444</v>
      </c>
      <c r="D1757" s="172"/>
      <c r="E1757" s="176">
        <v>0.48</v>
      </c>
      <c r="F1757" s="181"/>
      <c r="G1757" s="181"/>
      <c r="H1757" s="181"/>
      <c r="I1757" s="181"/>
      <c r="J1757" s="182"/>
      <c r="K1757" s="187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2"/>
      <c r="BB1757" s="32"/>
      <c r="BC1757" s="32"/>
      <c r="BD1757" s="32"/>
      <c r="BE1757" s="32"/>
      <c r="BF1757" s="32"/>
      <c r="BG1757" s="32"/>
      <c r="BH1757" s="32"/>
    </row>
    <row r="1758" spans="1:60" outlineLevel="1" x14ac:dyDescent="0.25">
      <c r="A1758" s="185"/>
      <c r="B1758" s="169"/>
      <c r="C1758" s="209" t="s">
        <v>129</v>
      </c>
      <c r="D1758" s="173"/>
      <c r="E1758" s="177">
        <v>0.48</v>
      </c>
      <c r="F1758" s="181"/>
      <c r="G1758" s="181"/>
      <c r="H1758" s="181"/>
      <c r="I1758" s="181"/>
      <c r="J1758" s="182"/>
      <c r="K1758" s="187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2"/>
      <c r="BB1758" s="32"/>
      <c r="BC1758" s="32"/>
      <c r="BD1758" s="32"/>
      <c r="BE1758" s="32"/>
      <c r="BF1758" s="32"/>
      <c r="BG1758" s="32"/>
      <c r="BH1758" s="32"/>
    </row>
    <row r="1759" spans="1:60" outlineLevel="1" x14ac:dyDescent="0.25">
      <c r="A1759" s="185">
        <v>135</v>
      </c>
      <c r="B1759" s="169" t="s">
        <v>1445</v>
      </c>
      <c r="C1759" s="207" t="s">
        <v>1446</v>
      </c>
      <c r="D1759" s="171" t="s">
        <v>165</v>
      </c>
      <c r="E1759" s="175">
        <v>7.4880000000000004</v>
      </c>
      <c r="F1759" s="183"/>
      <c r="G1759" s="181">
        <f>ROUND(E1759*F1759,2)</f>
        <v>0</v>
      </c>
      <c r="H1759" s="181">
        <v>21</v>
      </c>
      <c r="I1759" s="181">
        <f>G1759*(1+H1759/100)</f>
        <v>0</v>
      </c>
      <c r="J1759" s="182" t="s">
        <v>678</v>
      </c>
      <c r="K1759" s="187" t="s">
        <v>125</v>
      </c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>
        <v>21</v>
      </c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  <c r="BC1759" s="32"/>
      <c r="BD1759" s="32"/>
      <c r="BE1759" s="32"/>
      <c r="BF1759" s="32"/>
      <c r="BG1759" s="32"/>
      <c r="BH1759" s="32"/>
    </row>
    <row r="1760" spans="1:60" outlineLevel="1" x14ac:dyDescent="0.25">
      <c r="A1760" s="185"/>
      <c r="B1760" s="169"/>
      <c r="C1760" s="208" t="s">
        <v>127</v>
      </c>
      <c r="D1760" s="172"/>
      <c r="E1760" s="176"/>
      <c r="F1760" s="181"/>
      <c r="G1760" s="181"/>
      <c r="H1760" s="181"/>
      <c r="I1760" s="181"/>
      <c r="J1760" s="182"/>
      <c r="K1760" s="187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  <c r="BC1760" s="32"/>
      <c r="BD1760" s="32"/>
      <c r="BE1760" s="32"/>
      <c r="BF1760" s="32"/>
      <c r="BG1760" s="32"/>
      <c r="BH1760" s="32"/>
    </row>
    <row r="1761" spans="1:60" outlineLevel="1" x14ac:dyDescent="0.25">
      <c r="A1761" s="185"/>
      <c r="B1761" s="169"/>
      <c r="C1761" s="208" t="s">
        <v>1447</v>
      </c>
      <c r="D1761" s="172"/>
      <c r="E1761" s="176">
        <v>3.7440000000000002</v>
      </c>
      <c r="F1761" s="181"/>
      <c r="G1761" s="181"/>
      <c r="H1761" s="181"/>
      <c r="I1761" s="181"/>
      <c r="J1761" s="182"/>
      <c r="K1761" s="187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/>
      <c r="AO1761" s="32"/>
      <c r="AP1761" s="32"/>
      <c r="AQ1761" s="32"/>
      <c r="AR1761" s="32"/>
      <c r="AS1761" s="32"/>
      <c r="AT1761" s="32"/>
      <c r="AU1761" s="32"/>
      <c r="AV1761" s="32"/>
      <c r="AW1761" s="32"/>
      <c r="AX1761" s="32"/>
      <c r="AY1761" s="32"/>
      <c r="AZ1761" s="32"/>
      <c r="BA1761" s="32"/>
      <c r="BB1761" s="32"/>
      <c r="BC1761" s="32"/>
      <c r="BD1761" s="32"/>
      <c r="BE1761" s="32"/>
      <c r="BF1761" s="32"/>
      <c r="BG1761" s="32"/>
      <c r="BH1761" s="32"/>
    </row>
    <row r="1762" spans="1:60" outlineLevel="1" x14ac:dyDescent="0.25">
      <c r="A1762" s="185"/>
      <c r="B1762" s="169"/>
      <c r="C1762" s="208" t="s">
        <v>1448</v>
      </c>
      <c r="D1762" s="172"/>
      <c r="E1762" s="176">
        <v>3.7440000000000002</v>
      </c>
      <c r="F1762" s="181"/>
      <c r="G1762" s="181"/>
      <c r="H1762" s="181"/>
      <c r="I1762" s="181"/>
      <c r="J1762" s="182"/>
      <c r="K1762" s="187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  <c r="AN1762" s="32"/>
      <c r="AO1762" s="32"/>
      <c r="AP1762" s="32"/>
      <c r="AQ1762" s="32"/>
      <c r="AR1762" s="32"/>
      <c r="AS1762" s="32"/>
      <c r="AT1762" s="32"/>
      <c r="AU1762" s="32"/>
      <c r="AV1762" s="32"/>
      <c r="AW1762" s="32"/>
      <c r="AX1762" s="32"/>
      <c r="AY1762" s="32"/>
      <c r="AZ1762" s="32"/>
      <c r="BA1762" s="32"/>
      <c r="BB1762" s="32"/>
      <c r="BC1762" s="32"/>
      <c r="BD1762" s="32"/>
      <c r="BE1762" s="32"/>
      <c r="BF1762" s="32"/>
      <c r="BG1762" s="32"/>
      <c r="BH1762" s="32"/>
    </row>
    <row r="1763" spans="1:60" outlineLevel="1" x14ac:dyDescent="0.25">
      <c r="A1763" s="185"/>
      <c r="B1763" s="272" t="s">
        <v>1449</v>
      </c>
      <c r="C1763" s="273"/>
      <c r="D1763" s="274"/>
      <c r="E1763" s="275"/>
      <c r="F1763" s="276"/>
      <c r="G1763" s="277"/>
      <c r="H1763" s="181"/>
      <c r="I1763" s="181"/>
      <c r="J1763" s="182"/>
      <c r="K1763" s="187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>
        <v>0</v>
      </c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  <c r="AN1763" s="32"/>
      <c r="AO1763" s="32"/>
      <c r="AP1763" s="32"/>
      <c r="AQ1763" s="32"/>
      <c r="AR1763" s="32"/>
      <c r="AS1763" s="32"/>
      <c r="AT1763" s="32"/>
      <c r="AU1763" s="32"/>
      <c r="AV1763" s="32"/>
      <c r="AW1763" s="32"/>
      <c r="AX1763" s="32"/>
      <c r="AY1763" s="32"/>
      <c r="AZ1763" s="32"/>
      <c r="BA1763" s="32"/>
      <c r="BB1763" s="32"/>
      <c r="BC1763" s="32"/>
      <c r="BD1763" s="32"/>
      <c r="BE1763" s="32"/>
      <c r="BF1763" s="32"/>
      <c r="BG1763" s="32"/>
      <c r="BH1763" s="32"/>
    </row>
    <row r="1764" spans="1:60" outlineLevel="1" x14ac:dyDescent="0.25">
      <c r="A1764" s="185"/>
      <c r="B1764" s="272" t="s">
        <v>1450</v>
      </c>
      <c r="C1764" s="273"/>
      <c r="D1764" s="274"/>
      <c r="E1764" s="275"/>
      <c r="F1764" s="276"/>
      <c r="G1764" s="277"/>
      <c r="H1764" s="181"/>
      <c r="I1764" s="181"/>
      <c r="J1764" s="182"/>
      <c r="K1764" s="187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  <c r="AN1764" s="32"/>
      <c r="AO1764" s="32"/>
      <c r="AP1764" s="32"/>
      <c r="AQ1764" s="32"/>
      <c r="AR1764" s="32"/>
      <c r="AS1764" s="32"/>
      <c r="AT1764" s="32"/>
      <c r="AU1764" s="32"/>
      <c r="AV1764" s="32"/>
      <c r="AW1764" s="32"/>
      <c r="AX1764" s="32"/>
      <c r="AY1764" s="32"/>
      <c r="AZ1764" s="32"/>
      <c r="BA1764" s="32"/>
      <c r="BB1764" s="32"/>
      <c r="BC1764" s="32"/>
      <c r="BD1764" s="32"/>
      <c r="BE1764" s="32"/>
      <c r="BF1764" s="32"/>
      <c r="BG1764" s="32"/>
      <c r="BH1764" s="32"/>
    </row>
    <row r="1765" spans="1:60" outlineLevel="1" x14ac:dyDescent="0.25">
      <c r="A1765" s="185">
        <v>136</v>
      </c>
      <c r="B1765" s="169" t="s">
        <v>1451</v>
      </c>
      <c r="C1765" s="207" t="s">
        <v>1429</v>
      </c>
      <c r="D1765" s="171" t="s">
        <v>137</v>
      </c>
      <c r="E1765" s="175">
        <v>6</v>
      </c>
      <c r="F1765" s="183"/>
      <c r="G1765" s="181">
        <f>ROUND(E1765*F1765,2)</f>
        <v>0</v>
      </c>
      <c r="H1765" s="181">
        <v>21</v>
      </c>
      <c r="I1765" s="181">
        <f>G1765*(1+H1765/100)</f>
        <v>0</v>
      </c>
      <c r="J1765" s="182" t="s">
        <v>678</v>
      </c>
      <c r="K1765" s="187" t="s">
        <v>125</v>
      </c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>
        <v>21</v>
      </c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  <c r="BC1765" s="32"/>
      <c r="BD1765" s="32"/>
      <c r="BE1765" s="32"/>
      <c r="BF1765" s="32"/>
      <c r="BG1765" s="32"/>
      <c r="BH1765" s="32"/>
    </row>
    <row r="1766" spans="1:60" outlineLevel="1" x14ac:dyDescent="0.25">
      <c r="A1766" s="185"/>
      <c r="B1766" s="169"/>
      <c r="C1766" s="208" t="s">
        <v>1452</v>
      </c>
      <c r="D1766" s="172"/>
      <c r="E1766" s="176">
        <v>2</v>
      </c>
      <c r="F1766" s="181"/>
      <c r="G1766" s="181"/>
      <c r="H1766" s="181"/>
      <c r="I1766" s="181"/>
      <c r="J1766" s="182"/>
      <c r="K1766" s="187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  <c r="AN1766" s="32"/>
      <c r="AO1766" s="32"/>
      <c r="AP1766" s="32"/>
      <c r="AQ1766" s="32"/>
      <c r="AR1766" s="32"/>
      <c r="AS1766" s="32"/>
      <c r="AT1766" s="32"/>
      <c r="AU1766" s="32"/>
      <c r="AV1766" s="32"/>
      <c r="AW1766" s="32"/>
      <c r="AX1766" s="32"/>
      <c r="AY1766" s="32"/>
      <c r="AZ1766" s="32"/>
      <c r="BA1766" s="32"/>
      <c r="BB1766" s="32"/>
      <c r="BC1766" s="32"/>
      <c r="BD1766" s="32"/>
      <c r="BE1766" s="32"/>
      <c r="BF1766" s="32"/>
      <c r="BG1766" s="32"/>
      <c r="BH1766" s="32"/>
    </row>
    <row r="1767" spans="1:60" outlineLevel="1" x14ac:dyDescent="0.25">
      <c r="A1767" s="185"/>
      <c r="B1767" s="169"/>
      <c r="C1767" s="208" t="s">
        <v>144</v>
      </c>
      <c r="D1767" s="172"/>
      <c r="E1767" s="176">
        <v>2</v>
      </c>
      <c r="F1767" s="181"/>
      <c r="G1767" s="181"/>
      <c r="H1767" s="181"/>
      <c r="I1767" s="181"/>
      <c r="J1767" s="182"/>
      <c r="K1767" s="187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32"/>
      <c r="AP1767" s="32"/>
      <c r="AQ1767" s="32"/>
      <c r="AR1767" s="32"/>
      <c r="AS1767" s="32"/>
      <c r="AT1767" s="32"/>
      <c r="AU1767" s="32"/>
      <c r="AV1767" s="32"/>
      <c r="AW1767" s="32"/>
      <c r="AX1767" s="32"/>
      <c r="AY1767" s="32"/>
      <c r="AZ1767" s="32"/>
      <c r="BA1767" s="32"/>
      <c r="BB1767" s="32"/>
      <c r="BC1767" s="32"/>
      <c r="BD1767" s="32"/>
      <c r="BE1767" s="32"/>
      <c r="BF1767" s="32"/>
      <c r="BG1767" s="32"/>
      <c r="BH1767" s="32"/>
    </row>
    <row r="1768" spans="1:60" outlineLevel="1" x14ac:dyDescent="0.25">
      <c r="A1768" s="185"/>
      <c r="B1768" s="169"/>
      <c r="C1768" s="208" t="s">
        <v>1453</v>
      </c>
      <c r="D1768" s="172"/>
      <c r="E1768" s="176">
        <v>2</v>
      </c>
      <c r="F1768" s="181"/>
      <c r="G1768" s="181"/>
      <c r="H1768" s="181"/>
      <c r="I1768" s="181"/>
      <c r="J1768" s="182"/>
      <c r="K1768" s="187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  <c r="AN1768" s="32"/>
      <c r="AO1768" s="32"/>
      <c r="AP1768" s="32"/>
      <c r="AQ1768" s="32"/>
      <c r="AR1768" s="32"/>
      <c r="AS1768" s="32"/>
      <c r="AT1768" s="32"/>
      <c r="AU1768" s="32"/>
      <c r="AV1768" s="32"/>
      <c r="AW1768" s="32"/>
      <c r="AX1768" s="32"/>
      <c r="AY1768" s="32"/>
      <c r="AZ1768" s="32"/>
      <c r="BA1768" s="32"/>
      <c r="BB1768" s="32"/>
      <c r="BC1768" s="32"/>
      <c r="BD1768" s="32"/>
      <c r="BE1768" s="32"/>
      <c r="BF1768" s="32"/>
      <c r="BG1768" s="32"/>
      <c r="BH1768" s="32"/>
    </row>
    <row r="1769" spans="1:60" outlineLevel="1" x14ac:dyDescent="0.25">
      <c r="A1769" s="185"/>
      <c r="B1769" s="272" t="s">
        <v>1454</v>
      </c>
      <c r="C1769" s="273"/>
      <c r="D1769" s="274"/>
      <c r="E1769" s="275"/>
      <c r="F1769" s="276"/>
      <c r="G1769" s="277"/>
      <c r="H1769" s="181"/>
      <c r="I1769" s="181"/>
      <c r="J1769" s="182"/>
      <c r="K1769" s="187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>
        <v>0</v>
      </c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32"/>
      <c r="AP1769" s="32"/>
      <c r="AQ1769" s="32"/>
      <c r="AR1769" s="32"/>
      <c r="AS1769" s="32"/>
      <c r="AT1769" s="32"/>
      <c r="AU1769" s="32"/>
      <c r="AV1769" s="32"/>
      <c r="AW1769" s="32"/>
      <c r="AX1769" s="32"/>
      <c r="AY1769" s="32"/>
      <c r="AZ1769" s="32"/>
      <c r="BA1769" s="32"/>
      <c r="BB1769" s="32"/>
      <c r="BC1769" s="32"/>
      <c r="BD1769" s="32"/>
      <c r="BE1769" s="32"/>
      <c r="BF1769" s="32"/>
      <c r="BG1769" s="32"/>
      <c r="BH1769" s="32"/>
    </row>
    <row r="1770" spans="1:60" outlineLevel="1" x14ac:dyDescent="0.25">
      <c r="A1770" s="185"/>
      <c r="B1770" s="272" t="s">
        <v>1455</v>
      </c>
      <c r="C1770" s="273"/>
      <c r="D1770" s="274"/>
      <c r="E1770" s="275"/>
      <c r="F1770" s="276"/>
      <c r="G1770" s="277"/>
      <c r="H1770" s="181"/>
      <c r="I1770" s="181"/>
      <c r="J1770" s="182"/>
      <c r="K1770" s="187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>
        <v>1</v>
      </c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/>
      <c r="AY1770" s="32"/>
      <c r="AZ1770" s="32"/>
      <c r="BA1770" s="32"/>
      <c r="BB1770" s="32"/>
      <c r="BC1770" s="32"/>
      <c r="BD1770" s="32"/>
      <c r="BE1770" s="32"/>
      <c r="BF1770" s="32"/>
      <c r="BG1770" s="32"/>
      <c r="BH1770" s="32"/>
    </row>
    <row r="1771" spans="1:60" outlineLevel="1" x14ac:dyDescent="0.25">
      <c r="A1771" s="185">
        <v>137</v>
      </c>
      <c r="B1771" s="169" t="s">
        <v>1456</v>
      </c>
      <c r="C1771" s="207" t="s">
        <v>1457</v>
      </c>
      <c r="D1771" s="171" t="s">
        <v>165</v>
      </c>
      <c r="E1771" s="175">
        <v>50</v>
      </c>
      <c r="F1771" s="183"/>
      <c r="G1771" s="181">
        <f>ROUND(E1771*F1771,2)</f>
        <v>0</v>
      </c>
      <c r="H1771" s="181">
        <v>21</v>
      </c>
      <c r="I1771" s="181">
        <f>G1771*(1+H1771/100)</f>
        <v>0</v>
      </c>
      <c r="J1771" s="182" t="s">
        <v>678</v>
      </c>
      <c r="K1771" s="187" t="s">
        <v>125</v>
      </c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>
        <v>21</v>
      </c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2"/>
      <c r="BB1771" s="32"/>
      <c r="BC1771" s="32"/>
      <c r="BD1771" s="32"/>
      <c r="BE1771" s="32"/>
      <c r="BF1771" s="32"/>
      <c r="BG1771" s="32"/>
      <c r="BH1771" s="32"/>
    </row>
    <row r="1772" spans="1:60" outlineLevel="1" x14ac:dyDescent="0.25">
      <c r="A1772" s="185"/>
      <c r="B1772" s="169"/>
      <c r="C1772" s="208" t="s">
        <v>1458</v>
      </c>
      <c r="D1772" s="172"/>
      <c r="E1772" s="176">
        <v>10</v>
      </c>
      <c r="F1772" s="181"/>
      <c r="G1772" s="181"/>
      <c r="H1772" s="181"/>
      <c r="I1772" s="181"/>
      <c r="J1772" s="182"/>
      <c r="K1772" s="187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/>
      <c r="AY1772" s="32"/>
      <c r="AZ1772" s="32"/>
      <c r="BA1772" s="32"/>
      <c r="BB1772" s="32"/>
      <c r="BC1772" s="32"/>
      <c r="BD1772" s="32"/>
      <c r="BE1772" s="32"/>
      <c r="BF1772" s="32"/>
      <c r="BG1772" s="32"/>
      <c r="BH1772" s="32"/>
    </row>
    <row r="1773" spans="1:60" outlineLevel="1" x14ac:dyDescent="0.25">
      <c r="A1773" s="185"/>
      <c r="B1773" s="169"/>
      <c r="C1773" s="208" t="s">
        <v>1459</v>
      </c>
      <c r="D1773" s="172"/>
      <c r="E1773" s="176">
        <v>4</v>
      </c>
      <c r="F1773" s="181"/>
      <c r="G1773" s="181"/>
      <c r="H1773" s="181"/>
      <c r="I1773" s="181"/>
      <c r="J1773" s="182"/>
      <c r="K1773" s="187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  <c r="BC1773" s="32"/>
      <c r="BD1773" s="32"/>
      <c r="BE1773" s="32"/>
      <c r="BF1773" s="32"/>
      <c r="BG1773" s="32"/>
      <c r="BH1773" s="32"/>
    </row>
    <row r="1774" spans="1:60" outlineLevel="1" x14ac:dyDescent="0.25">
      <c r="A1774" s="185"/>
      <c r="B1774" s="169"/>
      <c r="C1774" s="208" t="s">
        <v>1460</v>
      </c>
      <c r="D1774" s="172"/>
      <c r="E1774" s="176">
        <v>12</v>
      </c>
      <c r="F1774" s="181"/>
      <c r="G1774" s="181"/>
      <c r="H1774" s="181"/>
      <c r="I1774" s="181"/>
      <c r="J1774" s="182"/>
      <c r="K1774" s="187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  <c r="AN1774" s="32"/>
      <c r="AO1774" s="32"/>
      <c r="AP1774" s="32"/>
      <c r="AQ1774" s="32"/>
      <c r="AR1774" s="32"/>
      <c r="AS1774" s="32"/>
      <c r="AT1774" s="32"/>
      <c r="AU1774" s="32"/>
      <c r="AV1774" s="32"/>
      <c r="AW1774" s="32"/>
      <c r="AX1774" s="32"/>
      <c r="AY1774" s="32"/>
      <c r="AZ1774" s="32"/>
      <c r="BA1774" s="32"/>
      <c r="BB1774" s="32"/>
      <c r="BC1774" s="32"/>
      <c r="BD1774" s="32"/>
      <c r="BE1774" s="32"/>
      <c r="BF1774" s="32"/>
      <c r="BG1774" s="32"/>
      <c r="BH1774" s="32"/>
    </row>
    <row r="1775" spans="1:60" outlineLevel="1" x14ac:dyDescent="0.25">
      <c r="A1775" s="185"/>
      <c r="B1775" s="169"/>
      <c r="C1775" s="208" t="s">
        <v>1461</v>
      </c>
      <c r="D1775" s="172"/>
      <c r="E1775" s="176">
        <v>12</v>
      </c>
      <c r="F1775" s="181"/>
      <c r="G1775" s="181"/>
      <c r="H1775" s="181"/>
      <c r="I1775" s="181"/>
      <c r="J1775" s="182"/>
      <c r="K1775" s="187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  <c r="AN1775" s="32"/>
      <c r="AO1775" s="32"/>
      <c r="AP1775" s="32"/>
      <c r="AQ1775" s="32"/>
      <c r="AR1775" s="32"/>
      <c r="AS1775" s="32"/>
      <c r="AT1775" s="32"/>
      <c r="AU1775" s="32"/>
      <c r="AV1775" s="32"/>
      <c r="AW1775" s="32"/>
      <c r="AX1775" s="32"/>
      <c r="AY1775" s="32"/>
      <c r="AZ1775" s="32"/>
      <c r="BA1775" s="32"/>
      <c r="BB1775" s="32"/>
      <c r="BC1775" s="32"/>
      <c r="BD1775" s="32"/>
      <c r="BE1775" s="32"/>
      <c r="BF1775" s="32"/>
      <c r="BG1775" s="32"/>
      <c r="BH1775" s="32"/>
    </row>
    <row r="1776" spans="1:60" outlineLevel="1" x14ac:dyDescent="0.25">
      <c r="A1776" s="185"/>
      <c r="B1776" s="169"/>
      <c r="C1776" s="208" t="s">
        <v>1462</v>
      </c>
      <c r="D1776" s="172"/>
      <c r="E1776" s="176">
        <v>12</v>
      </c>
      <c r="F1776" s="181"/>
      <c r="G1776" s="181"/>
      <c r="H1776" s="181"/>
      <c r="I1776" s="181"/>
      <c r="J1776" s="182"/>
      <c r="K1776" s="187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  <c r="AN1776" s="32"/>
      <c r="AO1776" s="32"/>
      <c r="AP1776" s="32"/>
      <c r="AQ1776" s="32"/>
      <c r="AR1776" s="32"/>
      <c r="AS1776" s="32"/>
      <c r="AT1776" s="32"/>
      <c r="AU1776" s="32"/>
      <c r="AV1776" s="32"/>
      <c r="AW1776" s="32"/>
      <c r="AX1776" s="32"/>
      <c r="AY1776" s="32"/>
      <c r="AZ1776" s="32"/>
      <c r="BA1776" s="32"/>
      <c r="BB1776" s="32"/>
      <c r="BC1776" s="32"/>
      <c r="BD1776" s="32"/>
      <c r="BE1776" s="32"/>
      <c r="BF1776" s="32"/>
      <c r="BG1776" s="32"/>
      <c r="BH1776" s="32"/>
    </row>
    <row r="1777" spans="1:60" outlineLevel="1" x14ac:dyDescent="0.25">
      <c r="A1777" s="185"/>
      <c r="B1777" s="272" t="s">
        <v>1463</v>
      </c>
      <c r="C1777" s="273"/>
      <c r="D1777" s="274"/>
      <c r="E1777" s="275"/>
      <c r="F1777" s="276"/>
      <c r="G1777" s="277"/>
      <c r="H1777" s="181"/>
      <c r="I1777" s="181"/>
      <c r="J1777" s="182"/>
      <c r="K1777" s="187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>
        <v>0</v>
      </c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/>
      <c r="AN1777" s="32"/>
      <c r="AO1777" s="32"/>
      <c r="AP1777" s="32"/>
      <c r="AQ1777" s="32"/>
      <c r="AR1777" s="32"/>
      <c r="AS1777" s="32"/>
      <c r="AT1777" s="32"/>
      <c r="AU1777" s="32"/>
      <c r="AV1777" s="32"/>
      <c r="AW1777" s="32"/>
      <c r="AX1777" s="32"/>
      <c r="AY1777" s="32"/>
      <c r="AZ1777" s="32"/>
      <c r="BA1777" s="32"/>
      <c r="BB1777" s="32"/>
      <c r="BC1777" s="32"/>
      <c r="BD1777" s="32"/>
      <c r="BE1777" s="32"/>
      <c r="BF1777" s="32"/>
      <c r="BG1777" s="32"/>
      <c r="BH1777" s="32"/>
    </row>
    <row r="1778" spans="1:60" outlineLevel="1" x14ac:dyDescent="0.25">
      <c r="A1778" s="185"/>
      <c r="B1778" s="272" t="s">
        <v>1464</v>
      </c>
      <c r="C1778" s="273"/>
      <c r="D1778" s="274"/>
      <c r="E1778" s="275"/>
      <c r="F1778" s="276"/>
      <c r="G1778" s="277"/>
      <c r="H1778" s="181"/>
      <c r="I1778" s="181"/>
      <c r="J1778" s="182"/>
      <c r="K1778" s="187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</row>
    <row r="1779" spans="1:60" outlineLevel="1" x14ac:dyDescent="0.25">
      <c r="A1779" s="185">
        <v>138</v>
      </c>
      <c r="B1779" s="169" t="s">
        <v>1465</v>
      </c>
      <c r="C1779" s="207" t="s">
        <v>1466</v>
      </c>
      <c r="D1779" s="171" t="s">
        <v>165</v>
      </c>
      <c r="E1779" s="175">
        <v>66.888800000000003</v>
      </c>
      <c r="F1779" s="183"/>
      <c r="G1779" s="181">
        <f>ROUND(E1779*F1779,2)</f>
        <v>0</v>
      </c>
      <c r="H1779" s="181">
        <v>21</v>
      </c>
      <c r="I1779" s="181">
        <f>G1779*(1+H1779/100)</f>
        <v>0</v>
      </c>
      <c r="J1779" s="182" t="s">
        <v>1093</v>
      </c>
      <c r="K1779" s="187" t="s">
        <v>125</v>
      </c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>
        <v>21</v>
      </c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</row>
    <row r="1780" spans="1:60" outlineLevel="1" x14ac:dyDescent="0.25">
      <c r="A1780" s="185"/>
      <c r="B1780" s="169"/>
      <c r="C1780" s="208" t="s">
        <v>1467</v>
      </c>
      <c r="D1780" s="172"/>
      <c r="E1780" s="176"/>
      <c r="F1780" s="181"/>
      <c r="G1780" s="181"/>
      <c r="H1780" s="181"/>
      <c r="I1780" s="181"/>
      <c r="J1780" s="182"/>
      <c r="K1780" s="187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</row>
    <row r="1781" spans="1:60" outlineLevel="1" x14ac:dyDescent="0.25">
      <c r="A1781" s="185"/>
      <c r="B1781" s="169"/>
      <c r="C1781" s="208" t="s">
        <v>1468</v>
      </c>
      <c r="D1781" s="172"/>
      <c r="E1781" s="176">
        <v>15.804</v>
      </c>
      <c r="F1781" s="181"/>
      <c r="G1781" s="181"/>
      <c r="H1781" s="181"/>
      <c r="I1781" s="181"/>
      <c r="J1781" s="182"/>
      <c r="K1781" s="187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</row>
    <row r="1782" spans="1:60" outlineLevel="1" x14ac:dyDescent="0.25">
      <c r="A1782" s="185"/>
      <c r="B1782" s="169"/>
      <c r="C1782" s="209" t="s">
        <v>129</v>
      </c>
      <c r="D1782" s="173"/>
      <c r="E1782" s="177">
        <v>15.804</v>
      </c>
      <c r="F1782" s="181"/>
      <c r="G1782" s="181"/>
      <c r="H1782" s="181"/>
      <c r="I1782" s="181"/>
      <c r="J1782" s="182"/>
      <c r="K1782" s="187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</row>
    <row r="1783" spans="1:60" outlineLevel="1" x14ac:dyDescent="0.25">
      <c r="A1783" s="185"/>
      <c r="B1783" s="169"/>
      <c r="C1783" s="208" t="s">
        <v>127</v>
      </c>
      <c r="D1783" s="172"/>
      <c r="E1783" s="176"/>
      <c r="F1783" s="181"/>
      <c r="G1783" s="181"/>
      <c r="H1783" s="181"/>
      <c r="I1783" s="181"/>
      <c r="J1783" s="182"/>
      <c r="K1783" s="187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</row>
    <row r="1784" spans="1:60" outlineLevel="1" x14ac:dyDescent="0.25">
      <c r="A1784" s="185"/>
      <c r="B1784" s="169"/>
      <c r="C1784" s="208" t="s">
        <v>1469</v>
      </c>
      <c r="D1784" s="172"/>
      <c r="E1784" s="176">
        <v>12.7712</v>
      </c>
      <c r="F1784" s="181"/>
      <c r="G1784" s="181"/>
      <c r="H1784" s="181"/>
      <c r="I1784" s="181"/>
      <c r="J1784" s="182"/>
      <c r="K1784" s="187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</row>
    <row r="1785" spans="1:60" outlineLevel="1" x14ac:dyDescent="0.25">
      <c r="A1785" s="185"/>
      <c r="B1785" s="169"/>
      <c r="C1785" s="208" t="s">
        <v>1470</v>
      </c>
      <c r="D1785" s="172"/>
      <c r="E1785" s="176">
        <v>12.7712</v>
      </c>
      <c r="F1785" s="181"/>
      <c r="G1785" s="181"/>
      <c r="H1785" s="181"/>
      <c r="I1785" s="181"/>
      <c r="J1785" s="182"/>
      <c r="K1785" s="187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</row>
    <row r="1786" spans="1:60" outlineLevel="1" x14ac:dyDescent="0.25">
      <c r="A1786" s="185"/>
      <c r="B1786" s="169"/>
      <c r="C1786" s="209" t="s">
        <v>129</v>
      </c>
      <c r="D1786" s="173"/>
      <c r="E1786" s="177">
        <v>25.542400000000001</v>
      </c>
      <c r="F1786" s="181"/>
      <c r="G1786" s="181"/>
      <c r="H1786" s="181"/>
      <c r="I1786" s="181"/>
      <c r="J1786" s="182"/>
      <c r="K1786" s="187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2"/>
      <c r="AM1786" s="32"/>
      <c r="AN1786" s="32"/>
      <c r="AO1786" s="32"/>
      <c r="AP1786" s="32"/>
      <c r="AQ1786" s="32"/>
      <c r="AR1786" s="32"/>
      <c r="AS1786" s="32"/>
      <c r="AT1786" s="32"/>
      <c r="AU1786" s="32"/>
      <c r="AV1786" s="32"/>
      <c r="AW1786" s="32"/>
      <c r="AX1786" s="32"/>
      <c r="AY1786" s="32"/>
      <c r="AZ1786" s="32"/>
      <c r="BA1786" s="32"/>
      <c r="BB1786" s="32"/>
      <c r="BC1786" s="32"/>
      <c r="BD1786" s="32"/>
      <c r="BE1786" s="32"/>
      <c r="BF1786" s="32"/>
      <c r="BG1786" s="32"/>
      <c r="BH1786" s="32"/>
    </row>
    <row r="1787" spans="1:60" outlineLevel="1" x14ac:dyDescent="0.25">
      <c r="A1787" s="185"/>
      <c r="B1787" s="169"/>
      <c r="C1787" s="208" t="s">
        <v>130</v>
      </c>
      <c r="D1787" s="172"/>
      <c r="E1787" s="176"/>
      <c r="F1787" s="181"/>
      <c r="G1787" s="181"/>
      <c r="H1787" s="181"/>
      <c r="I1787" s="181"/>
      <c r="J1787" s="182"/>
      <c r="K1787" s="187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</row>
    <row r="1788" spans="1:60" outlineLevel="1" x14ac:dyDescent="0.25">
      <c r="A1788" s="185"/>
      <c r="B1788" s="169"/>
      <c r="C1788" s="208" t="s">
        <v>1471</v>
      </c>
      <c r="D1788" s="172"/>
      <c r="E1788" s="176">
        <v>12.7712</v>
      </c>
      <c r="F1788" s="181"/>
      <c r="G1788" s="181"/>
      <c r="H1788" s="181"/>
      <c r="I1788" s="181"/>
      <c r="J1788" s="182"/>
      <c r="K1788" s="187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</row>
    <row r="1789" spans="1:60" outlineLevel="1" x14ac:dyDescent="0.25">
      <c r="A1789" s="185"/>
      <c r="B1789" s="169"/>
      <c r="C1789" s="208" t="s">
        <v>1472</v>
      </c>
      <c r="D1789" s="172"/>
      <c r="E1789" s="176">
        <v>12.7712</v>
      </c>
      <c r="F1789" s="181"/>
      <c r="G1789" s="181"/>
      <c r="H1789" s="181"/>
      <c r="I1789" s="181"/>
      <c r="J1789" s="182"/>
      <c r="K1789" s="187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</row>
    <row r="1790" spans="1:60" outlineLevel="1" x14ac:dyDescent="0.25">
      <c r="A1790" s="185"/>
      <c r="B1790" s="169"/>
      <c r="C1790" s="209" t="s">
        <v>129</v>
      </c>
      <c r="D1790" s="173"/>
      <c r="E1790" s="177">
        <v>25.542400000000001</v>
      </c>
      <c r="F1790" s="181"/>
      <c r="G1790" s="181"/>
      <c r="H1790" s="181"/>
      <c r="I1790" s="181"/>
      <c r="J1790" s="182"/>
      <c r="K1790" s="187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</row>
    <row r="1791" spans="1:60" outlineLevel="1" x14ac:dyDescent="0.25">
      <c r="A1791" s="185"/>
      <c r="B1791" s="272" t="s">
        <v>1473</v>
      </c>
      <c r="C1791" s="273"/>
      <c r="D1791" s="274"/>
      <c r="E1791" s="275"/>
      <c r="F1791" s="276"/>
      <c r="G1791" s="277"/>
      <c r="H1791" s="181"/>
      <c r="I1791" s="181"/>
      <c r="J1791" s="182"/>
      <c r="K1791" s="187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>
        <v>0</v>
      </c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</row>
    <row r="1792" spans="1:60" outlineLevel="1" x14ac:dyDescent="0.25">
      <c r="A1792" s="185"/>
      <c r="B1792" s="272" t="s">
        <v>1474</v>
      </c>
      <c r="C1792" s="273"/>
      <c r="D1792" s="274"/>
      <c r="E1792" s="275"/>
      <c r="F1792" s="276"/>
      <c r="G1792" s="277"/>
      <c r="H1792" s="181"/>
      <c r="I1792" s="181"/>
      <c r="J1792" s="182"/>
      <c r="K1792" s="187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>
        <v>1</v>
      </c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</row>
    <row r="1793" spans="1:60" outlineLevel="1" x14ac:dyDescent="0.25">
      <c r="A1793" s="185">
        <v>139</v>
      </c>
      <c r="B1793" s="169" t="s">
        <v>1475</v>
      </c>
      <c r="C1793" s="207" t="s">
        <v>1476</v>
      </c>
      <c r="D1793" s="171" t="s">
        <v>165</v>
      </c>
      <c r="E1793" s="175">
        <v>19.18</v>
      </c>
      <c r="F1793" s="183"/>
      <c r="G1793" s="181">
        <f>ROUND(E1793*F1793,2)</f>
        <v>0</v>
      </c>
      <c r="H1793" s="181">
        <v>21</v>
      </c>
      <c r="I1793" s="181">
        <f>G1793*(1+H1793/100)</f>
        <v>0</v>
      </c>
      <c r="J1793" s="182" t="s">
        <v>1139</v>
      </c>
      <c r="K1793" s="187" t="s">
        <v>125</v>
      </c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>
        <v>21</v>
      </c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</row>
    <row r="1794" spans="1:60" outlineLevel="1" x14ac:dyDescent="0.25">
      <c r="A1794" s="185"/>
      <c r="B1794" s="169"/>
      <c r="C1794" s="208" t="s">
        <v>127</v>
      </c>
      <c r="D1794" s="172"/>
      <c r="E1794" s="176"/>
      <c r="F1794" s="181"/>
      <c r="G1794" s="181"/>
      <c r="H1794" s="181"/>
      <c r="I1794" s="181"/>
      <c r="J1794" s="182"/>
      <c r="K1794" s="187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</row>
    <row r="1795" spans="1:60" outlineLevel="1" x14ac:dyDescent="0.25">
      <c r="A1795" s="185"/>
      <c r="B1795" s="169"/>
      <c r="C1795" s="208" t="s">
        <v>1477</v>
      </c>
      <c r="D1795" s="172"/>
      <c r="E1795" s="176">
        <v>6.26</v>
      </c>
      <c r="F1795" s="181"/>
      <c r="G1795" s="181"/>
      <c r="H1795" s="181"/>
      <c r="I1795" s="181"/>
      <c r="J1795" s="182"/>
      <c r="K1795" s="187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</row>
    <row r="1796" spans="1:60" outlineLevel="1" x14ac:dyDescent="0.25">
      <c r="A1796" s="185"/>
      <c r="B1796" s="169"/>
      <c r="C1796" s="209" t="s">
        <v>129</v>
      </c>
      <c r="D1796" s="173"/>
      <c r="E1796" s="177">
        <v>6.26</v>
      </c>
      <c r="F1796" s="181"/>
      <c r="G1796" s="181"/>
      <c r="H1796" s="181"/>
      <c r="I1796" s="181"/>
      <c r="J1796" s="182"/>
      <c r="K1796" s="187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</row>
    <row r="1797" spans="1:60" outlineLevel="1" x14ac:dyDescent="0.25">
      <c r="A1797" s="185"/>
      <c r="B1797" s="169"/>
      <c r="C1797" s="208" t="s">
        <v>130</v>
      </c>
      <c r="D1797" s="172"/>
      <c r="E1797" s="176"/>
      <c r="F1797" s="181"/>
      <c r="G1797" s="181"/>
      <c r="H1797" s="181"/>
      <c r="I1797" s="181"/>
      <c r="J1797" s="182"/>
      <c r="K1797" s="187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  <c r="AN1797" s="32"/>
      <c r="AO1797" s="32"/>
      <c r="AP1797" s="32"/>
      <c r="AQ1797" s="32"/>
      <c r="AR1797" s="32"/>
      <c r="AS1797" s="32"/>
      <c r="AT1797" s="32"/>
      <c r="AU1797" s="32"/>
      <c r="AV1797" s="32"/>
      <c r="AW1797" s="32"/>
      <c r="AX1797" s="32"/>
      <c r="AY1797" s="32"/>
      <c r="AZ1797" s="32"/>
      <c r="BA1797" s="32"/>
      <c r="BB1797" s="32"/>
      <c r="BC1797" s="32"/>
      <c r="BD1797" s="32"/>
      <c r="BE1797" s="32"/>
      <c r="BF1797" s="32"/>
      <c r="BG1797" s="32"/>
      <c r="BH1797" s="32"/>
    </row>
    <row r="1798" spans="1:60" outlineLevel="1" x14ac:dyDescent="0.25">
      <c r="A1798" s="185"/>
      <c r="B1798" s="169"/>
      <c r="C1798" s="208" t="s">
        <v>1478</v>
      </c>
      <c r="D1798" s="172"/>
      <c r="E1798" s="176">
        <v>6.26</v>
      </c>
      <c r="F1798" s="181"/>
      <c r="G1798" s="181"/>
      <c r="H1798" s="181"/>
      <c r="I1798" s="181"/>
      <c r="J1798" s="182"/>
      <c r="K1798" s="187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</row>
    <row r="1799" spans="1:60" outlineLevel="1" x14ac:dyDescent="0.25">
      <c r="A1799" s="185"/>
      <c r="B1799" s="169"/>
      <c r="C1799" s="209" t="s">
        <v>129</v>
      </c>
      <c r="D1799" s="173"/>
      <c r="E1799" s="177">
        <v>6.26</v>
      </c>
      <c r="F1799" s="181"/>
      <c r="G1799" s="181"/>
      <c r="H1799" s="181"/>
      <c r="I1799" s="181"/>
      <c r="J1799" s="182"/>
      <c r="K1799" s="187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</row>
    <row r="1800" spans="1:60" outlineLevel="1" x14ac:dyDescent="0.25">
      <c r="A1800" s="185"/>
      <c r="B1800" s="169"/>
      <c r="C1800" s="208" t="s">
        <v>132</v>
      </c>
      <c r="D1800" s="172"/>
      <c r="E1800" s="176"/>
      <c r="F1800" s="181"/>
      <c r="G1800" s="181"/>
      <c r="H1800" s="181"/>
      <c r="I1800" s="181"/>
      <c r="J1800" s="182"/>
      <c r="K1800" s="187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</row>
    <row r="1801" spans="1:60" outlineLevel="1" x14ac:dyDescent="0.25">
      <c r="A1801" s="185"/>
      <c r="B1801" s="169"/>
      <c r="C1801" s="208" t="s">
        <v>1479</v>
      </c>
      <c r="D1801" s="172"/>
      <c r="E1801" s="176">
        <v>6.66</v>
      </c>
      <c r="F1801" s="181"/>
      <c r="G1801" s="181"/>
      <c r="H1801" s="181"/>
      <c r="I1801" s="181"/>
      <c r="J1801" s="182"/>
      <c r="K1801" s="187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</row>
    <row r="1802" spans="1:60" outlineLevel="1" x14ac:dyDescent="0.25">
      <c r="A1802" s="185"/>
      <c r="B1802" s="169"/>
      <c r="C1802" s="209" t="s">
        <v>129</v>
      </c>
      <c r="D1802" s="173"/>
      <c r="E1802" s="177">
        <v>6.66</v>
      </c>
      <c r="F1802" s="181"/>
      <c r="G1802" s="181"/>
      <c r="H1802" s="181"/>
      <c r="I1802" s="181"/>
      <c r="J1802" s="182"/>
      <c r="K1802" s="187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</row>
    <row r="1803" spans="1:60" outlineLevel="1" x14ac:dyDescent="0.25">
      <c r="A1803" s="185"/>
      <c r="B1803" s="272" t="s">
        <v>935</v>
      </c>
      <c r="C1803" s="273"/>
      <c r="D1803" s="274"/>
      <c r="E1803" s="275"/>
      <c r="F1803" s="276"/>
      <c r="G1803" s="277"/>
      <c r="H1803" s="181"/>
      <c r="I1803" s="181"/>
      <c r="J1803" s="182"/>
      <c r="K1803" s="187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2"/>
      <c r="AA1803" s="32"/>
      <c r="AB1803" s="32"/>
      <c r="AC1803" s="32">
        <v>0</v>
      </c>
      <c r="AD1803" s="32"/>
      <c r="AE1803" s="32"/>
      <c r="AF1803" s="32"/>
      <c r="AG1803" s="32"/>
      <c r="AH1803" s="32"/>
      <c r="AI1803" s="32"/>
      <c r="AJ1803" s="32"/>
      <c r="AK1803" s="32"/>
      <c r="AL1803" s="32"/>
      <c r="AM1803" s="32"/>
      <c r="AN1803" s="32"/>
      <c r="AO1803" s="32"/>
      <c r="AP1803" s="32"/>
      <c r="AQ1803" s="32"/>
      <c r="AR1803" s="32"/>
      <c r="AS1803" s="32"/>
      <c r="AT1803" s="32"/>
      <c r="AU1803" s="32"/>
      <c r="AV1803" s="32"/>
      <c r="AW1803" s="32"/>
      <c r="AX1803" s="32"/>
      <c r="AY1803" s="32"/>
      <c r="AZ1803" s="32"/>
      <c r="BA1803" s="32"/>
      <c r="BB1803" s="32"/>
      <c r="BC1803" s="32"/>
      <c r="BD1803" s="32"/>
      <c r="BE1803" s="32"/>
      <c r="BF1803" s="32"/>
      <c r="BG1803" s="32"/>
      <c r="BH1803" s="32"/>
    </row>
    <row r="1804" spans="1:60" outlineLevel="1" x14ac:dyDescent="0.25">
      <c r="A1804" s="185">
        <v>140</v>
      </c>
      <c r="B1804" s="169" t="s">
        <v>936</v>
      </c>
      <c r="C1804" s="207" t="s">
        <v>937</v>
      </c>
      <c r="D1804" s="171" t="s">
        <v>587</v>
      </c>
      <c r="E1804" s="175">
        <v>7.37392</v>
      </c>
      <c r="F1804" s="183"/>
      <c r="G1804" s="181">
        <f>ROUND(E1804*F1804,2)</f>
        <v>0</v>
      </c>
      <c r="H1804" s="181">
        <v>21</v>
      </c>
      <c r="I1804" s="181">
        <f>G1804*(1+H1804/100)</f>
        <v>0</v>
      </c>
      <c r="J1804" s="182" t="s">
        <v>678</v>
      </c>
      <c r="K1804" s="187" t="s">
        <v>125</v>
      </c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>
        <v>21</v>
      </c>
      <c r="AN1804" s="32"/>
      <c r="AO1804" s="32"/>
      <c r="AP1804" s="32"/>
      <c r="AQ1804" s="32"/>
      <c r="AR1804" s="32"/>
      <c r="AS1804" s="32"/>
      <c r="AT1804" s="32"/>
      <c r="AU1804" s="32"/>
      <c r="AV1804" s="32"/>
      <c r="AW1804" s="32"/>
      <c r="AX1804" s="32"/>
      <c r="AY1804" s="32"/>
      <c r="AZ1804" s="32"/>
      <c r="BA1804" s="32"/>
      <c r="BB1804" s="32"/>
      <c r="BC1804" s="32"/>
      <c r="BD1804" s="32"/>
      <c r="BE1804" s="32"/>
      <c r="BF1804" s="32"/>
      <c r="BG1804" s="32"/>
      <c r="BH1804" s="32"/>
    </row>
    <row r="1805" spans="1:60" outlineLevel="1" x14ac:dyDescent="0.25">
      <c r="A1805" s="185">
        <v>141</v>
      </c>
      <c r="B1805" s="169" t="s">
        <v>938</v>
      </c>
      <c r="C1805" s="207" t="s">
        <v>939</v>
      </c>
      <c r="D1805" s="171" t="s">
        <v>587</v>
      </c>
      <c r="E1805" s="175">
        <v>22.121770000000001</v>
      </c>
      <c r="F1805" s="183"/>
      <c r="G1805" s="181">
        <f>ROUND(E1805*F1805,2)</f>
        <v>0</v>
      </c>
      <c r="H1805" s="181">
        <v>21</v>
      </c>
      <c r="I1805" s="181">
        <f>G1805*(1+H1805/100)</f>
        <v>0</v>
      </c>
      <c r="J1805" s="182" t="s">
        <v>678</v>
      </c>
      <c r="K1805" s="187" t="s">
        <v>125</v>
      </c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>
        <v>21</v>
      </c>
      <c r="AN1805" s="32"/>
      <c r="AO1805" s="32"/>
      <c r="AP1805" s="32"/>
      <c r="AQ1805" s="32"/>
      <c r="AR1805" s="32"/>
      <c r="AS1805" s="32"/>
      <c r="AT1805" s="32"/>
      <c r="AU1805" s="32"/>
      <c r="AV1805" s="32"/>
      <c r="AW1805" s="32"/>
      <c r="AX1805" s="32"/>
      <c r="AY1805" s="32"/>
      <c r="AZ1805" s="32"/>
      <c r="BA1805" s="32"/>
      <c r="BB1805" s="32"/>
      <c r="BC1805" s="32"/>
      <c r="BD1805" s="32"/>
      <c r="BE1805" s="32"/>
      <c r="BF1805" s="32"/>
      <c r="BG1805" s="32"/>
      <c r="BH1805" s="32"/>
    </row>
    <row r="1806" spans="1:60" outlineLevel="1" x14ac:dyDescent="0.25">
      <c r="A1806" s="185"/>
      <c r="B1806" s="272" t="s">
        <v>940</v>
      </c>
      <c r="C1806" s="273"/>
      <c r="D1806" s="274"/>
      <c r="E1806" s="275"/>
      <c r="F1806" s="276"/>
      <c r="G1806" s="277"/>
      <c r="H1806" s="181"/>
      <c r="I1806" s="181"/>
      <c r="J1806" s="182"/>
      <c r="K1806" s="187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>
        <v>0</v>
      </c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  <c r="AN1806" s="32"/>
      <c r="AO1806" s="32"/>
      <c r="AP1806" s="32"/>
      <c r="AQ1806" s="32"/>
      <c r="AR1806" s="32"/>
      <c r="AS1806" s="32"/>
      <c r="AT1806" s="32"/>
      <c r="AU1806" s="32"/>
      <c r="AV1806" s="32"/>
      <c r="AW1806" s="32"/>
      <c r="AX1806" s="32"/>
      <c r="AY1806" s="32"/>
      <c r="AZ1806" s="32"/>
      <c r="BA1806" s="32"/>
      <c r="BB1806" s="32"/>
      <c r="BC1806" s="32"/>
      <c r="BD1806" s="32"/>
      <c r="BE1806" s="32"/>
      <c r="BF1806" s="32"/>
      <c r="BG1806" s="32"/>
      <c r="BH1806" s="32"/>
    </row>
    <row r="1807" spans="1:60" outlineLevel="1" x14ac:dyDescent="0.25">
      <c r="A1807" s="185">
        <v>142</v>
      </c>
      <c r="B1807" s="169" t="s">
        <v>941</v>
      </c>
      <c r="C1807" s="207" t="s">
        <v>942</v>
      </c>
      <c r="D1807" s="171" t="s">
        <v>587</v>
      </c>
      <c r="E1807" s="175">
        <v>7.37392</v>
      </c>
      <c r="F1807" s="183"/>
      <c r="G1807" s="181">
        <f>ROUND(E1807*F1807,2)</f>
        <v>0</v>
      </c>
      <c r="H1807" s="181">
        <v>21</v>
      </c>
      <c r="I1807" s="181">
        <f>G1807*(1+H1807/100)</f>
        <v>0</v>
      </c>
      <c r="J1807" s="182" t="s">
        <v>678</v>
      </c>
      <c r="K1807" s="187" t="s">
        <v>125</v>
      </c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2"/>
      <c r="AM1807" s="32">
        <v>21</v>
      </c>
      <c r="AN1807" s="32"/>
      <c r="AO1807" s="32"/>
      <c r="AP1807" s="32"/>
      <c r="AQ1807" s="32"/>
      <c r="AR1807" s="32"/>
      <c r="AS1807" s="32"/>
      <c r="AT1807" s="32"/>
      <c r="AU1807" s="32"/>
      <c r="AV1807" s="32"/>
      <c r="AW1807" s="32"/>
      <c r="AX1807" s="32"/>
      <c r="AY1807" s="32"/>
      <c r="AZ1807" s="32"/>
      <c r="BA1807" s="32"/>
      <c r="BB1807" s="32"/>
      <c r="BC1807" s="32"/>
      <c r="BD1807" s="32"/>
      <c r="BE1807" s="32"/>
      <c r="BF1807" s="32"/>
      <c r="BG1807" s="32"/>
      <c r="BH1807" s="32"/>
    </row>
    <row r="1808" spans="1:60" outlineLevel="1" x14ac:dyDescent="0.25">
      <c r="A1808" s="185">
        <v>143</v>
      </c>
      <c r="B1808" s="169" t="s">
        <v>943</v>
      </c>
      <c r="C1808" s="207" t="s">
        <v>944</v>
      </c>
      <c r="D1808" s="171" t="s">
        <v>587</v>
      </c>
      <c r="E1808" s="175">
        <v>58.991370000000003</v>
      </c>
      <c r="F1808" s="183"/>
      <c r="G1808" s="181">
        <f>ROUND(E1808*F1808,2)</f>
        <v>0</v>
      </c>
      <c r="H1808" s="181">
        <v>21</v>
      </c>
      <c r="I1808" s="181">
        <f>G1808*(1+H1808/100)</f>
        <v>0</v>
      </c>
      <c r="J1808" s="182" t="s">
        <v>678</v>
      </c>
      <c r="K1808" s="187" t="s">
        <v>125</v>
      </c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>
        <v>21</v>
      </c>
      <c r="AN1808" s="32"/>
      <c r="AO1808" s="32"/>
      <c r="AP1808" s="32"/>
      <c r="AQ1808" s="32"/>
      <c r="AR1808" s="32"/>
      <c r="AS1808" s="32"/>
      <c r="AT1808" s="32"/>
      <c r="AU1808" s="32"/>
      <c r="AV1808" s="32"/>
      <c r="AW1808" s="32"/>
      <c r="AX1808" s="32"/>
      <c r="AY1808" s="32"/>
      <c r="AZ1808" s="32"/>
      <c r="BA1808" s="32"/>
      <c r="BB1808" s="32"/>
      <c r="BC1808" s="32"/>
      <c r="BD1808" s="32"/>
      <c r="BE1808" s="32"/>
      <c r="BF1808" s="32"/>
      <c r="BG1808" s="32"/>
      <c r="BH1808" s="32"/>
    </row>
    <row r="1809" spans="1:60" outlineLevel="1" x14ac:dyDescent="0.25">
      <c r="A1809" s="185"/>
      <c r="B1809" s="272" t="s">
        <v>945</v>
      </c>
      <c r="C1809" s="273"/>
      <c r="D1809" s="274"/>
      <c r="E1809" s="275"/>
      <c r="F1809" s="276"/>
      <c r="G1809" s="277"/>
      <c r="H1809" s="181"/>
      <c r="I1809" s="181"/>
      <c r="J1809" s="182"/>
      <c r="K1809" s="187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>
        <v>0</v>
      </c>
      <c r="AD1809" s="32"/>
      <c r="AE1809" s="32"/>
      <c r="AF1809" s="32"/>
      <c r="AG1809" s="32"/>
      <c r="AH1809" s="32"/>
      <c r="AI1809" s="32"/>
      <c r="AJ1809" s="32"/>
      <c r="AK1809" s="32"/>
      <c r="AL1809" s="32"/>
      <c r="AM1809" s="32"/>
      <c r="AN1809" s="32"/>
      <c r="AO1809" s="32"/>
      <c r="AP1809" s="32"/>
      <c r="AQ1809" s="32"/>
      <c r="AR1809" s="32"/>
      <c r="AS1809" s="32"/>
      <c r="AT1809" s="32"/>
      <c r="AU1809" s="32"/>
      <c r="AV1809" s="32"/>
      <c r="AW1809" s="32"/>
      <c r="AX1809" s="32"/>
      <c r="AY1809" s="32"/>
      <c r="AZ1809" s="32"/>
      <c r="BA1809" s="32"/>
      <c r="BB1809" s="32"/>
      <c r="BC1809" s="32"/>
      <c r="BD1809" s="32"/>
      <c r="BE1809" s="32"/>
      <c r="BF1809" s="32"/>
      <c r="BG1809" s="32"/>
      <c r="BH1809" s="32"/>
    </row>
    <row r="1810" spans="1:60" outlineLevel="1" x14ac:dyDescent="0.25">
      <c r="A1810" s="185">
        <v>144</v>
      </c>
      <c r="B1810" s="169" t="s">
        <v>946</v>
      </c>
      <c r="C1810" s="207" t="s">
        <v>947</v>
      </c>
      <c r="D1810" s="171" t="s">
        <v>587</v>
      </c>
      <c r="E1810" s="175">
        <v>7.37392</v>
      </c>
      <c r="F1810" s="183"/>
      <c r="G1810" s="181">
        <f>ROUND(E1810*F1810,2)</f>
        <v>0</v>
      </c>
      <c r="H1810" s="181">
        <v>21</v>
      </c>
      <c r="I1810" s="181">
        <f>G1810*(1+H1810/100)</f>
        <v>0</v>
      </c>
      <c r="J1810" s="182" t="s">
        <v>678</v>
      </c>
      <c r="K1810" s="187" t="s">
        <v>125</v>
      </c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>
        <v>21</v>
      </c>
      <c r="AN1810" s="32"/>
      <c r="AO1810" s="32"/>
      <c r="AP1810" s="32"/>
      <c r="AQ1810" s="32"/>
      <c r="AR1810" s="32"/>
      <c r="AS1810" s="32"/>
      <c r="AT1810" s="32"/>
      <c r="AU1810" s="32"/>
      <c r="AV1810" s="32"/>
      <c r="AW1810" s="32"/>
      <c r="AX1810" s="32"/>
      <c r="AY1810" s="32"/>
      <c r="AZ1810" s="32"/>
      <c r="BA1810" s="32"/>
      <c r="BB1810" s="32"/>
      <c r="BC1810" s="32"/>
      <c r="BD1810" s="32"/>
      <c r="BE1810" s="32"/>
      <c r="BF1810" s="32"/>
      <c r="BG1810" s="32"/>
      <c r="BH1810" s="32"/>
    </row>
    <row r="1811" spans="1:60" outlineLevel="1" x14ac:dyDescent="0.25">
      <c r="A1811" s="185">
        <v>145</v>
      </c>
      <c r="B1811" s="169" t="s">
        <v>948</v>
      </c>
      <c r="C1811" s="207" t="s">
        <v>949</v>
      </c>
      <c r="D1811" s="171" t="s">
        <v>587</v>
      </c>
      <c r="E1811" s="175">
        <v>36.869610000000002</v>
      </c>
      <c r="F1811" s="183"/>
      <c r="G1811" s="181">
        <f>ROUND(E1811*F1811,2)</f>
        <v>0</v>
      </c>
      <c r="H1811" s="181">
        <v>21</v>
      </c>
      <c r="I1811" s="181">
        <f>G1811*(1+H1811/100)</f>
        <v>0</v>
      </c>
      <c r="J1811" s="182" t="s">
        <v>678</v>
      </c>
      <c r="K1811" s="187" t="s">
        <v>125</v>
      </c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>
        <v>21</v>
      </c>
      <c r="AN1811" s="32"/>
      <c r="AO1811" s="32"/>
      <c r="AP1811" s="32"/>
      <c r="AQ1811" s="32"/>
      <c r="AR1811" s="32"/>
      <c r="AS1811" s="32"/>
      <c r="AT1811" s="32"/>
      <c r="AU1811" s="32"/>
      <c r="AV1811" s="32"/>
      <c r="AW1811" s="32"/>
      <c r="AX1811" s="32"/>
      <c r="AY1811" s="32"/>
      <c r="AZ1811" s="32"/>
      <c r="BA1811" s="32"/>
      <c r="BB1811" s="32"/>
      <c r="BC1811" s="32"/>
      <c r="BD1811" s="32"/>
      <c r="BE1811" s="32"/>
      <c r="BF1811" s="32"/>
      <c r="BG1811" s="32"/>
      <c r="BH1811" s="32"/>
    </row>
    <row r="1812" spans="1:60" outlineLevel="1" x14ac:dyDescent="0.25">
      <c r="A1812" s="185"/>
      <c r="B1812" s="272" t="s">
        <v>950</v>
      </c>
      <c r="C1812" s="273"/>
      <c r="D1812" s="274"/>
      <c r="E1812" s="275"/>
      <c r="F1812" s="276"/>
      <c r="G1812" s="277"/>
      <c r="H1812" s="181"/>
      <c r="I1812" s="181"/>
      <c r="J1812" s="182"/>
      <c r="K1812" s="187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>
        <v>0</v>
      </c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2"/>
      <c r="BB1812" s="32"/>
      <c r="BC1812" s="32"/>
      <c r="BD1812" s="32"/>
      <c r="BE1812" s="32"/>
      <c r="BF1812" s="32"/>
      <c r="BG1812" s="32"/>
      <c r="BH1812" s="32"/>
    </row>
    <row r="1813" spans="1:60" outlineLevel="1" x14ac:dyDescent="0.25">
      <c r="A1813" s="185">
        <v>146</v>
      </c>
      <c r="B1813" s="169" t="s">
        <v>1480</v>
      </c>
      <c r="C1813" s="207" t="s">
        <v>1481</v>
      </c>
      <c r="D1813" s="171" t="s">
        <v>587</v>
      </c>
      <c r="E1813" s="175">
        <v>7.37392</v>
      </c>
      <c r="F1813" s="183"/>
      <c r="G1813" s="181">
        <f>ROUND(E1813*F1813,2)</f>
        <v>0</v>
      </c>
      <c r="H1813" s="181">
        <v>21</v>
      </c>
      <c r="I1813" s="181">
        <f>G1813*(1+H1813/100)</f>
        <v>0</v>
      </c>
      <c r="J1813" s="182" t="s">
        <v>678</v>
      </c>
      <c r="K1813" s="187" t="s">
        <v>125</v>
      </c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>
        <v>21</v>
      </c>
      <c r="AN1813" s="32"/>
      <c r="AO1813" s="32"/>
      <c r="AP1813" s="32"/>
      <c r="AQ1813" s="32"/>
      <c r="AR1813" s="32"/>
      <c r="AS1813" s="32"/>
      <c r="AT1813" s="32"/>
      <c r="AU1813" s="32"/>
      <c r="AV1813" s="32"/>
      <c r="AW1813" s="32"/>
      <c r="AX1813" s="32"/>
      <c r="AY1813" s="32"/>
      <c r="AZ1813" s="32"/>
      <c r="BA1813" s="32"/>
      <c r="BB1813" s="32"/>
      <c r="BC1813" s="32"/>
      <c r="BD1813" s="32"/>
      <c r="BE1813" s="32"/>
      <c r="BF1813" s="32"/>
      <c r="BG1813" s="32"/>
      <c r="BH1813" s="32"/>
    </row>
    <row r="1814" spans="1:60" x14ac:dyDescent="0.25">
      <c r="A1814" s="184" t="s">
        <v>118</v>
      </c>
      <c r="B1814" s="168" t="s">
        <v>101</v>
      </c>
      <c r="C1814" s="206" t="s">
        <v>102</v>
      </c>
      <c r="D1814" s="170"/>
      <c r="E1814" s="174"/>
      <c r="F1814" s="278">
        <f>SUM(G1815:G1823)</f>
        <v>0</v>
      </c>
      <c r="G1814" s="279"/>
      <c r="H1814" s="179"/>
      <c r="I1814" s="179">
        <f>SUM(I1815:I1823)</f>
        <v>0</v>
      </c>
      <c r="J1814" s="180"/>
      <c r="K1814" s="186"/>
    </row>
    <row r="1815" spans="1:60" outlineLevel="1" x14ac:dyDescent="0.25">
      <c r="A1815" s="185">
        <v>147</v>
      </c>
      <c r="B1815" s="169" t="s">
        <v>1482</v>
      </c>
      <c r="C1815" s="207" t="s">
        <v>1483</v>
      </c>
      <c r="D1815" s="220" t="s">
        <v>1010</v>
      </c>
      <c r="E1815" s="175">
        <v>4.0000000000000001E-3</v>
      </c>
      <c r="F1815" s="181">
        <f>SUM('Rekapitulace Objekt 01'!H23:H47)</f>
        <v>0</v>
      </c>
      <c r="G1815" s="181">
        <f t="shared" ref="G1815:G1820" si="2">ROUND(E1815*F1815,2)</f>
        <v>0</v>
      </c>
      <c r="H1815" s="181">
        <v>21</v>
      </c>
      <c r="I1815" s="181">
        <f t="shared" ref="I1815:I1820" si="3">G1815*(1+H1815/100)</f>
        <v>0</v>
      </c>
      <c r="J1815" s="182"/>
      <c r="K1815" s="187" t="s">
        <v>125</v>
      </c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>
        <v>21</v>
      </c>
      <c r="AN1815" s="32"/>
      <c r="AO1815" s="32"/>
      <c r="AP1815" s="32"/>
      <c r="AQ1815" s="32"/>
      <c r="AR1815" s="32"/>
      <c r="AS1815" s="32"/>
      <c r="AT1815" s="32"/>
      <c r="AU1815" s="32"/>
      <c r="AV1815" s="32"/>
      <c r="AW1815" s="32"/>
      <c r="AX1815" s="32"/>
      <c r="AY1815" s="32"/>
      <c r="AZ1815" s="32"/>
      <c r="BA1815" s="32"/>
      <c r="BB1815" s="32"/>
      <c r="BC1815" s="32"/>
      <c r="BD1815" s="32"/>
      <c r="BE1815" s="32"/>
      <c r="BF1815" s="32"/>
      <c r="BG1815" s="32"/>
      <c r="BH1815" s="32"/>
    </row>
    <row r="1816" spans="1:60" outlineLevel="1" x14ac:dyDescent="0.25">
      <c r="A1816" s="185">
        <v>148</v>
      </c>
      <c r="B1816" s="169" t="s">
        <v>1484</v>
      </c>
      <c r="C1816" s="207" t="s">
        <v>1539</v>
      </c>
      <c r="D1816" s="220" t="s">
        <v>1010</v>
      </c>
      <c r="E1816" s="175">
        <v>1.7999999999999999E-2</v>
      </c>
      <c r="F1816" s="181">
        <f>SUM('Rekapitulace Objekt 01'!H23:H47)</f>
        <v>0</v>
      </c>
      <c r="G1816" s="181">
        <f t="shared" si="2"/>
        <v>0</v>
      </c>
      <c r="H1816" s="181">
        <v>21</v>
      </c>
      <c r="I1816" s="181">
        <f t="shared" si="3"/>
        <v>0</v>
      </c>
      <c r="J1816" s="182"/>
      <c r="K1816" s="187" t="s">
        <v>125</v>
      </c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>
        <v>21</v>
      </c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2"/>
      <c r="BB1816" s="32"/>
      <c r="BC1816" s="32"/>
      <c r="BD1816" s="32"/>
      <c r="BE1816" s="32"/>
      <c r="BF1816" s="32"/>
      <c r="BG1816" s="32"/>
      <c r="BH1816" s="32"/>
    </row>
    <row r="1817" spans="1:60" outlineLevel="1" x14ac:dyDescent="0.25">
      <c r="A1817" s="185">
        <v>149</v>
      </c>
      <c r="B1817" s="169" t="s">
        <v>1485</v>
      </c>
      <c r="C1817" s="207" t="s">
        <v>1486</v>
      </c>
      <c r="D1817" s="220" t="s">
        <v>1010</v>
      </c>
      <c r="E1817" s="175">
        <v>3.0000000000000001E-3</v>
      </c>
      <c r="F1817" s="181">
        <f>SUM('Rekapitulace Objekt 01'!H23:H47)</f>
        <v>0</v>
      </c>
      <c r="G1817" s="181">
        <f t="shared" si="2"/>
        <v>0</v>
      </c>
      <c r="H1817" s="181">
        <v>21</v>
      </c>
      <c r="I1817" s="181">
        <f t="shared" si="3"/>
        <v>0</v>
      </c>
      <c r="J1817" s="182"/>
      <c r="K1817" s="187" t="s">
        <v>125</v>
      </c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>
        <v>21</v>
      </c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2"/>
      <c r="BB1817" s="32"/>
      <c r="BC1817" s="32"/>
      <c r="BD1817" s="32"/>
      <c r="BE1817" s="32"/>
      <c r="BF1817" s="32"/>
      <c r="BG1817" s="32"/>
      <c r="BH1817" s="32"/>
    </row>
    <row r="1818" spans="1:60" outlineLevel="1" x14ac:dyDescent="0.25">
      <c r="A1818" s="185">
        <v>150</v>
      </c>
      <c r="B1818" s="169" t="s">
        <v>1487</v>
      </c>
      <c r="C1818" s="207" t="s">
        <v>1488</v>
      </c>
      <c r="D1818" s="220" t="s">
        <v>1010</v>
      </c>
      <c r="E1818" s="175">
        <v>7.0000000000000001E-3</v>
      </c>
      <c r="F1818" s="181">
        <f>SUM('Rekapitulace Objekt 01'!H23:H47)</f>
        <v>0</v>
      </c>
      <c r="G1818" s="181">
        <f t="shared" si="2"/>
        <v>0</v>
      </c>
      <c r="H1818" s="181">
        <v>21</v>
      </c>
      <c r="I1818" s="181">
        <f t="shared" si="3"/>
        <v>0</v>
      </c>
      <c r="J1818" s="182"/>
      <c r="K1818" s="187" t="s">
        <v>125</v>
      </c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>
        <v>21</v>
      </c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2"/>
      <c r="BB1818" s="32"/>
      <c r="BC1818" s="32"/>
      <c r="BD1818" s="32"/>
      <c r="BE1818" s="32"/>
      <c r="BF1818" s="32"/>
      <c r="BG1818" s="32"/>
      <c r="BH1818" s="32"/>
    </row>
    <row r="1819" spans="1:60" outlineLevel="1" x14ac:dyDescent="0.25">
      <c r="A1819" s="185">
        <v>151</v>
      </c>
      <c r="B1819" s="169" t="s">
        <v>1489</v>
      </c>
      <c r="C1819" s="207" t="s">
        <v>1490</v>
      </c>
      <c r="D1819" s="220" t="s">
        <v>1010</v>
      </c>
      <c r="E1819" s="175">
        <v>8.0000000000000002E-3</v>
      </c>
      <c r="F1819" s="181">
        <f>SUM('Rekapitulace Objekt 01'!H23:H47)</f>
        <v>0</v>
      </c>
      <c r="G1819" s="181">
        <f t="shared" si="2"/>
        <v>0</v>
      </c>
      <c r="H1819" s="181">
        <v>21</v>
      </c>
      <c r="I1819" s="181">
        <f t="shared" si="3"/>
        <v>0</v>
      </c>
      <c r="J1819" s="182"/>
      <c r="K1819" s="187" t="s">
        <v>1070</v>
      </c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>
        <v>21</v>
      </c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2"/>
      <c r="BB1819" s="32"/>
      <c r="BC1819" s="32"/>
      <c r="BD1819" s="32"/>
      <c r="BE1819" s="32"/>
      <c r="BF1819" s="32"/>
      <c r="BG1819" s="32"/>
      <c r="BH1819" s="32"/>
    </row>
    <row r="1820" spans="1:60" outlineLevel="1" x14ac:dyDescent="0.25">
      <c r="A1820" s="185">
        <v>152</v>
      </c>
      <c r="B1820" s="169" t="s">
        <v>1491</v>
      </c>
      <c r="C1820" s="207" t="s">
        <v>1540</v>
      </c>
      <c r="D1820" s="171" t="s">
        <v>1492</v>
      </c>
      <c r="E1820" s="175">
        <v>248</v>
      </c>
      <c r="F1820" s="183"/>
      <c r="G1820" s="181">
        <f t="shared" si="2"/>
        <v>0</v>
      </c>
      <c r="H1820" s="181">
        <v>21</v>
      </c>
      <c r="I1820" s="181">
        <f t="shared" si="3"/>
        <v>0</v>
      </c>
      <c r="J1820" s="182"/>
      <c r="K1820" s="187" t="s">
        <v>125</v>
      </c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>
        <v>21</v>
      </c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2"/>
      <c r="BB1820" s="32"/>
      <c r="BC1820" s="32"/>
      <c r="BD1820" s="32"/>
      <c r="BE1820" s="32"/>
      <c r="BF1820" s="32"/>
      <c r="BG1820" s="32"/>
      <c r="BH1820" s="32"/>
    </row>
    <row r="1821" spans="1:60" outlineLevel="1" x14ac:dyDescent="0.25">
      <c r="A1821" s="185"/>
      <c r="B1821" s="169"/>
      <c r="C1821" s="208" t="s">
        <v>1493</v>
      </c>
      <c r="D1821" s="172"/>
      <c r="E1821" s="176">
        <v>248</v>
      </c>
      <c r="F1821" s="181"/>
      <c r="G1821" s="181"/>
      <c r="H1821" s="181"/>
      <c r="I1821" s="181"/>
      <c r="J1821" s="182"/>
      <c r="K1821" s="187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2"/>
      <c r="BB1821" s="32"/>
      <c r="BC1821" s="32"/>
      <c r="BD1821" s="32"/>
      <c r="BE1821" s="32"/>
      <c r="BF1821" s="32"/>
      <c r="BG1821" s="32"/>
      <c r="BH1821" s="32"/>
    </row>
    <row r="1822" spans="1:60" ht="20.399999999999999" outlineLevel="1" x14ac:dyDescent="0.25">
      <c r="A1822" s="185">
        <v>153</v>
      </c>
      <c r="B1822" s="169" t="s">
        <v>1494</v>
      </c>
      <c r="C1822" s="207" t="s">
        <v>1541</v>
      </c>
      <c r="D1822" s="171" t="s">
        <v>1495</v>
      </c>
      <c r="E1822" s="175">
        <v>60</v>
      </c>
      <c r="F1822" s="183"/>
      <c r="G1822" s="181">
        <f>ROUND(E1822*F1822,2)</f>
        <v>0</v>
      </c>
      <c r="H1822" s="181">
        <v>21</v>
      </c>
      <c r="I1822" s="181">
        <f>G1822*(1+H1822/100)</f>
        <v>0</v>
      </c>
      <c r="J1822" s="182"/>
      <c r="K1822" s="187" t="s">
        <v>125</v>
      </c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>
        <v>21</v>
      </c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2"/>
      <c r="BB1822" s="32"/>
      <c r="BC1822" s="32"/>
      <c r="BD1822" s="32"/>
      <c r="BE1822" s="32"/>
      <c r="BF1822" s="32"/>
      <c r="BG1822" s="32"/>
      <c r="BH1822" s="32"/>
    </row>
    <row r="1823" spans="1:60" ht="13.8" outlineLevel="1" thickBot="1" x14ac:dyDescent="0.3">
      <c r="A1823" s="194">
        <v>154</v>
      </c>
      <c r="B1823" s="195" t="s">
        <v>1496</v>
      </c>
      <c r="C1823" s="210" t="s">
        <v>1497</v>
      </c>
      <c r="D1823" s="196" t="s">
        <v>1010</v>
      </c>
      <c r="E1823" s="197">
        <v>0.01</v>
      </c>
      <c r="F1823" s="198">
        <f>SUM('Rekapitulace Objekt 01'!H23:H47)</f>
        <v>0</v>
      </c>
      <c r="G1823" s="198">
        <f>ROUND(E1823*F1823,2)</f>
        <v>0</v>
      </c>
      <c r="H1823" s="198">
        <v>21</v>
      </c>
      <c r="I1823" s="198">
        <f>G1823*(1+H1823/100)</f>
        <v>0</v>
      </c>
      <c r="J1823" s="199"/>
      <c r="K1823" s="200" t="s">
        <v>1070</v>
      </c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>
        <v>21</v>
      </c>
      <c r="AN1823" s="32"/>
      <c r="AO1823" s="32"/>
      <c r="AP1823" s="32"/>
      <c r="AQ1823" s="32"/>
      <c r="AR1823" s="32"/>
      <c r="AS1823" s="32"/>
      <c r="AT1823" s="32"/>
      <c r="AU1823" s="32"/>
      <c r="AV1823" s="32"/>
      <c r="AW1823" s="32"/>
      <c r="AX1823" s="32"/>
      <c r="AY1823" s="32"/>
      <c r="AZ1823" s="32"/>
      <c r="BA1823" s="32"/>
      <c r="BB1823" s="32"/>
      <c r="BC1823" s="32"/>
      <c r="BD1823" s="32"/>
      <c r="BE1823" s="32"/>
      <c r="BF1823" s="32"/>
      <c r="BG1823" s="32"/>
      <c r="BH1823" s="32"/>
    </row>
    <row r="1824" spans="1:60" hidden="1" x14ac:dyDescent="0.25">
      <c r="C1824" s="211"/>
      <c r="D1824" s="140"/>
      <c r="AK1824">
        <f>SUM(AK1:AK1823)</f>
        <v>0</v>
      </c>
      <c r="AL1824">
        <f>SUM(AL1:AL1823)</f>
        <v>0</v>
      </c>
      <c r="AN1824">
        <v>15</v>
      </c>
      <c r="AO1824">
        <v>21</v>
      </c>
    </row>
    <row r="1825" spans="1:41" ht="13.8" hidden="1" thickBot="1" x14ac:dyDescent="0.3">
      <c r="A1825" s="201"/>
      <c r="B1825" s="202" t="s">
        <v>1498</v>
      </c>
      <c r="C1825" s="212"/>
      <c r="D1825" s="203"/>
      <c r="E1825" s="204"/>
      <c r="F1825" s="204"/>
      <c r="G1825" s="205">
        <f>F8+F45+F234+F239+F498+F562+F608+F661+F667+F1054+F1059+F1167+F1228+F1230+F1235+F1237+F1239+F1247+F1290+F1380+F1395+F1486+F1685+F1694+F1696+F1814</f>
        <v>0</v>
      </c>
      <c r="AN1825">
        <f>SUMIF(AM8:AM1824,AN1824,G8:G1824)</f>
        <v>0</v>
      </c>
      <c r="AO1825">
        <f>SUMIF(AM8:AM1824,AO1824,G8:G1824)</f>
        <v>0</v>
      </c>
    </row>
    <row r="1826" spans="1:41" x14ac:dyDescent="0.25">
      <c r="D1826" s="140"/>
    </row>
    <row r="1827" spans="1:41" x14ac:dyDescent="0.25">
      <c r="D1827" s="140"/>
    </row>
    <row r="1828" spans="1:41" x14ac:dyDescent="0.25">
      <c r="D1828" s="140"/>
    </row>
    <row r="1829" spans="1:41" x14ac:dyDescent="0.25">
      <c r="D1829" s="140"/>
      <c r="F1829" s="85"/>
    </row>
    <row r="1830" spans="1:41" x14ac:dyDescent="0.25">
      <c r="D1830" s="140"/>
    </row>
    <row r="1831" spans="1:41" x14ac:dyDescent="0.25">
      <c r="D1831" s="140"/>
    </row>
    <row r="1832" spans="1:41" x14ac:dyDescent="0.25">
      <c r="D1832" s="140"/>
    </row>
    <row r="1833" spans="1:41" x14ac:dyDescent="0.25">
      <c r="D1833" s="140"/>
    </row>
    <row r="1834" spans="1:41" x14ac:dyDescent="0.25">
      <c r="D1834" s="140"/>
    </row>
    <row r="1835" spans="1:41" x14ac:dyDescent="0.25">
      <c r="D1835" s="140"/>
    </row>
    <row r="1836" spans="1:41" x14ac:dyDescent="0.25">
      <c r="D1836" s="140"/>
    </row>
    <row r="1837" spans="1:41" x14ac:dyDescent="0.25">
      <c r="D1837" s="140"/>
    </row>
    <row r="1838" spans="1:41" x14ac:dyDescent="0.25">
      <c r="D1838" s="140"/>
    </row>
    <row r="1839" spans="1:41" x14ac:dyDescent="0.25">
      <c r="D1839" s="140"/>
    </row>
    <row r="1840" spans="1:41" x14ac:dyDescent="0.25">
      <c r="D1840" s="140"/>
    </row>
    <row r="1841" spans="4:4" x14ac:dyDescent="0.25">
      <c r="D1841" s="140"/>
    </row>
    <row r="1842" spans="4:4" x14ac:dyDescent="0.25">
      <c r="D1842" s="140"/>
    </row>
    <row r="1843" spans="4:4" x14ac:dyDescent="0.25">
      <c r="D1843" s="140"/>
    </row>
    <row r="1844" spans="4:4" x14ac:dyDescent="0.25">
      <c r="D1844" s="140"/>
    </row>
    <row r="1845" spans="4:4" x14ac:dyDescent="0.25">
      <c r="D1845" s="140"/>
    </row>
    <row r="1846" spans="4:4" x14ac:dyDescent="0.25">
      <c r="D1846" s="140"/>
    </row>
    <row r="1847" spans="4:4" x14ac:dyDescent="0.25">
      <c r="D1847" s="140"/>
    </row>
    <row r="1848" spans="4:4" x14ac:dyDescent="0.25">
      <c r="D1848" s="140"/>
    </row>
    <row r="1849" spans="4:4" x14ac:dyDescent="0.25">
      <c r="D1849" s="140"/>
    </row>
    <row r="1850" spans="4:4" x14ac:dyDescent="0.25">
      <c r="D1850" s="140"/>
    </row>
    <row r="1851" spans="4:4" x14ac:dyDescent="0.25">
      <c r="D1851" s="140"/>
    </row>
    <row r="1852" spans="4:4" x14ac:dyDescent="0.25">
      <c r="D1852" s="140"/>
    </row>
    <row r="1853" spans="4:4" x14ac:dyDescent="0.25">
      <c r="D1853" s="140"/>
    </row>
    <row r="1854" spans="4:4" x14ac:dyDescent="0.25">
      <c r="D1854" s="140"/>
    </row>
    <row r="1855" spans="4:4" x14ac:dyDescent="0.25">
      <c r="D1855" s="140"/>
    </row>
    <row r="1856" spans="4:4" x14ac:dyDescent="0.25">
      <c r="D1856" s="140"/>
    </row>
    <row r="1857" spans="4:4" x14ac:dyDescent="0.25">
      <c r="D1857" s="140"/>
    </row>
    <row r="1858" spans="4:4" x14ac:dyDescent="0.25">
      <c r="D1858" s="140"/>
    </row>
    <row r="1859" spans="4:4" x14ac:dyDescent="0.25">
      <c r="D1859" s="140"/>
    </row>
    <row r="1860" spans="4:4" x14ac:dyDescent="0.25">
      <c r="D1860" s="140"/>
    </row>
    <row r="1861" spans="4:4" x14ac:dyDescent="0.25">
      <c r="D1861" s="140"/>
    </row>
    <row r="1862" spans="4:4" x14ac:dyDescent="0.25">
      <c r="D1862" s="140"/>
    </row>
    <row r="1863" spans="4:4" x14ac:dyDescent="0.25">
      <c r="D1863" s="140"/>
    </row>
    <row r="1864" spans="4:4" x14ac:dyDescent="0.25">
      <c r="D1864" s="140"/>
    </row>
    <row r="1865" spans="4:4" x14ac:dyDescent="0.25">
      <c r="D1865" s="140"/>
    </row>
    <row r="1866" spans="4:4" x14ac:dyDescent="0.25">
      <c r="D1866" s="140"/>
    </row>
    <row r="1867" spans="4:4" x14ac:dyDescent="0.25">
      <c r="D1867" s="140"/>
    </row>
    <row r="1868" spans="4:4" x14ac:dyDescent="0.25">
      <c r="D1868" s="140"/>
    </row>
    <row r="1869" spans="4:4" x14ac:dyDescent="0.25">
      <c r="D1869" s="140"/>
    </row>
    <row r="1870" spans="4:4" x14ac:dyDescent="0.25">
      <c r="D1870" s="140"/>
    </row>
    <row r="1871" spans="4:4" x14ac:dyDescent="0.25">
      <c r="D1871" s="140"/>
    </row>
    <row r="1872" spans="4:4" x14ac:dyDescent="0.25">
      <c r="D1872" s="140"/>
    </row>
    <row r="1873" spans="4:4" x14ac:dyDescent="0.25">
      <c r="D1873" s="140"/>
    </row>
    <row r="1874" spans="4:4" x14ac:dyDescent="0.25">
      <c r="D1874" s="140"/>
    </row>
    <row r="1875" spans="4:4" x14ac:dyDescent="0.25">
      <c r="D1875" s="140"/>
    </row>
    <row r="1876" spans="4:4" x14ac:dyDescent="0.25">
      <c r="D1876" s="140"/>
    </row>
    <row r="1877" spans="4:4" x14ac:dyDescent="0.25">
      <c r="D1877" s="140"/>
    </row>
    <row r="1878" spans="4:4" x14ac:dyDescent="0.25">
      <c r="D1878" s="140"/>
    </row>
    <row r="1879" spans="4:4" x14ac:dyDescent="0.25">
      <c r="D1879" s="140"/>
    </row>
    <row r="1880" spans="4:4" x14ac:dyDescent="0.25">
      <c r="D1880" s="140"/>
    </row>
    <row r="1881" spans="4:4" x14ac:dyDescent="0.25">
      <c r="D1881" s="140"/>
    </row>
    <row r="1882" spans="4:4" x14ac:dyDescent="0.25">
      <c r="D1882" s="140"/>
    </row>
    <row r="1883" spans="4:4" x14ac:dyDescent="0.25">
      <c r="D1883" s="140"/>
    </row>
    <row r="1884" spans="4:4" x14ac:dyDescent="0.25">
      <c r="D1884" s="140"/>
    </row>
    <row r="1885" spans="4:4" x14ac:dyDescent="0.25">
      <c r="D1885" s="140"/>
    </row>
    <row r="1886" spans="4:4" x14ac:dyDescent="0.25">
      <c r="D1886" s="140"/>
    </row>
    <row r="1887" spans="4:4" x14ac:dyDescent="0.25">
      <c r="D1887" s="140"/>
    </row>
    <row r="1888" spans="4:4" x14ac:dyDescent="0.25">
      <c r="D1888" s="140"/>
    </row>
    <row r="1889" spans="4:4" x14ac:dyDescent="0.25">
      <c r="D1889" s="140"/>
    </row>
    <row r="1890" spans="4:4" x14ac:dyDescent="0.25">
      <c r="D1890" s="140"/>
    </row>
    <row r="1891" spans="4:4" x14ac:dyDescent="0.25">
      <c r="D1891" s="140"/>
    </row>
    <row r="1892" spans="4:4" x14ac:dyDescent="0.25">
      <c r="D1892" s="140"/>
    </row>
    <row r="1893" spans="4:4" x14ac:dyDescent="0.25">
      <c r="D1893" s="140"/>
    </row>
    <row r="1894" spans="4:4" x14ac:dyDescent="0.25">
      <c r="D1894" s="140"/>
    </row>
    <row r="1895" spans="4:4" x14ac:dyDescent="0.25">
      <c r="D1895" s="140"/>
    </row>
    <row r="1896" spans="4:4" x14ac:dyDescent="0.25">
      <c r="D1896" s="140"/>
    </row>
    <row r="1897" spans="4:4" x14ac:dyDescent="0.25">
      <c r="D1897" s="140"/>
    </row>
    <row r="1898" spans="4:4" x14ac:dyDescent="0.25">
      <c r="D1898" s="140"/>
    </row>
    <row r="1899" spans="4:4" x14ac:dyDescent="0.25">
      <c r="D1899" s="140"/>
    </row>
    <row r="1900" spans="4:4" x14ac:dyDescent="0.25">
      <c r="D1900" s="140"/>
    </row>
    <row r="1901" spans="4:4" x14ac:dyDescent="0.25">
      <c r="D1901" s="140"/>
    </row>
    <row r="1902" spans="4:4" x14ac:dyDescent="0.25">
      <c r="D1902" s="140"/>
    </row>
    <row r="1903" spans="4:4" x14ac:dyDescent="0.25">
      <c r="D1903" s="140"/>
    </row>
    <row r="1904" spans="4:4" x14ac:dyDescent="0.25">
      <c r="D1904" s="140"/>
    </row>
    <row r="1905" spans="4:4" x14ac:dyDescent="0.25">
      <c r="D1905" s="140"/>
    </row>
    <row r="1906" spans="4:4" x14ac:dyDescent="0.25">
      <c r="D1906" s="140"/>
    </row>
    <row r="1907" spans="4:4" x14ac:dyDescent="0.25">
      <c r="D1907" s="140"/>
    </row>
    <row r="1908" spans="4:4" x14ac:dyDescent="0.25">
      <c r="D1908" s="140"/>
    </row>
    <row r="1909" spans="4:4" x14ac:dyDescent="0.25">
      <c r="D1909" s="140"/>
    </row>
    <row r="1910" spans="4:4" x14ac:dyDescent="0.25">
      <c r="D1910" s="140"/>
    </row>
    <row r="1911" spans="4:4" x14ac:dyDescent="0.25">
      <c r="D1911" s="140"/>
    </row>
    <row r="1912" spans="4:4" x14ac:dyDescent="0.25">
      <c r="D1912" s="140"/>
    </row>
    <row r="1913" spans="4:4" x14ac:dyDescent="0.25">
      <c r="D1913" s="140"/>
    </row>
    <row r="1914" spans="4:4" x14ac:dyDescent="0.25">
      <c r="D1914" s="140"/>
    </row>
    <row r="1915" spans="4:4" x14ac:dyDescent="0.25">
      <c r="D1915" s="140"/>
    </row>
    <row r="1916" spans="4:4" x14ac:dyDescent="0.25">
      <c r="D1916" s="140"/>
    </row>
    <row r="1917" spans="4:4" x14ac:dyDescent="0.25">
      <c r="D1917" s="140"/>
    </row>
    <row r="1918" spans="4:4" x14ac:dyDescent="0.25">
      <c r="D1918" s="140"/>
    </row>
    <row r="1919" spans="4:4" x14ac:dyDescent="0.25">
      <c r="D1919" s="140"/>
    </row>
    <row r="1920" spans="4:4" x14ac:dyDescent="0.25">
      <c r="D1920" s="140"/>
    </row>
    <row r="1921" spans="4:4" x14ac:dyDescent="0.25">
      <c r="D1921" s="140"/>
    </row>
    <row r="1922" spans="4:4" x14ac:dyDescent="0.25">
      <c r="D1922" s="140"/>
    </row>
    <row r="1923" spans="4:4" x14ac:dyDescent="0.25">
      <c r="D1923" s="140"/>
    </row>
    <row r="1924" spans="4:4" x14ac:dyDescent="0.25">
      <c r="D1924" s="140"/>
    </row>
    <row r="1925" spans="4:4" x14ac:dyDescent="0.25">
      <c r="D1925" s="140"/>
    </row>
    <row r="1926" spans="4:4" x14ac:dyDescent="0.25">
      <c r="D1926" s="140"/>
    </row>
    <row r="1927" spans="4:4" x14ac:dyDescent="0.25">
      <c r="D1927" s="140"/>
    </row>
    <row r="1928" spans="4:4" x14ac:dyDescent="0.25">
      <c r="D1928" s="140"/>
    </row>
    <row r="1929" spans="4:4" x14ac:dyDescent="0.25">
      <c r="D1929" s="140"/>
    </row>
    <row r="1930" spans="4:4" x14ac:dyDescent="0.25">
      <c r="D1930" s="140"/>
    </row>
    <row r="1931" spans="4:4" x14ac:dyDescent="0.25">
      <c r="D1931" s="140"/>
    </row>
    <row r="1932" spans="4:4" x14ac:dyDescent="0.25">
      <c r="D1932" s="140"/>
    </row>
    <row r="1933" spans="4:4" x14ac:dyDescent="0.25">
      <c r="D1933" s="140"/>
    </row>
    <row r="1934" spans="4:4" x14ac:dyDescent="0.25">
      <c r="D1934" s="140"/>
    </row>
    <row r="1935" spans="4:4" x14ac:dyDescent="0.25">
      <c r="D1935" s="140"/>
    </row>
    <row r="1936" spans="4:4" x14ac:dyDescent="0.25">
      <c r="D1936" s="140"/>
    </row>
    <row r="1937" spans="4:4" x14ac:dyDescent="0.25">
      <c r="D1937" s="140"/>
    </row>
    <row r="1938" spans="4:4" x14ac:dyDescent="0.25">
      <c r="D1938" s="140"/>
    </row>
    <row r="1939" spans="4:4" x14ac:dyDescent="0.25">
      <c r="D1939" s="140"/>
    </row>
    <row r="1940" spans="4:4" x14ac:dyDescent="0.25">
      <c r="D1940" s="140"/>
    </row>
    <row r="1941" spans="4:4" x14ac:dyDescent="0.25">
      <c r="D1941" s="140"/>
    </row>
    <row r="1942" spans="4:4" x14ac:dyDescent="0.25">
      <c r="D1942" s="140"/>
    </row>
    <row r="1943" spans="4:4" x14ac:dyDescent="0.25">
      <c r="D1943" s="140"/>
    </row>
    <row r="1944" spans="4:4" x14ac:dyDescent="0.25">
      <c r="D1944" s="140"/>
    </row>
    <row r="1945" spans="4:4" x14ac:dyDescent="0.25">
      <c r="D1945" s="140"/>
    </row>
    <row r="1946" spans="4:4" x14ac:dyDescent="0.25">
      <c r="D1946" s="140"/>
    </row>
    <row r="1947" spans="4:4" x14ac:dyDescent="0.25">
      <c r="D1947" s="140"/>
    </row>
    <row r="1948" spans="4:4" x14ac:dyDescent="0.25">
      <c r="D1948" s="140"/>
    </row>
    <row r="1949" spans="4:4" x14ac:dyDescent="0.25">
      <c r="D1949" s="140"/>
    </row>
    <row r="1950" spans="4:4" x14ac:dyDescent="0.25">
      <c r="D1950" s="140"/>
    </row>
    <row r="1951" spans="4:4" x14ac:dyDescent="0.25">
      <c r="D1951" s="140"/>
    </row>
    <row r="1952" spans="4:4" x14ac:dyDescent="0.25">
      <c r="D1952" s="140"/>
    </row>
    <row r="1953" spans="4:4" x14ac:dyDescent="0.25">
      <c r="D1953" s="140"/>
    </row>
    <row r="1954" spans="4:4" x14ac:dyDescent="0.25">
      <c r="D1954" s="140"/>
    </row>
    <row r="1955" spans="4:4" x14ac:dyDescent="0.25">
      <c r="D1955" s="140"/>
    </row>
    <row r="1956" spans="4:4" x14ac:dyDescent="0.25">
      <c r="D1956" s="140"/>
    </row>
    <row r="1957" spans="4:4" x14ac:dyDescent="0.25">
      <c r="D1957" s="140"/>
    </row>
    <row r="1958" spans="4:4" x14ac:dyDescent="0.25">
      <c r="D1958" s="140"/>
    </row>
    <row r="1959" spans="4:4" x14ac:dyDescent="0.25">
      <c r="D1959" s="140"/>
    </row>
    <row r="1960" spans="4:4" x14ac:dyDescent="0.25">
      <c r="D1960" s="140"/>
    </row>
    <row r="1961" spans="4:4" x14ac:dyDescent="0.25">
      <c r="D1961" s="140"/>
    </row>
    <row r="1962" spans="4:4" x14ac:dyDescent="0.25">
      <c r="D1962" s="140"/>
    </row>
    <row r="1963" spans="4:4" x14ac:dyDescent="0.25">
      <c r="D1963" s="140"/>
    </row>
    <row r="1964" spans="4:4" x14ac:dyDescent="0.25">
      <c r="D1964" s="140"/>
    </row>
    <row r="1965" spans="4:4" x14ac:dyDescent="0.25">
      <c r="D1965" s="140"/>
    </row>
    <row r="1966" spans="4:4" x14ac:dyDescent="0.25">
      <c r="D1966" s="140"/>
    </row>
    <row r="1967" spans="4:4" x14ac:dyDescent="0.25">
      <c r="D1967" s="140"/>
    </row>
    <row r="1968" spans="4:4" x14ac:dyDescent="0.25">
      <c r="D1968" s="140"/>
    </row>
    <row r="1969" spans="4:4" x14ac:dyDescent="0.25">
      <c r="D1969" s="140"/>
    </row>
    <row r="1970" spans="4:4" x14ac:dyDescent="0.25">
      <c r="D1970" s="140"/>
    </row>
    <row r="1971" spans="4:4" x14ac:dyDescent="0.25">
      <c r="D1971" s="140"/>
    </row>
    <row r="1972" spans="4:4" x14ac:dyDescent="0.25">
      <c r="D1972" s="140"/>
    </row>
    <row r="1973" spans="4:4" x14ac:dyDescent="0.25">
      <c r="D1973" s="140"/>
    </row>
    <row r="1974" spans="4:4" x14ac:dyDescent="0.25">
      <c r="D1974" s="140"/>
    </row>
    <row r="1975" spans="4:4" x14ac:dyDescent="0.25">
      <c r="D1975" s="140"/>
    </row>
    <row r="1976" spans="4:4" x14ac:dyDescent="0.25">
      <c r="D1976" s="140"/>
    </row>
    <row r="1977" spans="4:4" x14ac:dyDescent="0.25">
      <c r="D1977" s="140"/>
    </row>
    <row r="1978" spans="4:4" x14ac:dyDescent="0.25">
      <c r="D1978" s="140"/>
    </row>
    <row r="1979" spans="4:4" x14ac:dyDescent="0.25">
      <c r="D1979" s="140"/>
    </row>
    <row r="1980" spans="4:4" x14ac:dyDescent="0.25">
      <c r="D1980" s="140"/>
    </row>
    <row r="1981" spans="4:4" x14ac:dyDescent="0.25">
      <c r="D1981" s="140"/>
    </row>
    <row r="1982" spans="4:4" x14ac:dyDescent="0.25">
      <c r="D1982" s="140"/>
    </row>
    <row r="1983" spans="4:4" x14ac:dyDescent="0.25">
      <c r="D1983" s="140"/>
    </row>
    <row r="1984" spans="4:4" x14ac:dyDescent="0.25">
      <c r="D1984" s="140"/>
    </row>
    <row r="1985" spans="4:4" x14ac:dyDescent="0.25">
      <c r="D1985" s="140"/>
    </row>
    <row r="1986" spans="4:4" x14ac:dyDescent="0.25">
      <c r="D1986" s="140"/>
    </row>
    <row r="1987" spans="4:4" x14ac:dyDescent="0.25">
      <c r="D1987" s="140"/>
    </row>
    <row r="1988" spans="4:4" x14ac:dyDescent="0.25">
      <c r="D1988" s="140"/>
    </row>
    <row r="1989" spans="4:4" x14ac:dyDescent="0.25">
      <c r="D1989" s="140"/>
    </row>
    <row r="1990" spans="4:4" x14ac:dyDescent="0.25">
      <c r="D1990" s="140"/>
    </row>
    <row r="1991" spans="4:4" x14ac:dyDescent="0.25">
      <c r="D1991" s="140"/>
    </row>
    <row r="1992" spans="4:4" x14ac:dyDescent="0.25">
      <c r="D1992" s="140"/>
    </row>
    <row r="1993" spans="4:4" x14ac:dyDescent="0.25">
      <c r="D1993" s="140"/>
    </row>
    <row r="1994" spans="4:4" x14ac:dyDescent="0.25">
      <c r="D1994" s="140"/>
    </row>
    <row r="1995" spans="4:4" x14ac:dyDescent="0.25">
      <c r="D1995" s="140"/>
    </row>
    <row r="1996" spans="4:4" x14ac:dyDescent="0.25">
      <c r="D1996" s="140"/>
    </row>
    <row r="1997" spans="4:4" x14ac:dyDescent="0.25">
      <c r="D1997" s="140"/>
    </row>
    <row r="1998" spans="4:4" x14ac:dyDescent="0.25">
      <c r="D1998" s="140"/>
    </row>
    <row r="1999" spans="4:4" x14ac:dyDescent="0.25">
      <c r="D1999" s="140"/>
    </row>
    <row r="2000" spans="4:4" x14ac:dyDescent="0.25">
      <c r="D2000" s="140"/>
    </row>
    <row r="2001" spans="4:4" x14ac:dyDescent="0.25">
      <c r="D2001" s="140"/>
    </row>
    <row r="2002" spans="4:4" x14ac:dyDescent="0.25">
      <c r="D2002" s="140"/>
    </row>
    <row r="2003" spans="4:4" x14ac:dyDescent="0.25">
      <c r="D2003" s="140"/>
    </row>
    <row r="2004" spans="4:4" x14ac:dyDescent="0.25">
      <c r="D2004" s="140"/>
    </row>
    <row r="2005" spans="4:4" x14ac:dyDescent="0.25">
      <c r="D2005" s="140"/>
    </row>
    <row r="2006" spans="4:4" x14ac:dyDescent="0.25">
      <c r="D2006" s="140"/>
    </row>
    <row r="2007" spans="4:4" x14ac:dyDescent="0.25">
      <c r="D2007" s="140"/>
    </row>
    <row r="2008" spans="4:4" x14ac:dyDescent="0.25">
      <c r="D2008" s="140"/>
    </row>
    <row r="2009" spans="4:4" x14ac:dyDescent="0.25">
      <c r="D2009" s="140"/>
    </row>
    <row r="2010" spans="4:4" x14ac:dyDescent="0.25">
      <c r="D2010" s="140"/>
    </row>
    <row r="2011" spans="4:4" x14ac:dyDescent="0.25">
      <c r="D2011" s="140"/>
    </row>
    <row r="2012" spans="4:4" x14ac:dyDescent="0.25">
      <c r="D2012" s="140"/>
    </row>
    <row r="2013" spans="4:4" x14ac:dyDescent="0.25">
      <c r="D2013" s="140"/>
    </row>
    <row r="2014" spans="4:4" x14ac:dyDescent="0.25">
      <c r="D2014" s="140"/>
    </row>
    <row r="2015" spans="4:4" x14ac:dyDescent="0.25">
      <c r="D2015" s="140"/>
    </row>
    <row r="2016" spans="4:4" x14ac:dyDescent="0.25">
      <c r="D2016" s="140"/>
    </row>
    <row r="2017" spans="4:4" x14ac:dyDescent="0.25">
      <c r="D2017" s="140"/>
    </row>
    <row r="2018" spans="4:4" x14ac:dyDescent="0.25">
      <c r="D2018" s="140"/>
    </row>
    <row r="2019" spans="4:4" x14ac:dyDescent="0.25">
      <c r="D2019" s="140"/>
    </row>
    <row r="2020" spans="4:4" x14ac:dyDescent="0.25">
      <c r="D2020" s="140"/>
    </row>
    <row r="2021" spans="4:4" x14ac:dyDescent="0.25">
      <c r="D2021" s="140"/>
    </row>
    <row r="2022" spans="4:4" x14ac:dyDescent="0.25">
      <c r="D2022" s="140"/>
    </row>
    <row r="2023" spans="4:4" x14ac:dyDescent="0.25">
      <c r="D2023" s="140"/>
    </row>
    <row r="2024" spans="4:4" x14ac:dyDescent="0.25">
      <c r="D2024" s="140"/>
    </row>
    <row r="2025" spans="4:4" x14ac:dyDescent="0.25">
      <c r="D2025" s="140"/>
    </row>
    <row r="2026" spans="4:4" x14ac:dyDescent="0.25">
      <c r="D2026" s="140"/>
    </row>
    <row r="2027" spans="4:4" x14ac:dyDescent="0.25">
      <c r="D2027" s="140"/>
    </row>
    <row r="2028" spans="4:4" x14ac:dyDescent="0.25">
      <c r="D2028" s="140"/>
    </row>
    <row r="2029" spans="4:4" x14ac:dyDescent="0.25">
      <c r="D2029" s="140"/>
    </row>
    <row r="2030" spans="4:4" x14ac:dyDescent="0.25">
      <c r="D2030" s="140"/>
    </row>
    <row r="2031" spans="4:4" x14ac:dyDescent="0.25">
      <c r="D2031" s="140"/>
    </row>
    <row r="2032" spans="4:4" x14ac:dyDescent="0.25">
      <c r="D2032" s="140"/>
    </row>
    <row r="2033" spans="4:4" x14ac:dyDescent="0.25">
      <c r="D2033" s="140"/>
    </row>
    <row r="2034" spans="4:4" x14ac:dyDescent="0.25">
      <c r="D2034" s="140"/>
    </row>
    <row r="2035" spans="4:4" x14ac:dyDescent="0.25">
      <c r="D2035" s="140"/>
    </row>
    <row r="2036" spans="4:4" x14ac:dyDescent="0.25">
      <c r="D2036" s="140"/>
    </row>
    <row r="2037" spans="4:4" x14ac:dyDescent="0.25">
      <c r="D2037" s="140"/>
    </row>
    <row r="2038" spans="4:4" x14ac:dyDescent="0.25">
      <c r="D2038" s="140"/>
    </row>
    <row r="2039" spans="4:4" x14ac:dyDescent="0.25">
      <c r="D2039" s="140"/>
    </row>
    <row r="2040" spans="4:4" x14ac:dyDescent="0.25">
      <c r="D2040" s="140"/>
    </row>
    <row r="2041" spans="4:4" x14ac:dyDescent="0.25">
      <c r="D2041" s="140"/>
    </row>
    <row r="2042" spans="4:4" x14ac:dyDescent="0.25">
      <c r="D2042" s="140"/>
    </row>
    <row r="2043" spans="4:4" x14ac:dyDescent="0.25">
      <c r="D2043" s="140"/>
    </row>
    <row r="2044" spans="4:4" x14ac:dyDescent="0.25">
      <c r="D2044" s="140"/>
    </row>
    <row r="2045" spans="4:4" x14ac:dyDescent="0.25">
      <c r="D2045" s="140"/>
    </row>
    <row r="2046" spans="4:4" x14ac:dyDescent="0.25">
      <c r="D2046" s="140"/>
    </row>
    <row r="2047" spans="4:4" x14ac:dyDescent="0.25">
      <c r="D2047" s="140"/>
    </row>
    <row r="2048" spans="4:4" x14ac:dyDescent="0.25">
      <c r="D2048" s="140"/>
    </row>
    <row r="2049" spans="4:4" x14ac:dyDescent="0.25">
      <c r="D2049" s="140"/>
    </row>
    <row r="2050" spans="4:4" x14ac:dyDescent="0.25">
      <c r="D2050" s="140"/>
    </row>
    <row r="2051" spans="4:4" x14ac:dyDescent="0.25">
      <c r="D2051" s="140"/>
    </row>
    <row r="2052" spans="4:4" x14ac:dyDescent="0.25">
      <c r="D2052" s="140"/>
    </row>
    <row r="2053" spans="4:4" x14ac:dyDescent="0.25">
      <c r="D2053" s="140"/>
    </row>
    <row r="2054" spans="4:4" x14ac:dyDescent="0.25">
      <c r="D2054" s="140"/>
    </row>
    <row r="2055" spans="4:4" x14ac:dyDescent="0.25">
      <c r="D2055" s="140"/>
    </row>
    <row r="2056" spans="4:4" x14ac:dyDescent="0.25">
      <c r="D2056" s="140"/>
    </row>
    <row r="2057" spans="4:4" x14ac:dyDescent="0.25">
      <c r="D2057" s="140"/>
    </row>
    <row r="2058" spans="4:4" x14ac:dyDescent="0.25">
      <c r="D2058" s="140"/>
    </row>
    <row r="2059" spans="4:4" x14ac:dyDescent="0.25">
      <c r="D2059" s="140"/>
    </row>
    <row r="2060" spans="4:4" x14ac:dyDescent="0.25">
      <c r="D2060" s="140"/>
    </row>
    <row r="2061" spans="4:4" x14ac:dyDescent="0.25">
      <c r="D2061" s="140"/>
    </row>
    <row r="2062" spans="4:4" x14ac:dyDescent="0.25">
      <c r="D2062" s="140"/>
    </row>
    <row r="2063" spans="4:4" x14ac:dyDescent="0.25">
      <c r="D2063" s="140"/>
    </row>
    <row r="2064" spans="4:4" x14ac:dyDescent="0.25">
      <c r="D2064" s="140"/>
    </row>
    <row r="2065" spans="4:4" x14ac:dyDescent="0.25">
      <c r="D2065" s="140"/>
    </row>
    <row r="2066" spans="4:4" x14ac:dyDescent="0.25">
      <c r="D2066" s="140"/>
    </row>
    <row r="2067" spans="4:4" x14ac:dyDescent="0.25">
      <c r="D2067" s="140"/>
    </row>
    <row r="2068" spans="4:4" x14ac:dyDescent="0.25">
      <c r="D2068" s="140"/>
    </row>
    <row r="2069" spans="4:4" x14ac:dyDescent="0.25">
      <c r="D2069" s="140"/>
    </row>
    <row r="2070" spans="4:4" x14ac:dyDescent="0.25">
      <c r="D2070" s="140"/>
    </row>
    <row r="2071" spans="4:4" x14ac:dyDescent="0.25">
      <c r="D2071" s="140"/>
    </row>
    <row r="2072" spans="4:4" x14ac:dyDescent="0.25">
      <c r="D2072" s="140"/>
    </row>
    <row r="2073" spans="4:4" x14ac:dyDescent="0.25">
      <c r="D2073" s="140"/>
    </row>
    <row r="2074" spans="4:4" x14ac:dyDescent="0.25">
      <c r="D2074" s="140"/>
    </row>
    <row r="2075" spans="4:4" x14ac:dyDescent="0.25">
      <c r="D2075" s="140"/>
    </row>
    <row r="2076" spans="4:4" x14ac:dyDescent="0.25">
      <c r="D2076" s="140"/>
    </row>
    <row r="2077" spans="4:4" x14ac:dyDescent="0.25">
      <c r="D2077" s="140"/>
    </row>
    <row r="2078" spans="4:4" x14ac:dyDescent="0.25">
      <c r="D2078" s="140"/>
    </row>
    <row r="2079" spans="4:4" x14ac:dyDescent="0.25">
      <c r="D2079" s="140"/>
    </row>
    <row r="2080" spans="4:4" x14ac:dyDescent="0.25">
      <c r="D2080" s="140"/>
    </row>
    <row r="2081" spans="4:4" x14ac:dyDescent="0.25">
      <c r="D2081" s="140"/>
    </row>
    <row r="2082" spans="4:4" x14ac:dyDescent="0.25">
      <c r="D2082" s="140"/>
    </row>
    <row r="2083" spans="4:4" x14ac:dyDescent="0.25">
      <c r="D2083" s="140"/>
    </row>
    <row r="2084" spans="4:4" x14ac:dyDescent="0.25">
      <c r="D2084" s="140"/>
    </row>
    <row r="2085" spans="4:4" x14ac:dyDescent="0.25">
      <c r="D2085" s="140"/>
    </row>
    <row r="2086" spans="4:4" x14ac:dyDescent="0.25">
      <c r="D2086" s="140"/>
    </row>
    <row r="2087" spans="4:4" x14ac:dyDescent="0.25">
      <c r="D2087" s="140"/>
    </row>
    <row r="2088" spans="4:4" x14ac:dyDescent="0.25">
      <c r="D2088" s="140"/>
    </row>
    <row r="2089" spans="4:4" x14ac:dyDescent="0.25">
      <c r="D2089" s="140"/>
    </row>
    <row r="2090" spans="4:4" x14ac:dyDescent="0.25">
      <c r="D2090" s="140"/>
    </row>
    <row r="2091" spans="4:4" x14ac:dyDescent="0.25">
      <c r="D2091" s="140"/>
    </row>
    <row r="2092" spans="4:4" x14ac:dyDescent="0.25">
      <c r="D2092" s="140"/>
    </row>
    <row r="2093" spans="4:4" x14ac:dyDescent="0.25">
      <c r="D2093" s="140"/>
    </row>
    <row r="2094" spans="4:4" x14ac:dyDescent="0.25">
      <c r="D2094" s="140"/>
    </row>
    <row r="2095" spans="4:4" x14ac:dyDescent="0.25">
      <c r="D2095" s="140"/>
    </row>
    <row r="2096" spans="4:4" x14ac:dyDescent="0.25">
      <c r="D2096" s="140"/>
    </row>
    <row r="2097" spans="4:4" x14ac:dyDescent="0.25">
      <c r="D2097" s="140"/>
    </row>
    <row r="2098" spans="4:4" x14ac:dyDescent="0.25">
      <c r="D2098" s="140"/>
    </row>
    <row r="2099" spans="4:4" x14ac:dyDescent="0.25">
      <c r="D2099" s="140"/>
    </row>
    <row r="2100" spans="4:4" x14ac:dyDescent="0.25">
      <c r="D2100" s="140"/>
    </row>
    <row r="2101" spans="4:4" x14ac:dyDescent="0.25">
      <c r="D2101" s="140"/>
    </row>
    <row r="2102" spans="4:4" x14ac:dyDescent="0.25">
      <c r="D2102" s="140"/>
    </row>
    <row r="2103" spans="4:4" x14ac:dyDescent="0.25">
      <c r="D2103" s="140"/>
    </row>
    <row r="2104" spans="4:4" x14ac:dyDescent="0.25">
      <c r="D2104" s="140"/>
    </row>
    <row r="2105" spans="4:4" x14ac:dyDescent="0.25">
      <c r="D2105" s="140"/>
    </row>
    <row r="2106" spans="4:4" x14ac:dyDescent="0.25">
      <c r="D2106" s="140"/>
    </row>
    <row r="2107" spans="4:4" x14ac:dyDescent="0.25">
      <c r="D2107" s="140"/>
    </row>
    <row r="2108" spans="4:4" x14ac:dyDescent="0.25">
      <c r="D2108" s="140"/>
    </row>
    <row r="2109" spans="4:4" x14ac:dyDescent="0.25">
      <c r="D2109" s="140"/>
    </row>
    <row r="2110" spans="4:4" x14ac:dyDescent="0.25">
      <c r="D2110" s="140"/>
    </row>
    <row r="2111" spans="4:4" x14ac:dyDescent="0.25">
      <c r="D2111" s="140"/>
    </row>
    <row r="2112" spans="4:4" x14ac:dyDescent="0.25">
      <c r="D2112" s="140"/>
    </row>
    <row r="2113" spans="4:4" x14ac:dyDescent="0.25">
      <c r="D2113" s="140"/>
    </row>
    <row r="2114" spans="4:4" x14ac:dyDescent="0.25">
      <c r="D2114" s="140"/>
    </row>
    <row r="2115" spans="4:4" x14ac:dyDescent="0.25">
      <c r="D2115" s="140"/>
    </row>
    <row r="2116" spans="4:4" x14ac:dyDescent="0.25">
      <c r="D2116" s="140"/>
    </row>
    <row r="2117" spans="4:4" x14ac:dyDescent="0.25">
      <c r="D2117" s="140"/>
    </row>
    <row r="2118" spans="4:4" x14ac:dyDescent="0.25">
      <c r="D2118" s="140"/>
    </row>
    <row r="2119" spans="4:4" x14ac:dyDescent="0.25">
      <c r="D2119" s="140"/>
    </row>
    <row r="2120" spans="4:4" x14ac:dyDescent="0.25">
      <c r="D2120" s="140"/>
    </row>
    <row r="2121" spans="4:4" x14ac:dyDescent="0.25">
      <c r="D2121" s="140"/>
    </row>
    <row r="2122" spans="4:4" x14ac:dyDescent="0.25">
      <c r="D2122" s="140"/>
    </row>
    <row r="2123" spans="4:4" x14ac:dyDescent="0.25">
      <c r="D2123" s="140"/>
    </row>
    <row r="2124" spans="4:4" x14ac:dyDescent="0.25">
      <c r="D2124" s="140"/>
    </row>
    <row r="2125" spans="4:4" x14ac:dyDescent="0.25">
      <c r="D2125" s="140"/>
    </row>
    <row r="2126" spans="4:4" x14ac:dyDescent="0.25">
      <c r="D2126" s="140"/>
    </row>
    <row r="2127" spans="4:4" x14ac:dyDescent="0.25">
      <c r="D2127" s="140"/>
    </row>
    <row r="2128" spans="4:4" x14ac:dyDescent="0.25">
      <c r="D2128" s="140"/>
    </row>
    <row r="2129" spans="4:4" x14ac:dyDescent="0.25">
      <c r="D2129" s="140"/>
    </row>
    <row r="2130" spans="4:4" x14ac:dyDescent="0.25">
      <c r="D2130" s="140"/>
    </row>
    <row r="2131" spans="4:4" x14ac:dyDescent="0.25">
      <c r="D2131" s="140"/>
    </row>
    <row r="2132" spans="4:4" x14ac:dyDescent="0.25">
      <c r="D2132" s="140"/>
    </row>
    <row r="2133" spans="4:4" x14ac:dyDescent="0.25">
      <c r="D2133" s="140"/>
    </row>
    <row r="2134" spans="4:4" x14ac:dyDescent="0.25">
      <c r="D2134" s="140"/>
    </row>
    <row r="2135" spans="4:4" x14ac:dyDescent="0.25">
      <c r="D2135" s="140"/>
    </row>
    <row r="2136" spans="4:4" x14ac:dyDescent="0.25">
      <c r="D2136" s="140"/>
    </row>
    <row r="2137" spans="4:4" x14ac:dyDescent="0.25">
      <c r="D2137" s="140"/>
    </row>
    <row r="2138" spans="4:4" x14ac:dyDescent="0.25">
      <c r="D2138" s="140"/>
    </row>
    <row r="2139" spans="4:4" x14ac:dyDescent="0.25">
      <c r="D2139" s="140"/>
    </row>
    <row r="2140" spans="4:4" x14ac:dyDescent="0.25">
      <c r="D2140" s="140"/>
    </row>
    <row r="2141" spans="4:4" x14ac:dyDescent="0.25">
      <c r="D2141" s="140"/>
    </row>
    <row r="2142" spans="4:4" x14ac:dyDescent="0.25">
      <c r="D2142" s="140"/>
    </row>
    <row r="2143" spans="4:4" x14ac:dyDescent="0.25">
      <c r="D2143" s="140"/>
    </row>
    <row r="2144" spans="4:4" x14ac:dyDescent="0.25">
      <c r="D2144" s="140"/>
    </row>
    <row r="2145" spans="4:4" x14ac:dyDescent="0.25">
      <c r="D2145" s="140"/>
    </row>
    <row r="2146" spans="4:4" x14ac:dyDescent="0.25">
      <c r="D2146" s="140"/>
    </row>
    <row r="2147" spans="4:4" x14ac:dyDescent="0.25">
      <c r="D2147" s="140"/>
    </row>
    <row r="2148" spans="4:4" x14ac:dyDescent="0.25">
      <c r="D2148" s="140"/>
    </row>
    <row r="2149" spans="4:4" x14ac:dyDescent="0.25">
      <c r="D2149" s="140"/>
    </row>
    <row r="2150" spans="4:4" x14ac:dyDescent="0.25">
      <c r="D2150" s="140"/>
    </row>
    <row r="2151" spans="4:4" x14ac:dyDescent="0.25">
      <c r="D2151" s="140"/>
    </row>
    <row r="2152" spans="4:4" x14ac:dyDescent="0.25">
      <c r="D2152" s="140"/>
    </row>
    <row r="2153" spans="4:4" x14ac:dyDescent="0.25">
      <c r="D2153" s="140"/>
    </row>
    <row r="2154" spans="4:4" x14ac:dyDescent="0.25">
      <c r="D2154" s="140"/>
    </row>
    <row r="2155" spans="4:4" x14ac:dyDescent="0.25">
      <c r="D2155" s="140"/>
    </row>
    <row r="2156" spans="4:4" x14ac:dyDescent="0.25">
      <c r="D2156" s="140"/>
    </row>
    <row r="2157" spans="4:4" x14ac:dyDescent="0.25">
      <c r="D2157" s="140"/>
    </row>
    <row r="2158" spans="4:4" x14ac:dyDescent="0.25">
      <c r="D2158" s="140"/>
    </row>
    <row r="2159" spans="4:4" x14ac:dyDescent="0.25">
      <c r="D2159" s="140"/>
    </row>
    <row r="2160" spans="4:4" x14ac:dyDescent="0.25">
      <c r="D2160" s="140"/>
    </row>
    <row r="2161" spans="4:4" x14ac:dyDescent="0.25">
      <c r="D2161" s="140"/>
    </row>
    <row r="2162" spans="4:4" x14ac:dyDescent="0.25">
      <c r="D2162" s="140"/>
    </row>
    <row r="2163" spans="4:4" x14ac:dyDescent="0.25">
      <c r="D2163" s="140"/>
    </row>
    <row r="2164" spans="4:4" x14ac:dyDescent="0.25">
      <c r="D2164" s="140"/>
    </row>
    <row r="2165" spans="4:4" x14ac:dyDescent="0.25">
      <c r="D2165" s="140"/>
    </row>
    <row r="2166" spans="4:4" x14ac:dyDescent="0.25">
      <c r="D2166" s="140"/>
    </row>
    <row r="2167" spans="4:4" x14ac:dyDescent="0.25">
      <c r="D2167" s="140"/>
    </row>
    <row r="2168" spans="4:4" x14ac:dyDescent="0.25">
      <c r="D2168" s="140"/>
    </row>
    <row r="2169" spans="4:4" x14ac:dyDescent="0.25">
      <c r="D2169" s="140"/>
    </row>
    <row r="2170" spans="4:4" x14ac:dyDescent="0.25">
      <c r="D2170" s="140"/>
    </row>
    <row r="2171" spans="4:4" x14ac:dyDescent="0.25">
      <c r="D2171" s="140"/>
    </row>
    <row r="2172" spans="4:4" x14ac:dyDescent="0.25">
      <c r="D2172" s="140"/>
    </row>
    <row r="2173" spans="4:4" x14ac:dyDescent="0.25">
      <c r="D2173" s="140"/>
    </row>
    <row r="2174" spans="4:4" x14ac:dyDescent="0.25">
      <c r="D2174" s="140"/>
    </row>
    <row r="2175" spans="4:4" x14ac:dyDescent="0.25">
      <c r="D2175" s="140"/>
    </row>
    <row r="2176" spans="4:4" x14ac:dyDescent="0.25">
      <c r="D2176" s="140"/>
    </row>
    <row r="2177" spans="4:4" x14ac:dyDescent="0.25">
      <c r="D2177" s="140"/>
    </row>
    <row r="2178" spans="4:4" x14ac:dyDescent="0.25">
      <c r="D2178" s="140"/>
    </row>
    <row r="2179" spans="4:4" x14ac:dyDescent="0.25">
      <c r="D2179" s="140"/>
    </row>
    <row r="2180" spans="4:4" x14ac:dyDescent="0.25">
      <c r="D2180" s="140"/>
    </row>
    <row r="2181" spans="4:4" x14ac:dyDescent="0.25">
      <c r="D2181" s="140"/>
    </row>
    <row r="2182" spans="4:4" x14ac:dyDescent="0.25">
      <c r="D2182" s="140"/>
    </row>
    <row r="2183" spans="4:4" x14ac:dyDescent="0.25">
      <c r="D2183" s="140"/>
    </row>
    <row r="2184" spans="4:4" x14ac:dyDescent="0.25">
      <c r="D2184" s="140"/>
    </row>
    <row r="2185" spans="4:4" x14ac:dyDescent="0.25">
      <c r="D2185" s="140"/>
    </row>
    <row r="2186" spans="4:4" x14ac:dyDescent="0.25">
      <c r="D2186" s="140"/>
    </row>
    <row r="2187" spans="4:4" x14ac:dyDescent="0.25">
      <c r="D2187" s="140"/>
    </row>
    <row r="2188" spans="4:4" x14ac:dyDescent="0.25">
      <c r="D2188" s="140"/>
    </row>
    <row r="2189" spans="4:4" x14ac:dyDescent="0.25">
      <c r="D2189" s="140"/>
    </row>
    <row r="2190" spans="4:4" x14ac:dyDescent="0.25">
      <c r="D2190" s="140"/>
    </row>
    <row r="2191" spans="4:4" x14ac:dyDescent="0.25">
      <c r="D2191" s="140"/>
    </row>
    <row r="2192" spans="4:4" x14ac:dyDescent="0.25">
      <c r="D2192" s="140"/>
    </row>
    <row r="2193" spans="4:4" x14ac:dyDescent="0.25">
      <c r="D2193" s="140"/>
    </row>
    <row r="2194" spans="4:4" x14ac:dyDescent="0.25">
      <c r="D2194" s="140"/>
    </row>
    <row r="2195" spans="4:4" x14ac:dyDescent="0.25">
      <c r="D2195" s="140"/>
    </row>
    <row r="2196" spans="4:4" x14ac:dyDescent="0.25">
      <c r="D2196" s="140"/>
    </row>
    <row r="2197" spans="4:4" x14ac:dyDescent="0.25">
      <c r="D2197" s="140"/>
    </row>
    <row r="2198" spans="4:4" x14ac:dyDescent="0.25">
      <c r="D2198" s="140"/>
    </row>
    <row r="2199" spans="4:4" x14ac:dyDescent="0.25">
      <c r="D2199" s="140"/>
    </row>
    <row r="2200" spans="4:4" x14ac:dyDescent="0.25">
      <c r="D2200" s="140"/>
    </row>
    <row r="2201" spans="4:4" x14ac:dyDescent="0.25">
      <c r="D2201" s="140"/>
    </row>
    <row r="2202" spans="4:4" x14ac:dyDescent="0.25">
      <c r="D2202" s="140"/>
    </row>
    <row r="2203" spans="4:4" x14ac:dyDescent="0.25">
      <c r="D2203" s="140"/>
    </row>
    <row r="2204" spans="4:4" x14ac:dyDescent="0.25">
      <c r="D2204" s="140"/>
    </row>
    <row r="2205" spans="4:4" x14ac:dyDescent="0.25">
      <c r="D2205" s="140"/>
    </row>
    <row r="2206" spans="4:4" x14ac:dyDescent="0.25">
      <c r="D2206" s="140"/>
    </row>
    <row r="2207" spans="4:4" x14ac:dyDescent="0.25">
      <c r="D2207" s="140"/>
    </row>
    <row r="2208" spans="4:4" x14ac:dyDescent="0.25">
      <c r="D2208" s="140"/>
    </row>
    <row r="2209" spans="4:4" x14ac:dyDescent="0.25">
      <c r="D2209" s="140"/>
    </row>
    <row r="2210" spans="4:4" x14ac:dyDescent="0.25">
      <c r="D2210" s="140"/>
    </row>
    <row r="2211" spans="4:4" x14ac:dyDescent="0.25">
      <c r="D2211" s="140"/>
    </row>
    <row r="2212" spans="4:4" x14ac:dyDescent="0.25">
      <c r="D2212" s="140"/>
    </row>
    <row r="2213" spans="4:4" x14ac:dyDescent="0.25">
      <c r="D2213" s="140"/>
    </row>
    <row r="2214" spans="4:4" x14ac:dyDescent="0.25">
      <c r="D2214" s="140"/>
    </row>
    <row r="2215" spans="4:4" x14ac:dyDescent="0.25">
      <c r="D2215" s="140"/>
    </row>
    <row r="2216" spans="4:4" x14ac:dyDescent="0.25">
      <c r="D2216" s="140"/>
    </row>
    <row r="2217" spans="4:4" x14ac:dyDescent="0.25">
      <c r="D2217" s="140"/>
    </row>
    <row r="2218" spans="4:4" x14ac:dyDescent="0.25">
      <c r="D2218" s="140"/>
    </row>
    <row r="2219" spans="4:4" x14ac:dyDescent="0.25">
      <c r="D2219" s="140"/>
    </row>
    <row r="2220" spans="4:4" x14ac:dyDescent="0.25">
      <c r="D2220" s="140"/>
    </row>
    <row r="2221" spans="4:4" x14ac:dyDescent="0.25">
      <c r="D2221" s="140"/>
    </row>
    <row r="2222" spans="4:4" x14ac:dyDescent="0.25">
      <c r="D2222" s="140"/>
    </row>
    <row r="2223" spans="4:4" x14ac:dyDescent="0.25">
      <c r="D2223" s="140"/>
    </row>
    <row r="2224" spans="4:4" x14ac:dyDescent="0.25">
      <c r="D2224" s="140"/>
    </row>
    <row r="2225" spans="4:4" x14ac:dyDescent="0.25">
      <c r="D2225" s="140"/>
    </row>
    <row r="2226" spans="4:4" x14ac:dyDescent="0.25">
      <c r="D2226" s="140"/>
    </row>
    <row r="2227" spans="4:4" x14ac:dyDescent="0.25">
      <c r="D2227" s="140"/>
    </row>
    <row r="2228" spans="4:4" x14ac:dyDescent="0.25">
      <c r="D2228" s="140"/>
    </row>
    <row r="2229" spans="4:4" x14ac:dyDescent="0.25">
      <c r="D2229" s="140"/>
    </row>
    <row r="2230" spans="4:4" x14ac:dyDescent="0.25">
      <c r="D2230" s="140"/>
    </row>
    <row r="2231" spans="4:4" x14ac:dyDescent="0.25">
      <c r="D2231" s="140"/>
    </row>
    <row r="2232" spans="4:4" x14ac:dyDescent="0.25">
      <c r="D2232" s="140"/>
    </row>
    <row r="2233" spans="4:4" x14ac:dyDescent="0.25">
      <c r="D2233" s="140"/>
    </row>
    <row r="2234" spans="4:4" x14ac:dyDescent="0.25">
      <c r="D2234" s="140"/>
    </row>
    <row r="2235" spans="4:4" x14ac:dyDescent="0.25">
      <c r="D2235" s="140"/>
    </row>
    <row r="2236" spans="4:4" x14ac:dyDescent="0.25">
      <c r="D2236" s="140"/>
    </row>
    <row r="2237" spans="4:4" x14ac:dyDescent="0.25">
      <c r="D2237" s="140"/>
    </row>
    <row r="2238" spans="4:4" x14ac:dyDescent="0.25">
      <c r="D2238" s="140"/>
    </row>
    <row r="2239" spans="4:4" x14ac:dyDescent="0.25">
      <c r="D2239" s="140"/>
    </row>
    <row r="2240" spans="4:4" x14ac:dyDescent="0.25">
      <c r="D2240" s="140"/>
    </row>
    <row r="2241" spans="4:4" x14ac:dyDescent="0.25">
      <c r="D2241" s="140"/>
    </row>
    <row r="2242" spans="4:4" x14ac:dyDescent="0.25">
      <c r="D2242" s="140"/>
    </row>
    <row r="2243" spans="4:4" x14ac:dyDescent="0.25">
      <c r="D2243" s="140"/>
    </row>
    <row r="2244" spans="4:4" x14ac:dyDescent="0.25">
      <c r="D2244" s="140"/>
    </row>
    <row r="2245" spans="4:4" x14ac:dyDescent="0.25">
      <c r="D2245" s="140"/>
    </row>
    <row r="2246" spans="4:4" x14ac:dyDescent="0.25">
      <c r="D2246" s="140"/>
    </row>
    <row r="2247" spans="4:4" x14ac:dyDescent="0.25">
      <c r="D2247" s="140"/>
    </row>
    <row r="2248" spans="4:4" x14ac:dyDescent="0.25">
      <c r="D2248" s="140"/>
    </row>
    <row r="2249" spans="4:4" x14ac:dyDescent="0.25">
      <c r="D2249" s="140"/>
    </row>
    <row r="2250" spans="4:4" x14ac:dyDescent="0.25">
      <c r="D2250" s="140"/>
    </row>
    <row r="2251" spans="4:4" x14ac:dyDescent="0.25">
      <c r="D2251" s="140"/>
    </row>
    <row r="2252" spans="4:4" x14ac:dyDescent="0.25">
      <c r="D2252" s="140"/>
    </row>
    <row r="2253" spans="4:4" x14ac:dyDescent="0.25">
      <c r="D2253" s="140"/>
    </row>
    <row r="2254" spans="4:4" x14ac:dyDescent="0.25">
      <c r="D2254" s="140"/>
    </row>
    <row r="2255" spans="4:4" x14ac:dyDescent="0.25">
      <c r="D2255" s="140"/>
    </row>
    <row r="2256" spans="4:4" x14ac:dyDescent="0.25">
      <c r="D2256" s="140"/>
    </row>
    <row r="2257" spans="4:4" x14ac:dyDescent="0.25">
      <c r="D2257" s="140"/>
    </row>
    <row r="2258" spans="4:4" x14ac:dyDescent="0.25">
      <c r="D2258" s="140"/>
    </row>
    <row r="2259" spans="4:4" x14ac:dyDescent="0.25">
      <c r="D2259" s="140"/>
    </row>
    <row r="2260" spans="4:4" x14ac:dyDescent="0.25">
      <c r="D2260" s="140"/>
    </row>
    <row r="2261" spans="4:4" x14ac:dyDescent="0.25">
      <c r="D2261" s="140"/>
    </row>
    <row r="2262" spans="4:4" x14ac:dyDescent="0.25">
      <c r="D2262" s="140"/>
    </row>
    <row r="2263" spans="4:4" x14ac:dyDescent="0.25">
      <c r="D2263" s="140"/>
    </row>
    <row r="2264" spans="4:4" x14ac:dyDescent="0.25">
      <c r="D2264" s="140"/>
    </row>
    <row r="2265" spans="4:4" x14ac:dyDescent="0.25">
      <c r="D2265" s="140"/>
    </row>
    <row r="2266" spans="4:4" x14ac:dyDescent="0.25">
      <c r="D2266" s="140"/>
    </row>
    <row r="2267" spans="4:4" x14ac:dyDescent="0.25">
      <c r="D2267" s="140"/>
    </row>
    <row r="2268" spans="4:4" x14ac:dyDescent="0.25">
      <c r="D2268" s="140"/>
    </row>
    <row r="2269" spans="4:4" x14ac:dyDescent="0.25">
      <c r="D2269" s="140"/>
    </row>
    <row r="2270" spans="4:4" x14ac:dyDescent="0.25">
      <c r="D2270" s="140"/>
    </row>
    <row r="2271" spans="4:4" x14ac:dyDescent="0.25">
      <c r="D2271" s="140"/>
    </row>
    <row r="2272" spans="4:4" x14ac:dyDescent="0.25">
      <c r="D2272" s="140"/>
    </row>
    <row r="2273" spans="4:4" x14ac:dyDescent="0.25">
      <c r="D2273" s="140"/>
    </row>
    <row r="2274" spans="4:4" x14ac:dyDescent="0.25">
      <c r="D2274" s="140"/>
    </row>
    <row r="2275" spans="4:4" x14ac:dyDescent="0.25">
      <c r="D2275" s="140"/>
    </row>
    <row r="2276" spans="4:4" x14ac:dyDescent="0.25">
      <c r="D2276" s="140"/>
    </row>
    <row r="2277" spans="4:4" x14ac:dyDescent="0.25">
      <c r="D2277" s="140"/>
    </row>
    <row r="2278" spans="4:4" x14ac:dyDescent="0.25">
      <c r="D2278" s="140"/>
    </row>
    <row r="2279" spans="4:4" x14ac:dyDescent="0.25">
      <c r="D2279" s="140"/>
    </row>
    <row r="2280" spans="4:4" x14ac:dyDescent="0.25">
      <c r="D2280" s="140"/>
    </row>
    <row r="2281" spans="4:4" x14ac:dyDescent="0.25">
      <c r="D2281" s="140"/>
    </row>
    <row r="2282" spans="4:4" x14ac:dyDescent="0.25">
      <c r="D2282" s="140"/>
    </row>
    <row r="2283" spans="4:4" x14ac:dyDescent="0.25">
      <c r="D2283" s="140"/>
    </row>
    <row r="2284" spans="4:4" x14ac:dyDescent="0.25">
      <c r="D2284" s="140"/>
    </row>
    <row r="2285" spans="4:4" x14ac:dyDescent="0.25">
      <c r="D2285" s="140"/>
    </row>
    <row r="2286" spans="4:4" x14ac:dyDescent="0.25">
      <c r="D2286" s="140"/>
    </row>
    <row r="2287" spans="4:4" x14ac:dyDescent="0.25">
      <c r="D2287" s="140"/>
    </row>
    <row r="2288" spans="4:4" x14ac:dyDescent="0.25">
      <c r="D2288" s="140"/>
    </row>
    <row r="2289" spans="4:4" x14ac:dyDescent="0.25">
      <c r="D2289" s="140"/>
    </row>
    <row r="2290" spans="4:4" x14ac:dyDescent="0.25">
      <c r="D2290" s="140"/>
    </row>
    <row r="2291" spans="4:4" x14ac:dyDescent="0.25">
      <c r="D2291" s="140"/>
    </row>
    <row r="2292" spans="4:4" x14ac:dyDescent="0.25">
      <c r="D2292" s="140"/>
    </row>
    <row r="2293" spans="4:4" x14ac:dyDescent="0.25">
      <c r="D2293" s="140"/>
    </row>
    <row r="2294" spans="4:4" x14ac:dyDescent="0.25">
      <c r="D2294" s="140"/>
    </row>
    <row r="2295" spans="4:4" x14ac:dyDescent="0.25">
      <c r="D2295" s="140"/>
    </row>
    <row r="2296" spans="4:4" x14ac:dyDescent="0.25">
      <c r="D2296" s="140"/>
    </row>
    <row r="2297" spans="4:4" x14ac:dyDescent="0.25">
      <c r="D2297" s="140"/>
    </row>
    <row r="2298" spans="4:4" x14ac:dyDescent="0.25">
      <c r="D2298" s="140"/>
    </row>
    <row r="2299" spans="4:4" x14ac:dyDescent="0.25">
      <c r="D2299" s="140"/>
    </row>
    <row r="2300" spans="4:4" x14ac:dyDescent="0.25">
      <c r="D2300" s="140"/>
    </row>
    <row r="2301" spans="4:4" x14ac:dyDescent="0.25">
      <c r="D2301" s="140"/>
    </row>
    <row r="2302" spans="4:4" x14ac:dyDescent="0.25">
      <c r="D2302" s="140"/>
    </row>
    <row r="2303" spans="4:4" x14ac:dyDescent="0.25">
      <c r="D2303" s="140"/>
    </row>
    <row r="2304" spans="4:4" x14ac:dyDescent="0.25">
      <c r="D2304" s="140"/>
    </row>
    <row r="2305" spans="4:4" x14ac:dyDescent="0.25">
      <c r="D2305" s="140"/>
    </row>
    <row r="2306" spans="4:4" x14ac:dyDescent="0.25">
      <c r="D2306" s="140"/>
    </row>
    <row r="2307" spans="4:4" x14ac:dyDescent="0.25">
      <c r="D2307" s="140"/>
    </row>
    <row r="2308" spans="4:4" x14ac:dyDescent="0.25">
      <c r="D2308" s="140"/>
    </row>
    <row r="2309" spans="4:4" x14ac:dyDescent="0.25">
      <c r="D2309" s="140"/>
    </row>
    <row r="2310" spans="4:4" x14ac:dyDescent="0.25">
      <c r="D2310" s="140"/>
    </row>
    <row r="2311" spans="4:4" x14ac:dyDescent="0.25">
      <c r="D2311" s="140"/>
    </row>
    <row r="2312" spans="4:4" x14ac:dyDescent="0.25">
      <c r="D2312" s="140"/>
    </row>
    <row r="2313" spans="4:4" x14ac:dyDescent="0.25">
      <c r="D2313" s="140"/>
    </row>
    <row r="2314" spans="4:4" x14ac:dyDescent="0.25">
      <c r="D2314" s="140"/>
    </row>
    <row r="2315" spans="4:4" x14ac:dyDescent="0.25">
      <c r="D2315" s="140"/>
    </row>
    <row r="2316" spans="4:4" x14ac:dyDescent="0.25">
      <c r="D2316" s="140"/>
    </row>
    <row r="2317" spans="4:4" x14ac:dyDescent="0.25">
      <c r="D2317" s="140"/>
    </row>
    <row r="2318" spans="4:4" x14ac:dyDescent="0.25">
      <c r="D2318" s="140"/>
    </row>
    <row r="2319" spans="4:4" x14ac:dyDescent="0.25">
      <c r="D2319" s="140"/>
    </row>
    <row r="2320" spans="4:4" x14ac:dyDescent="0.25">
      <c r="D2320" s="140"/>
    </row>
    <row r="2321" spans="4:4" x14ac:dyDescent="0.25">
      <c r="D2321" s="140"/>
    </row>
    <row r="2322" spans="4:4" x14ac:dyDescent="0.25">
      <c r="D2322" s="140"/>
    </row>
    <row r="2323" spans="4:4" x14ac:dyDescent="0.25">
      <c r="D2323" s="140"/>
    </row>
    <row r="2324" spans="4:4" x14ac:dyDescent="0.25">
      <c r="D2324" s="140"/>
    </row>
    <row r="2325" spans="4:4" x14ac:dyDescent="0.25">
      <c r="D2325" s="140"/>
    </row>
    <row r="2326" spans="4:4" x14ac:dyDescent="0.25">
      <c r="D2326" s="140"/>
    </row>
    <row r="2327" spans="4:4" x14ac:dyDescent="0.25">
      <c r="D2327" s="140"/>
    </row>
    <row r="2328" spans="4:4" x14ac:dyDescent="0.25">
      <c r="D2328" s="140"/>
    </row>
    <row r="2329" spans="4:4" x14ac:dyDescent="0.25">
      <c r="D2329" s="140"/>
    </row>
    <row r="2330" spans="4:4" x14ac:dyDescent="0.25">
      <c r="D2330" s="140"/>
    </row>
    <row r="2331" spans="4:4" x14ac:dyDescent="0.25">
      <c r="D2331" s="140"/>
    </row>
    <row r="2332" spans="4:4" x14ac:dyDescent="0.25">
      <c r="D2332" s="140"/>
    </row>
    <row r="2333" spans="4:4" x14ac:dyDescent="0.25">
      <c r="D2333" s="140"/>
    </row>
    <row r="2334" spans="4:4" x14ac:dyDescent="0.25">
      <c r="D2334" s="140"/>
    </row>
    <row r="2335" spans="4:4" x14ac:dyDescent="0.25">
      <c r="D2335" s="140"/>
    </row>
    <row r="2336" spans="4:4" x14ac:dyDescent="0.25">
      <c r="D2336" s="140"/>
    </row>
    <row r="2337" spans="4:4" x14ac:dyDescent="0.25">
      <c r="D2337" s="140"/>
    </row>
    <row r="2338" spans="4:4" x14ac:dyDescent="0.25">
      <c r="D2338" s="140"/>
    </row>
    <row r="2339" spans="4:4" x14ac:dyDescent="0.25">
      <c r="D2339" s="140"/>
    </row>
    <row r="2340" spans="4:4" x14ac:dyDescent="0.25">
      <c r="D2340" s="140"/>
    </row>
    <row r="2341" spans="4:4" x14ac:dyDescent="0.25">
      <c r="D2341" s="140"/>
    </row>
    <row r="2342" spans="4:4" x14ac:dyDescent="0.25">
      <c r="D2342" s="140"/>
    </row>
    <row r="2343" spans="4:4" x14ac:dyDescent="0.25">
      <c r="D2343" s="140"/>
    </row>
    <row r="2344" spans="4:4" x14ac:dyDescent="0.25">
      <c r="D2344" s="140"/>
    </row>
    <row r="2345" spans="4:4" x14ac:dyDescent="0.25">
      <c r="D2345" s="140"/>
    </row>
    <row r="2346" spans="4:4" x14ac:dyDescent="0.25">
      <c r="D2346" s="140"/>
    </row>
    <row r="2347" spans="4:4" x14ac:dyDescent="0.25">
      <c r="D2347" s="140"/>
    </row>
    <row r="2348" spans="4:4" x14ac:dyDescent="0.25">
      <c r="D2348" s="140"/>
    </row>
    <row r="2349" spans="4:4" x14ac:dyDescent="0.25">
      <c r="D2349" s="140"/>
    </row>
    <row r="2350" spans="4:4" x14ac:dyDescent="0.25">
      <c r="D2350" s="140"/>
    </row>
    <row r="2351" spans="4:4" x14ac:dyDescent="0.25">
      <c r="D2351" s="140"/>
    </row>
    <row r="2352" spans="4:4" x14ac:dyDescent="0.25">
      <c r="D2352" s="140"/>
    </row>
    <row r="2353" spans="4:4" x14ac:dyDescent="0.25">
      <c r="D2353" s="140"/>
    </row>
    <row r="2354" spans="4:4" x14ac:dyDescent="0.25">
      <c r="D2354" s="140"/>
    </row>
    <row r="2355" spans="4:4" x14ac:dyDescent="0.25">
      <c r="D2355" s="140"/>
    </row>
    <row r="2356" spans="4:4" x14ac:dyDescent="0.25">
      <c r="D2356" s="140"/>
    </row>
    <row r="2357" spans="4:4" x14ac:dyDescent="0.25">
      <c r="D2357" s="140"/>
    </row>
    <row r="2358" spans="4:4" x14ac:dyDescent="0.25">
      <c r="D2358" s="140"/>
    </row>
    <row r="2359" spans="4:4" x14ac:dyDescent="0.25">
      <c r="D2359" s="140"/>
    </row>
    <row r="2360" spans="4:4" x14ac:dyDescent="0.25">
      <c r="D2360" s="140"/>
    </row>
    <row r="2361" spans="4:4" x14ac:dyDescent="0.25">
      <c r="D2361" s="140"/>
    </row>
    <row r="2362" spans="4:4" x14ac:dyDescent="0.25">
      <c r="D2362" s="140"/>
    </row>
    <row r="2363" spans="4:4" x14ac:dyDescent="0.25">
      <c r="D2363" s="140"/>
    </row>
    <row r="2364" spans="4:4" x14ac:dyDescent="0.25">
      <c r="D2364" s="140"/>
    </row>
    <row r="2365" spans="4:4" x14ac:dyDescent="0.25">
      <c r="D2365" s="140"/>
    </row>
    <row r="2366" spans="4:4" x14ac:dyDescent="0.25">
      <c r="D2366" s="140"/>
    </row>
    <row r="2367" spans="4:4" x14ac:dyDescent="0.25">
      <c r="D2367" s="140"/>
    </row>
    <row r="2368" spans="4:4" x14ac:dyDescent="0.25">
      <c r="D2368" s="140"/>
    </row>
    <row r="2369" spans="4:4" x14ac:dyDescent="0.25">
      <c r="D2369" s="140"/>
    </row>
    <row r="2370" spans="4:4" x14ac:dyDescent="0.25">
      <c r="D2370" s="140"/>
    </row>
    <row r="2371" spans="4:4" x14ac:dyDescent="0.25">
      <c r="D2371" s="140"/>
    </row>
    <row r="2372" spans="4:4" x14ac:dyDescent="0.25">
      <c r="D2372" s="140"/>
    </row>
    <row r="2373" spans="4:4" x14ac:dyDescent="0.25">
      <c r="D2373" s="140"/>
    </row>
    <row r="2374" spans="4:4" x14ac:dyDescent="0.25">
      <c r="D2374" s="140"/>
    </row>
    <row r="2375" spans="4:4" x14ac:dyDescent="0.25">
      <c r="D2375" s="140"/>
    </row>
    <row r="2376" spans="4:4" x14ac:dyDescent="0.25">
      <c r="D2376" s="140"/>
    </row>
    <row r="2377" spans="4:4" x14ac:dyDescent="0.25">
      <c r="D2377" s="140"/>
    </row>
    <row r="2378" spans="4:4" x14ac:dyDescent="0.25">
      <c r="D2378" s="140"/>
    </row>
    <row r="2379" spans="4:4" x14ac:dyDescent="0.25">
      <c r="D2379" s="140"/>
    </row>
    <row r="2380" spans="4:4" x14ac:dyDescent="0.25">
      <c r="D2380" s="140"/>
    </row>
    <row r="2381" spans="4:4" x14ac:dyDescent="0.25">
      <c r="D2381" s="140"/>
    </row>
    <row r="2382" spans="4:4" x14ac:dyDescent="0.25">
      <c r="D2382" s="140"/>
    </row>
    <row r="2383" spans="4:4" x14ac:dyDescent="0.25">
      <c r="D2383" s="140"/>
    </row>
    <row r="2384" spans="4:4" x14ac:dyDescent="0.25">
      <c r="D2384" s="140"/>
    </row>
    <row r="2385" spans="4:4" x14ac:dyDescent="0.25">
      <c r="D2385" s="140"/>
    </row>
    <row r="2386" spans="4:4" x14ac:dyDescent="0.25">
      <c r="D2386" s="140"/>
    </row>
    <row r="2387" spans="4:4" x14ac:dyDescent="0.25">
      <c r="D2387" s="140"/>
    </row>
    <row r="2388" spans="4:4" x14ac:dyDescent="0.25">
      <c r="D2388" s="140"/>
    </row>
    <row r="2389" spans="4:4" x14ac:dyDescent="0.25">
      <c r="D2389" s="140"/>
    </row>
    <row r="2390" spans="4:4" x14ac:dyDescent="0.25">
      <c r="D2390" s="140"/>
    </row>
    <row r="2391" spans="4:4" x14ac:dyDescent="0.25">
      <c r="D2391" s="140"/>
    </row>
    <row r="2392" spans="4:4" x14ac:dyDescent="0.25">
      <c r="D2392" s="140"/>
    </row>
    <row r="2393" spans="4:4" x14ac:dyDescent="0.25">
      <c r="D2393" s="140"/>
    </row>
    <row r="2394" spans="4:4" x14ac:dyDescent="0.25">
      <c r="D2394" s="140"/>
    </row>
    <row r="2395" spans="4:4" x14ac:dyDescent="0.25">
      <c r="D2395" s="140"/>
    </row>
    <row r="2396" spans="4:4" x14ac:dyDescent="0.25">
      <c r="D2396" s="140"/>
    </row>
    <row r="2397" spans="4:4" x14ac:dyDescent="0.25">
      <c r="D2397" s="140"/>
    </row>
    <row r="2398" spans="4:4" x14ac:dyDescent="0.25">
      <c r="D2398" s="140"/>
    </row>
    <row r="2399" spans="4:4" x14ac:dyDescent="0.25">
      <c r="D2399" s="140"/>
    </row>
    <row r="2400" spans="4:4" x14ac:dyDescent="0.25">
      <c r="D2400" s="140"/>
    </row>
    <row r="2401" spans="4:4" x14ac:dyDescent="0.25">
      <c r="D2401" s="140"/>
    </row>
    <row r="2402" spans="4:4" x14ac:dyDescent="0.25">
      <c r="D2402" s="140"/>
    </row>
    <row r="2403" spans="4:4" x14ac:dyDescent="0.25">
      <c r="D2403" s="140"/>
    </row>
    <row r="2404" spans="4:4" x14ac:dyDescent="0.25">
      <c r="D2404" s="140"/>
    </row>
    <row r="2405" spans="4:4" x14ac:dyDescent="0.25">
      <c r="D2405" s="140"/>
    </row>
    <row r="2406" spans="4:4" x14ac:dyDescent="0.25">
      <c r="D2406" s="140"/>
    </row>
    <row r="2407" spans="4:4" x14ac:dyDescent="0.25">
      <c r="D2407" s="140"/>
    </row>
    <row r="2408" spans="4:4" x14ac:dyDescent="0.25">
      <c r="D2408" s="140"/>
    </row>
    <row r="2409" spans="4:4" x14ac:dyDescent="0.25">
      <c r="D2409" s="140"/>
    </row>
    <row r="2410" spans="4:4" x14ac:dyDescent="0.25">
      <c r="D2410" s="140"/>
    </row>
    <row r="2411" spans="4:4" x14ac:dyDescent="0.25">
      <c r="D2411" s="140"/>
    </row>
    <row r="2412" spans="4:4" x14ac:dyDescent="0.25">
      <c r="D2412" s="140"/>
    </row>
    <row r="2413" spans="4:4" x14ac:dyDescent="0.25">
      <c r="D2413" s="140"/>
    </row>
    <row r="2414" spans="4:4" x14ac:dyDescent="0.25">
      <c r="D2414" s="140"/>
    </row>
    <row r="2415" spans="4:4" x14ac:dyDescent="0.25">
      <c r="D2415" s="140"/>
    </row>
    <row r="2416" spans="4:4" x14ac:dyDescent="0.25">
      <c r="D2416" s="140"/>
    </row>
    <row r="2417" spans="4:4" x14ac:dyDescent="0.25">
      <c r="D2417" s="140"/>
    </row>
    <row r="2418" spans="4:4" x14ac:dyDescent="0.25">
      <c r="D2418" s="140"/>
    </row>
    <row r="2419" spans="4:4" x14ac:dyDescent="0.25">
      <c r="D2419" s="140"/>
    </row>
    <row r="2420" spans="4:4" x14ac:dyDescent="0.25">
      <c r="D2420" s="140"/>
    </row>
    <row r="2421" spans="4:4" x14ac:dyDescent="0.25">
      <c r="D2421" s="140"/>
    </row>
    <row r="2422" spans="4:4" x14ac:dyDescent="0.25">
      <c r="D2422" s="140"/>
    </row>
    <row r="2423" spans="4:4" x14ac:dyDescent="0.25">
      <c r="D2423" s="140"/>
    </row>
    <row r="2424" spans="4:4" x14ac:dyDescent="0.25">
      <c r="D2424" s="140"/>
    </row>
    <row r="2425" spans="4:4" x14ac:dyDescent="0.25">
      <c r="D2425" s="140"/>
    </row>
    <row r="2426" spans="4:4" x14ac:dyDescent="0.25">
      <c r="D2426" s="140"/>
    </row>
    <row r="2427" spans="4:4" x14ac:dyDescent="0.25">
      <c r="D2427" s="140"/>
    </row>
    <row r="2428" spans="4:4" x14ac:dyDescent="0.25">
      <c r="D2428" s="140"/>
    </row>
    <row r="2429" spans="4:4" x14ac:dyDescent="0.25">
      <c r="D2429" s="140"/>
    </row>
    <row r="2430" spans="4:4" x14ac:dyDescent="0.25">
      <c r="D2430" s="140"/>
    </row>
    <row r="2431" spans="4:4" x14ac:dyDescent="0.25">
      <c r="D2431" s="140"/>
    </row>
    <row r="2432" spans="4:4" x14ac:dyDescent="0.25">
      <c r="D2432" s="140"/>
    </row>
    <row r="2433" spans="4:4" x14ac:dyDescent="0.25">
      <c r="D2433" s="140"/>
    </row>
    <row r="2434" spans="4:4" x14ac:dyDescent="0.25">
      <c r="D2434" s="140"/>
    </row>
    <row r="2435" spans="4:4" x14ac:dyDescent="0.25">
      <c r="D2435" s="140"/>
    </row>
    <row r="2436" spans="4:4" x14ac:dyDescent="0.25">
      <c r="D2436" s="140"/>
    </row>
    <row r="2437" spans="4:4" x14ac:dyDescent="0.25">
      <c r="D2437" s="140"/>
    </row>
    <row r="2438" spans="4:4" x14ac:dyDescent="0.25">
      <c r="D2438" s="140"/>
    </row>
    <row r="2439" spans="4:4" x14ac:dyDescent="0.25">
      <c r="D2439" s="140"/>
    </row>
    <row r="2440" spans="4:4" x14ac:dyDescent="0.25">
      <c r="D2440" s="140"/>
    </row>
    <row r="2441" spans="4:4" x14ac:dyDescent="0.25">
      <c r="D2441" s="140"/>
    </row>
    <row r="2442" spans="4:4" x14ac:dyDescent="0.25">
      <c r="D2442" s="140"/>
    </row>
    <row r="2443" spans="4:4" x14ac:dyDescent="0.25">
      <c r="D2443" s="140"/>
    </row>
    <row r="2444" spans="4:4" x14ac:dyDescent="0.25">
      <c r="D2444" s="140"/>
    </row>
    <row r="2445" spans="4:4" x14ac:dyDescent="0.25">
      <c r="D2445" s="140"/>
    </row>
    <row r="2446" spans="4:4" x14ac:dyDescent="0.25">
      <c r="D2446" s="140"/>
    </row>
    <row r="2447" spans="4:4" x14ac:dyDescent="0.25">
      <c r="D2447" s="140"/>
    </row>
    <row r="2448" spans="4:4" x14ac:dyDescent="0.25">
      <c r="D2448" s="140"/>
    </row>
    <row r="2449" spans="4:4" x14ac:dyDescent="0.25">
      <c r="D2449" s="140"/>
    </row>
    <row r="2450" spans="4:4" x14ac:dyDescent="0.25">
      <c r="D2450" s="140"/>
    </row>
    <row r="2451" spans="4:4" x14ac:dyDescent="0.25">
      <c r="D2451" s="140"/>
    </row>
    <row r="2452" spans="4:4" x14ac:dyDescent="0.25">
      <c r="D2452" s="140"/>
    </row>
    <row r="2453" spans="4:4" x14ac:dyDescent="0.25">
      <c r="D2453" s="140"/>
    </row>
    <row r="2454" spans="4:4" x14ac:dyDescent="0.25">
      <c r="D2454" s="140"/>
    </row>
    <row r="2455" spans="4:4" x14ac:dyDescent="0.25">
      <c r="D2455" s="140"/>
    </row>
    <row r="2456" spans="4:4" x14ac:dyDescent="0.25">
      <c r="D2456" s="140"/>
    </row>
    <row r="2457" spans="4:4" x14ac:dyDescent="0.25">
      <c r="D2457" s="140"/>
    </row>
    <row r="2458" spans="4:4" x14ac:dyDescent="0.25">
      <c r="D2458" s="140"/>
    </row>
    <row r="2459" spans="4:4" x14ac:dyDescent="0.25">
      <c r="D2459" s="140"/>
    </row>
    <row r="2460" spans="4:4" x14ac:dyDescent="0.25">
      <c r="D2460" s="140"/>
    </row>
    <row r="2461" spans="4:4" x14ac:dyDescent="0.25">
      <c r="D2461" s="140"/>
    </row>
    <row r="2462" spans="4:4" x14ac:dyDescent="0.25">
      <c r="D2462" s="140"/>
    </row>
    <row r="2463" spans="4:4" x14ac:dyDescent="0.25">
      <c r="D2463" s="140"/>
    </row>
    <row r="2464" spans="4:4" x14ac:dyDescent="0.25">
      <c r="D2464" s="140"/>
    </row>
    <row r="2465" spans="4:4" x14ac:dyDescent="0.25">
      <c r="D2465" s="140"/>
    </row>
    <row r="2466" spans="4:4" x14ac:dyDescent="0.25">
      <c r="D2466" s="140"/>
    </row>
    <row r="2467" spans="4:4" x14ac:dyDescent="0.25">
      <c r="D2467" s="140"/>
    </row>
    <row r="2468" spans="4:4" x14ac:dyDescent="0.25">
      <c r="D2468" s="140"/>
    </row>
    <row r="2469" spans="4:4" x14ac:dyDescent="0.25">
      <c r="D2469" s="140"/>
    </row>
    <row r="2470" spans="4:4" x14ac:dyDescent="0.25">
      <c r="D2470" s="140"/>
    </row>
    <row r="2471" spans="4:4" x14ac:dyDescent="0.25">
      <c r="D2471" s="140"/>
    </row>
    <row r="2472" spans="4:4" x14ac:dyDescent="0.25">
      <c r="D2472" s="140"/>
    </row>
    <row r="2473" spans="4:4" x14ac:dyDescent="0.25">
      <c r="D2473" s="140"/>
    </row>
    <row r="2474" spans="4:4" x14ac:dyDescent="0.25">
      <c r="D2474" s="140"/>
    </row>
    <row r="2475" spans="4:4" x14ac:dyDescent="0.25">
      <c r="D2475" s="140"/>
    </row>
    <row r="2476" spans="4:4" x14ac:dyDescent="0.25">
      <c r="D2476" s="140"/>
    </row>
    <row r="2477" spans="4:4" x14ac:dyDescent="0.25">
      <c r="D2477" s="140"/>
    </row>
    <row r="2478" spans="4:4" x14ac:dyDescent="0.25">
      <c r="D2478" s="140"/>
    </row>
    <row r="2479" spans="4:4" x14ac:dyDescent="0.25">
      <c r="D2479" s="140"/>
    </row>
    <row r="2480" spans="4:4" x14ac:dyDescent="0.25">
      <c r="D2480" s="140"/>
    </row>
    <row r="2481" spans="4:4" x14ac:dyDescent="0.25">
      <c r="D2481" s="140"/>
    </row>
    <row r="2482" spans="4:4" x14ac:dyDescent="0.25">
      <c r="D2482" s="140"/>
    </row>
    <row r="2483" spans="4:4" x14ac:dyDescent="0.25">
      <c r="D2483" s="140"/>
    </row>
    <row r="2484" spans="4:4" x14ac:dyDescent="0.25">
      <c r="D2484" s="140"/>
    </row>
    <row r="2485" spans="4:4" x14ac:dyDescent="0.25">
      <c r="D2485" s="140"/>
    </row>
    <row r="2486" spans="4:4" x14ac:dyDescent="0.25">
      <c r="D2486" s="140"/>
    </row>
    <row r="2487" spans="4:4" x14ac:dyDescent="0.25">
      <c r="D2487" s="140"/>
    </row>
    <row r="2488" spans="4:4" x14ac:dyDescent="0.25">
      <c r="D2488" s="140"/>
    </row>
    <row r="2489" spans="4:4" x14ac:dyDescent="0.25">
      <c r="D2489" s="140"/>
    </row>
    <row r="2490" spans="4:4" x14ac:dyDescent="0.25">
      <c r="D2490" s="140"/>
    </row>
    <row r="2491" spans="4:4" x14ac:dyDescent="0.25">
      <c r="D2491" s="140"/>
    </row>
    <row r="2492" spans="4:4" x14ac:dyDescent="0.25">
      <c r="D2492" s="140"/>
    </row>
    <row r="2493" spans="4:4" x14ac:dyDescent="0.25">
      <c r="D2493" s="140"/>
    </row>
    <row r="2494" spans="4:4" x14ac:dyDescent="0.25">
      <c r="D2494" s="140"/>
    </row>
    <row r="2495" spans="4:4" x14ac:dyDescent="0.25">
      <c r="D2495" s="140"/>
    </row>
    <row r="2496" spans="4:4" x14ac:dyDescent="0.25">
      <c r="D2496" s="140"/>
    </row>
    <row r="2497" spans="4:4" x14ac:dyDescent="0.25">
      <c r="D2497" s="140"/>
    </row>
    <row r="2498" spans="4:4" x14ac:dyDescent="0.25">
      <c r="D2498" s="140"/>
    </row>
    <row r="2499" spans="4:4" x14ac:dyDescent="0.25">
      <c r="D2499" s="140"/>
    </row>
    <row r="2500" spans="4:4" x14ac:dyDescent="0.25">
      <c r="D2500" s="140"/>
    </row>
    <row r="2501" spans="4:4" x14ac:dyDescent="0.25">
      <c r="D2501" s="140"/>
    </row>
    <row r="2502" spans="4:4" x14ac:dyDescent="0.25">
      <c r="D2502" s="140"/>
    </row>
    <row r="2503" spans="4:4" x14ac:dyDescent="0.25">
      <c r="D2503" s="140"/>
    </row>
    <row r="2504" spans="4:4" x14ac:dyDescent="0.25">
      <c r="D2504" s="140"/>
    </row>
    <row r="2505" spans="4:4" x14ac:dyDescent="0.25">
      <c r="D2505" s="140"/>
    </row>
    <row r="2506" spans="4:4" x14ac:dyDescent="0.25">
      <c r="D2506" s="140"/>
    </row>
    <row r="2507" spans="4:4" x14ac:dyDescent="0.25">
      <c r="D2507" s="140"/>
    </row>
    <row r="2508" spans="4:4" x14ac:dyDescent="0.25">
      <c r="D2508" s="140"/>
    </row>
    <row r="2509" spans="4:4" x14ac:dyDescent="0.25">
      <c r="D2509" s="140"/>
    </row>
    <row r="2510" spans="4:4" x14ac:dyDescent="0.25">
      <c r="D2510" s="140"/>
    </row>
    <row r="2511" spans="4:4" x14ac:dyDescent="0.25">
      <c r="D2511" s="140"/>
    </row>
    <row r="2512" spans="4:4" x14ac:dyDescent="0.25">
      <c r="D2512" s="140"/>
    </row>
    <row r="2513" spans="4:4" x14ac:dyDescent="0.25">
      <c r="D2513" s="140"/>
    </row>
    <row r="2514" spans="4:4" x14ac:dyDescent="0.25">
      <c r="D2514" s="140"/>
    </row>
    <row r="2515" spans="4:4" x14ac:dyDescent="0.25">
      <c r="D2515" s="140"/>
    </row>
    <row r="2516" spans="4:4" x14ac:dyDescent="0.25">
      <c r="D2516" s="140"/>
    </row>
    <row r="2517" spans="4:4" x14ac:dyDescent="0.25">
      <c r="D2517" s="140"/>
    </row>
    <row r="2518" spans="4:4" x14ac:dyDescent="0.25">
      <c r="D2518" s="140"/>
    </row>
    <row r="2519" spans="4:4" x14ac:dyDescent="0.25">
      <c r="D2519" s="140"/>
    </row>
    <row r="2520" spans="4:4" x14ac:dyDescent="0.25">
      <c r="D2520" s="140"/>
    </row>
    <row r="2521" spans="4:4" x14ac:dyDescent="0.25">
      <c r="D2521" s="140"/>
    </row>
    <row r="2522" spans="4:4" x14ac:dyDescent="0.25">
      <c r="D2522" s="140"/>
    </row>
    <row r="2523" spans="4:4" x14ac:dyDescent="0.25">
      <c r="D2523" s="140"/>
    </row>
    <row r="2524" spans="4:4" x14ac:dyDescent="0.25">
      <c r="D2524" s="140"/>
    </row>
    <row r="2525" spans="4:4" x14ac:dyDescent="0.25">
      <c r="D2525" s="140"/>
    </row>
    <row r="2526" spans="4:4" x14ac:dyDescent="0.25">
      <c r="D2526" s="140"/>
    </row>
    <row r="2527" spans="4:4" x14ac:dyDescent="0.25">
      <c r="D2527" s="140"/>
    </row>
    <row r="2528" spans="4:4" x14ac:dyDescent="0.25">
      <c r="D2528" s="140"/>
    </row>
    <row r="2529" spans="4:4" x14ac:dyDescent="0.25">
      <c r="D2529" s="140"/>
    </row>
    <row r="2530" spans="4:4" x14ac:dyDescent="0.25">
      <c r="D2530" s="140"/>
    </row>
    <row r="2531" spans="4:4" x14ac:dyDescent="0.25">
      <c r="D2531" s="140"/>
    </row>
    <row r="2532" spans="4:4" x14ac:dyDescent="0.25">
      <c r="D2532" s="140"/>
    </row>
    <row r="2533" spans="4:4" x14ac:dyDescent="0.25">
      <c r="D2533" s="140"/>
    </row>
    <row r="2534" spans="4:4" x14ac:dyDescent="0.25">
      <c r="D2534" s="140"/>
    </row>
    <row r="2535" spans="4:4" x14ac:dyDescent="0.25">
      <c r="D2535" s="140"/>
    </row>
    <row r="2536" spans="4:4" x14ac:dyDescent="0.25">
      <c r="D2536" s="140"/>
    </row>
    <row r="2537" spans="4:4" x14ac:dyDescent="0.25">
      <c r="D2537" s="140"/>
    </row>
    <row r="2538" spans="4:4" x14ac:dyDescent="0.25">
      <c r="D2538" s="140"/>
    </row>
    <row r="2539" spans="4:4" x14ac:dyDescent="0.25">
      <c r="D2539" s="140"/>
    </row>
    <row r="2540" spans="4:4" x14ac:dyDescent="0.25">
      <c r="D2540" s="140"/>
    </row>
    <row r="2541" spans="4:4" x14ac:dyDescent="0.25">
      <c r="D2541" s="140"/>
    </row>
    <row r="2542" spans="4:4" x14ac:dyDescent="0.25">
      <c r="D2542" s="140"/>
    </row>
    <row r="2543" spans="4:4" x14ac:dyDescent="0.25">
      <c r="D2543" s="140"/>
    </row>
    <row r="2544" spans="4:4" x14ac:dyDescent="0.25">
      <c r="D2544" s="140"/>
    </row>
    <row r="2545" spans="4:4" x14ac:dyDescent="0.25">
      <c r="D2545" s="140"/>
    </row>
    <row r="2546" spans="4:4" x14ac:dyDescent="0.25">
      <c r="D2546" s="140"/>
    </row>
    <row r="2547" spans="4:4" x14ac:dyDescent="0.25">
      <c r="D2547" s="140"/>
    </row>
    <row r="2548" spans="4:4" x14ac:dyDescent="0.25">
      <c r="D2548" s="140"/>
    </row>
    <row r="2549" spans="4:4" x14ac:dyDescent="0.25">
      <c r="D2549" s="140"/>
    </row>
    <row r="2550" spans="4:4" x14ac:dyDescent="0.25">
      <c r="D2550" s="140"/>
    </row>
    <row r="2551" spans="4:4" x14ac:dyDescent="0.25">
      <c r="D2551" s="140"/>
    </row>
    <row r="2552" spans="4:4" x14ac:dyDescent="0.25">
      <c r="D2552" s="140"/>
    </row>
    <row r="2553" spans="4:4" x14ac:dyDescent="0.25">
      <c r="D2553" s="140"/>
    </row>
    <row r="2554" spans="4:4" x14ac:dyDescent="0.25">
      <c r="D2554" s="140"/>
    </row>
    <row r="2555" spans="4:4" x14ac:dyDescent="0.25">
      <c r="D2555" s="140"/>
    </row>
    <row r="2556" spans="4:4" x14ac:dyDescent="0.25">
      <c r="D2556" s="140"/>
    </row>
    <row r="2557" spans="4:4" x14ac:dyDescent="0.25">
      <c r="D2557" s="140"/>
    </row>
    <row r="2558" spans="4:4" x14ac:dyDescent="0.25">
      <c r="D2558" s="140"/>
    </row>
    <row r="2559" spans="4:4" x14ac:dyDescent="0.25">
      <c r="D2559" s="140"/>
    </row>
    <row r="2560" spans="4:4" x14ac:dyDescent="0.25">
      <c r="D2560" s="140"/>
    </row>
    <row r="2561" spans="4:4" x14ac:dyDescent="0.25">
      <c r="D2561" s="140"/>
    </row>
    <row r="2562" spans="4:4" x14ac:dyDescent="0.25">
      <c r="D2562" s="140"/>
    </row>
    <row r="2563" spans="4:4" x14ac:dyDescent="0.25">
      <c r="D2563" s="140"/>
    </row>
    <row r="2564" spans="4:4" x14ac:dyDescent="0.25">
      <c r="D2564" s="140"/>
    </row>
    <row r="2565" spans="4:4" x14ac:dyDescent="0.25">
      <c r="D2565" s="140"/>
    </row>
    <row r="2566" spans="4:4" x14ac:dyDescent="0.25">
      <c r="D2566" s="140"/>
    </row>
    <row r="2567" spans="4:4" x14ac:dyDescent="0.25">
      <c r="D2567" s="140"/>
    </row>
    <row r="2568" spans="4:4" x14ac:dyDescent="0.25">
      <c r="D2568" s="140"/>
    </row>
    <row r="2569" spans="4:4" x14ac:dyDescent="0.25">
      <c r="D2569" s="140"/>
    </row>
    <row r="2570" spans="4:4" x14ac:dyDescent="0.25">
      <c r="D2570" s="140"/>
    </row>
    <row r="2571" spans="4:4" x14ac:dyDescent="0.25">
      <c r="D2571" s="140"/>
    </row>
    <row r="2572" spans="4:4" x14ac:dyDescent="0.25">
      <c r="D2572" s="140"/>
    </row>
    <row r="2573" spans="4:4" x14ac:dyDescent="0.25">
      <c r="D2573" s="140"/>
    </row>
    <row r="2574" spans="4:4" x14ac:dyDescent="0.25">
      <c r="D2574" s="140"/>
    </row>
    <row r="2575" spans="4:4" x14ac:dyDescent="0.25">
      <c r="D2575" s="140"/>
    </row>
    <row r="2576" spans="4:4" x14ac:dyDescent="0.25">
      <c r="D2576" s="140"/>
    </row>
    <row r="2577" spans="4:4" x14ac:dyDescent="0.25">
      <c r="D2577" s="140"/>
    </row>
    <row r="2578" spans="4:4" x14ac:dyDescent="0.25">
      <c r="D2578" s="140"/>
    </row>
    <row r="2579" spans="4:4" x14ac:dyDescent="0.25">
      <c r="D2579" s="140"/>
    </row>
    <row r="2580" spans="4:4" x14ac:dyDescent="0.25">
      <c r="D2580" s="140"/>
    </row>
    <row r="2581" spans="4:4" x14ac:dyDescent="0.25">
      <c r="D2581" s="140"/>
    </row>
    <row r="2582" spans="4:4" x14ac:dyDescent="0.25">
      <c r="D2582" s="140"/>
    </row>
    <row r="2583" spans="4:4" x14ac:dyDescent="0.25">
      <c r="D2583" s="140"/>
    </row>
    <row r="2584" spans="4:4" x14ac:dyDescent="0.25">
      <c r="D2584" s="140"/>
    </row>
    <row r="2585" spans="4:4" x14ac:dyDescent="0.25">
      <c r="D2585" s="140"/>
    </row>
    <row r="2586" spans="4:4" x14ac:dyDescent="0.25">
      <c r="D2586" s="140"/>
    </row>
    <row r="2587" spans="4:4" x14ac:dyDescent="0.25">
      <c r="D2587" s="140"/>
    </row>
    <row r="2588" spans="4:4" x14ac:dyDescent="0.25">
      <c r="D2588" s="140"/>
    </row>
    <row r="2589" spans="4:4" x14ac:dyDescent="0.25">
      <c r="D2589" s="140"/>
    </row>
    <row r="2590" spans="4:4" x14ac:dyDescent="0.25">
      <c r="D2590" s="140"/>
    </row>
    <row r="2591" spans="4:4" x14ac:dyDescent="0.25">
      <c r="D2591" s="140"/>
    </row>
    <row r="2592" spans="4:4" x14ac:dyDescent="0.25">
      <c r="D2592" s="140"/>
    </row>
    <row r="2593" spans="4:4" x14ac:dyDescent="0.25">
      <c r="D2593" s="140"/>
    </row>
    <row r="2594" spans="4:4" x14ac:dyDescent="0.25">
      <c r="D2594" s="140"/>
    </row>
    <row r="2595" spans="4:4" x14ac:dyDescent="0.25">
      <c r="D2595" s="140"/>
    </row>
    <row r="2596" spans="4:4" x14ac:dyDescent="0.25">
      <c r="D2596" s="140"/>
    </row>
    <row r="2597" spans="4:4" x14ac:dyDescent="0.25">
      <c r="D2597" s="140"/>
    </row>
    <row r="2598" spans="4:4" x14ac:dyDescent="0.25">
      <c r="D2598" s="140"/>
    </row>
    <row r="2599" spans="4:4" x14ac:dyDescent="0.25">
      <c r="D2599" s="140"/>
    </row>
    <row r="2600" spans="4:4" x14ac:dyDescent="0.25">
      <c r="D2600" s="140"/>
    </row>
    <row r="2601" spans="4:4" x14ac:dyDescent="0.25">
      <c r="D2601" s="140"/>
    </row>
    <row r="2602" spans="4:4" x14ac:dyDescent="0.25">
      <c r="D2602" s="140"/>
    </row>
    <row r="2603" spans="4:4" x14ac:dyDescent="0.25">
      <c r="D2603" s="140"/>
    </row>
    <row r="2604" spans="4:4" x14ac:dyDescent="0.25">
      <c r="D2604" s="140"/>
    </row>
    <row r="2605" spans="4:4" x14ac:dyDescent="0.25">
      <c r="D2605" s="140"/>
    </row>
    <row r="2606" spans="4:4" x14ac:dyDescent="0.25">
      <c r="D2606" s="140"/>
    </row>
    <row r="2607" spans="4:4" x14ac:dyDescent="0.25">
      <c r="D2607" s="140"/>
    </row>
    <row r="2608" spans="4:4" x14ac:dyDescent="0.25">
      <c r="D2608" s="140"/>
    </row>
    <row r="2609" spans="4:4" x14ac:dyDescent="0.25">
      <c r="D2609" s="140"/>
    </row>
    <row r="2610" spans="4:4" x14ac:dyDescent="0.25">
      <c r="D2610" s="140"/>
    </row>
    <row r="2611" spans="4:4" x14ac:dyDescent="0.25">
      <c r="D2611" s="140"/>
    </row>
    <row r="2612" spans="4:4" x14ac:dyDescent="0.25">
      <c r="D2612" s="140"/>
    </row>
    <row r="2613" spans="4:4" x14ac:dyDescent="0.25">
      <c r="D2613" s="140"/>
    </row>
    <row r="2614" spans="4:4" x14ac:dyDescent="0.25">
      <c r="D2614" s="140"/>
    </row>
    <row r="2615" spans="4:4" x14ac:dyDescent="0.25">
      <c r="D2615" s="140"/>
    </row>
    <row r="2616" spans="4:4" x14ac:dyDescent="0.25">
      <c r="D2616" s="140"/>
    </row>
    <row r="2617" spans="4:4" x14ac:dyDescent="0.25">
      <c r="D2617" s="140"/>
    </row>
    <row r="2618" spans="4:4" x14ac:dyDescent="0.25">
      <c r="D2618" s="140"/>
    </row>
    <row r="2619" spans="4:4" x14ac:dyDescent="0.25">
      <c r="D2619" s="140"/>
    </row>
    <row r="2620" spans="4:4" x14ac:dyDescent="0.25">
      <c r="D2620" s="140"/>
    </row>
    <row r="2621" spans="4:4" x14ac:dyDescent="0.25">
      <c r="D2621" s="140"/>
    </row>
    <row r="2622" spans="4:4" x14ac:dyDescent="0.25">
      <c r="D2622" s="140"/>
    </row>
    <row r="2623" spans="4:4" x14ac:dyDescent="0.25">
      <c r="D2623" s="140"/>
    </row>
    <row r="2624" spans="4:4" x14ac:dyDescent="0.25">
      <c r="D2624" s="140"/>
    </row>
    <row r="2625" spans="4:4" x14ac:dyDescent="0.25">
      <c r="D2625" s="140"/>
    </row>
    <row r="2626" spans="4:4" x14ac:dyDescent="0.25">
      <c r="D2626" s="140"/>
    </row>
    <row r="2627" spans="4:4" x14ac:dyDescent="0.25">
      <c r="D2627" s="140"/>
    </row>
    <row r="2628" spans="4:4" x14ac:dyDescent="0.25">
      <c r="D2628" s="140"/>
    </row>
    <row r="2629" spans="4:4" x14ac:dyDescent="0.25">
      <c r="D2629" s="140"/>
    </row>
    <row r="2630" spans="4:4" x14ac:dyDescent="0.25">
      <c r="D2630" s="140"/>
    </row>
    <row r="2631" spans="4:4" x14ac:dyDescent="0.25">
      <c r="D2631" s="140"/>
    </row>
    <row r="2632" spans="4:4" x14ac:dyDescent="0.25">
      <c r="D2632" s="140"/>
    </row>
    <row r="2633" spans="4:4" x14ac:dyDescent="0.25">
      <c r="D2633" s="140"/>
    </row>
    <row r="2634" spans="4:4" x14ac:dyDescent="0.25">
      <c r="D2634" s="140"/>
    </row>
    <row r="2635" spans="4:4" x14ac:dyDescent="0.25">
      <c r="D2635" s="140"/>
    </row>
    <row r="2636" spans="4:4" x14ac:dyDescent="0.25">
      <c r="D2636" s="140"/>
    </row>
    <row r="2637" spans="4:4" x14ac:dyDescent="0.25">
      <c r="D2637" s="140"/>
    </row>
    <row r="2638" spans="4:4" x14ac:dyDescent="0.25">
      <c r="D2638" s="140"/>
    </row>
    <row r="2639" spans="4:4" x14ac:dyDescent="0.25">
      <c r="D2639" s="140"/>
    </row>
    <row r="2640" spans="4:4" x14ac:dyDescent="0.25">
      <c r="D2640" s="140"/>
    </row>
    <row r="2641" spans="4:4" x14ac:dyDescent="0.25">
      <c r="D2641" s="140"/>
    </row>
    <row r="2642" spans="4:4" x14ac:dyDescent="0.25">
      <c r="D2642" s="140"/>
    </row>
    <row r="2643" spans="4:4" x14ac:dyDescent="0.25">
      <c r="D2643" s="140"/>
    </row>
    <row r="2644" spans="4:4" x14ac:dyDescent="0.25">
      <c r="D2644" s="140"/>
    </row>
    <row r="2645" spans="4:4" x14ac:dyDescent="0.25">
      <c r="D2645" s="140"/>
    </row>
    <row r="2646" spans="4:4" x14ac:dyDescent="0.25">
      <c r="D2646" s="140"/>
    </row>
    <row r="2647" spans="4:4" x14ac:dyDescent="0.25">
      <c r="D2647" s="140"/>
    </row>
    <row r="2648" spans="4:4" x14ac:dyDescent="0.25">
      <c r="D2648" s="140"/>
    </row>
    <row r="2649" spans="4:4" x14ac:dyDescent="0.25">
      <c r="D2649" s="140"/>
    </row>
    <row r="2650" spans="4:4" x14ac:dyDescent="0.25">
      <c r="D2650" s="140"/>
    </row>
    <row r="2651" spans="4:4" x14ac:dyDescent="0.25">
      <c r="D2651" s="140"/>
    </row>
    <row r="2652" spans="4:4" x14ac:dyDescent="0.25">
      <c r="D2652" s="140"/>
    </row>
    <row r="2653" spans="4:4" x14ac:dyDescent="0.25">
      <c r="D2653" s="140"/>
    </row>
    <row r="2654" spans="4:4" x14ac:dyDescent="0.25">
      <c r="D2654" s="140"/>
    </row>
    <row r="2655" spans="4:4" x14ac:dyDescent="0.25">
      <c r="D2655" s="140"/>
    </row>
    <row r="2656" spans="4:4" x14ac:dyDescent="0.25">
      <c r="D2656" s="140"/>
    </row>
    <row r="2657" spans="4:4" x14ac:dyDescent="0.25">
      <c r="D2657" s="140"/>
    </row>
    <row r="2658" spans="4:4" x14ac:dyDescent="0.25">
      <c r="D2658" s="140"/>
    </row>
    <row r="2659" spans="4:4" x14ac:dyDescent="0.25">
      <c r="D2659" s="140"/>
    </row>
    <row r="2660" spans="4:4" x14ac:dyDescent="0.25">
      <c r="D2660" s="140"/>
    </row>
    <row r="2661" spans="4:4" x14ac:dyDescent="0.25">
      <c r="D2661" s="140"/>
    </row>
    <row r="2662" spans="4:4" x14ac:dyDescent="0.25">
      <c r="D2662" s="140"/>
    </row>
    <row r="2663" spans="4:4" x14ac:dyDescent="0.25">
      <c r="D2663" s="140"/>
    </row>
    <row r="2664" spans="4:4" x14ac:dyDescent="0.25">
      <c r="D2664" s="140"/>
    </row>
    <row r="2665" spans="4:4" x14ac:dyDescent="0.25">
      <c r="D2665" s="140"/>
    </row>
    <row r="2666" spans="4:4" x14ac:dyDescent="0.25">
      <c r="D2666" s="140"/>
    </row>
    <row r="2667" spans="4:4" x14ac:dyDescent="0.25">
      <c r="D2667" s="140"/>
    </row>
    <row r="2668" spans="4:4" x14ac:dyDescent="0.25">
      <c r="D2668" s="140"/>
    </row>
    <row r="2669" spans="4:4" x14ac:dyDescent="0.25">
      <c r="D2669" s="140"/>
    </row>
    <row r="2670" spans="4:4" x14ac:dyDescent="0.25">
      <c r="D2670" s="140"/>
    </row>
    <row r="2671" spans="4:4" x14ac:dyDescent="0.25">
      <c r="D2671" s="140"/>
    </row>
    <row r="2672" spans="4:4" x14ac:dyDescent="0.25">
      <c r="D2672" s="140"/>
    </row>
    <row r="2673" spans="4:4" x14ac:dyDescent="0.25">
      <c r="D2673" s="140"/>
    </row>
    <row r="2674" spans="4:4" x14ac:dyDescent="0.25">
      <c r="D2674" s="140"/>
    </row>
    <row r="2675" spans="4:4" x14ac:dyDescent="0.25">
      <c r="D2675" s="140"/>
    </row>
    <row r="2676" spans="4:4" x14ac:dyDescent="0.25">
      <c r="D2676" s="140"/>
    </row>
    <row r="2677" spans="4:4" x14ac:dyDescent="0.25">
      <c r="D2677" s="140"/>
    </row>
    <row r="2678" spans="4:4" x14ac:dyDescent="0.25">
      <c r="D2678" s="140"/>
    </row>
    <row r="2679" spans="4:4" x14ac:dyDescent="0.25">
      <c r="D2679" s="140"/>
    </row>
    <row r="2680" spans="4:4" x14ac:dyDescent="0.25">
      <c r="D2680" s="140"/>
    </row>
    <row r="2681" spans="4:4" x14ac:dyDescent="0.25">
      <c r="D2681" s="140"/>
    </row>
    <row r="2682" spans="4:4" x14ac:dyDescent="0.25">
      <c r="D2682" s="140"/>
    </row>
    <row r="2683" spans="4:4" x14ac:dyDescent="0.25">
      <c r="D2683" s="140"/>
    </row>
    <row r="2684" spans="4:4" x14ac:dyDescent="0.25">
      <c r="D2684" s="140"/>
    </row>
    <row r="2685" spans="4:4" x14ac:dyDescent="0.25">
      <c r="D2685" s="140"/>
    </row>
    <row r="2686" spans="4:4" x14ac:dyDescent="0.25">
      <c r="D2686" s="140"/>
    </row>
    <row r="2687" spans="4:4" x14ac:dyDescent="0.25">
      <c r="D2687" s="140"/>
    </row>
    <row r="2688" spans="4:4" x14ac:dyDescent="0.25">
      <c r="D2688" s="140"/>
    </row>
    <row r="2689" spans="4:4" x14ac:dyDescent="0.25">
      <c r="D2689" s="140"/>
    </row>
    <row r="2690" spans="4:4" x14ac:dyDescent="0.25">
      <c r="D2690" s="140"/>
    </row>
    <row r="2691" spans="4:4" x14ac:dyDescent="0.25">
      <c r="D2691" s="140"/>
    </row>
    <row r="2692" spans="4:4" x14ac:dyDescent="0.25">
      <c r="D2692" s="140"/>
    </row>
    <row r="2693" spans="4:4" x14ac:dyDescent="0.25">
      <c r="D2693" s="140"/>
    </row>
    <row r="2694" spans="4:4" x14ac:dyDescent="0.25">
      <c r="D2694" s="140"/>
    </row>
    <row r="2695" spans="4:4" x14ac:dyDescent="0.25">
      <c r="D2695" s="140"/>
    </row>
    <row r="2696" spans="4:4" x14ac:dyDescent="0.25">
      <c r="D2696" s="140"/>
    </row>
    <row r="2697" spans="4:4" x14ac:dyDescent="0.25">
      <c r="D2697" s="140"/>
    </row>
    <row r="2698" spans="4:4" x14ac:dyDescent="0.25">
      <c r="D2698" s="140"/>
    </row>
    <row r="2699" spans="4:4" x14ac:dyDescent="0.25">
      <c r="D2699" s="140"/>
    </row>
    <row r="2700" spans="4:4" x14ac:dyDescent="0.25">
      <c r="D2700" s="140"/>
    </row>
    <row r="2701" spans="4:4" x14ac:dyDescent="0.25">
      <c r="D2701" s="140"/>
    </row>
    <row r="2702" spans="4:4" x14ac:dyDescent="0.25">
      <c r="D2702" s="140"/>
    </row>
    <row r="2703" spans="4:4" x14ac:dyDescent="0.25">
      <c r="D2703" s="140"/>
    </row>
    <row r="2704" spans="4:4" x14ac:dyDescent="0.25">
      <c r="D2704" s="140"/>
    </row>
    <row r="2705" spans="4:4" x14ac:dyDescent="0.25">
      <c r="D2705" s="140"/>
    </row>
    <row r="2706" spans="4:4" x14ac:dyDescent="0.25">
      <c r="D2706" s="140"/>
    </row>
    <row r="2707" spans="4:4" x14ac:dyDescent="0.25">
      <c r="D2707" s="140"/>
    </row>
    <row r="2708" spans="4:4" x14ac:dyDescent="0.25">
      <c r="D2708" s="140"/>
    </row>
    <row r="2709" spans="4:4" x14ac:dyDescent="0.25">
      <c r="D2709" s="140"/>
    </row>
    <row r="2710" spans="4:4" x14ac:dyDescent="0.25">
      <c r="D2710" s="140"/>
    </row>
    <row r="2711" spans="4:4" x14ac:dyDescent="0.25">
      <c r="D2711" s="140"/>
    </row>
    <row r="2712" spans="4:4" x14ac:dyDescent="0.25">
      <c r="D2712" s="140"/>
    </row>
    <row r="2713" spans="4:4" x14ac:dyDescent="0.25">
      <c r="D2713" s="140"/>
    </row>
    <row r="2714" spans="4:4" x14ac:dyDescent="0.25">
      <c r="D2714" s="140"/>
    </row>
    <row r="2715" spans="4:4" x14ac:dyDescent="0.25">
      <c r="D2715" s="140"/>
    </row>
    <row r="2716" spans="4:4" x14ac:dyDescent="0.25">
      <c r="D2716" s="140"/>
    </row>
    <row r="2717" spans="4:4" x14ac:dyDescent="0.25">
      <c r="D2717" s="140"/>
    </row>
    <row r="2718" spans="4:4" x14ac:dyDescent="0.25">
      <c r="D2718" s="140"/>
    </row>
    <row r="2719" spans="4:4" x14ac:dyDescent="0.25">
      <c r="D2719" s="140"/>
    </row>
    <row r="2720" spans="4:4" x14ac:dyDescent="0.25">
      <c r="D2720" s="140"/>
    </row>
    <row r="2721" spans="4:4" x14ac:dyDescent="0.25">
      <c r="D2721" s="140"/>
    </row>
    <row r="2722" spans="4:4" x14ac:dyDescent="0.25">
      <c r="D2722" s="140"/>
    </row>
    <row r="2723" spans="4:4" x14ac:dyDescent="0.25">
      <c r="D2723" s="140"/>
    </row>
    <row r="2724" spans="4:4" x14ac:dyDescent="0.25">
      <c r="D2724" s="140"/>
    </row>
    <row r="2725" spans="4:4" x14ac:dyDescent="0.25">
      <c r="D2725" s="140"/>
    </row>
    <row r="2726" spans="4:4" x14ac:dyDescent="0.25">
      <c r="D2726" s="140"/>
    </row>
    <row r="2727" spans="4:4" x14ac:dyDescent="0.25">
      <c r="D2727" s="140"/>
    </row>
    <row r="2728" spans="4:4" x14ac:dyDescent="0.25">
      <c r="D2728" s="140"/>
    </row>
    <row r="2729" spans="4:4" x14ac:dyDescent="0.25">
      <c r="D2729" s="140"/>
    </row>
    <row r="2730" spans="4:4" x14ac:dyDescent="0.25">
      <c r="D2730" s="140"/>
    </row>
    <row r="2731" spans="4:4" x14ac:dyDescent="0.25">
      <c r="D2731" s="140"/>
    </row>
    <row r="2732" spans="4:4" x14ac:dyDescent="0.25">
      <c r="D2732" s="140"/>
    </row>
    <row r="2733" spans="4:4" x14ac:dyDescent="0.25">
      <c r="D2733" s="140"/>
    </row>
    <row r="2734" spans="4:4" x14ac:dyDescent="0.25">
      <c r="D2734" s="140"/>
    </row>
    <row r="2735" spans="4:4" x14ac:dyDescent="0.25">
      <c r="D2735" s="140"/>
    </row>
    <row r="2736" spans="4:4" x14ac:dyDescent="0.25">
      <c r="D2736" s="140"/>
    </row>
    <row r="2737" spans="4:4" x14ac:dyDescent="0.25">
      <c r="D2737" s="140"/>
    </row>
    <row r="2738" spans="4:4" x14ac:dyDescent="0.25">
      <c r="D2738" s="140"/>
    </row>
    <row r="2739" spans="4:4" x14ac:dyDescent="0.25">
      <c r="D2739" s="140"/>
    </row>
    <row r="2740" spans="4:4" x14ac:dyDescent="0.25">
      <c r="D2740" s="140"/>
    </row>
    <row r="2741" spans="4:4" x14ac:dyDescent="0.25">
      <c r="D2741" s="140"/>
    </row>
    <row r="2742" spans="4:4" x14ac:dyDescent="0.25">
      <c r="D2742" s="140"/>
    </row>
    <row r="2743" spans="4:4" x14ac:dyDescent="0.25">
      <c r="D2743" s="140"/>
    </row>
    <row r="2744" spans="4:4" x14ac:dyDescent="0.25">
      <c r="D2744" s="140"/>
    </row>
    <row r="2745" spans="4:4" x14ac:dyDescent="0.25">
      <c r="D2745" s="140"/>
    </row>
    <row r="2746" spans="4:4" x14ac:dyDescent="0.25">
      <c r="D2746" s="140"/>
    </row>
    <row r="2747" spans="4:4" x14ac:dyDescent="0.25">
      <c r="D2747" s="140"/>
    </row>
    <row r="2748" spans="4:4" x14ac:dyDescent="0.25">
      <c r="D2748" s="140"/>
    </row>
    <row r="2749" spans="4:4" x14ac:dyDescent="0.25">
      <c r="D2749" s="140"/>
    </row>
    <row r="2750" spans="4:4" x14ac:dyDescent="0.25">
      <c r="D2750" s="140"/>
    </row>
    <row r="2751" spans="4:4" x14ac:dyDescent="0.25">
      <c r="D2751" s="140"/>
    </row>
    <row r="2752" spans="4:4" x14ac:dyDescent="0.25">
      <c r="D2752" s="140"/>
    </row>
    <row r="2753" spans="4:4" x14ac:dyDescent="0.25">
      <c r="D2753" s="140"/>
    </row>
    <row r="2754" spans="4:4" x14ac:dyDescent="0.25">
      <c r="D2754" s="140"/>
    </row>
    <row r="2755" spans="4:4" x14ac:dyDescent="0.25">
      <c r="D2755" s="140"/>
    </row>
    <row r="2756" spans="4:4" x14ac:dyDescent="0.25">
      <c r="D2756" s="140"/>
    </row>
    <row r="2757" spans="4:4" x14ac:dyDescent="0.25">
      <c r="D2757" s="140"/>
    </row>
    <row r="2758" spans="4:4" x14ac:dyDescent="0.25">
      <c r="D2758" s="140"/>
    </row>
    <row r="2759" spans="4:4" x14ac:dyDescent="0.25">
      <c r="D2759" s="140"/>
    </row>
    <row r="2760" spans="4:4" x14ac:dyDescent="0.25">
      <c r="D2760" s="140"/>
    </row>
    <row r="2761" spans="4:4" x14ac:dyDescent="0.25">
      <c r="D2761" s="140"/>
    </row>
    <row r="2762" spans="4:4" x14ac:dyDescent="0.25">
      <c r="D2762" s="140"/>
    </row>
    <row r="2763" spans="4:4" x14ac:dyDescent="0.25">
      <c r="D2763" s="140"/>
    </row>
    <row r="2764" spans="4:4" x14ac:dyDescent="0.25">
      <c r="D2764" s="140"/>
    </row>
    <row r="2765" spans="4:4" x14ac:dyDescent="0.25">
      <c r="D2765" s="140"/>
    </row>
    <row r="2766" spans="4:4" x14ac:dyDescent="0.25">
      <c r="D2766" s="140"/>
    </row>
    <row r="2767" spans="4:4" x14ac:dyDescent="0.25">
      <c r="D2767" s="140"/>
    </row>
    <row r="2768" spans="4:4" x14ac:dyDescent="0.25">
      <c r="D2768" s="140"/>
    </row>
    <row r="2769" spans="4:4" x14ac:dyDescent="0.25">
      <c r="D2769" s="140"/>
    </row>
    <row r="2770" spans="4:4" x14ac:dyDescent="0.25">
      <c r="D2770" s="140"/>
    </row>
    <row r="2771" spans="4:4" x14ac:dyDescent="0.25">
      <c r="D2771" s="140"/>
    </row>
    <row r="2772" spans="4:4" x14ac:dyDescent="0.25">
      <c r="D2772" s="140"/>
    </row>
    <row r="2773" spans="4:4" x14ac:dyDescent="0.25">
      <c r="D2773" s="140"/>
    </row>
    <row r="2774" spans="4:4" x14ac:dyDescent="0.25">
      <c r="D2774" s="140"/>
    </row>
    <row r="2775" spans="4:4" x14ac:dyDescent="0.25">
      <c r="D2775" s="140"/>
    </row>
    <row r="2776" spans="4:4" x14ac:dyDescent="0.25">
      <c r="D2776" s="140"/>
    </row>
    <row r="2777" spans="4:4" x14ac:dyDescent="0.25">
      <c r="D2777" s="140"/>
    </row>
    <row r="2778" spans="4:4" x14ac:dyDescent="0.25">
      <c r="D2778" s="140"/>
    </row>
    <row r="2779" spans="4:4" x14ac:dyDescent="0.25">
      <c r="D2779" s="140"/>
    </row>
    <row r="2780" spans="4:4" x14ac:dyDescent="0.25">
      <c r="D2780" s="140"/>
    </row>
    <row r="2781" spans="4:4" x14ac:dyDescent="0.25">
      <c r="D2781" s="140"/>
    </row>
    <row r="2782" spans="4:4" x14ac:dyDescent="0.25">
      <c r="D2782" s="140"/>
    </row>
    <row r="2783" spans="4:4" x14ac:dyDescent="0.25">
      <c r="D2783" s="140"/>
    </row>
    <row r="2784" spans="4:4" x14ac:dyDescent="0.25">
      <c r="D2784" s="140"/>
    </row>
    <row r="2785" spans="4:4" x14ac:dyDescent="0.25">
      <c r="D2785" s="140"/>
    </row>
    <row r="2786" spans="4:4" x14ac:dyDescent="0.25">
      <c r="D2786" s="140"/>
    </row>
    <row r="2787" spans="4:4" x14ac:dyDescent="0.25">
      <c r="D2787" s="140"/>
    </row>
    <row r="2788" spans="4:4" x14ac:dyDescent="0.25">
      <c r="D2788" s="140"/>
    </row>
    <row r="2789" spans="4:4" x14ac:dyDescent="0.25">
      <c r="D2789" s="140"/>
    </row>
    <row r="2790" spans="4:4" x14ac:dyDescent="0.25">
      <c r="D2790" s="140"/>
    </row>
    <row r="2791" spans="4:4" x14ac:dyDescent="0.25">
      <c r="D2791" s="140"/>
    </row>
    <row r="2792" spans="4:4" x14ac:dyDescent="0.25">
      <c r="D2792" s="140"/>
    </row>
    <row r="2793" spans="4:4" x14ac:dyDescent="0.25">
      <c r="D2793" s="140"/>
    </row>
    <row r="2794" spans="4:4" x14ac:dyDescent="0.25">
      <c r="D2794" s="140"/>
    </row>
    <row r="2795" spans="4:4" x14ac:dyDescent="0.25">
      <c r="D2795" s="140"/>
    </row>
    <row r="2796" spans="4:4" x14ac:dyDescent="0.25">
      <c r="D2796" s="140"/>
    </row>
    <row r="2797" spans="4:4" x14ac:dyDescent="0.25">
      <c r="D2797" s="140"/>
    </row>
    <row r="2798" spans="4:4" x14ac:dyDescent="0.25">
      <c r="D2798" s="140"/>
    </row>
    <row r="2799" spans="4:4" x14ac:dyDescent="0.25">
      <c r="D2799" s="140"/>
    </row>
    <row r="2800" spans="4:4" x14ac:dyDescent="0.25">
      <c r="D2800" s="140"/>
    </row>
    <row r="2801" spans="4:4" x14ac:dyDescent="0.25">
      <c r="D2801" s="140"/>
    </row>
    <row r="2802" spans="4:4" x14ac:dyDescent="0.25">
      <c r="D2802" s="140"/>
    </row>
    <row r="2803" spans="4:4" x14ac:dyDescent="0.25">
      <c r="D2803" s="140"/>
    </row>
    <row r="2804" spans="4:4" x14ac:dyDescent="0.25">
      <c r="D2804" s="140"/>
    </row>
    <row r="2805" spans="4:4" x14ac:dyDescent="0.25">
      <c r="D2805" s="140"/>
    </row>
    <row r="2806" spans="4:4" x14ac:dyDescent="0.25">
      <c r="D2806" s="140"/>
    </row>
    <row r="2807" spans="4:4" x14ac:dyDescent="0.25">
      <c r="D2807" s="140"/>
    </row>
    <row r="2808" spans="4:4" x14ac:dyDescent="0.25">
      <c r="D2808" s="140"/>
    </row>
    <row r="2809" spans="4:4" x14ac:dyDescent="0.25">
      <c r="D2809" s="140"/>
    </row>
    <row r="2810" spans="4:4" x14ac:dyDescent="0.25">
      <c r="D2810" s="140"/>
    </row>
    <row r="2811" spans="4:4" x14ac:dyDescent="0.25">
      <c r="D2811" s="140"/>
    </row>
    <row r="2812" spans="4:4" x14ac:dyDescent="0.25">
      <c r="D2812" s="140"/>
    </row>
    <row r="2813" spans="4:4" x14ac:dyDescent="0.25">
      <c r="D2813" s="140"/>
    </row>
    <row r="2814" spans="4:4" x14ac:dyDescent="0.25">
      <c r="D2814" s="140"/>
    </row>
    <row r="2815" spans="4:4" x14ac:dyDescent="0.25">
      <c r="D2815" s="140"/>
    </row>
    <row r="2816" spans="4:4" x14ac:dyDescent="0.25">
      <c r="D2816" s="140"/>
    </row>
    <row r="2817" spans="4:4" x14ac:dyDescent="0.25">
      <c r="D2817" s="140"/>
    </row>
    <row r="2818" spans="4:4" x14ac:dyDescent="0.25">
      <c r="D2818" s="140"/>
    </row>
    <row r="2819" spans="4:4" x14ac:dyDescent="0.25">
      <c r="D2819" s="140"/>
    </row>
    <row r="2820" spans="4:4" x14ac:dyDescent="0.25">
      <c r="D2820" s="140"/>
    </row>
    <row r="2821" spans="4:4" x14ac:dyDescent="0.25">
      <c r="D2821" s="140"/>
    </row>
    <row r="2822" spans="4:4" x14ac:dyDescent="0.25">
      <c r="D2822" s="140"/>
    </row>
    <row r="2823" spans="4:4" x14ac:dyDescent="0.25">
      <c r="D2823" s="140"/>
    </row>
    <row r="2824" spans="4:4" x14ac:dyDescent="0.25">
      <c r="D2824" s="140"/>
    </row>
    <row r="2825" spans="4:4" x14ac:dyDescent="0.25">
      <c r="D2825" s="140"/>
    </row>
    <row r="2826" spans="4:4" x14ac:dyDescent="0.25">
      <c r="D2826" s="140"/>
    </row>
    <row r="2827" spans="4:4" x14ac:dyDescent="0.25">
      <c r="D2827" s="140"/>
    </row>
    <row r="2828" spans="4:4" x14ac:dyDescent="0.25">
      <c r="D2828" s="140"/>
    </row>
    <row r="2829" spans="4:4" x14ac:dyDescent="0.25">
      <c r="D2829" s="140"/>
    </row>
    <row r="2830" spans="4:4" x14ac:dyDescent="0.25">
      <c r="D2830" s="140"/>
    </row>
    <row r="2831" spans="4:4" x14ac:dyDescent="0.25">
      <c r="D2831" s="140"/>
    </row>
    <row r="2832" spans="4:4" x14ac:dyDescent="0.25">
      <c r="D2832" s="140"/>
    </row>
    <row r="2833" spans="4:4" x14ac:dyDescent="0.25">
      <c r="D2833" s="140"/>
    </row>
    <row r="2834" spans="4:4" x14ac:dyDescent="0.25">
      <c r="D2834" s="140"/>
    </row>
    <row r="2835" spans="4:4" x14ac:dyDescent="0.25">
      <c r="D2835" s="140"/>
    </row>
    <row r="2836" spans="4:4" x14ac:dyDescent="0.25">
      <c r="D2836" s="140"/>
    </row>
    <row r="2837" spans="4:4" x14ac:dyDescent="0.25">
      <c r="D2837" s="140"/>
    </row>
    <row r="2838" spans="4:4" x14ac:dyDescent="0.25">
      <c r="D2838" s="140"/>
    </row>
    <row r="2839" spans="4:4" x14ac:dyDescent="0.25">
      <c r="D2839" s="140"/>
    </row>
    <row r="2840" spans="4:4" x14ac:dyDescent="0.25">
      <c r="D2840" s="140"/>
    </row>
    <row r="2841" spans="4:4" x14ac:dyDescent="0.25">
      <c r="D2841" s="140"/>
    </row>
    <row r="2842" spans="4:4" x14ac:dyDescent="0.25">
      <c r="D2842" s="140"/>
    </row>
    <row r="2843" spans="4:4" x14ac:dyDescent="0.25">
      <c r="D2843" s="140"/>
    </row>
    <row r="2844" spans="4:4" x14ac:dyDescent="0.25">
      <c r="D2844" s="140"/>
    </row>
    <row r="2845" spans="4:4" x14ac:dyDescent="0.25">
      <c r="D2845" s="140"/>
    </row>
    <row r="2846" spans="4:4" x14ac:dyDescent="0.25">
      <c r="D2846" s="140"/>
    </row>
    <row r="2847" spans="4:4" x14ac:dyDescent="0.25">
      <c r="D2847" s="140"/>
    </row>
    <row r="2848" spans="4:4" x14ac:dyDescent="0.25">
      <c r="D2848" s="140"/>
    </row>
    <row r="2849" spans="4:4" x14ac:dyDescent="0.25">
      <c r="D2849" s="140"/>
    </row>
    <row r="2850" spans="4:4" x14ac:dyDescent="0.25">
      <c r="D2850" s="140"/>
    </row>
    <row r="2851" spans="4:4" x14ac:dyDescent="0.25">
      <c r="D2851" s="140"/>
    </row>
    <row r="2852" spans="4:4" x14ac:dyDescent="0.25">
      <c r="D2852" s="140"/>
    </row>
    <row r="2853" spans="4:4" x14ac:dyDescent="0.25">
      <c r="D2853" s="140"/>
    </row>
    <row r="2854" spans="4:4" x14ac:dyDescent="0.25">
      <c r="D2854" s="140"/>
    </row>
    <row r="2855" spans="4:4" x14ac:dyDescent="0.25">
      <c r="D2855" s="140"/>
    </row>
    <row r="2856" spans="4:4" x14ac:dyDescent="0.25">
      <c r="D2856" s="140"/>
    </row>
    <row r="2857" spans="4:4" x14ac:dyDescent="0.25">
      <c r="D2857" s="140"/>
    </row>
    <row r="2858" spans="4:4" x14ac:dyDescent="0.25">
      <c r="D2858" s="140"/>
    </row>
    <row r="2859" spans="4:4" x14ac:dyDescent="0.25">
      <c r="D2859" s="140"/>
    </row>
    <row r="2860" spans="4:4" x14ac:dyDescent="0.25">
      <c r="D2860" s="140"/>
    </row>
    <row r="2861" spans="4:4" x14ac:dyDescent="0.25">
      <c r="D2861" s="140"/>
    </row>
    <row r="2862" spans="4:4" x14ac:dyDescent="0.25">
      <c r="D2862" s="140"/>
    </row>
    <row r="2863" spans="4:4" x14ac:dyDescent="0.25">
      <c r="D2863" s="140"/>
    </row>
    <row r="2864" spans="4:4" x14ac:dyDescent="0.25">
      <c r="D2864" s="140"/>
    </row>
    <row r="2865" spans="4:4" x14ac:dyDescent="0.25">
      <c r="D2865" s="140"/>
    </row>
    <row r="2866" spans="4:4" x14ac:dyDescent="0.25">
      <c r="D2866" s="140"/>
    </row>
    <row r="2867" spans="4:4" x14ac:dyDescent="0.25">
      <c r="D2867" s="140"/>
    </row>
    <row r="2868" spans="4:4" x14ac:dyDescent="0.25">
      <c r="D2868" s="140"/>
    </row>
    <row r="2869" spans="4:4" x14ac:dyDescent="0.25">
      <c r="D2869" s="140"/>
    </row>
    <row r="2870" spans="4:4" x14ac:dyDescent="0.25">
      <c r="D2870" s="140"/>
    </row>
    <row r="2871" spans="4:4" x14ac:dyDescent="0.25">
      <c r="D2871" s="140"/>
    </row>
    <row r="2872" spans="4:4" x14ac:dyDescent="0.25">
      <c r="D2872" s="140"/>
    </row>
    <row r="2873" spans="4:4" x14ac:dyDescent="0.25">
      <c r="D2873" s="140"/>
    </row>
    <row r="2874" spans="4:4" x14ac:dyDescent="0.25">
      <c r="D2874" s="140"/>
    </row>
    <row r="2875" spans="4:4" x14ac:dyDescent="0.25">
      <c r="D2875" s="140"/>
    </row>
    <row r="2876" spans="4:4" x14ac:dyDescent="0.25">
      <c r="D2876" s="140"/>
    </row>
    <row r="2877" spans="4:4" x14ac:dyDescent="0.25">
      <c r="D2877" s="140"/>
    </row>
    <row r="2878" spans="4:4" x14ac:dyDescent="0.25">
      <c r="D2878" s="140"/>
    </row>
    <row r="2879" spans="4:4" x14ac:dyDescent="0.25">
      <c r="D2879" s="140"/>
    </row>
    <row r="2880" spans="4:4" x14ac:dyDescent="0.25">
      <c r="D2880" s="140"/>
    </row>
    <row r="2881" spans="4:4" x14ac:dyDescent="0.25">
      <c r="D2881" s="140"/>
    </row>
    <row r="2882" spans="4:4" x14ac:dyDescent="0.25">
      <c r="D2882" s="140"/>
    </row>
    <row r="2883" spans="4:4" x14ac:dyDescent="0.25">
      <c r="D2883" s="140"/>
    </row>
    <row r="2884" spans="4:4" x14ac:dyDescent="0.25">
      <c r="D2884" s="140"/>
    </row>
    <row r="2885" spans="4:4" x14ac:dyDescent="0.25">
      <c r="D2885" s="140"/>
    </row>
    <row r="2886" spans="4:4" x14ac:dyDescent="0.25">
      <c r="D2886" s="140"/>
    </row>
    <row r="2887" spans="4:4" x14ac:dyDescent="0.25">
      <c r="D2887" s="140"/>
    </row>
    <row r="2888" spans="4:4" x14ac:dyDescent="0.25">
      <c r="D2888" s="140"/>
    </row>
    <row r="2889" spans="4:4" x14ac:dyDescent="0.25">
      <c r="D2889" s="140"/>
    </row>
    <row r="2890" spans="4:4" x14ac:dyDescent="0.25">
      <c r="D2890" s="140"/>
    </row>
    <row r="2891" spans="4:4" x14ac:dyDescent="0.25">
      <c r="D2891" s="140"/>
    </row>
    <row r="2892" spans="4:4" x14ac:dyDescent="0.25">
      <c r="D2892" s="140"/>
    </row>
    <row r="2893" spans="4:4" x14ac:dyDescent="0.25">
      <c r="D2893" s="140"/>
    </row>
    <row r="2894" spans="4:4" x14ac:dyDescent="0.25">
      <c r="D2894" s="140"/>
    </row>
    <row r="2895" spans="4:4" x14ac:dyDescent="0.25">
      <c r="D2895" s="140"/>
    </row>
    <row r="2896" spans="4:4" x14ac:dyDescent="0.25">
      <c r="D2896" s="140"/>
    </row>
    <row r="2897" spans="4:4" x14ac:dyDescent="0.25">
      <c r="D2897" s="140"/>
    </row>
    <row r="2898" spans="4:4" x14ac:dyDescent="0.25">
      <c r="D2898" s="140"/>
    </row>
    <row r="2899" spans="4:4" x14ac:dyDescent="0.25">
      <c r="D2899" s="140"/>
    </row>
    <row r="2900" spans="4:4" x14ac:dyDescent="0.25">
      <c r="D2900" s="140"/>
    </row>
    <row r="2901" spans="4:4" x14ac:dyDescent="0.25">
      <c r="D2901" s="140"/>
    </row>
    <row r="2902" spans="4:4" x14ac:dyDescent="0.25">
      <c r="D2902" s="140"/>
    </row>
    <row r="2903" spans="4:4" x14ac:dyDescent="0.25">
      <c r="D2903" s="140"/>
    </row>
    <row r="2904" spans="4:4" x14ac:dyDescent="0.25">
      <c r="D2904" s="140"/>
    </row>
    <row r="2905" spans="4:4" x14ac:dyDescent="0.25">
      <c r="D2905" s="140"/>
    </row>
    <row r="2906" spans="4:4" x14ac:dyDescent="0.25">
      <c r="D2906" s="140"/>
    </row>
    <row r="2907" spans="4:4" x14ac:dyDescent="0.25">
      <c r="D2907" s="140"/>
    </row>
    <row r="2908" spans="4:4" x14ac:dyDescent="0.25">
      <c r="D2908" s="140"/>
    </row>
    <row r="2909" spans="4:4" x14ac:dyDescent="0.25">
      <c r="D2909" s="140"/>
    </row>
    <row r="2910" spans="4:4" x14ac:dyDescent="0.25">
      <c r="D2910" s="140"/>
    </row>
    <row r="2911" spans="4:4" x14ac:dyDescent="0.25">
      <c r="D2911" s="140"/>
    </row>
    <row r="2912" spans="4:4" x14ac:dyDescent="0.25">
      <c r="D2912" s="140"/>
    </row>
    <row r="2913" spans="4:4" x14ac:dyDescent="0.25">
      <c r="D2913" s="140"/>
    </row>
    <row r="2914" spans="4:4" x14ac:dyDescent="0.25">
      <c r="D2914" s="140"/>
    </row>
    <row r="2915" spans="4:4" x14ac:dyDescent="0.25">
      <c r="D2915" s="140"/>
    </row>
    <row r="2916" spans="4:4" x14ac:dyDescent="0.25">
      <c r="D2916" s="140"/>
    </row>
    <row r="2917" spans="4:4" x14ac:dyDescent="0.25">
      <c r="D2917" s="140"/>
    </row>
    <row r="2918" spans="4:4" x14ac:dyDescent="0.25">
      <c r="D2918" s="140"/>
    </row>
    <row r="2919" spans="4:4" x14ac:dyDescent="0.25">
      <c r="D2919" s="140"/>
    </row>
    <row r="2920" spans="4:4" x14ac:dyDescent="0.25">
      <c r="D2920" s="140"/>
    </row>
    <row r="2921" spans="4:4" x14ac:dyDescent="0.25">
      <c r="D2921" s="140"/>
    </row>
    <row r="2922" spans="4:4" x14ac:dyDescent="0.25">
      <c r="D2922" s="140"/>
    </row>
    <row r="2923" spans="4:4" x14ac:dyDescent="0.25">
      <c r="D2923" s="140"/>
    </row>
    <row r="2924" spans="4:4" x14ac:dyDescent="0.25">
      <c r="D2924" s="140"/>
    </row>
    <row r="2925" spans="4:4" x14ac:dyDescent="0.25">
      <c r="D2925" s="140"/>
    </row>
    <row r="2926" spans="4:4" x14ac:dyDescent="0.25">
      <c r="D2926" s="140"/>
    </row>
    <row r="2927" spans="4:4" x14ac:dyDescent="0.25">
      <c r="D2927" s="140"/>
    </row>
    <row r="2928" spans="4:4" x14ac:dyDescent="0.25">
      <c r="D2928" s="140"/>
    </row>
    <row r="2929" spans="4:4" x14ac:dyDescent="0.25">
      <c r="D2929" s="140"/>
    </row>
    <row r="2930" spans="4:4" x14ac:dyDescent="0.25">
      <c r="D2930" s="140"/>
    </row>
    <row r="2931" spans="4:4" x14ac:dyDescent="0.25">
      <c r="D2931" s="140"/>
    </row>
    <row r="2932" spans="4:4" x14ac:dyDescent="0.25">
      <c r="D2932" s="140"/>
    </row>
    <row r="2933" spans="4:4" x14ac:dyDescent="0.25">
      <c r="D2933" s="140"/>
    </row>
    <row r="2934" spans="4:4" x14ac:dyDescent="0.25">
      <c r="D2934" s="140"/>
    </row>
    <row r="2935" spans="4:4" x14ac:dyDescent="0.25">
      <c r="D2935" s="140"/>
    </row>
    <row r="2936" spans="4:4" x14ac:dyDescent="0.25">
      <c r="D2936" s="140"/>
    </row>
    <row r="2937" spans="4:4" x14ac:dyDescent="0.25">
      <c r="D2937" s="140"/>
    </row>
    <row r="2938" spans="4:4" x14ac:dyDescent="0.25">
      <c r="D2938" s="140"/>
    </row>
    <row r="2939" spans="4:4" x14ac:dyDescent="0.25">
      <c r="D2939" s="140"/>
    </row>
    <row r="2940" spans="4:4" x14ac:dyDescent="0.25">
      <c r="D2940" s="140"/>
    </row>
    <row r="2941" spans="4:4" x14ac:dyDescent="0.25">
      <c r="D2941" s="140"/>
    </row>
    <row r="2942" spans="4:4" x14ac:dyDescent="0.25">
      <c r="D2942" s="140"/>
    </row>
    <row r="2943" spans="4:4" x14ac:dyDescent="0.25">
      <c r="D2943" s="140"/>
    </row>
    <row r="2944" spans="4:4" x14ac:dyDescent="0.25">
      <c r="D2944" s="140"/>
    </row>
    <row r="2945" spans="4:4" x14ac:dyDescent="0.25">
      <c r="D2945" s="140"/>
    </row>
    <row r="2946" spans="4:4" x14ac:dyDescent="0.25">
      <c r="D2946" s="140"/>
    </row>
    <row r="2947" spans="4:4" x14ac:dyDescent="0.25">
      <c r="D2947" s="140"/>
    </row>
    <row r="2948" spans="4:4" x14ac:dyDescent="0.25">
      <c r="D2948" s="140"/>
    </row>
    <row r="2949" spans="4:4" x14ac:dyDescent="0.25">
      <c r="D2949" s="140"/>
    </row>
    <row r="2950" spans="4:4" x14ac:dyDescent="0.25">
      <c r="D2950" s="140"/>
    </row>
    <row r="2951" spans="4:4" x14ac:dyDescent="0.25">
      <c r="D2951" s="140"/>
    </row>
    <row r="2952" spans="4:4" x14ac:dyDescent="0.25">
      <c r="D2952" s="140"/>
    </row>
    <row r="2953" spans="4:4" x14ac:dyDescent="0.25">
      <c r="D2953" s="140"/>
    </row>
    <row r="2954" spans="4:4" x14ac:dyDescent="0.25">
      <c r="D2954" s="140"/>
    </row>
    <row r="2955" spans="4:4" x14ac:dyDescent="0.25">
      <c r="D2955" s="140"/>
    </row>
    <row r="2956" spans="4:4" x14ac:dyDescent="0.25">
      <c r="D2956" s="140"/>
    </row>
    <row r="2957" spans="4:4" x14ac:dyDescent="0.25">
      <c r="D2957" s="140"/>
    </row>
    <row r="2958" spans="4:4" x14ac:dyDescent="0.25">
      <c r="D2958" s="140"/>
    </row>
    <row r="2959" spans="4:4" x14ac:dyDescent="0.25">
      <c r="D2959" s="140"/>
    </row>
    <row r="2960" spans="4:4" x14ac:dyDescent="0.25">
      <c r="D2960" s="140"/>
    </row>
    <row r="2961" spans="4:4" x14ac:dyDescent="0.25">
      <c r="D2961" s="140"/>
    </row>
    <row r="2962" spans="4:4" x14ac:dyDescent="0.25">
      <c r="D2962" s="140"/>
    </row>
    <row r="2963" spans="4:4" x14ac:dyDescent="0.25">
      <c r="D2963" s="140"/>
    </row>
    <row r="2964" spans="4:4" x14ac:dyDescent="0.25">
      <c r="D2964" s="140"/>
    </row>
    <row r="2965" spans="4:4" x14ac:dyDescent="0.25">
      <c r="D2965" s="140"/>
    </row>
    <row r="2966" spans="4:4" x14ac:dyDescent="0.25">
      <c r="D2966" s="140"/>
    </row>
    <row r="2967" spans="4:4" x14ac:dyDescent="0.25">
      <c r="D2967" s="140"/>
    </row>
    <row r="2968" spans="4:4" x14ac:dyDescent="0.25">
      <c r="D2968" s="140"/>
    </row>
    <row r="2969" spans="4:4" x14ac:dyDescent="0.25">
      <c r="D2969" s="140"/>
    </row>
    <row r="2970" spans="4:4" x14ac:dyDescent="0.25">
      <c r="D2970" s="140"/>
    </row>
    <row r="2971" spans="4:4" x14ac:dyDescent="0.25">
      <c r="D2971" s="140"/>
    </row>
    <row r="2972" spans="4:4" x14ac:dyDescent="0.25">
      <c r="D2972" s="140"/>
    </row>
    <row r="2973" spans="4:4" x14ac:dyDescent="0.25">
      <c r="D2973" s="140"/>
    </row>
    <row r="2974" spans="4:4" x14ac:dyDescent="0.25">
      <c r="D2974" s="140"/>
    </row>
    <row r="2975" spans="4:4" x14ac:dyDescent="0.25">
      <c r="D2975" s="140"/>
    </row>
    <row r="2976" spans="4:4" x14ac:dyDescent="0.25">
      <c r="D2976" s="140"/>
    </row>
    <row r="2977" spans="4:4" x14ac:dyDescent="0.25">
      <c r="D2977" s="140"/>
    </row>
    <row r="2978" spans="4:4" x14ac:dyDescent="0.25">
      <c r="D2978" s="140"/>
    </row>
    <row r="2979" spans="4:4" x14ac:dyDescent="0.25">
      <c r="D2979" s="140"/>
    </row>
    <row r="2980" spans="4:4" x14ac:dyDescent="0.25">
      <c r="D2980" s="140"/>
    </row>
    <row r="2981" spans="4:4" x14ac:dyDescent="0.25">
      <c r="D2981" s="140"/>
    </row>
    <row r="2982" spans="4:4" x14ac:dyDescent="0.25">
      <c r="D2982" s="140"/>
    </row>
    <row r="2983" spans="4:4" x14ac:dyDescent="0.25">
      <c r="D2983" s="140"/>
    </row>
    <row r="2984" spans="4:4" x14ac:dyDescent="0.25">
      <c r="D2984" s="140"/>
    </row>
    <row r="2985" spans="4:4" x14ac:dyDescent="0.25">
      <c r="D2985" s="140"/>
    </row>
    <row r="2986" spans="4:4" x14ac:dyDescent="0.25">
      <c r="D2986" s="140"/>
    </row>
    <row r="2987" spans="4:4" x14ac:dyDescent="0.25">
      <c r="D2987" s="140"/>
    </row>
    <row r="2988" spans="4:4" x14ac:dyDescent="0.25">
      <c r="D2988" s="140"/>
    </row>
    <row r="2989" spans="4:4" x14ac:dyDescent="0.25">
      <c r="D2989" s="140"/>
    </row>
    <row r="2990" spans="4:4" x14ac:dyDescent="0.25">
      <c r="D2990" s="140"/>
    </row>
    <row r="2991" spans="4:4" x14ac:dyDescent="0.25">
      <c r="D2991" s="140"/>
    </row>
    <row r="2992" spans="4:4" x14ac:dyDescent="0.25">
      <c r="D2992" s="140"/>
    </row>
    <row r="2993" spans="4:4" x14ac:dyDescent="0.25">
      <c r="D2993" s="140"/>
    </row>
    <row r="2994" spans="4:4" x14ac:dyDescent="0.25">
      <c r="D2994" s="140"/>
    </row>
    <row r="2995" spans="4:4" x14ac:dyDescent="0.25">
      <c r="D2995" s="140"/>
    </row>
    <row r="2996" spans="4:4" x14ac:dyDescent="0.25">
      <c r="D2996" s="140"/>
    </row>
    <row r="2997" spans="4:4" x14ac:dyDescent="0.25">
      <c r="D2997" s="140"/>
    </row>
    <row r="2998" spans="4:4" x14ac:dyDescent="0.25">
      <c r="D2998" s="140"/>
    </row>
    <row r="2999" spans="4:4" x14ac:dyDescent="0.25">
      <c r="D2999" s="140"/>
    </row>
    <row r="3000" spans="4:4" x14ac:dyDescent="0.25">
      <c r="D3000" s="140"/>
    </row>
    <row r="3001" spans="4:4" x14ac:dyDescent="0.25">
      <c r="D3001" s="140"/>
    </row>
    <row r="3002" spans="4:4" x14ac:dyDescent="0.25">
      <c r="D3002" s="140"/>
    </row>
    <row r="3003" spans="4:4" x14ac:dyDescent="0.25">
      <c r="D3003" s="140"/>
    </row>
    <row r="3004" spans="4:4" x14ac:dyDescent="0.25">
      <c r="D3004" s="140"/>
    </row>
    <row r="3005" spans="4:4" x14ac:dyDescent="0.25">
      <c r="D3005" s="140"/>
    </row>
    <row r="3006" spans="4:4" x14ac:dyDescent="0.25">
      <c r="D3006" s="140"/>
    </row>
    <row r="3007" spans="4:4" x14ac:dyDescent="0.25">
      <c r="D3007" s="140"/>
    </row>
    <row r="3008" spans="4:4" x14ac:dyDescent="0.25">
      <c r="D3008" s="140"/>
    </row>
    <row r="3009" spans="4:4" x14ac:dyDescent="0.25">
      <c r="D3009" s="140"/>
    </row>
    <row r="3010" spans="4:4" x14ac:dyDescent="0.25">
      <c r="D3010" s="140"/>
    </row>
    <row r="3011" spans="4:4" x14ac:dyDescent="0.25">
      <c r="D3011" s="140"/>
    </row>
    <row r="3012" spans="4:4" x14ac:dyDescent="0.25">
      <c r="D3012" s="140"/>
    </row>
    <row r="3013" spans="4:4" x14ac:dyDescent="0.25">
      <c r="D3013" s="140"/>
    </row>
    <row r="3014" spans="4:4" x14ac:dyDescent="0.25">
      <c r="D3014" s="140"/>
    </row>
    <row r="3015" spans="4:4" x14ac:dyDescent="0.25">
      <c r="D3015" s="140"/>
    </row>
    <row r="3016" spans="4:4" x14ac:dyDescent="0.25">
      <c r="D3016" s="140"/>
    </row>
    <row r="3017" spans="4:4" x14ac:dyDescent="0.25">
      <c r="D3017" s="140"/>
    </row>
    <row r="3018" spans="4:4" x14ac:dyDescent="0.25">
      <c r="D3018" s="140"/>
    </row>
    <row r="3019" spans="4:4" x14ac:dyDescent="0.25">
      <c r="D3019" s="140"/>
    </row>
    <row r="3020" spans="4:4" x14ac:dyDescent="0.25">
      <c r="D3020" s="140"/>
    </row>
    <row r="3021" spans="4:4" x14ac:dyDescent="0.25">
      <c r="D3021" s="140"/>
    </row>
    <row r="3022" spans="4:4" x14ac:dyDescent="0.25">
      <c r="D3022" s="140"/>
    </row>
    <row r="3023" spans="4:4" x14ac:dyDescent="0.25">
      <c r="D3023" s="140"/>
    </row>
    <row r="3024" spans="4:4" x14ac:dyDescent="0.25">
      <c r="D3024" s="140"/>
    </row>
    <row r="3025" spans="4:4" x14ac:dyDescent="0.25">
      <c r="D3025" s="140"/>
    </row>
    <row r="3026" spans="4:4" x14ac:dyDescent="0.25">
      <c r="D3026" s="140"/>
    </row>
    <row r="3027" spans="4:4" x14ac:dyDescent="0.25">
      <c r="D3027" s="140"/>
    </row>
    <row r="3028" spans="4:4" x14ac:dyDescent="0.25">
      <c r="D3028" s="140"/>
    </row>
    <row r="3029" spans="4:4" x14ac:dyDescent="0.25">
      <c r="D3029" s="140"/>
    </row>
    <row r="3030" spans="4:4" x14ac:dyDescent="0.25">
      <c r="D3030" s="140"/>
    </row>
    <row r="3031" spans="4:4" x14ac:dyDescent="0.25">
      <c r="D3031" s="140"/>
    </row>
    <row r="3032" spans="4:4" x14ac:dyDescent="0.25">
      <c r="D3032" s="140"/>
    </row>
    <row r="3033" spans="4:4" x14ac:dyDescent="0.25">
      <c r="D3033" s="140"/>
    </row>
    <row r="3034" spans="4:4" x14ac:dyDescent="0.25">
      <c r="D3034" s="140"/>
    </row>
    <row r="3035" spans="4:4" x14ac:dyDescent="0.25">
      <c r="D3035" s="140"/>
    </row>
    <row r="3036" spans="4:4" x14ac:dyDescent="0.25">
      <c r="D3036" s="140"/>
    </row>
    <row r="3037" spans="4:4" x14ac:dyDescent="0.25">
      <c r="D3037" s="140"/>
    </row>
    <row r="3038" spans="4:4" x14ac:dyDescent="0.25">
      <c r="D3038" s="140"/>
    </row>
    <row r="3039" spans="4:4" x14ac:dyDescent="0.25">
      <c r="D3039" s="140"/>
    </row>
    <row r="3040" spans="4:4" x14ac:dyDescent="0.25">
      <c r="D3040" s="140"/>
    </row>
    <row r="3041" spans="4:4" x14ac:dyDescent="0.25">
      <c r="D3041" s="140"/>
    </row>
    <row r="3042" spans="4:4" x14ac:dyDescent="0.25">
      <c r="D3042" s="140"/>
    </row>
    <row r="3043" spans="4:4" x14ac:dyDescent="0.25">
      <c r="D3043" s="140"/>
    </row>
    <row r="3044" spans="4:4" x14ac:dyDescent="0.25">
      <c r="D3044" s="140"/>
    </row>
    <row r="3045" spans="4:4" x14ac:dyDescent="0.25">
      <c r="D3045" s="140"/>
    </row>
    <row r="3046" spans="4:4" x14ac:dyDescent="0.25">
      <c r="D3046" s="140"/>
    </row>
    <row r="3047" spans="4:4" x14ac:dyDescent="0.25">
      <c r="D3047" s="140"/>
    </row>
    <row r="3048" spans="4:4" x14ac:dyDescent="0.25">
      <c r="D3048" s="140"/>
    </row>
    <row r="3049" spans="4:4" x14ac:dyDescent="0.25">
      <c r="D3049" s="140"/>
    </row>
    <row r="3050" spans="4:4" x14ac:dyDescent="0.25">
      <c r="D3050" s="140"/>
    </row>
    <row r="3051" spans="4:4" x14ac:dyDescent="0.25">
      <c r="D3051" s="140"/>
    </row>
    <row r="3052" spans="4:4" x14ac:dyDescent="0.25">
      <c r="D3052" s="140"/>
    </row>
    <row r="3053" spans="4:4" x14ac:dyDescent="0.25">
      <c r="D3053" s="140"/>
    </row>
    <row r="3054" spans="4:4" x14ac:dyDescent="0.25">
      <c r="D3054" s="140"/>
    </row>
    <row r="3055" spans="4:4" x14ac:dyDescent="0.25">
      <c r="D3055" s="140"/>
    </row>
    <row r="3056" spans="4:4" x14ac:dyDescent="0.25">
      <c r="D3056" s="140"/>
    </row>
    <row r="3057" spans="4:4" x14ac:dyDescent="0.25">
      <c r="D3057" s="140"/>
    </row>
    <row r="3058" spans="4:4" x14ac:dyDescent="0.25">
      <c r="D3058" s="140"/>
    </row>
    <row r="3059" spans="4:4" x14ac:dyDescent="0.25">
      <c r="D3059" s="140"/>
    </row>
    <row r="3060" spans="4:4" x14ac:dyDescent="0.25">
      <c r="D3060" s="140"/>
    </row>
    <row r="3061" spans="4:4" x14ac:dyDescent="0.25">
      <c r="D3061" s="140"/>
    </row>
    <row r="3062" spans="4:4" x14ac:dyDescent="0.25">
      <c r="D3062" s="140"/>
    </row>
    <row r="3063" spans="4:4" x14ac:dyDescent="0.25">
      <c r="D3063" s="140"/>
    </row>
    <row r="3064" spans="4:4" x14ac:dyDescent="0.25">
      <c r="D3064" s="140"/>
    </row>
    <row r="3065" spans="4:4" x14ac:dyDescent="0.25">
      <c r="D3065" s="140"/>
    </row>
    <row r="3066" spans="4:4" x14ac:dyDescent="0.25">
      <c r="D3066" s="140"/>
    </row>
    <row r="3067" spans="4:4" x14ac:dyDescent="0.25">
      <c r="D3067" s="140"/>
    </row>
    <row r="3068" spans="4:4" x14ac:dyDescent="0.25">
      <c r="D3068" s="140"/>
    </row>
    <row r="3069" spans="4:4" x14ac:dyDescent="0.25">
      <c r="D3069" s="140"/>
    </row>
    <row r="3070" spans="4:4" x14ac:dyDescent="0.25">
      <c r="D3070" s="140"/>
    </row>
    <row r="3071" spans="4:4" x14ac:dyDescent="0.25">
      <c r="D3071" s="140"/>
    </row>
    <row r="3072" spans="4:4" x14ac:dyDescent="0.25">
      <c r="D3072" s="140"/>
    </row>
    <row r="3073" spans="4:4" x14ac:dyDescent="0.25">
      <c r="D3073" s="140"/>
    </row>
    <row r="3074" spans="4:4" x14ac:dyDescent="0.25">
      <c r="D3074" s="140"/>
    </row>
    <row r="3075" spans="4:4" x14ac:dyDescent="0.25">
      <c r="D3075" s="140"/>
    </row>
    <row r="3076" spans="4:4" x14ac:dyDescent="0.25">
      <c r="D3076" s="140"/>
    </row>
    <row r="3077" spans="4:4" x14ac:dyDescent="0.25">
      <c r="D3077" s="140"/>
    </row>
    <row r="3078" spans="4:4" x14ac:dyDescent="0.25">
      <c r="D3078" s="140"/>
    </row>
    <row r="3079" spans="4:4" x14ac:dyDescent="0.25">
      <c r="D3079" s="140"/>
    </row>
    <row r="3080" spans="4:4" x14ac:dyDescent="0.25">
      <c r="D3080" s="140"/>
    </row>
    <row r="3081" spans="4:4" x14ac:dyDescent="0.25">
      <c r="D3081" s="140"/>
    </row>
    <row r="3082" spans="4:4" x14ac:dyDescent="0.25">
      <c r="D3082" s="140"/>
    </row>
    <row r="3083" spans="4:4" x14ac:dyDescent="0.25">
      <c r="D3083" s="140"/>
    </row>
    <row r="3084" spans="4:4" x14ac:dyDescent="0.25">
      <c r="D3084" s="140"/>
    </row>
    <row r="3085" spans="4:4" x14ac:dyDescent="0.25">
      <c r="D3085" s="140"/>
    </row>
    <row r="3086" spans="4:4" x14ac:dyDescent="0.25">
      <c r="D3086" s="140"/>
    </row>
    <row r="3087" spans="4:4" x14ac:dyDescent="0.25">
      <c r="D3087" s="140"/>
    </row>
    <row r="3088" spans="4:4" x14ac:dyDescent="0.25">
      <c r="D3088" s="140"/>
    </row>
    <row r="3089" spans="4:4" x14ac:dyDescent="0.25">
      <c r="D3089" s="140"/>
    </row>
    <row r="3090" spans="4:4" x14ac:dyDescent="0.25">
      <c r="D3090" s="140"/>
    </row>
    <row r="3091" spans="4:4" x14ac:dyDescent="0.25">
      <c r="D3091" s="140"/>
    </row>
    <row r="3092" spans="4:4" x14ac:dyDescent="0.25">
      <c r="D3092" s="140"/>
    </row>
    <row r="3093" spans="4:4" x14ac:dyDescent="0.25">
      <c r="D3093" s="140"/>
    </row>
    <row r="3094" spans="4:4" x14ac:dyDescent="0.25">
      <c r="D3094" s="140"/>
    </row>
    <row r="3095" spans="4:4" x14ac:dyDescent="0.25">
      <c r="D3095" s="140"/>
    </row>
    <row r="3096" spans="4:4" x14ac:dyDescent="0.25">
      <c r="D3096" s="140"/>
    </row>
    <row r="3097" spans="4:4" x14ac:dyDescent="0.25">
      <c r="D3097" s="140"/>
    </row>
    <row r="3098" spans="4:4" x14ac:dyDescent="0.25">
      <c r="D3098" s="140"/>
    </row>
    <row r="3099" spans="4:4" x14ac:dyDescent="0.25">
      <c r="D3099" s="140"/>
    </row>
    <row r="3100" spans="4:4" x14ac:dyDescent="0.25">
      <c r="D3100" s="140"/>
    </row>
    <row r="3101" spans="4:4" x14ac:dyDescent="0.25">
      <c r="D3101" s="140"/>
    </row>
    <row r="3102" spans="4:4" x14ac:dyDescent="0.25">
      <c r="D3102" s="140"/>
    </row>
    <row r="3103" spans="4:4" x14ac:dyDescent="0.25">
      <c r="D3103" s="140"/>
    </row>
    <row r="3104" spans="4:4" x14ac:dyDescent="0.25">
      <c r="D3104" s="140"/>
    </row>
    <row r="3105" spans="4:4" x14ac:dyDescent="0.25">
      <c r="D3105" s="140"/>
    </row>
    <row r="3106" spans="4:4" x14ac:dyDescent="0.25">
      <c r="D3106" s="140"/>
    </row>
    <row r="3107" spans="4:4" x14ac:dyDescent="0.25">
      <c r="D3107" s="140"/>
    </row>
    <row r="3108" spans="4:4" x14ac:dyDescent="0.25">
      <c r="D3108" s="140"/>
    </row>
    <row r="3109" spans="4:4" x14ac:dyDescent="0.25">
      <c r="D3109" s="140"/>
    </row>
    <row r="3110" spans="4:4" x14ac:dyDescent="0.25">
      <c r="D3110" s="140"/>
    </row>
    <row r="3111" spans="4:4" x14ac:dyDescent="0.25">
      <c r="D3111" s="140"/>
    </row>
    <row r="3112" spans="4:4" x14ac:dyDescent="0.25">
      <c r="D3112" s="140"/>
    </row>
    <row r="3113" spans="4:4" x14ac:dyDescent="0.25">
      <c r="D3113" s="140"/>
    </row>
    <row r="3114" spans="4:4" x14ac:dyDescent="0.25">
      <c r="D3114" s="140"/>
    </row>
    <row r="3115" spans="4:4" x14ac:dyDescent="0.25">
      <c r="D3115" s="140"/>
    </row>
    <row r="3116" spans="4:4" x14ac:dyDescent="0.25">
      <c r="D3116" s="140"/>
    </row>
    <row r="3117" spans="4:4" x14ac:dyDescent="0.25">
      <c r="D3117" s="140"/>
    </row>
    <row r="3118" spans="4:4" x14ac:dyDescent="0.25">
      <c r="D3118" s="140"/>
    </row>
    <row r="3119" spans="4:4" x14ac:dyDescent="0.25">
      <c r="D3119" s="140"/>
    </row>
    <row r="3120" spans="4:4" x14ac:dyDescent="0.25">
      <c r="D3120" s="140"/>
    </row>
    <row r="3121" spans="4:4" x14ac:dyDescent="0.25">
      <c r="D3121" s="140"/>
    </row>
    <row r="3122" spans="4:4" x14ac:dyDescent="0.25">
      <c r="D3122" s="140"/>
    </row>
    <row r="3123" spans="4:4" x14ac:dyDescent="0.25">
      <c r="D3123" s="140"/>
    </row>
    <row r="3124" spans="4:4" x14ac:dyDescent="0.25">
      <c r="D3124" s="140"/>
    </row>
    <row r="3125" spans="4:4" x14ac:dyDescent="0.25">
      <c r="D3125" s="140"/>
    </row>
    <row r="3126" spans="4:4" x14ac:dyDescent="0.25">
      <c r="D3126" s="140"/>
    </row>
    <row r="3127" spans="4:4" x14ac:dyDescent="0.25">
      <c r="D3127" s="140"/>
    </row>
    <row r="3128" spans="4:4" x14ac:dyDescent="0.25">
      <c r="D3128" s="140"/>
    </row>
    <row r="3129" spans="4:4" x14ac:dyDescent="0.25">
      <c r="D3129" s="140"/>
    </row>
    <row r="3130" spans="4:4" x14ac:dyDescent="0.25">
      <c r="D3130" s="140"/>
    </row>
    <row r="3131" spans="4:4" x14ac:dyDescent="0.25">
      <c r="D3131" s="140"/>
    </row>
    <row r="3132" spans="4:4" x14ac:dyDescent="0.25">
      <c r="D3132" s="140"/>
    </row>
    <row r="3133" spans="4:4" x14ac:dyDescent="0.25">
      <c r="D3133" s="140"/>
    </row>
    <row r="3134" spans="4:4" x14ac:dyDescent="0.25">
      <c r="D3134" s="140"/>
    </row>
    <row r="3135" spans="4:4" x14ac:dyDescent="0.25">
      <c r="D3135" s="140"/>
    </row>
    <row r="3136" spans="4:4" x14ac:dyDescent="0.25">
      <c r="D3136" s="140"/>
    </row>
    <row r="3137" spans="4:4" x14ac:dyDescent="0.25">
      <c r="D3137" s="140"/>
    </row>
    <row r="3138" spans="4:4" x14ac:dyDescent="0.25">
      <c r="D3138" s="140"/>
    </row>
    <row r="3139" spans="4:4" x14ac:dyDescent="0.25">
      <c r="D3139" s="140"/>
    </row>
    <row r="3140" spans="4:4" x14ac:dyDescent="0.25">
      <c r="D3140" s="140"/>
    </row>
    <row r="3141" spans="4:4" x14ac:dyDescent="0.25">
      <c r="D3141" s="140"/>
    </row>
    <row r="3142" spans="4:4" x14ac:dyDescent="0.25">
      <c r="D3142" s="140"/>
    </row>
    <row r="3143" spans="4:4" x14ac:dyDescent="0.25">
      <c r="D3143" s="140"/>
    </row>
    <row r="3144" spans="4:4" x14ac:dyDescent="0.25">
      <c r="D3144" s="140"/>
    </row>
    <row r="3145" spans="4:4" x14ac:dyDescent="0.25">
      <c r="D3145" s="140"/>
    </row>
    <row r="3146" spans="4:4" x14ac:dyDescent="0.25">
      <c r="D3146" s="140"/>
    </row>
    <row r="3147" spans="4:4" x14ac:dyDescent="0.25">
      <c r="D3147" s="140"/>
    </row>
    <row r="3148" spans="4:4" x14ac:dyDescent="0.25">
      <c r="D3148" s="140"/>
    </row>
    <row r="3149" spans="4:4" x14ac:dyDescent="0.25">
      <c r="D3149" s="140"/>
    </row>
    <row r="3150" spans="4:4" x14ac:dyDescent="0.25">
      <c r="D3150" s="140"/>
    </row>
    <row r="3151" spans="4:4" x14ac:dyDescent="0.25">
      <c r="D3151" s="140"/>
    </row>
    <row r="3152" spans="4:4" x14ac:dyDescent="0.25">
      <c r="D3152" s="140"/>
    </row>
    <row r="3153" spans="4:4" x14ac:dyDescent="0.25">
      <c r="D3153" s="140"/>
    </row>
    <row r="3154" spans="4:4" x14ac:dyDescent="0.25">
      <c r="D3154" s="140"/>
    </row>
    <row r="3155" spans="4:4" x14ac:dyDescent="0.25">
      <c r="D3155" s="140"/>
    </row>
    <row r="3156" spans="4:4" x14ac:dyDescent="0.25">
      <c r="D3156" s="140"/>
    </row>
    <row r="3157" spans="4:4" x14ac:dyDescent="0.25">
      <c r="D3157" s="140"/>
    </row>
    <row r="3158" spans="4:4" x14ac:dyDescent="0.25">
      <c r="D3158" s="140"/>
    </row>
    <row r="3159" spans="4:4" x14ac:dyDescent="0.25">
      <c r="D3159" s="140"/>
    </row>
    <row r="3160" spans="4:4" x14ac:dyDescent="0.25">
      <c r="D3160" s="140"/>
    </row>
    <row r="3161" spans="4:4" x14ac:dyDescent="0.25">
      <c r="D3161" s="140"/>
    </row>
    <row r="3162" spans="4:4" x14ac:dyDescent="0.25">
      <c r="D3162" s="140"/>
    </row>
    <row r="3163" spans="4:4" x14ac:dyDescent="0.25">
      <c r="D3163" s="140"/>
    </row>
    <row r="3164" spans="4:4" x14ac:dyDescent="0.25">
      <c r="D3164" s="140"/>
    </row>
    <row r="3165" spans="4:4" x14ac:dyDescent="0.25">
      <c r="D3165" s="140"/>
    </row>
    <row r="3166" spans="4:4" x14ac:dyDescent="0.25">
      <c r="D3166" s="140"/>
    </row>
    <row r="3167" spans="4:4" x14ac:dyDescent="0.25">
      <c r="D3167" s="140"/>
    </row>
    <row r="3168" spans="4:4" x14ac:dyDescent="0.25">
      <c r="D3168" s="140"/>
    </row>
    <row r="3169" spans="4:4" x14ac:dyDescent="0.25">
      <c r="D3169" s="140"/>
    </row>
    <row r="3170" spans="4:4" x14ac:dyDescent="0.25">
      <c r="D3170" s="140"/>
    </row>
    <row r="3171" spans="4:4" x14ac:dyDescent="0.25">
      <c r="D3171" s="140"/>
    </row>
    <row r="3172" spans="4:4" x14ac:dyDescent="0.25">
      <c r="D3172" s="140"/>
    </row>
    <row r="3173" spans="4:4" x14ac:dyDescent="0.25">
      <c r="D3173" s="140"/>
    </row>
    <row r="3174" spans="4:4" x14ac:dyDescent="0.25">
      <c r="D3174" s="140"/>
    </row>
    <row r="3175" spans="4:4" x14ac:dyDescent="0.25">
      <c r="D3175" s="140"/>
    </row>
    <row r="3176" spans="4:4" x14ac:dyDescent="0.25">
      <c r="D3176" s="140"/>
    </row>
    <row r="3177" spans="4:4" x14ac:dyDescent="0.25">
      <c r="D3177" s="140"/>
    </row>
    <row r="3178" spans="4:4" x14ac:dyDescent="0.25">
      <c r="D3178" s="140"/>
    </row>
    <row r="3179" spans="4:4" x14ac:dyDescent="0.25">
      <c r="D3179" s="140"/>
    </row>
    <row r="3180" spans="4:4" x14ac:dyDescent="0.25">
      <c r="D3180" s="140"/>
    </row>
    <row r="3181" spans="4:4" x14ac:dyDescent="0.25">
      <c r="D3181" s="140"/>
    </row>
    <row r="3182" spans="4:4" x14ac:dyDescent="0.25">
      <c r="D3182" s="140"/>
    </row>
    <row r="3183" spans="4:4" x14ac:dyDescent="0.25">
      <c r="D3183" s="140"/>
    </row>
    <row r="3184" spans="4:4" x14ac:dyDescent="0.25">
      <c r="D3184" s="140"/>
    </row>
    <row r="3185" spans="4:4" x14ac:dyDescent="0.25">
      <c r="D3185" s="140"/>
    </row>
    <row r="3186" spans="4:4" x14ac:dyDescent="0.25">
      <c r="D3186" s="140"/>
    </row>
    <row r="3187" spans="4:4" x14ac:dyDescent="0.25">
      <c r="D3187" s="140"/>
    </row>
    <row r="3188" spans="4:4" x14ac:dyDescent="0.25">
      <c r="D3188" s="140"/>
    </row>
    <row r="3189" spans="4:4" x14ac:dyDescent="0.25">
      <c r="D3189" s="140"/>
    </row>
    <row r="3190" spans="4:4" x14ac:dyDescent="0.25">
      <c r="D3190" s="140"/>
    </row>
    <row r="3191" spans="4:4" x14ac:dyDescent="0.25">
      <c r="D3191" s="140"/>
    </row>
    <row r="3192" spans="4:4" x14ac:dyDescent="0.25">
      <c r="D3192" s="140"/>
    </row>
    <row r="3193" spans="4:4" x14ac:dyDescent="0.25">
      <c r="D3193" s="140"/>
    </row>
    <row r="3194" spans="4:4" x14ac:dyDescent="0.25">
      <c r="D3194" s="140"/>
    </row>
    <row r="3195" spans="4:4" x14ac:dyDescent="0.25">
      <c r="D3195" s="140"/>
    </row>
    <row r="3196" spans="4:4" x14ac:dyDescent="0.25">
      <c r="D3196" s="140"/>
    </row>
    <row r="3197" spans="4:4" x14ac:dyDescent="0.25">
      <c r="D3197" s="140"/>
    </row>
    <row r="3198" spans="4:4" x14ac:dyDescent="0.25">
      <c r="D3198" s="140"/>
    </row>
    <row r="3199" spans="4:4" x14ac:dyDescent="0.25">
      <c r="D3199" s="140"/>
    </row>
    <row r="3200" spans="4:4" x14ac:dyDescent="0.25">
      <c r="D3200" s="140"/>
    </row>
    <row r="3201" spans="4:4" x14ac:dyDescent="0.25">
      <c r="D3201" s="140"/>
    </row>
    <row r="3202" spans="4:4" x14ac:dyDescent="0.25">
      <c r="D3202" s="140"/>
    </row>
    <row r="3203" spans="4:4" x14ac:dyDescent="0.25">
      <c r="D3203" s="140"/>
    </row>
    <row r="3204" spans="4:4" x14ac:dyDescent="0.25">
      <c r="D3204" s="140"/>
    </row>
    <row r="3205" spans="4:4" x14ac:dyDescent="0.25">
      <c r="D3205" s="140"/>
    </row>
    <row r="3206" spans="4:4" x14ac:dyDescent="0.25">
      <c r="D3206" s="140"/>
    </row>
    <row r="3207" spans="4:4" x14ac:dyDescent="0.25">
      <c r="D3207" s="140"/>
    </row>
    <row r="3208" spans="4:4" x14ac:dyDescent="0.25">
      <c r="D3208" s="140"/>
    </row>
    <row r="3209" spans="4:4" x14ac:dyDescent="0.25">
      <c r="D3209" s="140"/>
    </row>
    <row r="3210" spans="4:4" x14ac:dyDescent="0.25">
      <c r="D3210" s="140"/>
    </row>
    <row r="3211" spans="4:4" x14ac:dyDescent="0.25">
      <c r="D3211" s="140"/>
    </row>
    <row r="3212" spans="4:4" x14ac:dyDescent="0.25">
      <c r="D3212" s="140"/>
    </row>
    <row r="3213" spans="4:4" x14ac:dyDescent="0.25">
      <c r="D3213" s="140"/>
    </row>
    <row r="3214" spans="4:4" x14ac:dyDescent="0.25">
      <c r="D3214" s="140"/>
    </row>
    <row r="3215" spans="4:4" x14ac:dyDescent="0.25">
      <c r="D3215" s="140"/>
    </row>
    <row r="3216" spans="4:4" x14ac:dyDescent="0.25">
      <c r="D3216" s="140"/>
    </row>
    <row r="3217" spans="4:4" x14ac:dyDescent="0.25">
      <c r="D3217" s="140"/>
    </row>
    <row r="3218" spans="4:4" x14ac:dyDescent="0.25">
      <c r="D3218" s="140"/>
    </row>
    <row r="3219" spans="4:4" x14ac:dyDescent="0.25">
      <c r="D3219" s="140"/>
    </row>
    <row r="3220" spans="4:4" x14ac:dyDescent="0.25">
      <c r="D3220" s="140"/>
    </row>
    <row r="3221" spans="4:4" x14ac:dyDescent="0.25">
      <c r="D3221" s="140"/>
    </row>
    <row r="3222" spans="4:4" x14ac:dyDescent="0.25">
      <c r="D3222" s="140"/>
    </row>
    <row r="3223" spans="4:4" x14ac:dyDescent="0.25">
      <c r="D3223" s="140"/>
    </row>
    <row r="3224" spans="4:4" x14ac:dyDescent="0.25">
      <c r="D3224" s="140"/>
    </row>
    <row r="3225" spans="4:4" x14ac:dyDescent="0.25">
      <c r="D3225" s="140"/>
    </row>
    <row r="3226" spans="4:4" x14ac:dyDescent="0.25">
      <c r="D3226" s="140"/>
    </row>
    <row r="3227" spans="4:4" x14ac:dyDescent="0.25">
      <c r="D3227" s="140"/>
    </row>
    <row r="3228" spans="4:4" x14ac:dyDescent="0.25">
      <c r="D3228" s="140"/>
    </row>
    <row r="3229" spans="4:4" x14ac:dyDescent="0.25">
      <c r="D3229" s="140"/>
    </row>
    <row r="3230" spans="4:4" x14ac:dyDescent="0.25">
      <c r="D3230" s="140"/>
    </row>
    <row r="3231" spans="4:4" x14ac:dyDescent="0.25">
      <c r="D3231" s="140"/>
    </row>
    <row r="3232" spans="4:4" x14ac:dyDescent="0.25">
      <c r="D3232" s="140"/>
    </row>
    <row r="3233" spans="4:4" x14ac:dyDescent="0.25">
      <c r="D3233" s="140"/>
    </row>
    <row r="3234" spans="4:4" x14ac:dyDescent="0.25">
      <c r="D3234" s="140"/>
    </row>
    <row r="3235" spans="4:4" x14ac:dyDescent="0.25">
      <c r="D3235" s="140"/>
    </row>
    <row r="3236" spans="4:4" x14ac:dyDescent="0.25">
      <c r="D3236" s="140"/>
    </row>
    <row r="3237" spans="4:4" x14ac:dyDescent="0.25">
      <c r="D3237" s="140"/>
    </row>
    <row r="3238" spans="4:4" x14ac:dyDescent="0.25">
      <c r="D3238" s="140"/>
    </row>
    <row r="3239" spans="4:4" x14ac:dyDescent="0.25">
      <c r="D3239" s="140"/>
    </row>
    <row r="3240" spans="4:4" x14ac:dyDescent="0.25">
      <c r="D3240" s="140"/>
    </row>
    <row r="3241" spans="4:4" x14ac:dyDescent="0.25">
      <c r="D3241" s="140"/>
    </row>
    <row r="3242" spans="4:4" x14ac:dyDescent="0.25">
      <c r="D3242" s="140"/>
    </row>
    <row r="3243" spans="4:4" x14ac:dyDescent="0.25">
      <c r="D3243" s="140"/>
    </row>
    <row r="3244" spans="4:4" x14ac:dyDescent="0.25">
      <c r="D3244" s="140"/>
    </row>
    <row r="3245" spans="4:4" x14ac:dyDescent="0.25">
      <c r="D3245" s="140"/>
    </row>
    <row r="3246" spans="4:4" x14ac:dyDescent="0.25">
      <c r="D3246" s="140"/>
    </row>
    <row r="3247" spans="4:4" x14ac:dyDescent="0.25">
      <c r="D3247" s="140"/>
    </row>
    <row r="3248" spans="4:4" x14ac:dyDescent="0.25">
      <c r="D3248" s="140"/>
    </row>
    <row r="3249" spans="4:4" x14ac:dyDescent="0.25">
      <c r="D3249" s="140"/>
    </row>
    <row r="3250" spans="4:4" x14ac:dyDescent="0.25">
      <c r="D3250" s="140"/>
    </row>
    <row r="3251" spans="4:4" x14ac:dyDescent="0.25">
      <c r="D3251" s="140"/>
    </row>
    <row r="3252" spans="4:4" x14ac:dyDescent="0.25">
      <c r="D3252" s="140"/>
    </row>
    <row r="3253" spans="4:4" x14ac:dyDescent="0.25">
      <c r="D3253" s="140"/>
    </row>
    <row r="3254" spans="4:4" x14ac:dyDescent="0.25">
      <c r="D3254" s="140"/>
    </row>
    <row r="3255" spans="4:4" x14ac:dyDescent="0.25">
      <c r="D3255" s="140"/>
    </row>
    <row r="3256" spans="4:4" x14ac:dyDescent="0.25">
      <c r="D3256" s="140"/>
    </row>
    <row r="3257" spans="4:4" x14ac:dyDescent="0.25">
      <c r="D3257" s="140"/>
    </row>
    <row r="3258" spans="4:4" x14ac:dyDescent="0.25">
      <c r="D3258" s="140"/>
    </row>
    <row r="3259" spans="4:4" x14ac:dyDescent="0.25">
      <c r="D3259" s="140"/>
    </row>
    <row r="3260" spans="4:4" x14ac:dyDescent="0.25">
      <c r="D3260" s="140"/>
    </row>
    <row r="3261" spans="4:4" x14ac:dyDescent="0.25">
      <c r="D3261" s="140"/>
    </row>
    <row r="3262" spans="4:4" x14ac:dyDescent="0.25">
      <c r="D3262" s="140"/>
    </row>
    <row r="3263" spans="4:4" x14ac:dyDescent="0.25">
      <c r="D3263" s="140"/>
    </row>
    <row r="3264" spans="4:4" x14ac:dyDescent="0.25">
      <c r="D3264" s="140"/>
    </row>
    <row r="3265" spans="4:4" x14ac:dyDescent="0.25">
      <c r="D3265" s="140"/>
    </row>
    <row r="3266" spans="4:4" x14ac:dyDescent="0.25">
      <c r="D3266" s="140"/>
    </row>
    <row r="3267" spans="4:4" x14ac:dyDescent="0.25">
      <c r="D3267" s="140"/>
    </row>
    <row r="3268" spans="4:4" x14ac:dyDescent="0.25">
      <c r="D3268" s="140"/>
    </row>
    <row r="3269" spans="4:4" x14ac:dyDescent="0.25">
      <c r="D3269" s="140"/>
    </row>
    <row r="3270" spans="4:4" x14ac:dyDescent="0.25">
      <c r="D3270" s="140"/>
    </row>
    <row r="3271" spans="4:4" x14ac:dyDescent="0.25">
      <c r="D3271" s="140"/>
    </row>
    <row r="3272" spans="4:4" x14ac:dyDescent="0.25">
      <c r="D3272" s="140"/>
    </row>
    <row r="3273" spans="4:4" x14ac:dyDescent="0.25">
      <c r="D3273" s="140"/>
    </row>
    <row r="3274" spans="4:4" x14ac:dyDescent="0.25">
      <c r="D3274" s="140"/>
    </row>
    <row r="3275" spans="4:4" x14ac:dyDescent="0.25">
      <c r="D3275" s="140"/>
    </row>
    <row r="3276" spans="4:4" x14ac:dyDescent="0.25">
      <c r="D3276" s="140"/>
    </row>
    <row r="3277" spans="4:4" x14ac:dyDescent="0.25">
      <c r="D3277" s="140"/>
    </row>
    <row r="3278" spans="4:4" x14ac:dyDescent="0.25">
      <c r="D3278" s="140"/>
    </row>
    <row r="3279" spans="4:4" x14ac:dyDescent="0.25">
      <c r="D3279" s="140"/>
    </row>
    <row r="3280" spans="4:4" x14ac:dyDescent="0.25">
      <c r="D3280" s="140"/>
    </row>
    <row r="3281" spans="4:4" x14ac:dyDescent="0.25">
      <c r="D3281" s="140"/>
    </row>
    <row r="3282" spans="4:4" x14ac:dyDescent="0.25">
      <c r="D3282" s="140"/>
    </row>
    <row r="3283" spans="4:4" x14ac:dyDescent="0.25">
      <c r="D3283" s="140"/>
    </row>
    <row r="3284" spans="4:4" x14ac:dyDescent="0.25">
      <c r="D3284" s="140"/>
    </row>
    <row r="3285" spans="4:4" x14ac:dyDescent="0.25">
      <c r="D3285" s="140"/>
    </row>
    <row r="3286" spans="4:4" x14ac:dyDescent="0.25">
      <c r="D3286" s="140"/>
    </row>
    <row r="3287" spans="4:4" x14ac:dyDescent="0.25">
      <c r="D3287" s="140"/>
    </row>
    <row r="3288" spans="4:4" x14ac:dyDescent="0.25">
      <c r="D3288" s="140"/>
    </row>
    <row r="3289" spans="4:4" x14ac:dyDescent="0.25">
      <c r="D3289" s="140"/>
    </row>
    <row r="3290" spans="4:4" x14ac:dyDescent="0.25">
      <c r="D3290" s="140"/>
    </row>
    <row r="3291" spans="4:4" x14ac:dyDescent="0.25">
      <c r="D3291" s="140"/>
    </row>
    <row r="3292" spans="4:4" x14ac:dyDescent="0.25">
      <c r="D3292" s="140"/>
    </row>
    <row r="3293" spans="4:4" x14ac:dyDescent="0.25">
      <c r="D3293" s="140"/>
    </row>
    <row r="3294" spans="4:4" x14ac:dyDescent="0.25">
      <c r="D3294" s="140"/>
    </row>
    <row r="3295" spans="4:4" x14ac:dyDescent="0.25">
      <c r="D3295" s="140"/>
    </row>
    <row r="3296" spans="4:4" x14ac:dyDescent="0.25">
      <c r="D3296" s="140"/>
    </row>
    <row r="3297" spans="4:4" x14ac:dyDescent="0.25">
      <c r="D3297" s="140"/>
    </row>
    <row r="3298" spans="4:4" x14ac:dyDescent="0.25">
      <c r="D3298" s="140"/>
    </row>
    <row r="3299" spans="4:4" x14ac:dyDescent="0.25">
      <c r="D3299" s="140"/>
    </row>
    <row r="3300" spans="4:4" x14ac:dyDescent="0.25">
      <c r="D3300" s="140"/>
    </row>
    <row r="3301" spans="4:4" x14ac:dyDescent="0.25">
      <c r="D3301" s="140"/>
    </row>
    <row r="3302" spans="4:4" x14ac:dyDescent="0.25">
      <c r="D3302" s="140"/>
    </row>
    <row r="3303" spans="4:4" x14ac:dyDescent="0.25">
      <c r="D3303" s="140"/>
    </row>
    <row r="3304" spans="4:4" x14ac:dyDescent="0.25">
      <c r="D3304" s="140"/>
    </row>
    <row r="3305" spans="4:4" x14ac:dyDescent="0.25">
      <c r="D3305" s="140"/>
    </row>
    <row r="3306" spans="4:4" x14ac:dyDescent="0.25">
      <c r="D3306" s="140"/>
    </row>
    <row r="3307" spans="4:4" x14ac:dyDescent="0.25">
      <c r="D3307" s="140"/>
    </row>
    <row r="3308" spans="4:4" x14ac:dyDescent="0.25">
      <c r="D3308" s="140"/>
    </row>
    <row r="3309" spans="4:4" x14ac:dyDescent="0.25">
      <c r="D3309" s="140"/>
    </row>
    <row r="3310" spans="4:4" x14ac:dyDescent="0.25">
      <c r="D3310" s="140"/>
    </row>
    <row r="3311" spans="4:4" x14ac:dyDescent="0.25">
      <c r="D3311" s="140"/>
    </row>
    <row r="3312" spans="4:4" x14ac:dyDescent="0.25">
      <c r="D3312" s="140"/>
    </row>
    <row r="3313" spans="4:4" x14ac:dyDescent="0.25">
      <c r="D3313" s="140"/>
    </row>
    <row r="3314" spans="4:4" x14ac:dyDescent="0.25">
      <c r="D3314" s="140"/>
    </row>
    <row r="3315" spans="4:4" x14ac:dyDescent="0.25">
      <c r="D3315" s="140"/>
    </row>
    <row r="3316" spans="4:4" x14ac:dyDescent="0.25">
      <c r="D3316" s="140"/>
    </row>
    <row r="3317" spans="4:4" x14ac:dyDescent="0.25">
      <c r="D3317" s="140"/>
    </row>
    <row r="3318" spans="4:4" x14ac:dyDescent="0.25">
      <c r="D3318" s="140"/>
    </row>
    <row r="3319" spans="4:4" x14ac:dyDescent="0.25">
      <c r="D3319" s="140"/>
    </row>
    <row r="3320" spans="4:4" x14ac:dyDescent="0.25">
      <c r="D3320" s="140"/>
    </row>
    <row r="3321" spans="4:4" x14ac:dyDescent="0.25">
      <c r="D3321" s="140"/>
    </row>
    <row r="3322" spans="4:4" x14ac:dyDescent="0.25">
      <c r="D3322" s="140"/>
    </row>
    <row r="3323" spans="4:4" x14ac:dyDescent="0.25">
      <c r="D3323" s="140"/>
    </row>
    <row r="3324" spans="4:4" x14ac:dyDescent="0.25">
      <c r="D3324" s="140"/>
    </row>
    <row r="3325" spans="4:4" x14ac:dyDescent="0.25">
      <c r="D3325" s="140"/>
    </row>
    <row r="3326" spans="4:4" x14ac:dyDescent="0.25">
      <c r="D3326" s="140"/>
    </row>
    <row r="3327" spans="4:4" x14ac:dyDescent="0.25">
      <c r="D3327" s="140"/>
    </row>
    <row r="3328" spans="4:4" x14ac:dyDescent="0.25">
      <c r="D3328" s="140"/>
    </row>
    <row r="3329" spans="4:4" x14ac:dyDescent="0.25">
      <c r="D3329" s="140"/>
    </row>
    <row r="3330" spans="4:4" x14ac:dyDescent="0.25">
      <c r="D3330" s="140"/>
    </row>
    <row r="3331" spans="4:4" x14ac:dyDescent="0.25">
      <c r="D3331" s="140"/>
    </row>
    <row r="3332" spans="4:4" x14ac:dyDescent="0.25">
      <c r="D3332" s="140"/>
    </row>
    <row r="3333" spans="4:4" x14ac:dyDescent="0.25">
      <c r="D3333" s="140"/>
    </row>
    <row r="3334" spans="4:4" x14ac:dyDescent="0.25">
      <c r="D3334" s="140"/>
    </row>
    <row r="3335" spans="4:4" x14ac:dyDescent="0.25">
      <c r="D3335" s="140"/>
    </row>
    <row r="3336" spans="4:4" x14ac:dyDescent="0.25">
      <c r="D3336" s="140"/>
    </row>
    <row r="3337" spans="4:4" x14ac:dyDescent="0.25">
      <c r="D3337" s="140"/>
    </row>
    <row r="3338" spans="4:4" x14ac:dyDescent="0.25">
      <c r="D3338" s="140"/>
    </row>
    <row r="3339" spans="4:4" x14ac:dyDescent="0.25">
      <c r="D3339" s="140"/>
    </row>
    <row r="3340" spans="4:4" x14ac:dyDescent="0.25">
      <c r="D3340" s="140"/>
    </row>
    <row r="3341" spans="4:4" x14ac:dyDescent="0.25">
      <c r="D3341" s="140"/>
    </row>
    <row r="3342" spans="4:4" x14ac:dyDescent="0.25">
      <c r="D3342" s="140"/>
    </row>
    <row r="3343" spans="4:4" x14ac:dyDescent="0.25">
      <c r="D3343" s="140"/>
    </row>
    <row r="3344" spans="4:4" x14ac:dyDescent="0.25">
      <c r="D3344" s="140"/>
    </row>
    <row r="3345" spans="4:4" x14ac:dyDescent="0.25">
      <c r="D3345" s="140"/>
    </row>
    <row r="3346" spans="4:4" x14ac:dyDescent="0.25">
      <c r="D3346" s="140"/>
    </row>
    <row r="3347" spans="4:4" x14ac:dyDescent="0.25">
      <c r="D3347" s="140"/>
    </row>
    <row r="3348" spans="4:4" x14ac:dyDescent="0.25">
      <c r="D3348" s="140"/>
    </row>
    <row r="3349" spans="4:4" x14ac:dyDescent="0.25">
      <c r="D3349" s="140"/>
    </row>
    <row r="3350" spans="4:4" x14ac:dyDescent="0.25">
      <c r="D3350" s="140"/>
    </row>
    <row r="3351" spans="4:4" x14ac:dyDescent="0.25">
      <c r="D3351" s="140"/>
    </row>
    <row r="3352" spans="4:4" x14ac:dyDescent="0.25">
      <c r="D3352" s="140"/>
    </row>
    <row r="3353" spans="4:4" x14ac:dyDescent="0.25">
      <c r="D3353" s="140"/>
    </row>
    <row r="3354" spans="4:4" x14ac:dyDescent="0.25">
      <c r="D3354" s="140"/>
    </row>
    <row r="3355" spans="4:4" x14ac:dyDescent="0.25">
      <c r="D3355" s="140"/>
    </row>
    <row r="3356" spans="4:4" x14ac:dyDescent="0.25">
      <c r="D3356" s="140"/>
    </row>
    <row r="3357" spans="4:4" x14ac:dyDescent="0.25">
      <c r="D3357" s="140"/>
    </row>
    <row r="3358" spans="4:4" x14ac:dyDescent="0.25">
      <c r="D3358" s="140"/>
    </row>
    <row r="3359" spans="4:4" x14ac:dyDescent="0.25">
      <c r="D3359" s="140"/>
    </row>
    <row r="3360" spans="4:4" x14ac:dyDescent="0.25">
      <c r="D3360" s="140"/>
    </row>
    <row r="3361" spans="4:4" x14ac:dyDescent="0.25">
      <c r="D3361" s="140"/>
    </row>
    <row r="3362" spans="4:4" x14ac:dyDescent="0.25">
      <c r="D3362" s="140"/>
    </row>
    <row r="3363" spans="4:4" x14ac:dyDescent="0.25">
      <c r="D3363" s="140"/>
    </row>
    <row r="3364" spans="4:4" x14ac:dyDescent="0.25">
      <c r="D3364" s="140"/>
    </row>
    <row r="3365" spans="4:4" x14ac:dyDescent="0.25">
      <c r="D3365" s="140"/>
    </row>
    <row r="3366" spans="4:4" x14ac:dyDescent="0.25">
      <c r="D3366" s="140"/>
    </row>
    <row r="3367" spans="4:4" x14ac:dyDescent="0.25">
      <c r="D3367" s="140"/>
    </row>
    <row r="3368" spans="4:4" x14ac:dyDescent="0.25">
      <c r="D3368" s="140"/>
    </row>
    <row r="3369" spans="4:4" x14ac:dyDescent="0.25">
      <c r="D3369" s="140"/>
    </row>
    <row r="3370" spans="4:4" x14ac:dyDescent="0.25">
      <c r="D3370" s="140"/>
    </row>
    <row r="3371" spans="4:4" x14ac:dyDescent="0.25">
      <c r="D3371" s="140"/>
    </row>
    <row r="3372" spans="4:4" x14ac:dyDescent="0.25">
      <c r="D3372" s="140"/>
    </row>
    <row r="3373" spans="4:4" x14ac:dyDescent="0.25">
      <c r="D3373" s="140"/>
    </row>
    <row r="3374" spans="4:4" x14ac:dyDescent="0.25">
      <c r="D3374" s="140"/>
    </row>
    <row r="3375" spans="4:4" x14ac:dyDescent="0.25">
      <c r="D3375" s="140"/>
    </row>
    <row r="3376" spans="4:4" x14ac:dyDescent="0.25">
      <c r="D3376" s="140"/>
    </row>
    <row r="3377" spans="4:4" x14ac:dyDescent="0.25">
      <c r="D3377" s="140"/>
    </row>
    <row r="3378" spans="4:4" x14ac:dyDescent="0.25">
      <c r="D3378" s="140"/>
    </row>
    <row r="3379" spans="4:4" x14ac:dyDescent="0.25">
      <c r="D3379" s="140"/>
    </row>
    <row r="3380" spans="4:4" x14ac:dyDescent="0.25">
      <c r="D3380" s="140"/>
    </row>
    <row r="3381" spans="4:4" x14ac:dyDescent="0.25">
      <c r="D3381" s="140"/>
    </row>
    <row r="3382" spans="4:4" x14ac:dyDescent="0.25">
      <c r="D3382" s="140"/>
    </row>
    <row r="3383" spans="4:4" x14ac:dyDescent="0.25">
      <c r="D3383" s="140"/>
    </row>
    <row r="3384" spans="4:4" x14ac:dyDescent="0.25">
      <c r="D3384" s="140"/>
    </row>
    <row r="3385" spans="4:4" x14ac:dyDescent="0.25">
      <c r="D3385" s="140"/>
    </row>
    <row r="3386" spans="4:4" x14ac:dyDescent="0.25">
      <c r="D3386" s="140"/>
    </row>
    <row r="3387" spans="4:4" x14ac:dyDescent="0.25">
      <c r="D3387" s="140"/>
    </row>
    <row r="3388" spans="4:4" x14ac:dyDescent="0.25">
      <c r="D3388" s="140"/>
    </row>
    <row r="3389" spans="4:4" x14ac:dyDescent="0.25">
      <c r="D3389" s="140"/>
    </row>
    <row r="3390" spans="4:4" x14ac:dyDescent="0.25">
      <c r="D3390" s="140"/>
    </row>
    <row r="3391" spans="4:4" x14ac:dyDescent="0.25">
      <c r="D3391" s="140"/>
    </row>
    <row r="3392" spans="4:4" x14ac:dyDescent="0.25">
      <c r="D3392" s="140"/>
    </row>
    <row r="3393" spans="4:4" x14ac:dyDescent="0.25">
      <c r="D3393" s="140"/>
    </row>
    <row r="3394" spans="4:4" x14ac:dyDescent="0.25">
      <c r="D3394" s="140"/>
    </row>
    <row r="3395" spans="4:4" x14ac:dyDescent="0.25">
      <c r="D3395" s="140"/>
    </row>
    <row r="3396" spans="4:4" x14ac:dyDescent="0.25">
      <c r="D3396" s="140"/>
    </row>
    <row r="3397" spans="4:4" x14ac:dyDescent="0.25">
      <c r="D3397" s="140"/>
    </row>
    <row r="3398" spans="4:4" x14ac:dyDescent="0.25">
      <c r="D3398" s="140"/>
    </row>
    <row r="3399" spans="4:4" x14ac:dyDescent="0.25">
      <c r="D3399" s="140"/>
    </row>
    <row r="3400" spans="4:4" x14ac:dyDescent="0.25">
      <c r="D3400" s="140"/>
    </row>
    <row r="3401" spans="4:4" x14ac:dyDescent="0.25">
      <c r="D3401" s="140"/>
    </row>
    <row r="3402" spans="4:4" x14ac:dyDescent="0.25">
      <c r="D3402" s="140"/>
    </row>
    <row r="3403" spans="4:4" x14ac:dyDescent="0.25">
      <c r="D3403" s="140"/>
    </row>
    <row r="3404" spans="4:4" x14ac:dyDescent="0.25">
      <c r="D3404" s="140"/>
    </row>
    <row r="3405" spans="4:4" x14ac:dyDescent="0.25">
      <c r="D3405" s="140"/>
    </row>
    <row r="3406" spans="4:4" x14ac:dyDescent="0.25">
      <c r="D3406" s="140"/>
    </row>
    <row r="3407" spans="4:4" x14ac:dyDescent="0.25">
      <c r="D3407" s="140"/>
    </row>
    <row r="3408" spans="4:4" x14ac:dyDescent="0.25">
      <c r="D3408" s="140"/>
    </row>
    <row r="3409" spans="4:4" x14ac:dyDescent="0.25">
      <c r="D3409" s="140"/>
    </row>
    <row r="3410" spans="4:4" x14ac:dyDescent="0.25">
      <c r="D3410" s="140"/>
    </row>
    <row r="3411" spans="4:4" x14ac:dyDescent="0.25">
      <c r="D3411" s="140"/>
    </row>
    <row r="3412" spans="4:4" x14ac:dyDescent="0.25">
      <c r="D3412" s="140"/>
    </row>
    <row r="3413" spans="4:4" x14ac:dyDescent="0.25">
      <c r="D3413" s="140"/>
    </row>
    <row r="3414" spans="4:4" x14ac:dyDescent="0.25">
      <c r="D3414" s="140"/>
    </row>
    <row r="3415" spans="4:4" x14ac:dyDescent="0.25">
      <c r="D3415" s="140"/>
    </row>
    <row r="3416" spans="4:4" x14ac:dyDescent="0.25">
      <c r="D3416" s="140"/>
    </row>
    <row r="3417" spans="4:4" x14ac:dyDescent="0.25">
      <c r="D3417" s="140"/>
    </row>
    <row r="3418" spans="4:4" x14ac:dyDescent="0.25">
      <c r="D3418" s="140"/>
    </row>
    <row r="3419" spans="4:4" x14ac:dyDescent="0.25">
      <c r="D3419" s="140"/>
    </row>
    <row r="3420" spans="4:4" x14ac:dyDescent="0.25">
      <c r="D3420" s="140"/>
    </row>
    <row r="3421" spans="4:4" x14ac:dyDescent="0.25">
      <c r="D3421" s="140"/>
    </row>
    <row r="3422" spans="4:4" x14ac:dyDescent="0.25">
      <c r="D3422" s="140"/>
    </row>
    <row r="3423" spans="4:4" x14ac:dyDescent="0.25">
      <c r="D3423" s="140"/>
    </row>
    <row r="3424" spans="4:4" x14ac:dyDescent="0.25">
      <c r="D3424" s="140"/>
    </row>
    <row r="3425" spans="4:4" x14ac:dyDescent="0.25">
      <c r="D3425" s="140"/>
    </row>
    <row r="3426" spans="4:4" x14ac:dyDescent="0.25">
      <c r="D3426" s="140"/>
    </row>
    <row r="3427" spans="4:4" x14ac:dyDescent="0.25">
      <c r="D3427" s="140"/>
    </row>
    <row r="3428" spans="4:4" x14ac:dyDescent="0.25">
      <c r="D3428" s="140"/>
    </row>
    <row r="3429" spans="4:4" x14ac:dyDescent="0.25">
      <c r="D3429" s="140"/>
    </row>
    <row r="3430" spans="4:4" x14ac:dyDescent="0.25">
      <c r="D3430" s="140"/>
    </row>
    <row r="3431" spans="4:4" x14ac:dyDescent="0.25">
      <c r="D3431" s="140"/>
    </row>
    <row r="3432" spans="4:4" x14ac:dyDescent="0.25">
      <c r="D3432" s="140"/>
    </row>
    <row r="3433" spans="4:4" x14ac:dyDescent="0.25">
      <c r="D3433" s="140"/>
    </row>
    <row r="3434" spans="4:4" x14ac:dyDescent="0.25">
      <c r="D3434" s="140"/>
    </row>
    <row r="3435" spans="4:4" x14ac:dyDescent="0.25">
      <c r="D3435" s="140"/>
    </row>
    <row r="3436" spans="4:4" x14ac:dyDescent="0.25">
      <c r="D3436" s="140"/>
    </row>
    <row r="3437" spans="4:4" x14ac:dyDescent="0.25">
      <c r="D3437" s="140"/>
    </row>
    <row r="3438" spans="4:4" x14ac:dyDescent="0.25">
      <c r="D3438" s="140"/>
    </row>
    <row r="3439" spans="4:4" x14ac:dyDescent="0.25">
      <c r="D3439" s="140"/>
    </row>
    <row r="3440" spans="4:4" x14ac:dyDescent="0.25">
      <c r="D3440" s="140"/>
    </row>
    <row r="3441" spans="4:4" x14ac:dyDescent="0.25">
      <c r="D3441" s="140"/>
    </row>
    <row r="3442" spans="4:4" x14ac:dyDescent="0.25">
      <c r="D3442" s="140"/>
    </row>
    <row r="3443" spans="4:4" x14ac:dyDescent="0.25">
      <c r="D3443" s="140"/>
    </row>
    <row r="3444" spans="4:4" x14ac:dyDescent="0.25">
      <c r="D3444" s="140"/>
    </row>
    <row r="3445" spans="4:4" x14ac:dyDescent="0.25">
      <c r="D3445" s="140"/>
    </row>
    <row r="3446" spans="4:4" x14ac:dyDescent="0.25">
      <c r="D3446" s="140"/>
    </row>
    <row r="3447" spans="4:4" x14ac:dyDescent="0.25">
      <c r="D3447" s="140"/>
    </row>
    <row r="3448" spans="4:4" x14ac:dyDescent="0.25">
      <c r="D3448" s="140"/>
    </row>
    <row r="3449" spans="4:4" x14ac:dyDescent="0.25">
      <c r="D3449" s="140"/>
    </row>
    <row r="3450" spans="4:4" x14ac:dyDescent="0.25">
      <c r="D3450" s="140"/>
    </row>
    <row r="3451" spans="4:4" x14ac:dyDescent="0.25">
      <c r="D3451" s="140"/>
    </row>
    <row r="3452" spans="4:4" x14ac:dyDescent="0.25">
      <c r="D3452" s="140"/>
    </row>
    <row r="3453" spans="4:4" x14ac:dyDescent="0.25">
      <c r="D3453" s="140"/>
    </row>
    <row r="3454" spans="4:4" x14ac:dyDescent="0.25">
      <c r="D3454" s="140"/>
    </row>
    <row r="3455" spans="4:4" x14ac:dyDescent="0.25">
      <c r="D3455" s="140"/>
    </row>
    <row r="3456" spans="4:4" x14ac:dyDescent="0.25">
      <c r="D3456" s="140"/>
    </row>
    <row r="3457" spans="4:4" x14ac:dyDescent="0.25">
      <c r="D3457" s="140"/>
    </row>
    <row r="3458" spans="4:4" x14ac:dyDescent="0.25">
      <c r="D3458" s="140"/>
    </row>
    <row r="3459" spans="4:4" x14ac:dyDescent="0.25">
      <c r="D3459" s="140"/>
    </row>
    <row r="3460" spans="4:4" x14ac:dyDescent="0.25">
      <c r="D3460" s="140"/>
    </row>
    <row r="3461" spans="4:4" x14ac:dyDescent="0.25">
      <c r="D3461" s="140"/>
    </row>
    <row r="3462" spans="4:4" x14ac:dyDescent="0.25">
      <c r="D3462" s="140"/>
    </row>
    <row r="3463" spans="4:4" x14ac:dyDescent="0.25">
      <c r="D3463" s="140"/>
    </row>
    <row r="3464" spans="4:4" x14ac:dyDescent="0.25">
      <c r="D3464" s="140"/>
    </row>
    <row r="3465" spans="4:4" x14ac:dyDescent="0.25">
      <c r="D3465" s="140"/>
    </row>
    <row r="3466" spans="4:4" x14ac:dyDescent="0.25">
      <c r="D3466" s="140"/>
    </row>
    <row r="3467" spans="4:4" x14ac:dyDescent="0.25">
      <c r="D3467" s="140"/>
    </row>
    <row r="3468" spans="4:4" x14ac:dyDescent="0.25">
      <c r="D3468" s="140"/>
    </row>
    <row r="3469" spans="4:4" x14ac:dyDescent="0.25">
      <c r="D3469" s="140"/>
    </row>
    <row r="3470" spans="4:4" x14ac:dyDescent="0.25">
      <c r="D3470" s="140"/>
    </row>
    <row r="3471" spans="4:4" x14ac:dyDescent="0.25">
      <c r="D3471" s="140"/>
    </row>
    <row r="3472" spans="4:4" x14ac:dyDescent="0.25">
      <c r="D3472" s="140"/>
    </row>
    <row r="3473" spans="4:4" x14ac:dyDescent="0.25">
      <c r="D3473" s="140"/>
    </row>
    <row r="3474" spans="4:4" x14ac:dyDescent="0.25">
      <c r="D3474" s="140"/>
    </row>
    <row r="3475" spans="4:4" x14ac:dyDescent="0.25">
      <c r="D3475" s="140"/>
    </row>
    <row r="3476" spans="4:4" x14ac:dyDescent="0.25">
      <c r="D3476" s="140"/>
    </row>
    <row r="3477" spans="4:4" x14ac:dyDescent="0.25">
      <c r="D3477" s="140"/>
    </row>
    <row r="3478" spans="4:4" x14ac:dyDescent="0.25">
      <c r="D3478" s="140"/>
    </row>
    <row r="3479" spans="4:4" x14ac:dyDescent="0.25">
      <c r="D3479" s="140"/>
    </row>
    <row r="3480" spans="4:4" x14ac:dyDescent="0.25">
      <c r="D3480" s="140"/>
    </row>
    <row r="3481" spans="4:4" x14ac:dyDescent="0.25">
      <c r="D3481" s="140"/>
    </row>
    <row r="3482" spans="4:4" x14ac:dyDescent="0.25">
      <c r="D3482" s="140"/>
    </row>
    <row r="3483" spans="4:4" x14ac:dyDescent="0.25">
      <c r="D3483" s="140"/>
    </row>
    <row r="3484" spans="4:4" x14ac:dyDescent="0.25">
      <c r="D3484" s="140"/>
    </row>
    <row r="3485" spans="4:4" x14ac:dyDescent="0.25">
      <c r="D3485" s="140"/>
    </row>
    <row r="3486" spans="4:4" x14ac:dyDescent="0.25">
      <c r="D3486" s="140"/>
    </row>
    <row r="3487" spans="4:4" x14ac:dyDescent="0.25">
      <c r="D3487" s="140"/>
    </row>
    <row r="3488" spans="4:4" x14ac:dyDescent="0.25">
      <c r="D3488" s="140"/>
    </row>
    <row r="3489" spans="4:4" x14ac:dyDescent="0.25">
      <c r="D3489" s="140"/>
    </row>
    <row r="3490" spans="4:4" x14ac:dyDescent="0.25">
      <c r="D3490" s="140"/>
    </row>
    <row r="3491" spans="4:4" x14ac:dyDescent="0.25">
      <c r="D3491" s="140"/>
    </row>
    <row r="3492" spans="4:4" x14ac:dyDescent="0.25">
      <c r="D3492" s="140"/>
    </row>
    <row r="3493" spans="4:4" x14ac:dyDescent="0.25">
      <c r="D3493" s="140"/>
    </row>
    <row r="3494" spans="4:4" x14ac:dyDescent="0.25">
      <c r="D3494" s="140"/>
    </row>
    <row r="3495" spans="4:4" x14ac:dyDescent="0.25">
      <c r="D3495" s="140"/>
    </row>
    <row r="3496" spans="4:4" x14ac:dyDescent="0.25">
      <c r="D3496" s="140"/>
    </row>
    <row r="3497" spans="4:4" x14ac:dyDescent="0.25">
      <c r="D3497" s="140"/>
    </row>
    <row r="3498" spans="4:4" x14ac:dyDescent="0.25">
      <c r="D3498" s="140"/>
    </row>
    <row r="3499" spans="4:4" x14ac:dyDescent="0.25">
      <c r="D3499" s="140"/>
    </row>
    <row r="3500" spans="4:4" x14ac:dyDescent="0.25">
      <c r="D3500" s="140"/>
    </row>
    <row r="3501" spans="4:4" x14ac:dyDescent="0.25">
      <c r="D3501" s="140"/>
    </row>
    <row r="3502" spans="4:4" x14ac:dyDescent="0.25">
      <c r="D3502" s="140"/>
    </row>
    <row r="3503" spans="4:4" x14ac:dyDescent="0.25">
      <c r="D3503" s="140"/>
    </row>
    <row r="3504" spans="4:4" x14ac:dyDescent="0.25">
      <c r="D3504" s="140"/>
    </row>
    <row r="3505" spans="4:4" x14ac:dyDescent="0.25">
      <c r="D3505" s="140"/>
    </row>
    <row r="3506" spans="4:4" x14ac:dyDescent="0.25">
      <c r="D3506" s="140"/>
    </row>
    <row r="3507" spans="4:4" x14ac:dyDescent="0.25">
      <c r="D3507" s="140"/>
    </row>
    <row r="3508" spans="4:4" x14ac:dyDescent="0.25">
      <c r="D3508" s="140"/>
    </row>
    <row r="3509" spans="4:4" x14ac:dyDescent="0.25">
      <c r="D3509" s="140"/>
    </row>
    <row r="3510" spans="4:4" x14ac:dyDescent="0.25">
      <c r="D3510" s="140"/>
    </row>
    <row r="3511" spans="4:4" x14ac:dyDescent="0.25">
      <c r="D3511" s="140"/>
    </row>
    <row r="3512" spans="4:4" x14ac:dyDescent="0.25">
      <c r="D3512" s="140"/>
    </row>
    <row r="3513" spans="4:4" x14ac:dyDescent="0.25">
      <c r="D3513" s="140"/>
    </row>
    <row r="3514" spans="4:4" x14ac:dyDescent="0.25">
      <c r="D3514" s="140"/>
    </row>
    <row r="3515" spans="4:4" x14ac:dyDescent="0.25">
      <c r="D3515" s="140"/>
    </row>
    <row r="3516" spans="4:4" x14ac:dyDescent="0.25">
      <c r="D3516" s="140"/>
    </row>
    <row r="3517" spans="4:4" x14ac:dyDescent="0.25">
      <c r="D3517" s="140"/>
    </row>
    <row r="3518" spans="4:4" x14ac:dyDescent="0.25">
      <c r="D3518" s="140"/>
    </row>
    <row r="3519" spans="4:4" x14ac:dyDescent="0.25">
      <c r="D3519" s="140"/>
    </row>
    <row r="3520" spans="4:4" x14ac:dyDescent="0.25">
      <c r="D3520" s="140"/>
    </row>
    <row r="3521" spans="4:4" x14ac:dyDescent="0.25">
      <c r="D3521" s="140"/>
    </row>
    <row r="3522" spans="4:4" x14ac:dyDescent="0.25">
      <c r="D3522" s="140"/>
    </row>
    <row r="3523" spans="4:4" x14ac:dyDescent="0.25">
      <c r="D3523" s="140"/>
    </row>
    <row r="3524" spans="4:4" x14ac:dyDescent="0.25">
      <c r="D3524" s="140"/>
    </row>
    <row r="3525" spans="4:4" x14ac:dyDescent="0.25">
      <c r="D3525" s="140"/>
    </row>
    <row r="3526" spans="4:4" x14ac:dyDescent="0.25">
      <c r="D3526" s="140"/>
    </row>
    <row r="3527" spans="4:4" x14ac:dyDescent="0.25">
      <c r="D3527" s="140"/>
    </row>
    <row r="3528" spans="4:4" x14ac:dyDescent="0.25">
      <c r="D3528" s="140"/>
    </row>
    <row r="3529" spans="4:4" x14ac:dyDescent="0.25">
      <c r="D3529" s="140"/>
    </row>
    <row r="3530" spans="4:4" x14ac:dyDescent="0.25">
      <c r="D3530" s="140"/>
    </row>
    <row r="3531" spans="4:4" x14ac:dyDescent="0.25">
      <c r="D3531" s="140"/>
    </row>
    <row r="3532" spans="4:4" x14ac:dyDescent="0.25">
      <c r="D3532" s="140"/>
    </row>
    <row r="3533" spans="4:4" x14ac:dyDescent="0.25">
      <c r="D3533" s="140"/>
    </row>
    <row r="3534" spans="4:4" x14ac:dyDescent="0.25">
      <c r="D3534" s="140"/>
    </row>
    <row r="3535" spans="4:4" x14ac:dyDescent="0.25">
      <c r="D3535" s="140"/>
    </row>
    <row r="3536" spans="4:4" x14ac:dyDescent="0.25">
      <c r="D3536" s="140"/>
    </row>
    <row r="3537" spans="4:4" x14ac:dyDescent="0.25">
      <c r="D3537" s="140"/>
    </row>
    <row r="3538" spans="4:4" x14ac:dyDescent="0.25">
      <c r="D3538" s="140"/>
    </row>
    <row r="3539" spans="4:4" x14ac:dyDescent="0.25">
      <c r="D3539" s="140"/>
    </row>
    <row r="3540" spans="4:4" x14ac:dyDescent="0.25">
      <c r="D3540" s="140"/>
    </row>
    <row r="3541" spans="4:4" x14ac:dyDescent="0.25">
      <c r="D3541" s="140"/>
    </row>
    <row r="3542" spans="4:4" x14ac:dyDescent="0.25">
      <c r="D3542" s="140"/>
    </row>
    <row r="3543" spans="4:4" x14ac:dyDescent="0.25">
      <c r="D3543" s="140"/>
    </row>
    <row r="3544" spans="4:4" x14ac:dyDescent="0.25">
      <c r="D3544" s="140"/>
    </row>
    <row r="3545" spans="4:4" x14ac:dyDescent="0.25">
      <c r="D3545" s="140"/>
    </row>
    <row r="3546" spans="4:4" x14ac:dyDescent="0.25">
      <c r="D3546" s="140"/>
    </row>
    <row r="3547" spans="4:4" x14ac:dyDescent="0.25">
      <c r="D3547" s="140"/>
    </row>
    <row r="3548" spans="4:4" x14ac:dyDescent="0.25">
      <c r="D3548" s="140"/>
    </row>
    <row r="3549" spans="4:4" x14ac:dyDescent="0.25">
      <c r="D3549" s="140"/>
    </row>
    <row r="3550" spans="4:4" x14ac:dyDescent="0.25">
      <c r="D3550" s="140"/>
    </row>
    <row r="3551" spans="4:4" x14ac:dyDescent="0.25">
      <c r="D3551" s="140"/>
    </row>
    <row r="3552" spans="4:4" x14ac:dyDescent="0.25">
      <c r="D3552" s="140"/>
    </row>
    <row r="3553" spans="4:4" x14ac:dyDescent="0.25">
      <c r="D3553" s="140"/>
    </row>
    <row r="3554" spans="4:4" x14ac:dyDescent="0.25">
      <c r="D3554" s="140"/>
    </row>
    <row r="3555" spans="4:4" x14ac:dyDescent="0.25">
      <c r="D3555" s="140"/>
    </row>
    <row r="3556" spans="4:4" x14ac:dyDescent="0.25">
      <c r="D3556" s="140"/>
    </row>
    <row r="3557" spans="4:4" x14ac:dyDescent="0.25">
      <c r="D3557" s="140"/>
    </row>
    <row r="3558" spans="4:4" x14ac:dyDescent="0.25">
      <c r="D3558" s="140"/>
    </row>
    <row r="3559" spans="4:4" x14ac:dyDescent="0.25">
      <c r="D3559" s="140"/>
    </row>
    <row r="3560" spans="4:4" x14ac:dyDescent="0.25">
      <c r="D3560" s="140"/>
    </row>
    <row r="3561" spans="4:4" x14ac:dyDescent="0.25">
      <c r="D3561" s="140"/>
    </row>
    <row r="3562" spans="4:4" x14ac:dyDescent="0.25">
      <c r="D3562" s="140"/>
    </row>
    <row r="3563" spans="4:4" x14ac:dyDescent="0.25">
      <c r="D3563" s="140"/>
    </row>
    <row r="3564" spans="4:4" x14ac:dyDescent="0.25">
      <c r="D3564" s="140"/>
    </row>
    <row r="3565" spans="4:4" x14ac:dyDescent="0.25">
      <c r="D3565" s="140"/>
    </row>
    <row r="3566" spans="4:4" x14ac:dyDescent="0.25">
      <c r="D3566" s="140"/>
    </row>
    <row r="3567" spans="4:4" x14ac:dyDescent="0.25">
      <c r="D3567" s="140"/>
    </row>
    <row r="3568" spans="4:4" x14ac:dyDescent="0.25">
      <c r="D3568" s="140"/>
    </row>
    <row r="3569" spans="4:4" x14ac:dyDescent="0.25">
      <c r="D3569" s="140"/>
    </row>
    <row r="3570" spans="4:4" x14ac:dyDescent="0.25">
      <c r="D3570" s="140"/>
    </row>
    <row r="3571" spans="4:4" x14ac:dyDescent="0.25">
      <c r="D3571" s="140"/>
    </row>
    <row r="3572" spans="4:4" x14ac:dyDescent="0.25">
      <c r="D3572" s="140"/>
    </row>
    <row r="3573" spans="4:4" x14ac:dyDescent="0.25">
      <c r="D3573" s="140"/>
    </row>
    <row r="3574" spans="4:4" x14ac:dyDescent="0.25">
      <c r="D3574" s="140"/>
    </row>
    <row r="3575" spans="4:4" x14ac:dyDescent="0.25">
      <c r="D3575" s="140"/>
    </row>
    <row r="3576" spans="4:4" x14ac:dyDescent="0.25">
      <c r="D3576" s="140"/>
    </row>
    <row r="3577" spans="4:4" x14ac:dyDescent="0.25">
      <c r="D3577" s="140"/>
    </row>
    <row r="3578" spans="4:4" x14ac:dyDescent="0.25">
      <c r="D3578" s="140"/>
    </row>
    <row r="3579" spans="4:4" x14ac:dyDescent="0.25">
      <c r="D3579" s="140"/>
    </row>
    <row r="3580" spans="4:4" x14ac:dyDescent="0.25">
      <c r="D3580" s="140"/>
    </row>
    <row r="3581" spans="4:4" x14ac:dyDescent="0.25">
      <c r="D3581" s="140"/>
    </row>
    <row r="3582" spans="4:4" x14ac:dyDescent="0.25">
      <c r="D3582" s="140"/>
    </row>
    <row r="3583" spans="4:4" x14ac:dyDescent="0.25">
      <c r="D3583" s="140"/>
    </row>
    <row r="3584" spans="4:4" x14ac:dyDescent="0.25">
      <c r="D3584" s="140"/>
    </row>
    <row r="3585" spans="4:4" x14ac:dyDescent="0.25">
      <c r="D3585" s="140"/>
    </row>
    <row r="3586" spans="4:4" x14ac:dyDescent="0.25">
      <c r="D3586" s="140"/>
    </row>
    <row r="3587" spans="4:4" x14ac:dyDescent="0.25">
      <c r="D3587" s="140"/>
    </row>
    <row r="3588" spans="4:4" x14ac:dyDescent="0.25">
      <c r="D3588" s="140"/>
    </row>
    <row r="3589" spans="4:4" x14ac:dyDescent="0.25">
      <c r="D3589" s="140"/>
    </row>
    <row r="3590" spans="4:4" x14ac:dyDescent="0.25">
      <c r="D3590" s="140"/>
    </row>
    <row r="3591" spans="4:4" x14ac:dyDescent="0.25">
      <c r="D3591" s="140"/>
    </row>
    <row r="3592" spans="4:4" x14ac:dyDescent="0.25">
      <c r="D3592" s="140"/>
    </row>
    <row r="3593" spans="4:4" x14ac:dyDescent="0.25">
      <c r="D3593" s="140"/>
    </row>
    <row r="3594" spans="4:4" x14ac:dyDescent="0.25">
      <c r="D3594" s="140"/>
    </row>
    <row r="3595" spans="4:4" x14ac:dyDescent="0.25">
      <c r="D3595" s="140"/>
    </row>
    <row r="3596" spans="4:4" x14ac:dyDescent="0.25">
      <c r="D3596" s="140"/>
    </row>
    <row r="3597" spans="4:4" x14ac:dyDescent="0.25">
      <c r="D3597" s="140"/>
    </row>
    <row r="3598" spans="4:4" x14ac:dyDescent="0.25">
      <c r="D3598" s="140"/>
    </row>
    <row r="3599" spans="4:4" x14ac:dyDescent="0.25">
      <c r="D3599" s="140"/>
    </row>
    <row r="3600" spans="4:4" x14ac:dyDescent="0.25">
      <c r="D3600" s="140"/>
    </row>
    <row r="3601" spans="4:4" x14ac:dyDescent="0.25">
      <c r="D3601" s="140"/>
    </row>
    <row r="3602" spans="4:4" x14ac:dyDescent="0.25">
      <c r="D3602" s="140"/>
    </row>
    <row r="3603" spans="4:4" x14ac:dyDescent="0.25">
      <c r="D3603" s="140"/>
    </row>
    <row r="3604" spans="4:4" x14ac:dyDescent="0.25">
      <c r="D3604" s="140"/>
    </row>
    <row r="3605" spans="4:4" x14ac:dyDescent="0.25">
      <c r="D3605" s="140"/>
    </row>
    <row r="3606" spans="4:4" x14ac:dyDescent="0.25">
      <c r="D3606" s="140"/>
    </row>
    <row r="3607" spans="4:4" x14ac:dyDescent="0.25">
      <c r="D3607" s="140"/>
    </row>
    <row r="3608" spans="4:4" x14ac:dyDescent="0.25">
      <c r="D3608" s="140"/>
    </row>
    <row r="3609" spans="4:4" x14ac:dyDescent="0.25">
      <c r="D3609" s="140"/>
    </row>
    <row r="3610" spans="4:4" x14ac:dyDescent="0.25">
      <c r="D3610" s="140"/>
    </row>
    <row r="3611" spans="4:4" x14ac:dyDescent="0.25">
      <c r="D3611" s="140"/>
    </row>
    <row r="3612" spans="4:4" x14ac:dyDescent="0.25">
      <c r="D3612" s="140"/>
    </row>
    <row r="3613" spans="4:4" x14ac:dyDescent="0.25">
      <c r="D3613" s="140"/>
    </row>
    <row r="3614" spans="4:4" x14ac:dyDescent="0.25">
      <c r="D3614" s="140"/>
    </row>
    <row r="3615" spans="4:4" x14ac:dyDescent="0.25">
      <c r="D3615" s="140"/>
    </row>
    <row r="3616" spans="4:4" x14ac:dyDescent="0.25">
      <c r="D3616" s="140"/>
    </row>
    <row r="3617" spans="4:4" x14ac:dyDescent="0.25">
      <c r="D3617" s="140"/>
    </row>
    <row r="3618" spans="4:4" x14ac:dyDescent="0.25">
      <c r="D3618" s="140"/>
    </row>
    <row r="3619" spans="4:4" x14ac:dyDescent="0.25">
      <c r="D3619" s="140"/>
    </row>
    <row r="3620" spans="4:4" x14ac:dyDescent="0.25">
      <c r="D3620" s="140"/>
    </row>
    <row r="3621" spans="4:4" x14ac:dyDescent="0.25">
      <c r="D3621" s="140"/>
    </row>
    <row r="3622" spans="4:4" x14ac:dyDescent="0.25">
      <c r="D3622" s="140"/>
    </row>
    <row r="3623" spans="4:4" x14ac:dyDescent="0.25">
      <c r="D3623" s="140"/>
    </row>
    <row r="3624" spans="4:4" x14ac:dyDescent="0.25">
      <c r="D3624" s="140"/>
    </row>
    <row r="3625" spans="4:4" x14ac:dyDescent="0.25">
      <c r="D3625" s="140"/>
    </row>
    <row r="3626" spans="4:4" x14ac:dyDescent="0.25">
      <c r="D3626" s="140"/>
    </row>
    <row r="3627" spans="4:4" x14ac:dyDescent="0.25">
      <c r="D3627" s="140"/>
    </row>
    <row r="3628" spans="4:4" x14ac:dyDescent="0.25">
      <c r="D3628" s="140"/>
    </row>
    <row r="3629" spans="4:4" x14ac:dyDescent="0.25">
      <c r="D3629" s="140"/>
    </row>
    <row r="3630" spans="4:4" x14ac:dyDescent="0.25">
      <c r="D3630" s="140"/>
    </row>
    <row r="3631" spans="4:4" x14ac:dyDescent="0.25">
      <c r="D3631" s="140"/>
    </row>
    <row r="3632" spans="4:4" x14ac:dyDescent="0.25">
      <c r="D3632" s="140"/>
    </row>
    <row r="3633" spans="4:4" x14ac:dyDescent="0.25">
      <c r="D3633" s="140"/>
    </row>
    <row r="3634" spans="4:4" x14ac:dyDescent="0.25">
      <c r="D3634" s="140"/>
    </row>
    <row r="3635" spans="4:4" x14ac:dyDescent="0.25">
      <c r="D3635" s="140"/>
    </row>
    <row r="3636" spans="4:4" x14ac:dyDescent="0.25">
      <c r="D3636" s="140"/>
    </row>
    <row r="3637" spans="4:4" x14ac:dyDescent="0.25">
      <c r="D3637" s="140"/>
    </row>
    <row r="3638" spans="4:4" x14ac:dyDescent="0.25">
      <c r="D3638" s="140"/>
    </row>
    <row r="3639" spans="4:4" x14ac:dyDescent="0.25">
      <c r="D3639" s="140"/>
    </row>
    <row r="3640" spans="4:4" x14ac:dyDescent="0.25">
      <c r="D3640" s="140"/>
    </row>
    <row r="3641" spans="4:4" x14ac:dyDescent="0.25">
      <c r="D3641" s="140"/>
    </row>
    <row r="3642" spans="4:4" x14ac:dyDescent="0.25">
      <c r="D3642" s="140"/>
    </row>
    <row r="3643" spans="4:4" x14ac:dyDescent="0.25">
      <c r="D3643" s="140"/>
    </row>
    <row r="3644" spans="4:4" x14ac:dyDescent="0.25">
      <c r="D3644" s="140"/>
    </row>
    <row r="3645" spans="4:4" x14ac:dyDescent="0.25">
      <c r="D3645" s="140"/>
    </row>
    <row r="3646" spans="4:4" x14ac:dyDescent="0.25">
      <c r="D3646" s="140"/>
    </row>
    <row r="3647" spans="4:4" x14ac:dyDescent="0.25">
      <c r="D3647" s="140"/>
    </row>
    <row r="3648" spans="4:4" x14ac:dyDescent="0.25">
      <c r="D3648" s="140"/>
    </row>
    <row r="3649" spans="4:4" x14ac:dyDescent="0.25">
      <c r="D3649" s="140"/>
    </row>
    <row r="3650" spans="4:4" x14ac:dyDescent="0.25">
      <c r="D3650" s="140"/>
    </row>
    <row r="3651" spans="4:4" x14ac:dyDescent="0.25">
      <c r="D3651" s="140"/>
    </row>
    <row r="3652" spans="4:4" x14ac:dyDescent="0.25">
      <c r="D3652" s="140"/>
    </row>
    <row r="3653" spans="4:4" x14ac:dyDescent="0.25">
      <c r="D3653" s="140"/>
    </row>
    <row r="3654" spans="4:4" x14ac:dyDescent="0.25">
      <c r="D3654" s="140"/>
    </row>
    <row r="3655" spans="4:4" x14ac:dyDescent="0.25">
      <c r="D3655" s="140"/>
    </row>
    <row r="3656" spans="4:4" x14ac:dyDescent="0.25">
      <c r="D3656" s="140"/>
    </row>
    <row r="3657" spans="4:4" x14ac:dyDescent="0.25">
      <c r="D3657" s="140"/>
    </row>
    <row r="3658" spans="4:4" x14ac:dyDescent="0.25">
      <c r="D3658" s="140"/>
    </row>
    <row r="3659" spans="4:4" x14ac:dyDescent="0.25">
      <c r="D3659" s="140"/>
    </row>
    <row r="3660" spans="4:4" x14ac:dyDescent="0.25">
      <c r="D3660" s="140"/>
    </row>
    <row r="3661" spans="4:4" x14ac:dyDescent="0.25">
      <c r="D3661" s="140"/>
    </row>
    <row r="3662" spans="4:4" x14ac:dyDescent="0.25">
      <c r="D3662" s="140"/>
    </row>
    <row r="3663" spans="4:4" x14ac:dyDescent="0.25">
      <c r="D3663" s="140"/>
    </row>
    <row r="3664" spans="4:4" x14ac:dyDescent="0.25">
      <c r="D3664" s="140"/>
    </row>
    <row r="3665" spans="4:4" x14ac:dyDescent="0.25">
      <c r="D3665" s="140"/>
    </row>
    <row r="3666" spans="4:4" x14ac:dyDescent="0.25">
      <c r="D3666" s="140"/>
    </row>
    <row r="3667" spans="4:4" x14ac:dyDescent="0.25">
      <c r="D3667" s="140"/>
    </row>
    <row r="3668" spans="4:4" x14ac:dyDescent="0.25">
      <c r="D3668" s="140"/>
    </row>
    <row r="3669" spans="4:4" x14ac:dyDescent="0.25">
      <c r="D3669" s="140"/>
    </row>
    <row r="3670" spans="4:4" x14ac:dyDescent="0.25">
      <c r="D3670" s="140"/>
    </row>
    <row r="3671" spans="4:4" x14ac:dyDescent="0.25">
      <c r="D3671" s="140"/>
    </row>
    <row r="3672" spans="4:4" x14ac:dyDescent="0.25">
      <c r="D3672" s="140"/>
    </row>
    <row r="3673" spans="4:4" x14ac:dyDescent="0.25">
      <c r="D3673" s="140"/>
    </row>
    <row r="3674" spans="4:4" x14ac:dyDescent="0.25">
      <c r="D3674" s="140"/>
    </row>
    <row r="3675" spans="4:4" x14ac:dyDescent="0.25">
      <c r="D3675" s="140"/>
    </row>
    <row r="3676" spans="4:4" x14ac:dyDescent="0.25">
      <c r="D3676" s="140"/>
    </row>
    <row r="3677" spans="4:4" x14ac:dyDescent="0.25">
      <c r="D3677" s="140"/>
    </row>
    <row r="3678" spans="4:4" x14ac:dyDescent="0.25">
      <c r="D3678" s="140"/>
    </row>
    <row r="3679" spans="4:4" x14ac:dyDescent="0.25">
      <c r="D3679" s="140"/>
    </row>
    <row r="3680" spans="4:4" x14ac:dyDescent="0.25">
      <c r="D3680" s="140"/>
    </row>
    <row r="3681" spans="4:4" x14ac:dyDescent="0.25">
      <c r="D3681" s="140"/>
    </row>
    <row r="3682" spans="4:4" x14ac:dyDescent="0.25">
      <c r="D3682" s="140"/>
    </row>
    <row r="3683" spans="4:4" x14ac:dyDescent="0.25">
      <c r="D3683" s="140"/>
    </row>
    <row r="3684" spans="4:4" x14ac:dyDescent="0.25">
      <c r="D3684" s="140"/>
    </row>
    <row r="3685" spans="4:4" x14ac:dyDescent="0.25">
      <c r="D3685" s="140"/>
    </row>
    <row r="3686" spans="4:4" x14ac:dyDescent="0.25">
      <c r="D3686" s="140"/>
    </row>
    <row r="3687" spans="4:4" x14ac:dyDescent="0.25">
      <c r="D3687" s="140"/>
    </row>
    <row r="3688" spans="4:4" x14ac:dyDescent="0.25">
      <c r="D3688" s="140"/>
    </row>
    <row r="3689" spans="4:4" x14ac:dyDescent="0.25">
      <c r="D3689" s="140"/>
    </row>
    <row r="3690" spans="4:4" x14ac:dyDescent="0.25">
      <c r="D3690" s="140"/>
    </row>
    <row r="3691" spans="4:4" x14ac:dyDescent="0.25">
      <c r="D3691" s="140"/>
    </row>
    <row r="3692" spans="4:4" x14ac:dyDescent="0.25">
      <c r="D3692" s="140"/>
    </row>
    <row r="3693" spans="4:4" x14ac:dyDescent="0.25">
      <c r="D3693" s="140"/>
    </row>
    <row r="3694" spans="4:4" x14ac:dyDescent="0.25">
      <c r="D3694" s="140"/>
    </row>
    <row r="3695" spans="4:4" x14ac:dyDescent="0.25">
      <c r="D3695" s="140"/>
    </row>
    <row r="3696" spans="4:4" x14ac:dyDescent="0.25">
      <c r="D3696" s="140"/>
    </row>
    <row r="3697" spans="4:4" x14ac:dyDescent="0.25">
      <c r="D3697" s="140"/>
    </row>
    <row r="3698" spans="4:4" x14ac:dyDescent="0.25">
      <c r="D3698" s="140"/>
    </row>
    <row r="3699" spans="4:4" x14ac:dyDescent="0.25">
      <c r="D3699" s="140"/>
    </row>
    <row r="3700" spans="4:4" x14ac:dyDescent="0.25">
      <c r="D3700" s="140"/>
    </row>
    <row r="3701" spans="4:4" x14ac:dyDescent="0.25">
      <c r="D3701" s="140"/>
    </row>
    <row r="3702" spans="4:4" x14ac:dyDescent="0.25">
      <c r="D3702" s="140"/>
    </row>
    <row r="3703" spans="4:4" x14ac:dyDescent="0.25">
      <c r="D3703" s="140"/>
    </row>
    <row r="3704" spans="4:4" x14ac:dyDescent="0.25">
      <c r="D3704" s="140"/>
    </row>
    <row r="3705" spans="4:4" x14ac:dyDescent="0.25">
      <c r="D3705" s="140"/>
    </row>
    <row r="3706" spans="4:4" x14ac:dyDescent="0.25">
      <c r="D3706" s="140"/>
    </row>
    <row r="3707" spans="4:4" x14ac:dyDescent="0.25">
      <c r="D3707" s="140"/>
    </row>
    <row r="3708" spans="4:4" x14ac:dyDescent="0.25">
      <c r="D3708" s="140"/>
    </row>
    <row r="3709" spans="4:4" x14ac:dyDescent="0.25">
      <c r="D3709" s="140"/>
    </row>
    <row r="3710" spans="4:4" x14ac:dyDescent="0.25">
      <c r="D3710" s="140"/>
    </row>
    <row r="3711" spans="4:4" x14ac:dyDescent="0.25">
      <c r="D3711" s="140"/>
    </row>
    <row r="3712" spans="4:4" x14ac:dyDescent="0.25">
      <c r="D3712" s="140"/>
    </row>
    <row r="3713" spans="4:4" x14ac:dyDescent="0.25">
      <c r="D3713" s="140"/>
    </row>
    <row r="3714" spans="4:4" x14ac:dyDescent="0.25">
      <c r="D3714" s="140"/>
    </row>
    <row r="3715" spans="4:4" x14ac:dyDescent="0.25">
      <c r="D3715" s="140"/>
    </row>
    <row r="3716" spans="4:4" x14ac:dyDescent="0.25">
      <c r="D3716" s="140"/>
    </row>
    <row r="3717" spans="4:4" x14ac:dyDescent="0.25">
      <c r="D3717" s="140"/>
    </row>
    <row r="3718" spans="4:4" x14ac:dyDescent="0.25">
      <c r="D3718" s="140"/>
    </row>
    <row r="3719" spans="4:4" x14ac:dyDescent="0.25">
      <c r="D3719" s="140"/>
    </row>
    <row r="3720" spans="4:4" x14ac:dyDescent="0.25">
      <c r="D3720" s="140"/>
    </row>
    <row r="3721" spans="4:4" x14ac:dyDescent="0.25">
      <c r="D3721" s="140"/>
    </row>
    <row r="3722" spans="4:4" x14ac:dyDescent="0.25">
      <c r="D3722" s="140"/>
    </row>
    <row r="3723" spans="4:4" x14ac:dyDescent="0.25">
      <c r="D3723" s="140"/>
    </row>
    <row r="3724" spans="4:4" x14ac:dyDescent="0.25">
      <c r="D3724" s="140"/>
    </row>
    <row r="3725" spans="4:4" x14ac:dyDescent="0.25">
      <c r="D3725" s="140"/>
    </row>
    <row r="3726" spans="4:4" x14ac:dyDescent="0.25">
      <c r="D3726" s="140"/>
    </row>
    <row r="3727" spans="4:4" x14ac:dyDescent="0.25">
      <c r="D3727" s="140"/>
    </row>
    <row r="3728" spans="4:4" x14ac:dyDescent="0.25">
      <c r="D3728" s="140"/>
    </row>
    <row r="3729" spans="4:4" x14ac:dyDescent="0.25">
      <c r="D3729" s="140"/>
    </row>
    <row r="3730" spans="4:4" x14ac:dyDescent="0.25">
      <c r="D3730" s="140"/>
    </row>
    <row r="3731" spans="4:4" x14ac:dyDescent="0.25">
      <c r="D3731" s="140"/>
    </row>
    <row r="3732" spans="4:4" x14ac:dyDescent="0.25">
      <c r="D3732" s="140"/>
    </row>
    <row r="3733" spans="4:4" x14ac:dyDescent="0.25">
      <c r="D3733" s="140"/>
    </row>
    <row r="3734" spans="4:4" x14ac:dyDescent="0.25">
      <c r="D3734" s="140"/>
    </row>
    <row r="3735" spans="4:4" x14ac:dyDescent="0.25">
      <c r="D3735" s="140"/>
    </row>
    <row r="3736" spans="4:4" x14ac:dyDescent="0.25">
      <c r="D3736" s="140"/>
    </row>
    <row r="3737" spans="4:4" x14ac:dyDescent="0.25">
      <c r="D3737" s="140"/>
    </row>
    <row r="3738" spans="4:4" x14ac:dyDescent="0.25">
      <c r="D3738" s="140"/>
    </row>
    <row r="3739" spans="4:4" x14ac:dyDescent="0.25">
      <c r="D3739" s="140"/>
    </row>
    <row r="3740" spans="4:4" x14ac:dyDescent="0.25">
      <c r="D3740" s="140"/>
    </row>
    <row r="3741" spans="4:4" x14ac:dyDescent="0.25">
      <c r="D3741" s="140"/>
    </row>
    <row r="3742" spans="4:4" x14ac:dyDescent="0.25">
      <c r="D3742" s="140"/>
    </row>
    <row r="3743" spans="4:4" x14ac:dyDescent="0.25">
      <c r="D3743" s="140"/>
    </row>
    <row r="3744" spans="4:4" x14ac:dyDescent="0.25">
      <c r="D3744" s="140"/>
    </row>
    <row r="3745" spans="4:4" x14ac:dyDescent="0.25">
      <c r="D3745" s="140"/>
    </row>
    <row r="3746" spans="4:4" x14ac:dyDescent="0.25">
      <c r="D3746" s="140"/>
    </row>
    <row r="3747" spans="4:4" x14ac:dyDescent="0.25">
      <c r="D3747" s="140"/>
    </row>
    <row r="3748" spans="4:4" x14ac:dyDescent="0.25">
      <c r="D3748" s="140"/>
    </row>
    <row r="3749" spans="4:4" x14ac:dyDescent="0.25">
      <c r="D3749" s="140"/>
    </row>
    <row r="3750" spans="4:4" x14ac:dyDescent="0.25">
      <c r="D3750" s="140"/>
    </row>
    <row r="3751" spans="4:4" x14ac:dyDescent="0.25">
      <c r="D3751" s="140"/>
    </row>
    <row r="3752" spans="4:4" x14ac:dyDescent="0.25">
      <c r="D3752" s="140"/>
    </row>
    <row r="3753" spans="4:4" x14ac:dyDescent="0.25">
      <c r="D3753" s="140"/>
    </row>
    <row r="3754" spans="4:4" x14ac:dyDescent="0.25">
      <c r="D3754" s="140"/>
    </row>
    <row r="3755" spans="4:4" x14ac:dyDescent="0.25">
      <c r="D3755" s="140"/>
    </row>
    <row r="3756" spans="4:4" x14ac:dyDescent="0.25">
      <c r="D3756" s="140"/>
    </row>
    <row r="3757" spans="4:4" x14ac:dyDescent="0.25">
      <c r="D3757" s="140"/>
    </row>
    <row r="3758" spans="4:4" x14ac:dyDescent="0.25">
      <c r="D3758" s="140"/>
    </row>
    <row r="3759" spans="4:4" x14ac:dyDescent="0.25">
      <c r="D3759" s="140"/>
    </row>
    <row r="3760" spans="4:4" x14ac:dyDescent="0.25">
      <c r="D3760" s="140"/>
    </row>
    <row r="3761" spans="4:4" x14ac:dyDescent="0.25">
      <c r="D3761" s="140"/>
    </row>
    <row r="3762" spans="4:4" x14ac:dyDescent="0.25">
      <c r="D3762" s="140"/>
    </row>
    <row r="3763" spans="4:4" x14ac:dyDescent="0.25">
      <c r="D3763" s="140"/>
    </row>
    <row r="3764" spans="4:4" x14ac:dyDescent="0.25">
      <c r="D3764" s="140"/>
    </row>
    <row r="3765" spans="4:4" x14ac:dyDescent="0.25">
      <c r="D3765" s="140"/>
    </row>
    <row r="3766" spans="4:4" x14ac:dyDescent="0.25">
      <c r="D3766" s="140"/>
    </row>
    <row r="3767" spans="4:4" x14ac:dyDescent="0.25">
      <c r="D3767" s="140"/>
    </row>
    <row r="3768" spans="4:4" x14ac:dyDescent="0.25">
      <c r="D3768" s="140"/>
    </row>
    <row r="3769" spans="4:4" x14ac:dyDescent="0.25">
      <c r="D3769" s="140"/>
    </row>
    <row r="3770" spans="4:4" x14ac:dyDescent="0.25">
      <c r="D3770" s="140"/>
    </row>
    <row r="3771" spans="4:4" x14ac:dyDescent="0.25">
      <c r="D3771" s="140"/>
    </row>
    <row r="3772" spans="4:4" x14ac:dyDescent="0.25">
      <c r="D3772" s="140"/>
    </row>
    <row r="3773" spans="4:4" x14ac:dyDescent="0.25">
      <c r="D3773" s="140"/>
    </row>
    <row r="3774" spans="4:4" x14ac:dyDescent="0.25">
      <c r="D3774" s="140"/>
    </row>
    <row r="3775" spans="4:4" x14ac:dyDescent="0.25">
      <c r="D3775" s="140"/>
    </row>
    <row r="3776" spans="4:4" x14ac:dyDescent="0.25">
      <c r="D3776" s="140"/>
    </row>
    <row r="3777" spans="4:4" x14ac:dyDescent="0.25">
      <c r="D3777" s="140"/>
    </row>
    <row r="3778" spans="4:4" x14ac:dyDescent="0.25">
      <c r="D3778" s="140"/>
    </row>
    <row r="3779" spans="4:4" x14ac:dyDescent="0.25">
      <c r="D3779" s="140"/>
    </row>
    <row r="3780" spans="4:4" x14ac:dyDescent="0.25">
      <c r="D3780" s="140"/>
    </row>
    <row r="3781" spans="4:4" x14ac:dyDescent="0.25">
      <c r="D3781" s="140"/>
    </row>
    <row r="3782" spans="4:4" x14ac:dyDescent="0.25">
      <c r="D3782" s="140"/>
    </row>
    <row r="3783" spans="4:4" x14ac:dyDescent="0.25">
      <c r="D3783" s="140"/>
    </row>
    <row r="3784" spans="4:4" x14ac:dyDescent="0.25">
      <c r="D3784" s="140"/>
    </row>
    <row r="3785" spans="4:4" x14ac:dyDescent="0.25">
      <c r="D3785" s="140"/>
    </row>
    <row r="3786" spans="4:4" x14ac:dyDescent="0.25">
      <c r="D3786" s="140"/>
    </row>
    <row r="3787" spans="4:4" x14ac:dyDescent="0.25">
      <c r="D3787" s="140"/>
    </row>
    <row r="3788" spans="4:4" x14ac:dyDescent="0.25">
      <c r="D3788" s="140"/>
    </row>
    <row r="3789" spans="4:4" x14ac:dyDescent="0.25">
      <c r="D3789" s="140"/>
    </row>
    <row r="3790" spans="4:4" x14ac:dyDescent="0.25">
      <c r="D3790" s="140"/>
    </row>
    <row r="3791" spans="4:4" x14ac:dyDescent="0.25">
      <c r="D3791" s="140"/>
    </row>
    <row r="3792" spans="4:4" x14ac:dyDescent="0.25">
      <c r="D3792" s="140"/>
    </row>
    <row r="3793" spans="4:4" x14ac:dyDescent="0.25">
      <c r="D3793" s="140"/>
    </row>
    <row r="3794" spans="4:4" x14ac:dyDescent="0.25">
      <c r="D3794" s="140"/>
    </row>
    <row r="3795" spans="4:4" x14ac:dyDescent="0.25">
      <c r="D3795" s="140"/>
    </row>
    <row r="3796" spans="4:4" x14ac:dyDescent="0.25">
      <c r="D3796" s="140"/>
    </row>
    <row r="3797" spans="4:4" x14ac:dyDescent="0.25">
      <c r="D3797" s="140"/>
    </row>
    <row r="3798" spans="4:4" x14ac:dyDescent="0.25">
      <c r="D3798" s="140"/>
    </row>
    <row r="3799" spans="4:4" x14ac:dyDescent="0.25">
      <c r="D3799" s="140"/>
    </row>
    <row r="3800" spans="4:4" x14ac:dyDescent="0.25">
      <c r="D3800" s="140"/>
    </row>
    <row r="3801" spans="4:4" x14ac:dyDescent="0.25">
      <c r="D3801" s="140"/>
    </row>
    <row r="3802" spans="4:4" x14ac:dyDescent="0.25">
      <c r="D3802" s="140"/>
    </row>
    <row r="3803" spans="4:4" x14ac:dyDescent="0.25">
      <c r="D3803" s="140"/>
    </row>
    <row r="3804" spans="4:4" x14ac:dyDescent="0.25">
      <c r="D3804" s="140"/>
    </row>
    <row r="3805" spans="4:4" x14ac:dyDescent="0.25">
      <c r="D3805" s="140"/>
    </row>
    <row r="3806" spans="4:4" x14ac:dyDescent="0.25">
      <c r="D3806" s="140"/>
    </row>
    <row r="3807" spans="4:4" x14ac:dyDescent="0.25">
      <c r="D3807" s="140"/>
    </row>
    <row r="3808" spans="4:4" x14ac:dyDescent="0.25">
      <c r="D3808" s="140"/>
    </row>
    <row r="3809" spans="4:4" x14ac:dyDescent="0.25">
      <c r="D3809" s="140"/>
    </row>
    <row r="3810" spans="4:4" x14ac:dyDescent="0.25">
      <c r="D3810" s="140"/>
    </row>
    <row r="3811" spans="4:4" x14ac:dyDescent="0.25">
      <c r="D3811" s="140"/>
    </row>
    <row r="3812" spans="4:4" x14ac:dyDescent="0.25">
      <c r="D3812" s="140"/>
    </row>
    <row r="3813" spans="4:4" x14ac:dyDescent="0.25">
      <c r="D3813" s="140"/>
    </row>
    <row r="3814" spans="4:4" x14ac:dyDescent="0.25">
      <c r="D3814" s="140"/>
    </row>
    <row r="3815" spans="4:4" x14ac:dyDescent="0.25">
      <c r="D3815" s="140"/>
    </row>
    <row r="3816" spans="4:4" x14ac:dyDescent="0.25">
      <c r="D3816" s="140"/>
    </row>
    <row r="3817" spans="4:4" x14ac:dyDescent="0.25">
      <c r="D3817" s="140"/>
    </row>
    <row r="3818" spans="4:4" x14ac:dyDescent="0.25">
      <c r="D3818" s="140"/>
    </row>
    <row r="3819" spans="4:4" x14ac:dyDescent="0.25">
      <c r="D3819" s="140"/>
    </row>
    <row r="3820" spans="4:4" x14ac:dyDescent="0.25">
      <c r="D3820" s="140"/>
    </row>
    <row r="3821" spans="4:4" x14ac:dyDescent="0.25">
      <c r="D3821" s="140"/>
    </row>
    <row r="3822" spans="4:4" x14ac:dyDescent="0.25">
      <c r="D3822" s="140"/>
    </row>
    <row r="3823" spans="4:4" x14ac:dyDescent="0.25">
      <c r="D3823" s="140"/>
    </row>
    <row r="3824" spans="4:4" x14ac:dyDescent="0.25">
      <c r="D3824" s="140"/>
    </row>
    <row r="3825" spans="4:4" x14ac:dyDescent="0.25">
      <c r="D3825" s="140"/>
    </row>
    <row r="3826" spans="4:4" x14ac:dyDescent="0.25">
      <c r="D3826" s="140"/>
    </row>
    <row r="3827" spans="4:4" x14ac:dyDescent="0.25">
      <c r="D3827" s="140"/>
    </row>
    <row r="3828" spans="4:4" x14ac:dyDescent="0.25">
      <c r="D3828" s="140"/>
    </row>
    <row r="3829" spans="4:4" x14ac:dyDescent="0.25">
      <c r="D3829" s="140"/>
    </row>
    <row r="3830" spans="4:4" x14ac:dyDescent="0.25">
      <c r="D3830" s="140"/>
    </row>
    <row r="3831" spans="4:4" x14ac:dyDescent="0.25">
      <c r="D3831" s="140"/>
    </row>
    <row r="3832" spans="4:4" x14ac:dyDescent="0.25">
      <c r="D3832" s="140"/>
    </row>
    <row r="3833" spans="4:4" x14ac:dyDescent="0.25">
      <c r="D3833" s="140"/>
    </row>
    <row r="3834" spans="4:4" x14ac:dyDescent="0.25">
      <c r="D3834" s="140"/>
    </row>
    <row r="3835" spans="4:4" x14ac:dyDescent="0.25">
      <c r="D3835" s="140"/>
    </row>
    <row r="3836" spans="4:4" x14ac:dyDescent="0.25">
      <c r="D3836" s="140"/>
    </row>
    <row r="3837" spans="4:4" x14ac:dyDescent="0.25">
      <c r="D3837" s="140"/>
    </row>
    <row r="3838" spans="4:4" x14ac:dyDescent="0.25">
      <c r="D3838" s="140"/>
    </row>
    <row r="3839" spans="4:4" x14ac:dyDescent="0.25">
      <c r="D3839" s="140"/>
    </row>
    <row r="3840" spans="4:4" x14ac:dyDescent="0.25">
      <c r="D3840" s="140"/>
    </row>
    <row r="3841" spans="4:4" x14ac:dyDescent="0.25">
      <c r="D3841" s="140"/>
    </row>
    <row r="3842" spans="4:4" x14ac:dyDescent="0.25">
      <c r="D3842" s="140"/>
    </row>
    <row r="3843" spans="4:4" x14ac:dyDescent="0.25">
      <c r="D3843" s="140"/>
    </row>
    <row r="3844" spans="4:4" x14ac:dyDescent="0.25">
      <c r="D3844" s="140"/>
    </row>
    <row r="3845" spans="4:4" x14ac:dyDescent="0.25">
      <c r="D3845" s="140"/>
    </row>
    <row r="3846" spans="4:4" x14ac:dyDescent="0.25">
      <c r="D3846" s="140"/>
    </row>
    <row r="3847" spans="4:4" x14ac:dyDescent="0.25">
      <c r="D3847" s="140"/>
    </row>
    <row r="3848" spans="4:4" x14ac:dyDescent="0.25">
      <c r="D3848" s="140"/>
    </row>
    <row r="3849" spans="4:4" x14ac:dyDescent="0.25">
      <c r="D3849" s="140"/>
    </row>
    <row r="3850" spans="4:4" x14ac:dyDescent="0.25">
      <c r="D3850" s="140"/>
    </row>
    <row r="3851" spans="4:4" x14ac:dyDescent="0.25">
      <c r="D3851" s="140"/>
    </row>
    <row r="3852" spans="4:4" x14ac:dyDescent="0.25">
      <c r="D3852" s="140"/>
    </row>
    <row r="3853" spans="4:4" x14ac:dyDescent="0.25">
      <c r="D3853" s="140"/>
    </row>
    <row r="3854" spans="4:4" x14ac:dyDescent="0.25">
      <c r="D3854" s="140"/>
    </row>
    <row r="3855" spans="4:4" x14ac:dyDescent="0.25">
      <c r="D3855" s="140"/>
    </row>
    <row r="3856" spans="4:4" x14ac:dyDescent="0.25">
      <c r="D3856" s="140"/>
    </row>
    <row r="3857" spans="4:4" x14ac:dyDescent="0.25">
      <c r="D3857" s="140"/>
    </row>
    <row r="3858" spans="4:4" x14ac:dyDescent="0.25">
      <c r="D3858" s="140"/>
    </row>
    <row r="3859" spans="4:4" x14ac:dyDescent="0.25">
      <c r="D3859" s="140"/>
    </row>
    <row r="3860" spans="4:4" x14ac:dyDescent="0.25">
      <c r="D3860" s="140"/>
    </row>
    <row r="3861" spans="4:4" x14ac:dyDescent="0.25">
      <c r="D3861" s="140"/>
    </row>
    <row r="3862" spans="4:4" x14ac:dyDescent="0.25">
      <c r="D3862" s="140"/>
    </row>
    <row r="3863" spans="4:4" x14ac:dyDescent="0.25">
      <c r="D3863" s="140"/>
    </row>
    <row r="3864" spans="4:4" x14ac:dyDescent="0.25">
      <c r="D3864" s="140"/>
    </row>
    <row r="3865" spans="4:4" x14ac:dyDescent="0.25">
      <c r="D3865" s="140"/>
    </row>
    <row r="3866" spans="4:4" x14ac:dyDescent="0.25">
      <c r="D3866" s="140"/>
    </row>
    <row r="3867" spans="4:4" x14ac:dyDescent="0.25">
      <c r="D3867" s="140"/>
    </row>
    <row r="3868" spans="4:4" x14ac:dyDescent="0.25">
      <c r="D3868" s="140"/>
    </row>
    <row r="3869" spans="4:4" x14ac:dyDescent="0.25">
      <c r="D3869" s="140"/>
    </row>
    <row r="3870" spans="4:4" x14ac:dyDescent="0.25">
      <c r="D3870" s="140"/>
    </row>
    <row r="3871" spans="4:4" x14ac:dyDescent="0.25">
      <c r="D3871" s="140"/>
    </row>
    <row r="3872" spans="4:4" x14ac:dyDescent="0.25">
      <c r="D3872" s="140"/>
    </row>
    <row r="3873" spans="4:4" x14ac:dyDescent="0.25">
      <c r="D3873" s="140"/>
    </row>
    <row r="3874" spans="4:4" x14ac:dyDescent="0.25">
      <c r="D3874" s="140"/>
    </row>
    <row r="3875" spans="4:4" x14ac:dyDescent="0.25">
      <c r="D3875" s="140"/>
    </row>
    <row r="3876" spans="4:4" x14ac:dyDescent="0.25">
      <c r="D3876" s="140"/>
    </row>
    <row r="3877" spans="4:4" x14ac:dyDescent="0.25">
      <c r="D3877" s="140"/>
    </row>
    <row r="3878" spans="4:4" x14ac:dyDescent="0.25">
      <c r="D3878" s="140"/>
    </row>
    <row r="3879" spans="4:4" x14ac:dyDescent="0.25">
      <c r="D3879" s="140"/>
    </row>
    <row r="3880" spans="4:4" x14ac:dyDescent="0.25">
      <c r="D3880" s="140"/>
    </row>
    <row r="3881" spans="4:4" x14ac:dyDescent="0.25">
      <c r="D3881" s="140"/>
    </row>
    <row r="3882" spans="4:4" x14ac:dyDescent="0.25">
      <c r="D3882" s="140"/>
    </row>
    <row r="3883" spans="4:4" x14ac:dyDescent="0.25">
      <c r="D3883" s="140"/>
    </row>
    <row r="3884" spans="4:4" x14ac:dyDescent="0.25">
      <c r="D3884" s="140"/>
    </row>
    <row r="3885" spans="4:4" x14ac:dyDescent="0.25">
      <c r="D3885" s="140"/>
    </row>
    <row r="3886" spans="4:4" x14ac:dyDescent="0.25">
      <c r="D3886" s="140"/>
    </row>
    <row r="3887" spans="4:4" x14ac:dyDescent="0.25">
      <c r="D3887" s="140"/>
    </row>
    <row r="3888" spans="4:4" x14ac:dyDescent="0.25">
      <c r="D3888" s="140"/>
    </row>
    <row r="3889" spans="4:4" x14ac:dyDescent="0.25">
      <c r="D3889" s="140"/>
    </row>
    <row r="3890" spans="4:4" x14ac:dyDescent="0.25">
      <c r="D3890" s="140"/>
    </row>
    <row r="3891" spans="4:4" x14ac:dyDescent="0.25">
      <c r="D3891" s="140"/>
    </row>
    <row r="3892" spans="4:4" x14ac:dyDescent="0.25">
      <c r="D3892" s="140"/>
    </row>
    <row r="3893" spans="4:4" x14ac:dyDescent="0.25">
      <c r="D3893" s="140"/>
    </row>
    <row r="3894" spans="4:4" x14ac:dyDescent="0.25">
      <c r="D3894" s="140"/>
    </row>
    <row r="3895" spans="4:4" x14ac:dyDescent="0.25">
      <c r="D3895" s="140"/>
    </row>
    <row r="3896" spans="4:4" x14ac:dyDescent="0.25">
      <c r="D3896" s="140"/>
    </row>
    <row r="3897" spans="4:4" x14ac:dyDescent="0.25">
      <c r="D3897" s="140"/>
    </row>
    <row r="3898" spans="4:4" x14ac:dyDescent="0.25">
      <c r="D3898" s="140"/>
    </row>
    <row r="3899" spans="4:4" x14ac:dyDescent="0.25">
      <c r="D3899" s="140"/>
    </row>
    <row r="3900" spans="4:4" x14ac:dyDescent="0.25">
      <c r="D3900" s="140"/>
    </row>
    <row r="3901" spans="4:4" x14ac:dyDescent="0.25">
      <c r="D3901" s="140"/>
    </row>
    <row r="3902" spans="4:4" x14ac:dyDescent="0.25">
      <c r="D3902" s="140"/>
    </row>
    <row r="3903" spans="4:4" x14ac:dyDescent="0.25">
      <c r="D3903" s="140"/>
    </row>
    <row r="3904" spans="4:4" x14ac:dyDescent="0.25">
      <c r="D3904" s="140"/>
    </row>
    <row r="3905" spans="4:4" x14ac:dyDescent="0.25">
      <c r="D3905" s="140"/>
    </row>
    <row r="3906" spans="4:4" x14ac:dyDescent="0.25">
      <c r="D3906" s="140"/>
    </row>
    <row r="3907" spans="4:4" x14ac:dyDescent="0.25">
      <c r="D3907" s="140"/>
    </row>
    <row r="3908" spans="4:4" x14ac:dyDescent="0.25">
      <c r="D3908" s="140"/>
    </row>
    <row r="3909" spans="4:4" x14ac:dyDescent="0.25">
      <c r="D3909" s="140"/>
    </row>
    <row r="3910" spans="4:4" x14ac:dyDescent="0.25">
      <c r="D3910" s="140"/>
    </row>
    <row r="3911" spans="4:4" x14ac:dyDescent="0.25">
      <c r="D3911" s="140"/>
    </row>
    <row r="3912" spans="4:4" x14ac:dyDescent="0.25">
      <c r="D3912" s="140"/>
    </row>
    <row r="3913" spans="4:4" x14ac:dyDescent="0.25">
      <c r="D3913" s="140"/>
    </row>
    <row r="3914" spans="4:4" x14ac:dyDescent="0.25">
      <c r="D3914" s="140"/>
    </row>
    <row r="3915" spans="4:4" x14ac:dyDescent="0.25">
      <c r="D3915" s="140"/>
    </row>
    <row r="3916" spans="4:4" x14ac:dyDescent="0.25">
      <c r="D3916" s="140"/>
    </row>
    <row r="3917" spans="4:4" x14ac:dyDescent="0.25">
      <c r="D3917" s="140"/>
    </row>
    <row r="3918" spans="4:4" x14ac:dyDescent="0.25">
      <c r="D3918" s="140"/>
    </row>
    <row r="3919" spans="4:4" x14ac:dyDescent="0.25">
      <c r="D3919" s="140"/>
    </row>
    <row r="3920" spans="4:4" x14ac:dyDescent="0.25">
      <c r="D3920" s="140"/>
    </row>
    <row r="3921" spans="4:4" x14ac:dyDescent="0.25">
      <c r="D3921" s="140"/>
    </row>
    <row r="3922" spans="4:4" x14ac:dyDescent="0.25">
      <c r="D3922" s="140"/>
    </row>
    <row r="3923" spans="4:4" x14ac:dyDescent="0.25">
      <c r="D3923" s="140"/>
    </row>
    <row r="3924" spans="4:4" x14ac:dyDescent="0.25">
      <c r="D3924" s="140"/>
    </row>
    <row r="3925" spans="4:4" x14ac:dyDescent="0.25">
      <c r="D3925" s="140"/>
    </row>
    <row r="3926" spans="4:4" x14ac:dyDescent="0.25">
      <c r="D3926" s="140"/>
    </row>
    <row r="3927" spans="4:4" x14ac:dyDescent="0.25">
      <c r="D3927" s="140"/>
    </row>
    <row r="3928" spans="4:4" x14ac:dyDescent="0.25">
      <c r="D3928" s="140"/>
    </row>
    <row r="3929" spans="4:4" x14ac:dyDescent="0.25">
      <c r="D3929" s="140"/>
    </row>
    <row r="3930" spans="4:4" x14ac:dyDescent="0.25">
      <c r="D3930" s="140"/>
    </row>
    <row r="3931" spans="4:4" x14ac:dyDescent="0.25">
      <c r="D3931" s="140"/>
    </row>
    <row r="3932" spans="4:4" x14ac:dyDescent="0.25">
      <c r="D3932" s="140"/>
    </row>
    <row r="3933" spans="4:4" x14ac:dyDescent="0.25">
      <c r="D3933" s="140"/>
    </row>
    <row r="3934" spans="4:4" x14ac:dyDescent="0.25">
      <c r="D3934" s="140"/>
    </row>
    <row r="3935" spans="4:4" x14ac:dyDescent="0.25">
      <c r="D3935" s="140"/>
    </row>
    <row r="3936" spans="4:4" x14ac:dyDescent="0.25">
      <c r="D3936" s="140"/>
    </row>
    <row r="3937" spans="4:4" x14ac:dyDescent="0.25">
      <c r="D3937" s="140"/>
    </row>
    <row r="3938" spans="4:4" x14ac:dyDescent="0.25">
      <c r="D3938" s="140"/>
    </row>
    <row r="3939" spans="4:4" x14ac:dyDescent="0.25">
      <c r="D3939" s="140"/>
    </row>
    <row r="3940" spans="4:4" x14ac:dyDescent="0.25">
      <c r="D3940" s="140"/>
    </row>
    <row r="3941" spans="4:4" x14ac:dyDescent="0.25">
      <c r="D3941" s="140"/>
    </row>
    <row r="3942" spans="4:4" x14ac:dyDescent="0.25">
      <c r="D3942" s="140"/>
    </row>
    <row r="3943" spans="4:4" x14ac:dyDescent="0.25">
      <c r="D3943" s="140"/>
    </row>
    <row r="3944" spans="4:4" x14ac:dyDescent="0.25">
      <c r="D3944" s="140"/>
    </row>
    <row r="3945" spans="4:4" x14ac:dyDescent="0.25">
      <c r="D3945" s="140"/>
    </row>
    <row r="3946" spans="4:4" x14ac:dyDescent="0.25">
      <c r="D3946" s="140"/>
    </row>
    <row r="3947" spans="4:4" x14ac:dyDescent="0.25">
      <c r="D3947" s="140"/>
    </row>
    <row r="3948" spans="4:4" x14ac:dyDescent="0.25">
      <c r="D3948" s="140"/>
    </row>
    <row r="3949" spans="4:4" x14ac:dyDescent="0.25">
      <c r="D3949" s="140"/>
    </row>
    <row r="3950" spans="4:4" x14ac:dyDescent="0.25">
      <c r="D3950" s="140"/>
    </row>
    <row r="3951" spans="4:4" x14ac:dyDescent="0.25">
      <c r="D3951" s="140"/>
    </row>
    <row r="3952" spans="4:4" x14ac:dyDescent="0.25">
      <c r="D3952" s="140"/>
    </row>
    <row r="3953" spans="4:4" x14ac:dyDescent="0.25">
      <c r="D3953" s="140"/>
    </row>
    <row r="3954" spans="4:4" x14ac:dyDescent="0.25">
      <c r="D3954" s="140"/>
    </row>
    <row r="3955" spans="4:4" x14ac:dyDescent="0.25">
      <c r="D3955" s="140"/>
    </row>
    <row r="3956" spans="4:4" x14ac:dyDescent="0.25">
      <c r="D3956" s="140"/>
    </row>
    <row r="3957" spans="4:4" x14ac:dyDescent="0.25">
      <c r="D3957" s="140"/>
    </row>
    <row r="3958" spans="4:4" x14ac:dyDescent="0.25">
      <c r="D3958" s="140"/>
    </row>
    <row r="3959" spans="4:4" x14ac:dyDescent="0.25">
      <c r="D3959" s="140"/>
    </row>
    <row r="3960" spans="4:4" x14ac:dyDescent="0.25">
      <c r="D3960" s="140"/>
    </row>
    <row r="3961" spans="4:4" x14ac:dyDescent="0.25">
      <c r="D3961" s="140"/>
    </row>
    <row r="3962" spans="4:4" x14ac:dyDescent="0.25">
      <c r="D3962" s="140"/>
    </row>
    <row r="3963" spans="4:4" x14ac:dyDescent="0.25">
      <c r="D3963" s="140"/>
    </row>
    <row r="3964" spans="4:4" x14ac:dyDescent="0.25">
      <c r="D3964" s="140"/>
    </row>
    <row r="3965" spans="4:4" x14ac:dyDescent="0.25">
      <c r="D3965" s="140"/>
    </row>
    <row r="3966" spans="4:4" x14ac:dyDescent="0.25">
      <c r="D3966" s="140"/>
    </row>
    <row r="3967" spans="4:4" x14ac:dyDescent="0.25">
      <c r="D3967" s="140"/>
    </row>
    <row r="3968" spans="4:4" x14ac:dyDescent="0.25">
      <c r="D3968" s="140"/>
    </row>
    <row r="3969" spans="4:4" x14ac:dyDescent="0.25">
      <c r="D3969" s="140"/>
    </row>
    <row r="3970" spans="4:4" x14ac:dyDescent="0.25">
      <c r="D3970" s="140"/>
    </row>
    <row r="3971" spans="4:4" x14ac:dyDescent="0.25">
      <c r="D3971" s="140"/>
    </row>
    <row r="3972" spans="4:4" x14ac:dyDescent="0.25">
      <c r="D3972" s="140"/>
    </row>
    <row r="3973" spans="4:4" x14ac:dyDescent="0.25">
      <c r="D3973" s="140"/>
    </row>
    <row r="3974" spans="4:4" x14ac:dyDescent="0.25">
      <c r="D3974" s="140"/>
    </row>
    <row r="3975" spans="4:4" x14ac:dyDescent="0.25">
      <c r="D3975" s="140"/>
    </row>
    <row r="3976" spans="4:4" x14ac:dyDescent="0.25">
      <c r="D3976" s="140"/>
    </row>
    <row r="3977" spans="4:4" x14ac:dyDescent="0.25">
      <c r="D3977" s="140"/>
    </row>
    <row r="3978" spans="4:4" x14ac:dyDescent="0.25">
      <c r="D3978" s="140"/>
    </row>
    <row r="3979" spans="4:4" x14ac:dyDescent="0.25">
      <c r="D3979" s="140"/>
    </row>
    <row r="3980" spans="4:4" x14ac:dyDescent="0.25">
      <c r="D3980" s="140"/>
    </row>
    <row r="3981" spans="4:4" x14ac:dyDescent="0.25">
      <c r="D3981" s="140"/>
    </row>
    <row r="3982" spans="4:4" x14ac:dyDescent="0.25">
      <c r="D3982" s="140"/>
    </row>
    <row r="3983" spans="4:4" x14ac:dyDescent="0.25">
      <c r="D3983" s="140"/>
    </row>
    <row r="3984" spans="4:4" x14ac:dyDescent="0.25">
      <c r="D3984" s="140"/>
    </row>
    <row r="3985" spans="4:4" x14ac:dyDescent="0.25">
      <c r="D3985" s="140"/>
    </row>
    <row r="3986" spans="4:4" x14ac:dyDescent="0.25">
      <c r="D3986" s="140"/>
    </row>
    <row r="3987" spans="4:4" x14ac:dyDescent="0.25">
      <c r="D3987" s="140"/>
    </row>
    <row r="3988" spans="4:4" x14ac:dyDescent="0.25">
      <c r="D3988" s="140"/>
    </row>
    <row r="3989" spans="4:4" x14ac:dyDescent="0.25">
      <c r="D3989" s="140"/>
    </row>
    <row r="3990" spans="4:4" x14ac:dyDescent="0.25">
      <c r="D3990" s="140"/>
    </row>
    <row r="3991" spans="4:4" x14ac:dyDescent="0.25">
      <c r="D3991" s="140"/>
    </row>
    <row r="3992" spans="4:4" x14ac:dyDescent="0.25">
      <c r="D3992" s="140"/>
    </row>
    <row r="3993" spans="4:4" x14ac:dyDescent="0.25">
      <c r="D3993" s="140"/>
    </row>
    <row r="3994" spans="4:4" x14ac:dyDescent="0.25">
      <c r="D3994" s="140"/>
    </row>
    <row r="3995" spans="4:4" x14ac:dyDescent="0.25">
      <c r="D3995" s="140"/>
    </row>
    <row r="3996" spans="4:4" x14ac:dyDescent="0.25">
      <c r="D3996" s="140"/>
    </row>
    <row r="3997" spans="4:4" x14ac:dyDescent="0.25">
      <c r="D3997" s="140"/>
    </row>
    <row r="3998" spans="4:4" x14ac:dyDescent="0.25">
      <c r="D3998" s="140"/>
    </row>
    <row r="3999" spans="4:4" x14ac:dyDescent="0.25">
      <c r="D3999" s="140"/>
    </row>
    <row r="4000" spans="4:4" x14ac:dyDescent="0.25">
      <c r="D4000" s="140"/>
    </row>
    <row r="4001" spans="4:4" x14ac:dyDescent="0.25">
      <c r="D4001" s="140"/>
    </row>
    <row r="4002" spans="4:4" x14ac:dyDescent="0.25">
      <c r="D4002" s="140"/>
    </row>
    <row r="4003" spans="4:4" x14ac:dyDescent="0.25">
      <c r="D4003" s="140"/>
    </row>
    <row r="4004" spans="4:4" x14ac:dyDescent="0.25">
      <c r="D4004" s="140"/>
    </row>
    <row r="4005" spans="4:4" x14ac:dyDescent="0.25">
      <c r="D4005" s="140"/>
    </row>
    <row r="4006" spans="4:4" x14ac:dyDescent="0.25">
      <c r="D4006" s="140"/>
    </row>
    <row r="4007" spans="4:4" x14ac:dyDescent="0.25">
      <c r="D4007" s="140"/>
    </row>
    <row r="4008" spans="4:4" x14ac:dyDescent="0.25">
      <c r="D4008" s="140"/>
    </row>
    <row r="4009" spans="4:4" x14ac:dyDescent="0.25">
      <c r="D4009" s="140"/>
    </row>
    <row r="4010" spans="4:4" x14ac:dyDescent="0.25">
      <c r="D4010" s="140"/>
    </row>
    <row r="4011" spans="4:4" x14ac:dyDescent="0.25">
      <c r="D4011" s="140"/>
    </row>
    <row r="4012" spans="4:4" x14ac:dyDescent="0.25">
      <c r="D4012" s="140"/>
    </row>
    <row r="4013" spans="4:4" x14ac:dyDescent="0.25">
      <c r="D4013" s="140"/>
    </row>
    <row r="4014" spans="4:4" x14ac:dyDescent="0.25">
      <c r="D4014" s="140"/>
    </row>
    <row r="4015" spans="4:4" x14ac:dyDescent="0.25">
      <c r="D4015" s="140"/>
    </row>
    <row r="4016" spans="4:4" x14ac:dyDescent="0.25">
      <c r="D4016" s="140"/>
    </row>
    <row r="4017" spans="4:4" x14ac:dyDescent="0.25">
      <c r="D4017" s="140"/>
    </row>
    <row r="4018" spans="4:4" x14ac:dyDescent="0.25">
      <c r="D4018" s="140"/>
    </row>
    <row r="4019" spans="4:4" x14ac:dyDescent="0.25">
      <c r="D4019" s="140"/>
    </row>
    <row r="4020" spans="4:4" x14ac:dyDescent="0.25">
      <c r="D4020" s="140"/>
    </row>
    <row r="4021" spans="4:4" x14ac:dyDescent="0.25">
      <c r="D4021" s="140"/>
    </row>
    <row r="4022" spans="4:4" x14ac:dyDescent="0.25">
      <c r="D4022" s="140"/>
    </row>
    <row r="4023" spans="4:4" x14ac:dyDescent="0.25">
      <c r="D4023" s="140"/>
    </row>
    <row r="4024" spans="4:4" x14ac:dyDescent="0.25">
      <c r="D4024" s="140"/>
    </row>
    <row r="4025" spans="4:4" x14ac:dyDescent="0.25">
      <c r="D4025" s="140"/>
    </row>
    <row r="4026" spans="4:4" x14ac:dyDescent="0.25">
      <c r="D4026" s="140"/>
    </row>
    <row r="4027" spans="4:4" x14ac:dyDescent="0.25">
      <c r="D4027" s="140"/>
    </row>
    <row r="4028" spans="4:4" x14ac:dyDescent="0.25">
      <c r="D4028" s="140"/>
    </row>
    <row r="4029" spans="4:4" x14ac:dyDescent="0.25">
      <c r="D4029" s="140"/>
    </row>
    <row r="4030" spans="4:4" x14ac:dyDescent="0.25">
      <c r="D4030" s="140"/>
    </row>
    <row r="4031" spans="4:4" x14ac:dyDescent="0.25">
      <c r="D4031" s="140"/>
    </row>
    <row r="4032" spans="4:4" x14ac:dyDescent="0.25">
      <c r="D4032" s="140"/>
    </row>
    <row r="4033" spans="4:4" x14ac:dyDescent="0.25">
      <c r="D4033" s="140"/>
    </row>
    <row r="4034" spans="4:4" x14ac:dyDescent="0.25">
      <c r="D4034" s="140"/>
    </row>
    <row r="4035" spans="4:4" x14ac:dyDescent="0.25">
      <c r="D4035" s="140"/>
    </row>
    <row r="4036" spans="4:4" x14ac:dyDescent="0.25">
      <c r="D4036" s="140"/>
    </row>
    <row r="4037" spans="4:4" x14ac:dyDescent="0.25">
      <c r="D4037" s="140"/>
    </row>
    <row r="4038" spans="4:4" x14ac:dyDescent="0.25">
      <c r="D4038" s="140"/>
    </row>
    <row r="4039" spans="4:4" x14ac:dyDescent="0.25">
      <c r="D4039" s="140"/>
    </row>
    <row r="4040" spans="4:4" x14ac:dyDescent="0.25">
      <c r="D4040" s="140"/>
    </row>
    <row r="4041" spans="4:4" x14ac:dyDescent="0.25">
      <c r="D4041" s="140"/>
    </row>
    <row r="4042" spans="4:4" x14ac:dyDescent="0.25">
      <c r="D4042" s="140"/>
    </row>
    <row r="4043" spans="4:4" x14ac:dyDescent="0.25">
      <c r="D4043" s="140"/>
    </row>
    <row r="4044" spans="4:4" x14ac:dyDescent="0.25">
      <c r="D4044" s="140"/>
    </row>
    <row r="4045" spans="4:4" x14ac:dyDescent="0.25">
      <c r="D4045" s="140"/>
    </row>
    <row r="4046" spans="4:4" x14ac:dyDescent="0.25">
      <c r="D4046" s="140"/>
    </row>
    <row r="4047" spans="4:4" x14ac:dyDescent="0.25">
      <c r="D4047" s="140"/>
    </row>
    <row r="4048" spans="4:4" x14ac:dyDescent="0.25">
      <c r="D4048" s="140"/>
    </row>
    <row r="4049" spans="4:4" x14ac:dyDescent="0.25">
      <c r="D4049" s="140"/>
    </row>
    <row r="4050" spans="4:4" x14ac:dyDescent="0.25">
      <c r="D4050" s="140"/>
    </row>
    <row r="4051" spans="4:4" x14ac:dyDescent="0.25">
      <c r="D4051" s="140"/>
    </row>
    <row r="4052" spans="4:4" x14ac:dyDescent="0.25">
      <c r="D4052" s="140"/>
    </row>
    <row r="4053" spans="4:4" x14ac:dyDescent="0.25">
      <c r="D4053" s="140"/>
    </row>
    <row r="4054" spans="4:4" x14ac:dyDescent="0.25">
      <c r="D4054" s="140"/>
    </row>
    <row r="4055" spans="4:4" x14ac:dyDescent="0.25">
      <c r="D4055" s="140"/>
    </row>
    <row r="4056" spans="4:4" x14ac:dyDescent="0.25">
      <c r="D4056" s="140"/>
    </row>
    <row r="4057" spans="4:4" x14ac:dyDescent="0.25">
      <c r="D4057" s="140"/>
    </row>
    <row r="4058" spans="4:4" x14ac:dyDescent="0.25">
      <c r="D4058" s="140"/>
    </row>
    <row r="4059" spans="4:4" x14ac:dyDescent="0.25">
      <c r="D4059" s="140"/>
    </row>
    <row r="4060" spans="4:4" x14ac:dyDescent="0.25">
      <c r="D4060" s="140"/>
    </row>
    <row r="4061" spans="4:4" x14ac:dyDescent="0.25">
      <c r="D4061" s="140"/>
    </row>
    <row r="4062" spans="4:4" x14ac:dyDescent="0.25">
      <c r="D4062" s="140"/>
    </row>
    <row r="4063" spans="4:4" x14ac:dyDescent="0.25">
      <c r="D4063" s="140"/>
    </row>
    <row r="4064" spans="4:4" x14ac:dyDescent="0.25">
      <c r="D4064" s="140"/>
    </row>
    <row r="4065" spans="4:4" x14ac:dyDescent="0.25">
      <c r="D4065" s="140"/>
    </row>
    <row r="4066" spans="4:4" x14ac:dyDescent="0.25">
      <c r="D4066" s="140"/>
    </row>
    <row r="4067" spans="4:4" x14ac:dyDescent="0.25">
      <c r="D4067" s="140"/>
    </row>
    <row r="4068" spans="4:4" x14ac:dyDescent="0.25">
      <c r="D4068" s="140"/>
    </row>
    <row r="4069" spans="4:4" x14ac:dyDescent="0.25">
      <c r="D4069" s="140"/>
    </row>
    <row r="4070" spans="4:4" x14ac:dyDescent="0.25">
      <c r="D4070" s="140"/>
    </row>
    <row r="4071" spans="4:4" x14ac:dyDescent="0.25">
      <c r="D4071" s="140"/>
    </row>
    <row r="4072" spans="4:4" x14ac:dyDescent="0.25">
      <c r="D4072" s="140"/>
    </row>
    <row r="4073" spans="4:4" x14ac:dyDescent="0.25">
      <c r="D4073" s="140"/>
    </row>
    <row r="4074" spans="4:4" x14ac:dyDescent="0.25">
      <c r="D4074" s="140"/>
    </row>
    <row r="4075" spans="4:4" x14ac:dyDescent="0.25">
      <c r="D4075" s="140"/>
    </row>
    <row r="4076" spans="4:4" x14ac:dyDescent="0.25">
      <c r="D4076" s="140"/>
    </row>
    <row r="4077" spans="4:4" x14ac:dyDescent="0.25">
      <c r="D4077" s="140"/>
    </row>
    <row r="4078" spans="4:4" x14ac:dyDescent="0.25">
      <c r="D4078" s="140"/>
    </row>
    <row r="4079" spans="4:4" x14ac:dyDescent="0.25">
      <c r="D4079" s="140"/>
    </row>
    <row r="4080" spans="4:4" x14ac:dyDescent="0.25">
      <c r="D4080" s="140"/>
    </row>
    <row r="4081" spans="4:4" x14ac:dyDescent="0.25">
      <c r="D4081" s="140"/>
    </row>
    <row r="4082" spans="4:4" x14ac:dyDescent="0.25">
      <c r="D4082" s="140"/>
    </row>
    <row r="4083" spans="4:4" x14ac:dyDescent="0.25">
      <c r="D4083" s="140"/>
    </row>
    <row r="4084" spans="4:4" x14ac:dyDescent="0.25">
      <c r="D4084" s="140"/>
    </row>
    <row r="4085" spans="4:4" x14ac:dyDescent="0.25">
      <c r="D4085" s="140"/>
    </row>
    <row r="4086" spans="4:4" x14ac:dyDescent="0.25">
      <c r="D4086" s="140"/>
    </row>
    <row r="4087" spans="4:4" x14ac:dyDescent="0.25">
      <c r="D4087" s="140"/>
    </row>
    <row r="4088" spans="4:4" x14ac:dyDescent="0.25">
      <c r="D4088" s="140"/>
    </row>
    <row r="4089" spans="4:4" x14ac:dyDescent="0.25">
      <c r="D4089" s="140"/>
    </row>
    <row r="4090" spans="4:4" x14ac:dyDescent="0.25">
      <c r="D4090" s="140"/>
    </row>
    <row r="4091" spans="4:4" x14ac:dyDescent="0.25">
      <c r="D4091" s="140"/>
    </row>
    <row r="4092" spans="4:4" x14ac:dyDescent="0.25">
      <c r="D4092" s="140"/>
    </row>
    <row r="4093" spans="4:4" x14ac:dyDescent="0.25">
      <c r="D4093" s="140"/>
    </row>
    <row r="4094" spans="4:4" x14ac:dyDescent="0.25">
      <c r="D4094" s="140"/>
    </row>
    <row r="4095" spans="4:4" x14ac:dyDescent="0.25">
      <c r="D4095" s="140"/>
    </row>
    <row r="4096" spans="4:4" x14ac:dyDescent="0.25">
      <c r="D4096" s="140"/>
    </row>
    <row r="4097" spans="4:4" x14ac:dyDescent="0.25">
      <c r="D4097" s="140"/>
    </row>
    <row r="4098" spans="4:4" x14ac:dyDescent="0.25">
      <c r="D4098" s="140"/>
    </row>
    <row r="4099" spans="4:4" x14ac:dyDescent="0.25">
      <c r="D4099" s="140"/>
    </row>
    <row r="4100" spans="4:4" x14ac:dyDescent="0.25">
      <c r="D4100" s="140"/>
    </row>
    <row r="4101" spans="4:4" x14ac:dyDescent="0.25">
      <c r="D4101" s="140"/>
    </row>
    <row r="4102" spans="4:4" x14ac:dyDescent="0.25">
      <c r="D4102" s="140"/>
    </row>
    <row r="4103" spans="4:4" x14ac:dyDescent="0.25">
      <c r="D4103" s="140"/>
    </row>
    <row r="4104" spans="4:4" x14ac:dyDescent="0.25">
      <c r="D4104" s="140"/>
    </row>
    <row r="4105" spans="4:4" x14ac:dyDescent="0.25">
      <c r="D4105" s="140"/>
    </row>
    <row r="4106" spans="4:4" x14ac:dyDescent="0.25">
      <c r="D4106" s="140"/>
    </row>
    <row r="4107" spans="4:4" x14ac:dyDescent="0.25">
      <c r="D4107" s="140"/>
    </row>
    <row r="4108" spans="4:4" x14ac:dyDescent="0.25">
      <c r="D4108" s="140"/>
    </row>
    <row r="4109" spans="4:4" x14ac:dyDescent="0.25">
      <c r="D4109" s="140"/>
    </row>
    <row r="4110" spans="4:4" x14ac:dyDescent="0.25">
      <c r="D4110" s="140"/>
    </row>
    <row r="4111" spans="4:4" x14ac:dyDescent="0.25">
      <c r="D4111" s="140"/>
    </row>
    <row r="4112" spans="4:4" x14ac:dyDescent="0.25">
      <c r="D4112" s="140"/>
    </row>
    <row r="4113" spans="4:4" x14ac:dyDescent="0.25">
      <c r="D4113" s="140"/>
    </row>
    <row r="4114" spans="4:4" x14ac:dyDescent="0.25">
      <c r="D4114" s="140"/>
    </row>
    <row r="4115" spans="4:4" x14ac:dyDescent="0.25">
      <c r="D4115" s="140"/>
    </row>
    <row r="4116" spans="4:4" x14ac:dyDescent="0.25">
      <c r="D4116" s="140"/>
    </row>
    <row r="4117" spans="4:4" x14ac:dyDescent="0.25">
      <c r="D4117" s="140"/>
    </row>
    <row r="4118" spans="4:4" x14ac:dyDescent="0.25">
      <c r="D4118" s="140"/>
    </row>
    <row r="4119" spans="4:4" x14ac:dyDescent="0.25">
      <c r="D4119" s="140"/>
    </row>
    <row r="4120" spans="4:4" x14ac:dyDescent="0.25">
      <c r="D4120" s="140"/>
    </row>
    <row r="4121" spans="4:4" x14ac:dyDescent="0.25">
      <c r="D4121" s="140"/>
    </row>
    <row r="4122" spans="4:4" x14ac:dyDescent="0.25">
      <c r="D4122" s="140"/>
    </row>
    <row r="4123" spans="4:4" x14ac:dyDescent="0.25">
      <c r="D4123" s="140"/>
    </row>
    <row r="4124" spans="4:4" x14ac:dyDescent="0.25">
      <c r="D4124" s="140"/>
    </row>
    <row r="4125" spans="4:4" x14ac:dyDescent="0.25">
      <c r="D4125" s="140"/>
    </row>
    <row r="4126" spans="4:4" x14ac:dyDescent="0.25">
      <c r="D4126" s="140"/>
    </row>
    <row r="4127" spans="4:4" x14ac:dyDescent="0.25">
      <c r="D4127" s="140"/>
    </row>
    <row r="4128" spans="4:4" x14ac:dyDescent="0.25">
      <c r="D4128" s="140"/>
    </row>
    <row r="4129" spans="4:4" x14ac:dyDescent="0.25">
      <c r="D4129" s="140"/>
    </row>
    <row r="4130" spans="4:4" x14ac:dyDescent="0.25">
      <c r="D4130" s="140"/>
    </row>
    <row r="4131" spans="4:4" x14ac:dyDescent="0.25">
      <c r="D4131" s="140"/>
    </row>
    <row r="4132" spans="4:4" x14ac:dyDescent="0.25">
      <c r="D4132" s="140"/>
    </row>
    <row r="4133" spans="4:4" x14ac:dyDescent="0.25">
      <c r="D4133" s="140"/>
    </row>
    <row r="4134" spans="4:4" x14ac:dyDescent="0.25">
      <c r="D4134" s="140"/>
    </row>
    <row r="4135" spans="4:4" x14ac:dyDescent="0.25">
      <c r="D4135" s="140"/>
    </row>
    <row r="4136" spans="4:4" x14ac:dyDescent="0.25">
      <c r="D4136" s="140"/>
    </row>
    <row r="4137" spans="4:4" x14ac:dyDescent="0.25">
      <c r="D4137" s="140"/>
    </row>
    <row r="4138" spans="4:4" x14ac:dyDescent="0.25">
      <c r="D4138" s="140"/>
    </row>
    <row r="4139" spans="4:4" x14ac:dyDescent="0.25">
      <c r="D4139" s="140"/>
    </row>
    <row r="4140" spans="4:4" x14ac:dyDescent="0.25">
      <c r="D4140" s="140"/>
    </row>
    <row r="4141" spans="4:4" x14ac:dyDescent="0.25">
      <c r="D4141" s="140"/>
    </row>
    <row r="4142" spans="4:4" x14ac:dyDescent="0.25">
      <c r="D4142" s="140"/>
    </row>
    <row r="4143" spans="4:4" x14ac:dyDescent="0.25">
      <c r="D4143" s="140"/>
    </row>
    <row r="4144" spans="4:4" x14ac:dyDescent="0.25">
      <c r="D4144" s="140"/>
    </row>
    <row r="4145" spans="4:4" x14ac:dyDescent="0.25">
      <c r="D4145" s="140"/>
    </row>
    <row r="4146" spans="4:4" x14ac:dyDescent="0.25">
      <c r="D4146" s="140"/>
    </row>
    <row r="4147" spans="4:4" x14ac:dyDescent="0.25">
      <c r="D4147" s="140"/>
    </row>
    <row r="4148" spans="4:4" x14ac:dyDescent="0.25">
      <c r="D4148" s="140"/>
    </row>
    <row r="4149" spans="4:4" x14ac:dyDescent="0.25">
      <c r="D4149" s="140"/>
    </row>
    <row r="4150" spans="4:4" x14ac:dyDescent="0.25">
      <c r="D4150" s="140"/>
    </row>
    <row r="4151" spans="4:4" x14ac:dyDescent="0.25">
      <c r="D4151" s="140"/>
    </row>
    <row r="4152" spans="4:4" x14ac:dyDescent="0.25">
      <c r="D4152" s="140"/>
    </row>
    <row r="4153" spans="4:4" x14ac:dyDescent="0.25">
      <c r="D4153" s="140"/>
    </row>
    <row r="4154" spans="4:4" x14ac:dyDescent="0.25">
      <c r="D4154" s="140"/>
    </row>
    <row r="4155" spans="4:4" x14ac:dyDescent="0.25">
      <c r="D4155" s="140"/>
    </row>
    <row r="4156" spans="4:4" x14ac:dyDescent="0.25">
      <c r="D4156" s="140"/>
    </row>
    <row r="4157" spans="4:4" x14ac:dyDescent="0.25">
      <c r="D4157" s="140"/>
    </row>
    <row r="4158" spans="4:4" x14ac:dyDescent="0.25">
      <c r="D4158" s="140"/>
    </row>
    <row r="4159" spans="4:4" x14ac:dyDescent="0.25">
      <c r="D4159" s="140"/>
    </row>
    <row r="4160" spans="4:4" x14ac:dyDescent="0.25">
      <c r="D4160" s="140"/>
    </row>
    <row r="4161" spans="4:4" x14ac:dyDescent="0.25">
      <c r="D4161" s="140"/>
    </row>
    <row r="4162" spans="4:4" x14ac:dyDescent="0.25">
      <c r="D4162" s="140"/>
    </row>
    <row r="4163" spans="4:4" x14ac:dyDescent="0.25">
      <c r="D4163" s="140"/>
    </row>
    <row r="4164" spans="4:4" x14ac:dyDescent="0.25">
      <c r="D4164" s="140"/>
    </row>
    <row r="4165" spans="4:4" x14ac:dyDescent="0.25">
      <c r="D4165" s="140"/>
    </row>
    <row r="4166" spans="4:4" x14ac:dyDescent="0.25">
      <c r="D4166" s="140"/>
    </row>
    <row r="4167" spans="4:4" x14ac:dyDescent="0.25">
      <c r="D4167" s="140"/>
    </row>
    <row r="4168" spans="4:4" x14ac:dyDescent="0.25">
      <c r="D4168" s="140"/>
    </row>
    <row r="4169" spans="4:4" x14ac:dyDescent="0.25">
      <c r="D4169" s="140"/>
    </row>
    <row r="4170" spans="4:4" x14ac:dyDescent="0.25">
      <c r="D4170" s="140"/>
    </row>
    <row r="4171" spans="4:4" x14ac:dyDescent="0.25">
      <c r="D4171" s="140"/>
    </row>
    <row r="4172" spans="4:4" x14ac:dyDescent="0.25">
      <c r="D4172" s="140"/>
    </row>
    <row r="4173" spans="4:4" x14ac:dyDescent="0.25">
      <c r="D4173" s="140"/>
    </row>
    <row r="4174" spans="4:4" x14ac:dyDescent="0.25">
      <c r="D4174" s="140"/>
    </row>
    <row r="4175" spans="4:4" x14ac:dyDescent="0.25">
      <c r="D4175" s="140"/>
    </row>
    <row r="4176" spans="4:4" x14ac:dyDescent="0.25">
      <c r="D4176" s="140"/>
    </row>
    <row r="4177" spans="4:4" x14ac:dyDescent="0.25">
      <c r="D4177" s="140"/>
    </row>
    <row r="4178" spans="4:4" x14ac:dyDescent="0.25">
      <c r="D4178" s="140"/>
    </row>
    <row r="4179" spans="4:4" x14ac:dyDescent="0.25">
      <c r="D4179" s="140"/>
    </row>
    <row r="4180" spans="4:4" x14ac:dyDescent="0.25">
      <c r="D4180" s="140"/>
    </row>
    <row r="4181" spans="4:4" x14ac:dyDescent="0.25">
      <c r="D4181" s="140"/>
    </row>
    <row r="4182" spans="4:4" x14ac:dyDescent="0.25">
      <c r="D4182" s="140"/>
    </row>
    <row r="4183" spans="4:4" x14ac:dyDescent="0.25">
      <c r="D4183" s="140"/>
    </row>
    <row r="4184" spans="4:4" x14ac:dyDescent="0.25">
      <c r="D4184" s="140"/>
    </row>
    <row r="4185" spans="4:4" x14ac:dyDescent="0.25">
      <c r="D4185" s="140"/>
    </row>
    <row r="4186" spans="4:4" x14ac:dyDescent="0.25">
      <c r="D4186" s="140"/>
    </row>
    <row r="4187" spans="4:4" x14ac:dyDescent="0.25">
      <c r="D4187" s="140"/>
    </row>
    <row r="4188" spans="4:4" x14ac:dyDescent="0.25">
      <c r="D4188" s="140"/>
    </row>
    <row r="4189" spans="4:4" x14ac:dyDescent="0.25">
      <c r="D4189" s="140"/>
    </row>
    <row r="4190" spans="4:4" x14ac:dyDescent="0.25">
      <c r="D4190" s="140"/>
    </row>
    <row r="4191" spans="4:4" x14ac:dyDescent="0.25">
      <c r="D4191" s="140"/>
    </row>
    <row r="4192" spans="4:4" x14ac:dyDescent="0.25">
      <c r="D4192" s="140"/>
    </row>
    <row r="4193" spans="4:4" x14ac:dyDescent="0.25">
      <c r="D4193" s="140"/>
    </row>
    <row r="4194" spans="4:4" x14ac:dyDescent="0.25">
      <c r="D4194" s="140"/>
    </row>
    <row r="4195" spans="4:4" x14ac:dyDescent="0.25">
      <c r="D4195" s="140"/>
    </row>
    <row r="4196" spans="4:4" x14ac:dyDescent="0.25">
      <c r="D4196" s="140"/>
    </row>
    <row r="4197" spans="4:4" x14ac:dyDescent="0.25">
      <c r="D4197" s="140"/>
    </row>
    <row r="4198" spans="4:4" x14ac:dyDescent="0.25">
      <c r="D4198" s="140"/>
    </row>
    <row r="4199" spans="4:4" x14ac:dyDescent="0.25">
      <c r="D4199" s="140"/>
    </row>
    <row r="4200" spans="4:4" x14ac:dyDescent="0.25">
      <c r="D4200" s="140"/>
    </row>
    <row r="4201" spans="4:4" x14ac:dyDescent="0.25">
      <c r="D4201" s="140"/>
    </row>
    <row r="4202" spans="4:4" x14ac:dyDescent="0.25">
      <c r="D4202" s="140"/>
    </row>
    <row r="4203" spans="4:4" x14ac:dyDescent="0.25">
      <c r="D4203" s="140"/>
    </row>
    <row r="4204" spans="4:4" x14ac:dyDescent="0.25">
      <c r="D4204" s="140"/>
    </row>
    <row r="4205" spans="4:4" x14ac:dyDescent="0.25">
      <c r="D4205" s="140"/>
    </row>
    <row r="4206" spans="4:4" x14ac:dyDescent="0.25">
      <c r="D4206" s="140"/>
    </row>
    <row r="4207" spans="4:4" x14ac:dyDescent="0.25">
      <c r="D4207" s="140"/>
    </row>
    <row r="4208" spans="4:4" x14ac:dyDescent="0.25">
      <c r="D4208" s="140"/>
    </row>
    <row r="4209" spans="4:4" x14ac:dyDescent="0.25">
      <c r="D4209" s="140"/>
    </row>
    <row r="4210" spans="4:4" x14ac:dyDescent="0.25">
      <c r="D4210" s="140"/>
    </row>
    <row r="4211" spans="4:4" x14ac:dyDescent="0.25">
      <c r="D4211" s="140"/>
    </row>
    <row r="4212" spans="4:4" x14ac:dyDescent="0.25">
      <c r="D4212" s="140"/>
    </row>
    <row r="4213" spans="4:4" x14ac:dyDescent="0.25">
      <c r="D4213" s="140"/>
    </row>
    <row r="4214" spans="4:4" x14ac:dyDescent="0.25">
      <c r="D4214" s="140"/>
    </row>
    <row r="4215" spans="4:4" x14ac:dyDescent="0.25">
      <c r="D4215" s="140"/>
    </row>
    <row r="4216" spans="4:4" x14ac:dyDescent="0.25">
      <c r="D4216" s="140"/>
    </row>
    <row r="4217" spans="4:4" x14ac:dyDescent="0.25">
      <c r="D4217" s="140"/>
    </row>
    <row r="4218" spans="4:4" x14ac:dyDescent="0.25">
      <c r="D4218" s="140"/>
    </row>
    <row r="4219" spans="4:4" x14ac:dyDescent="0.25">
      <c r="D4219" s="140"/>
    </row>
    <row r="4220" spans="4:4" x14ac:dyDescent="0.25">
      <c r="D4220" s="140"/>
    </row>
    <row r="4221" spans="4:4" x14ac:dyDescent="0.25">
      <c r="D4221" s="140"/>
    </row>
    <row r="4222" spans="4:4" x14ac:dyDescent="0.25">
      <c r="D4222" s="140"/>
    </row>
    <row r="4223" spans="4:4" x14ac:dyDescent="0.25">
      <c r="D4223" s="140"/>
    </row>
    <row r="4224" spans="4:4" x14ac:dyDescent="0.25">
      <c r="D4224" s="140"/>
    </row>
    <row r="4225" spans="4:4" x14ac:dyDescent="0.25">
      <c r="D4225" s="140"/>
    </row>
    <row r="4226" spans="4:4" x14ac:dyDescent="0.25">
      <c r="D4226" s="140"/>
    </row>
    <row r="4227" spans="4:4" x14ac:dyDescent="0.25">
      <c r="D4227" s="140"/>
    </row>
    <row r="4228" spans="4:4" x14ac:dyDescent="0.25">
      <c r="D4228" s="140"/>
    </row>
    <row r="4229" spans="4:4" x14ac:dyDescent="0.25">
      <c r="D4229" s="140"/>
    </row>
    <row r="4230" spans="4:4" x14ac:dyDescent="0.25">
      <c r="D4230" s="140"/>
    </row>
    <row r="4231" spans="4:4" x14ac:dyDescent="0.25">
      <c r="D4231" s="140"/>
    </row>
    <row r="4232" spans="4:4" x14ac:dyDescent="0.25">
      <c r="D4232" s="140"/>
    </row>
    <row r="4233" spans="4:4" x14ac:dyDescent="0.25">
      <c r="D4233" s="140"/>
    </row>
    <row r="4234" spans="4:4" x14ac:dyDescent="0.25">
      <c r="D4234" s="140"/>
    </row>
    <row r="4235" spans="4:4" x14ac:dyDescent="0.25">
      <c r="D4235" s="140"/>
    </row>
    <row r="4236" spans="4:4" x14ac:dyDescent="0.25">
      <c r="D4236" s="140"/>
    </row>
    <row r="4237" spans="4:4" x14ac:dyDescent="0.25">
      <c r="D4237" s="140"/>
    </row>
    <row r="4238" spans="4:4" x14ac:dyDescent="0.25">
      <c r="D4238" s="140"/>
    </row>
    <row r="4239" spans="4:4" x14ac:dyDescent="0.25">
      <c r="D4239" s="140"/>
    </row>
    <row r="4240" spans="4:4" x14ac:dyDescent="0.25">
      <c r="D4240" s="140"/>
    </row>
    <row r="4241" spans="4:4" x14ac:dyDescent="0.25">
      <c r="D4241" s="140"/>
    </row>
    <row r="4242" spans="4:4" x14ac:dyDescent="0.25">
      <c r="D4242" s="140"/>
    </row>
    <row r="4243" spans="4:4" x14ac:dyDescent="0.25">
      <c r="D4243" s="140"/>
    </row>
    <row r="4244" spans="4:4" x14ac:dyDescent="0.25">
      <c r="D4244" s="140"/>
    </row>
    <row r="4245" spans="4:4" x14ac:dyDescent="0.25">
      <c r="D4245" s="140"/>
    </row>
    <row r="4246" spans="4:4" x14ac:dyDescent="0.25">
      <c r="D4246" s="140"/>
    </row>
    <row r="4247" spans="4:4" x14ac:dyDescent="0.25">
      <c r="D4247" s="140"/>
    </row>
    <row r="4248" spans="4:4" x14ac:dyDescent="0.25">
      <c r="D4248" s="140"/>
    </row>
    <row r="4249" spans="4:4" x14ac:dyDescent="0.25">
      <c r="D4249" s="140"/>
    </row>
    <row r="4250" spans="4:4" x14ac:dyDescent="0.25">
      <c r="D4250" s="140"/>
    </row>
    <row r="4251" spans="4:4" x14ac:dyDescent="0.25">
      <c r="D4251" s="140"/>
    </row>
    <row r="4252" spans="4:4" x14ac:dyDescent="0.25">
      <c r="D4252" s="140"/>
    </row>
    <row r="4253" spans="4:4" x14ac:dyDescent="0.25">
      <c r="D4253" s="140"/>
    </row>
    <row r="4254" spans="4:4" x14ac:dyDescent="0.25">
      <c r="D4254" s="140"/>
    </row>
    <row r="4255" spans="4:4" x14ac:dyDescent="0.25">
      <c r="D4255" s="140"/>
    </row>
    <row r="4256" spans="4:4" x14ac:dyDescent="0.25">
      <c r="D4256" s="140"/>
    </row>
    <row r="4257" spans="4:4" x14ac:dyDescent="0.25">
      <c r="D4257" s="140"/>
    </row>
    <row r="4258" spans="4:4" x14ac:dyDescent="0.25">
      <c r="D4258" s="140"/>
    </row>
    <row r="4259" spans="4:4" x14ac:dyDescent="0.25">
      <c r="D4259" s="140"/>
    </row>
    <row r="4260" spans="4:4" x14ac:dyDescent="0.25">
      <c r="D4260" s="140"/>
    </row>
    <row r="4261" spans="4:4" x14ac:dyDescent="0.25">
      <c r="D4261" s="140"/>
    </row>
    <row r="4262" spans="4:4" x14ac:dyDescent="0.25">
      <c r="D4262" s="140"/>
    </row>
    <row r="4263" spans="4:4" x14ac:dyDescent="0.25">
      <c r="D4263" s="140"/>
    </row>
    <row r="4264" spans="4:4" x14ac:dyDescent="0.25">
      <c r="D4264" s="140"/>
    </row>
    <row r="4265" spans="4:4" x14ac:dyDescent="0.25">
      <c r="D4265" s="140"/>
    </row>
    <row r="4266" spans="4:4" x14ac:dyDescent="0.25">
      <c r="D4266" s="140"/>
    </row>
    <row r="4267" spans="4:4" x14ac:dyDescent="0.25">
      <c r="D4267" s="140"/>
    </row>
    <row r="4268" spans="4:4" x14ac:dyDescent="0.25">
      <c r="D4268" s="140"/>
    </row>
    <row r="4269" spans="4:4" x14ac:dyDescent="0.25">
      <c r="D4269" s="140"/>
    </row>
    <row r="4270" spans="4:4" x14ac:dyDescent="0.25">
      <c r="D4270" s="140"/>
    </row>
    <row r="4271" spans="4:4" x14ac:dyDescent="0.25">
      <c r="D4271" s="140"/>
    </row>
    <row r="4272" spans="4:4" x14ac:dyDescent="0.25">
      <c r="D4272" s="140"/>
    </row>
    <row r="4273" spans="4:4" x14ac:dyDescent="0.25">
      <c r="D4273" s="140"/>
    </row>
    <row r="4274" spans="4:4" x14ac:dyDescent="0.25">
      <c r="D4274" s="140"/>
    </row>
    <row r="4275" spans="4:4" x14ac:dyDescent="0.25">
      <c r="D4275" s="140"/>
    </row>
    <row r="4276" spans="4:4" x14ac:dyDescent="0.25">
      <c r="D4276" s="140"/>
    </row>
    <row r="4277" spans="4:4" x14ac:dyDescent="0.25">
      <c r="D4277" s="140"/>
    </row>
    <row r="4278" spans="4:4" x14ac:dyDescent="0.25">
      <c r="D4278" s="140"/>
    </row>
    <row r="4279" spans="4:4" x14ac:dyDescent="0.25">
      <c r="D4279" s="140"/>
    </row>
    <row r="4280" spans="4:4" x14ac:dyDescent="0.25">
      <c r="D4280" s="140"/>
    </row>
    <row r="4281" spans="4:4" x14ac:dyDescent="0.25">
      <c r="D4281" s="140"/>
    </row>
    <row r="4282" spans="4:4" x14ac:dyDescent="0.25">
      <c r="D4282" s="140"/>
    </row>
    <row r="4283" spans="4:4" x14ac:dyDescent="0.25">
      <c r="D4283" s="140"/>
    </row>
    <row r="4284" spans="4:4" x14ac:dyDescent="0.25">
      <c r="D4284" s="140"/>
    </row>
    <row r="4285" spans="4:4" x14ac:dyDescent="0.25">
      <c r="D4285" s="140"/>
    </row>
    <row r="4286" spans="4:4" x14ac:dyDescent="0.25">
      <c r="D4286" s="140"/>
    </row>
    <row r="4287" spans="4:4" x14ac:dyDescent="0.25">
      <c r="D4287" s="140"/>
    </row>
    <row r="4288" spans="4:4" x14ac:dyDescent="0.25">
      <c r="D4288" s="140"/>
    </row>
    <row r="4289" spans="4:4" x14ac:dyDescent="0.25">
      <c r="D4289" s="140"/>
    </row>
    <row r="4290" spans="4:4" x14ac:dyDescent="0.25">
      <c r="D4290" s="140"/>
    </row>
    <row r="4291" spans="4:4" x14ac:dyDescent="0.25">
      <c r="D4291" s="140"/>
    </row>
    <row r="4292" spans="4:4" x14ac:dyDescent="0.25">
      <c r="D4292" s="140"/>
    </row>
    <row r="4293" spans="4:4" x14ac:dyDescent="0.25">
      <c r="D4293" s="140"/>
    </row>
    <row r="4294" spans="4:4" x14ac:dyDescent="0.25">
      <c r="D4294" s="140"/>
    </row>
    <row r="4295" spans="4:4" x14ac:dyDescent="0.25">
      <c r="D4295" s="140"/>
    </row>
    <row r="4296" spans="4:4" x14ac:dyDescent="0.25">
      <c r="D4296" s="140"/>
    </row>
    <row r="4297" spans="4:4" x14ac:dyDescent="0.25">
      <c r="D4297" s="140"/>
    </row>
    <row r="4298" spans="4:4" x14ac:dyDescent="0.25">
      <c r="D4298" s="140"/>
    </row>
    <row r="4299" spans="4:4" x14ac:dyDescent="0.25">
      <c r="D4299" s="140"/>
    </row>
    <row r="4300" spans="4:4" x14ac:dyDescent="0.25">
      <c r="D4300" s="140"/>
    </row>
    <row r="4301" spans="4:4" x14ac:dyDescent="0.25">
      <c r="D4301" s="140"/>
    </row>
    <row r="4302" spans="4:4" x14ac:dyDescent="0.25">
      <c r="D4302" s="140"/>
    </row>
    <row r="4303" spans="4:4" x14ac:dyDescent="0.25">
      <c r="D4303" s="140"/>
    </row>
    <row r="4304" spans="4:4" x14ac:dyDescent="0.25">
      <c r="D4304" s="140"/>
    </row>
    <row r="4305" spans="4:4" x14ac:dyDescent="0.25">
      <c r="D4305" s="140"/>
    </row>
    <row r="4306" spans="4:4" x14ac:dyDescent="0.25">
      <c r="D4306" s="140"/>
    </row>
    <row r="4307" spans="4:4" x14ac:dyDescent="0.25">
      <c r="D4307" s="140"/>
    </row>
    <row r="4308" spans="4:4" x14ac:dyDescent="0.25">
      <c r="D4308" s="140"/>
    </row>
    <row r="4309" spans="4:4" x14ac:dyDescent="0.25">
      <c r="D4309" s="140"/>
    </row>
    <row r="4310" spans="4:4" x14ac:dyDescent="0.25">
      <c r="D4310" s="140"/>
    </row>
    <row r="4311" spans="4:4" x14ac:dyDescent="0.25">
      <c r="D4311" s="140"/>
    </row>
    <row r="4312" spans="4:4" x14ac:dyDescent="0.25">
      <c r="D4312" s="140"/>
    </row>
    <row r="4313" spans="4:4" x14ac:dyDescent="0.25">
      <c r="D4313" s="140"/>
    </row>
    <row r="4314" spans="4:4" x14ac:dyDescent="0.25">
      <c r="D4314" s="140"/>
    </row>
    <row r="4315" spans="4:4" x14ac:dyDescent="0.25">
      <c r="D4315" s="140"/>
    </row>
    <row r="4316" spans="4:4" x14ac:dyDescent="0.25">
      <c r="D4316" s="140"/>
    </row>
    <row r="4317" spans="4:4" x14ac:dyDescent="0.25">
      <c r="D4317" s="140"/>
    </row>
    <row r="4318" spans="4:4" x14ac:dyDescent="0.25">
      <c r="D4318" s="140"/>
    </row>
    <row r="4319" spans="4:4" x14ac:dyDescent="0.25">
      <c r="D4319" s="140"/>
    </row>
    <row r="4320" spans="4:4" x14ac:dyDescent="0.25">
      <c r="D4320" s="140"/>
    </row>
    <row r="4321" spans="4:4" x14ac:dyDescent="0.25">
      <c r="D4321" s="140"/>
    </row>
    <row r="4322" spans="4:4" x14ac:dyDescent="0.25">
      <c r="D4322" s="140"/>
    </row>
    <row r="4323" spans="4:4" x14ac:dyDescent="0.25">
      <c r="D4323" s="140"/>
    </row>
    <row r="4324" spans="4:4" x14ac:dyDescent="0.25">
      <c r="D4324" s="140"/>
    </row>
    <row r="4325" spans="4:4" x14ac:dyDescent="0.25">
      <c r="D4325" s="140"/>
    </row>
    <row r="4326" spans="4:4" x14ac:dyDescent="0.25">
      <c r="D4326" s="140"/>
    </row>
    <row r="4327" spans="4:4" x14ac:dyDescent="0.25">
      <c r="D4327" s="140"/>
    </row>
    <row r="4328" spans="4:4" x14ac:dyDescent="0.25">
      <c r="D4328" s="140"/>
    </row>
    <row r="4329" spans="4:4" x14ac:dyDescent="0.25">
      <c r="D4329" s="140"/>
    </row>
    <row r="4330" spans="4:4" x14ac:dyDescent="0.25">
      <c r="D4330" s="140"/>
    </row>
    <row r="4331" spans="4:4" x14ac:dyDescent="0.25">
      <c r="D4331" s="140"/>
    </row>
    <row r="4332" spans="4:4" x14ac:dyDescent="0.25">
      <c r="D4332" s="140"/>
    </row>
    <row r="4333" spans="4:4" x14ac:dyDescent="0.25">
      <c r="D4333" s="140"/>
    </row>
    <row r="4334" spans="4:4" x14ac:dyDescent="0.25">
      <c r="D4334" s="140"/>
    </row>
    <row r="4335" spans="4:4" x14ac:dyDescent="0.25">
      <c r="D4335" s="140"/>
    </row>
    <row r="4336" spans="4:4" x14ac:dyDescent="0.25">
      <c r="D4336" s="140"/>
    </row>
    <row r="4337" spans="4:4" x14ac:dyDescent="0.25">
      <c r="D4337" s="140"/>
    </row>
    <row r="4338" spans="4:4" x14ac:dyDescent="0.25">
      <c r="D4338" s="140"/>
    </row>
    <row r="4339" spans="4:4" x14ac:dyDescent="0.25">
      <c r="D4339" s="140"/>
    </row>
    <row r="4340" spans="4:4" x14ac:dyDescent="0.25">
      <c r="D4340" s="140"/>
    </row>
    <row r="4341" spans="4:4" x14ac:dyDescent="0.25">
      <c r="D4341" s="140"/>
    </row>
    <row r="4342" spans="4:4" x14ac:dyDescent="0.25">
      <c r="D4342" s="140"/>
    </row>
    <row r="4343" spans="4:4" x14ac:dyDescent="0.25">
      <c r="D4343" s="140"/>
    </row>
    <row r="4344" spans="4:4" x14ac:dyDescent="0.25">
      <c r="D4344" s="140"/>
    </row>
    <row r="4345" spans="4:4" x14ac:dyDescent="0.25">
      <c r="D4345" s="140"/>
    </row>
    <row r="4346" spans="4:4" x14ac:dyDescent="0.25">
      <c r="D4346" s="140"/>
    </row>
    <row r="4347" spans="4:4" x14ac:dyDescent="0.25">
      <c r="D4347" s="140"/>
    </row>
    <row r="4348" spans="4:4" x14ac:dyDescent="0.25">
      <c r="D4348" s="140"/>
    </row>
    <row r="4349" spans="4:4" x14ac:dyDescent="0.25">
      <c r="D4349" s="140"/>
    </row>
    <row r="4350" spans="4:4" x14ac:dyDescent="0.25">
      <c r="D4350" s="140"/>
    </row>
    <row r="4351" spans="4:4" x14ac:dyDescent="0.25">
      <c r="D4351" s="140"/>
    </row>
    <row r="4352" spans="4:4" x14ac:dyDescent="0.25">
      <c r="D4352" s="140"/>
    </row>
    <row r="4353" spans="4:4" x14ac:dyDescent="0.25">
      <c r="D4353" s="140"/>
    </row>
    <row r="4354" spans="4:4" x14ac:dyDescent="0.25">
      <c r="D4354" s="140"/>
    </row>
    <row r="4355" spans="4:4" x14ac:dyDescent="0.25">
      <c r="D4355" s="140"/>
    </row>
    <row r="4356" spans="4:4" x14ac:dyDescent="0.25">
      <c r="D4356" s="140"/>
    </row>
    <row r="4357" spans="4:4" x14ac:dyDescent="0.25">
      <c r="D4357" s="140"/>
    </row>
    <row r="4358" spans="4:4" x14ac:dyDescent="0.25">
      <c r="D4358" s="140"/>
    </row>
    <row r="4359" spans="4:4" x14ac:dyDescent="0.25">
      <c r="D4359" s="140"/>
    </row>
    <row r="4360" spans="4:4" x14ac:dyDescent="0.25">
      <c r="D4360" s="140"/>
    </row>
    <row r="4361" spans="4:4" x14ac:dyDescent="0.25">
      <c r="D4361" s="140"/>
    </row>
    <row r="4362" spans="4:4" x14ac:dyDescent="0.25">
      <c r="D4362" s="140"/>
    </row>
    <row r="4363" spans="4:4" x14ac:dyDescent="0.25">
      <c r="D4363" s="140"/>
    </row>
    <row r="4364" spans="4:4" x14ac:dyDescent="0.25">
      <c r="D4364" s="140"/>
    </row>
    <row r="4365" spans="4:4" x14ac:dyDescent="0.25">
      <c r="D4365" s="140"/>
    </row>
    <row r="4366" spans="4:4" x14ac:dyDescent="0.25">
      <c r="D4366" s="140"/>
    </row>
    <row r="4367" spans="4:4" x14ac:dyDescent="0.25">
      <c r="D4367" s="140"/>
    </row>
    <row r="4368" spans="4:4" x14ac:dyDescent="0.25">
      <c r="D4368" s="140"/>
    </row>
    <row r="4369" spans="4:4" x14ac:dyDescent="0.25">
      <c r="D4369" s="140"/>
    </row>
    <row r="4370" spans="4:4" x14ac:dyDescent="0.25">
      <c r="D4370" s="140"/>
    </row>
    <row r="4371" spans="4:4" x14ac:dyDescent="0.25">
      <c r="D4371" s="140"/>
    </row>
    <row r="4372" spans="4:4" x14ac:dyDescent="0.25">
      <c r="D4372" s="140"/>
    </row>
    <row r="4373" spans="4:4" x14ac:dyDescent="0.25">
      <c r="D4373" s="140"/>
    </row>
    <row r="4374" spans="4:4" x14ac:dyDescent="0.25">
      <c r="D4374" s="140"/>
    </row>
    <row r="4375" spans="4:4" x14ac:dyDescent="0.25">
      <c r="D4375" s="140"/>
    </row>
    <row r="4376" spans="4:4" x14ac:dyDescent="0.25">
      <c r="D4376" s="140"/>
    </row>
    <row r="4377" spans="4:4" x14ac:dyDescent="0.25">
      <c r="D4377" s="140"/>
    </row>
    <row r="4378" spans="4:4" x14ac:dyDescent="0.25">
      <c r="D4378" s="140"/>
    </row>
    <row r="4379" spans="4:4" x14ac:dyDescent="0.25">
      <c r="D4379" s="140"/>
    </row>
    <row r="4380" spans="4:4" x14ac:dyDescent="0.25">
      <c r="D4380" s="140"/>
    </row>
    <row r="4381" spans="4:4" x14ac:dyDescent="0.25">
      <c r="D4381" s="140"/>
    </row>
    <row r="4382" spans="4:4" x14ac:dyDescent="0.25">
      <c r="D4382" s="140"/>
    </row>
    <row r="4383" spans="4:4" x14ac:dyDescent="0.25">
      <c r="D4383" s="140"/>
    </row>
    <row r="4384" spans="4:4" x14ac:dyDescent="0.25">
      <c r="D4384" s="140"/>
    </row>
    <row r="4385" spans="4:4" x14ac:dyDescent="0.25">
      <c r="D4385" s="140"/>
    </row>
    <row r="4386" spans="4:4" x14ac:dyDescent="0.25">
      <c r="D4386" s="140"/>
    </row>
    <row r="4387" spans="4:4" x14ac:dyDescent="0.25">
      <c r="D4387" s="140"/>
    </row>
    <row r="4388" spans="4:4" x14ac:dyDescent="0.25">
      <c r="D4388" s="140"/>
    </row>
    <row r="4389" spans="4:4" x14ac:dyDescent="0.25">
      <c r="D4389" s="140"/>
    </row>
    <row r="4390" spans="4:4" x14ac:dyDescent="0.25">
      <c r="D4390" s="140"/>
    </row>
    <row r="4391" spans="4:4" x14ac:dyDescent="0.25">
      <c r="D4391" s="140"/>
    </row>
    <row r="4392" spans="4:4" x14ac:dyDescent="0.25">
      <c r="D4392" s="140"/>
    </row>
    <row r="4393" spans="4:4" x14ac:dyDescent="0.25">
      <c r="D4393" s="140"/>
    </row>
    <row r="4394" spans="4:4" x14ac:dyDescent="0.25">
      <c r="D4394" s="140"/>
    </row>
    <row r="4395" spans="4:4" x14ac:dyDescent="0.25">
      <c r="D4395" s="140"/>
    </row>
    <row r="4396" spans="4:4" x14ac:dyDescent="0.25">
      <c r="D4396" s="140"/>
    </row>
    <row r="4397" spans="4:4" x14ac:dyDescent="0.25">
      <c r="D4397" s="140"/>
    </row>
    <row r="4398" spans="4:4" x14ac:dyDescent="0.25">
      <c r="D4398" s="140"/>
    </row>
    <row r="4399" spans="4:4" x14ac:dyDescent="0.25">
      <c r="D4399" s="140"/>
    </row>
    <row r="4400" spans="4:4" x14ac:dyDescent="0.25">
      <c r="D4400" s="140"/>
    </row>
    <row r="4401" spans="4:4" x14ac:dyDescent="0.25">
      <c r="D4401" s="140"/>
    </row>
    <row r="4402" spans="4:4" x14ac:dyDescent="0.25">
      <c r="D4402" s="140"/>
    </row>
    <row r="4403" spans="4:4" x14ac:dyDescent="0.25">
      <c r="D4403" s="140"/>
    </row>
    <row r="4404" spans="4:4" x14ac:dyDescent="0.25">
      <c r="D4404" s="140"/>
    </row>
    <row r="4405" spans="4:4" x14ac:dyDescent="0.25">
      <c r="D4405" s="140"/>
    </row>
    <row r="4406" spans="4:4" x14ac:dyDescent="0.25">
      <c r="D4406" s="140"/>
    </row>
    <row r="4407" spans="4:4" x14ac:dyDescent="0.25">
      <c r="D4407" s="140"/>
    </row>
    <row r="4408" spans="4:4" x14ac:dyDescent="0.25">
      <c r="D4408" s="140"/>
    </row>
    <row r="4409" spans="4:4" x14ac:dyDescent="0.25">
      <c r="D4409" s="140"/>
    </row>
    <row r="4410" spans="4:4" x14ac:dyDescent="0.25">
      <c r="D4410" s="140"/>
    </row>
    <row r="4411" spans="4:4" x14ac:dyDescent="0.25">
      <c r="D4411" s="140"/>
    </row>
    <row r="4412" spans="4:4" x14ac:dyDescent="0.25">
      <c r="D4412" s="140"/>
    </row>
    <row r="4413" spans="4:4" x14ac:dyDescent="0.25">
      <c r="D4413" s="140"/>
    </row>
    <row r="4414" spans="4:4" x14ac:dyDescent="0.25">
      <c r="D4414" s="140"/>
    </row>
    <row r="4415" spans="4:4" x14ac:dyDescent="0.25">
      <c r="D4415" s="140"/>
    </row>
    <row r="4416" spans="4:4" x14ac:dyDescent="0.25">
      <c r="D4416" s="140"/>
    </row>
    <row r="4417" spans="4:4" x14ac:dyDescent="0.25">
      <c r="D4417" s="140"/>
    </row>
    <row r="4418" spans="4:4" x14ac:dyDescent="0.25">
      <c r="D4418" s="140"/>
    </row>
    <row r="4419" spans="4:4" x14ac:dyDescent="0.25">
      <c r="D4419" s="140"/>
    </row>
    <row r="4420" spans="4:4" x14ac:dyDescent="0.25">
      <c r="D4420" s="140"/>
    </row>
    <row r="4421" spans="4:4" x14ac:dyDescent="0.25">
      <c r="D4421" s="140"/>
    </row>
    <row r="4422" spans="4:4" x14ac:dyDescent="0.25">
      <c r="D4422" s="140"/>
    </row>
    <row r="4423" spans="4:4" x14ac:dyDescent="0.25">
      <c r="D4423" s="140"/>
    </row>
    <row r="4424" spans="4:4" x14ac:dyDescent="0.25">
      <c r="D4424" s="140"/>
    </row>
    <row r="4425" spans="4:4" x14ac:dyDescent="0.25">
      <c r="D4425" s="140"/>
    </row>
    <row r="4426" spans="4:4" x14ac:dyDescent="0.25">
      <c r="D4426" s="140"/>
    </row>
    <row r="4427" spans="4:4" x14ac:dyDescent="0.25">
      <c r="D4427" s="140"/>
    </row>
    <row r="4428" spans="4:4" x14ac:dyDescent="0.25">
      <c r="D4428" s="140"/>
    </row>
    <row r="4429" spans="4:4" x14ac:dyDescent="0.25">
      <c r="D4429" s="140"/>
    </row>
    <row r="4430" spans="4:4" x14ac:dyDescent="0.25">
      <c r="D4430" s="140"/>
    </row>
    <row r="4431" spans="4:4" x14ac:dyDescent="0.25">
      <c r="D4431" s="140"/>
    </row>
    <row r="4432" spans="4:4" x14ac:dyDescent="0.25">
      <c r="D4432" s="140"/>
    </row>
    <row r="4433" spans="4:4" x14ac:dyDescent="0.25">
      <c r="D4433" s="140"/>
    </row>
    <row r="4434" spans="4:4" x14ac:dyDescent="0.25">
      <c r="D4434" s="140"/>
    </row>
    <row r="4435" spans="4:4" x14ac:dyDescent="0.25">
      <c r="D4435" s="140"/>
    </row>
    <row r="4436" spans="4:4" x14ac:dyDescent="0.25">
      <c r="D4436" s="140"/>
    </row>
    <row r="4437" spans="4:4" x14ac:dyDescent="0.25">
      <c r="D4437" s="140"/>
    </row>
    <row r="4438" spans="4:4" x14ac:dyDescent="0.25">
      <c r="D4438" s="140"/>
    </row>
    <row r="4439" spans="4:4" x14ac:dyDescent="0.25">
      <c r="D4439" s="140"/>
    </row>
    <row r="4440" spans="4:4" x14ac:dyDescent="0.25">
      <c r="D4440" s="140"/>
    </row>
    <row r="4441" spans="4:4" x14ac:dyDescent="0.25">
      <c r="D4441" s="140"/>
    </row>
    <row r="4442" spans="4:4" x14ac:dyDescent="0.25">
      <c r="D4442" s="140"/>
    </row>
    <row r="4443" spans="4:4" x14ac:dyDescent="0.25">
      <c r="D4443" s="140"/>
    </row>
    <row r="4444" spans="4:4" x14ac:dyDescent="0.25">
      <c r="D4444" s="140"/>
    </row>
    <row r="4445" spans="4:4" x14ac:dyDescent="0.25">
      <c r="D4445" s="140"/>
    </row>
    <row r="4446" spans="4:4" x14ac:dyDescent="0.25">
      <c r="D4446" s="140"/>
    </row>
    <row r="4447" spans="4:4" x14ac:dyDescent="0.25">
      <c r="D4447" s="140"/>
    </row>
    <row r="4448" spans="4:4" x14ac:dyDescent="0.25">
      <c r="D4448" s="140"/>
    </row>
    <row r="4449" spans="4:4" x14ac:dyDescent="0.25">
      <c r="D4449" s="140"/>
    </row>
    <row r="4450" spans="4:4" x14ac:dyDescent="0.25">
      <c r="D4450" s="140"/>
    </row>
    <row r="4451" spans="4:4" x14ac:dyDescent="0.25">
      <c r="D4451" s="140"/>
    </row>
    <row r="4452" spans="4:4" x14ac:dyDescent="0.25">
      <c r="D4452" s="140"/>
    </row>
    <row r="4453" spans="4:4" x14ac:dyDescent="0.25">
      <c r="D4453" s="140"/>
    </row>
    <row r="4454" spans="4:4" x14ac:dyDescent="0.25">
      <c r="D4454" s="140"/>
    </row>
    <row r="4455" spans="4:4" x14ac:dyDescent="0.25">
      <c r="D4455" s="140"/>
    </row>
    <row r="4456" spans="4:4" x14ac:dyDescent="0.25">
      <c r="D4456" s="140"/>
    </row>
    <row r="4457" spans="4:4" x14ac:dyDescent="0.25">
      <c r="D4457" s="140"/>
    </row>
    <row r="4458" spans="4:4" x14ac:dyDescent="0.25">
      <c r="D4458" s="140"/>
    </row>
    <row r="4459" spans="4:4" x14ac:dyDescent="0.25">
      <c r="D4459" s="140"/>
    </row>
    <row r="4460" spans="4:4" x14ac:dyDescent="0.25">
      <c r="D4460" s="140"/>
    </row>
    <row r="4461" spans="4:4" x14ac:dyDescent="0.25">
      <c r="D4461" s="140"/>
    </row>
    <row r="4462" spans="4:4" x14ac:dyDescent="0.25">
      <c r="D4462" s="140"/>
    </row>
    <row r="4463" spans="4:4" x14ac:dyDescent="0.25">
      <c r="D4463" s="140"/>
    </row>
    <row r="4464" spans="4:4" x14ac:dyDescent="0.25">
      <c r="D4464" s="140"/>
    </row>
    <row r="4465" spans="4:4" x14ac:dyDescent="0.25">
      <c r="D4465" s="140"/>
    </row>
    <row r="4466" spans="4:4" x14ac:dyDescent="0.25">
      <c r="D4466" s="140"/>
    </row>
    <row r="4467" spans="4:4" x14ac:dyDescent="0.25">
      <c r="D4467" s="140"/>
    </row>
    <row r="4468" spans="4:4" x14ac:dyDescent="0.25">
      <c r="D4468" s="140"/>
    </row>
    <row r="4469" spans="4:4" x14ac:dyDescent="0.25">
      <c r="D4469" s="140"/>
    </row>
    <row r="4470" spans="4:4" x14ac:dyDescent="0.25">
      <c r="D4470" s="140"/>
    </row>
    <row r="4471" spans="4:4" x14ac:dyDescent="0.25">
      <c r="D4471" s="140"/>
    </row>
    <row r="4472" spans="4:4" x14ac:dyDescent="0.25">
      <c r="D4472" s="140"/>
    </row>
    <row r="4473" spans="4:4" x14ac:dyDescent="0.25">
      <c r="D4473" s="140"/>
    </row>
    <row r="4474" spans="4:4" x14ac:dyDescent="0.25">
      <c r="D4474" s="140"/>
    </row>
    <row r="4475" spans="4:4" x14ac:dyDescent="0.25">
      <c r="D4475" s="140"/>
    </row>
    <row r="4476" spans="4:4" x14ac:dyDescent="0.25">
      <c r="D4476" s="140"/>
    </row>
    <row r="4477" spans="4:4" x14ac:dyDescent="0.25">
      <c r="D4477" s="140"/>
    </row>
    <row r="4478" spans="4:4" x14ac:dyDescent="0.25">
      <c r="D4478" s="140"/>
    </row>
    <row r="4479" spans="4:4" x14ac:dyDescent="0.25">
      <c r="D4479" s="140"/>
    </row>
    <row r="4480" spans="4:4" x14ac:dyDescent="0.25">
      <c r="D4480" s="140"/>
    </row>
    <row r="4481" spans="4:4" x14ac:dyDescent="0.25">
      <c r="D4481" s="140"/>
    </row>
    <row r="4482" spans="4:4" x14ac:dyDescent="0.25">
      <c r="D4482" s="140"/>
    </row>
    <row r="4483" spans="4:4" x14ac:dyDescent="0.25">
      <c r="D4483" s="140"/>
    </row>
    <row r="4484" spans="4:4" x14ac:dyDescent="0.25">
      <c r="D4484" s="140"/>
    </row>
    <row r="4485" spans="4:4" x14ac:dyDescent="0.25">
      <c r="D4485" s="140"/>
    </row>
    <row r="4486" spans="4:4" x14ac:dyDescent="0.25">
      <c r="D4486" s="140"/>
    </row>
    <row r="4487" spans="4:4" x14ac:dyDescent="0.25">
      <c r="D4487" s="140"/>
    </row>
    <row r="4488" spans="4:4" x14ac:dyDescent="0.25">
      <c r="D4488" s="140"/>
    </row>
    <row r="4489" spans="4:4" x14ac:dyDescent="0.25">
      <c r="D4489" s="140"/>
    </row>
    <row r="4490" spans="4:4" x14ac:dyDescent="0.25">
      <c r="D4490" s="140"/>
    </row>
    <row r="4491" spans="4:4" x14ac:dyDescent="0.25">
      <c r="D4491" s="140"/>
    </row>
    <row r="4492" spans="4:4" x14ac:dyDescent="0.25">
      <c r="D4492" s="140"/>
    </row>
    <row r="4493" spans="4:4" x14ac:dyDescent="0.25">
      <c r="D4493" s="140"/>
    </row>
    <row r="4494" spans="4:4" x14ac:dyDescent="0.25">
      <c r="D4494" s="140"/>
    </row>
    <row r="4495" spans="4:4" x14ac:dyDescent="0.25">
      <c r="D4495" s="140"/>
    </row>
    <row r="4496" spans="4:4" x14ac:dyDescent="0.25">
      <c r="D4496" s="140"/>
    </row>
    <row r="4497" spans="4:4" x14ac:dyDescent="0.25">
      <c r="D4497" s="140"/>
    </row>
    <row r="4498" spans="4:4" x14ac:dyDescent="0.25">
      <c r="D4498" s="140"/>
    </row>
    <row r="4499" spans="4:4" x14ac:dyDescent="0.25">
      <c r="D4499" s="140"/>
    </row>
    <row r="4500" spans="4:4" x14ac:dyDescent="0.25">
      <c r="D4500" s="140"/>
    </row>
    <row r="4501" spans="4:4" x14ac:dyDescent="0.25">
      <c r="D4501" s="140"/>
    </row>
    <row r="4502" spans="4:4" x14ac:dyDescent="0.25">
      <c r="D4502" s="140"/>
    </row>
    <row r="4503" spans="4:4" x14ac:dyDescent="0.25">
      <c r="D4503" s="140"/>
    </row>
    <row r="4504" spans="4:4" x14ac:dyDescent="0.25">
      <c r="D4504" s="140"/>
    </row>
    <row r="4505" spans="4:4" x14ac:dyDescent="0.25">
      <c r="D4505" s="140"/>
    </row>
    <row r="4506" spans="4:4" x14ac:dyDescent="0.25">
      <c r="D4506" s="140"/>
    </row>
    <row r="4507" spans="4:4" x14ac:dyDescent="0.25">
      <c r="D4507" s="140"/>
    </row>
    <row r="4508" spans="4:4" x14ac:dyDescent="0.25">
      <c r="D4508" s="140"/>
    </row>
    <row r="4509" spans="4:4" x14ac:dyDescent="0.25">
      <c r="D4509" s="140"/>
    </row>
    <row r="4510" spans="4:4" x14ac:dyDescent="0.25">
      <c r="D4510" s="140"/>
    </row>
    <row r="4511" spans="4:4" x14ac:dyDescent="0.25">
      <c r="D4511" s="140"/>
    </row>
    <row r="4512" spans="4:4" x14ac:dyDescent="0.25">
      <c r="D4512" s="140"/>
    </row>
    <row r="4513" spans="4:4" x14ac:dyDescent="0.25">
      <c r="D4513" s="140"/>
    </row>
    <row r="4514" spans="4:4" x14ac:dyDescent="0.25">
      <c r="D4514" s="140"/>
    </row>
    <row r="4515" spans="4:4" x14ac:dyDescent="0.25">
      <c r="D4515" s="140"/>
    </row>
    <row r="4516" spans="4:4" x14ac:dyDescent="0.25">
      <c r="D4516" s="140"/>
    </row>
    <row r="4517" spans="4:4" x14ac:dyDescent="0.25">
      <c r="D4517" s="140"/>
    </row>
    <row r="4518" spans="4:4" x14ac:dyDescent="0.25">
      <c r="D4518" s="140"/>
    </row>
    <row r="4519" spans="4:4" x14ac:dyDescent="0.25">
      <c r="D4519" s="140"/>
    </row>
    <row r="4520" spans="4:4" x14ac:dyDescent="0.25">
      <c r="D4520" s="140"/>
    </row>
    <row r="4521" spans="4:4" x14ac:dyDescent="0.25">
      <c r="D4521" s="140"/>
    </row>
    <row r="4522" spans="4:4" x14ac:dyDescent="0.25">
      <c r="D4522" s="140"/>
    </row>
    <row r="4523" spans="4:4" x14ac:dyDescent="0.25">
      <c r="D4523" s="140"/>
    </row>
    <row r="4524" spans="4:4" x14ac:dyDescent="0.25">
      <c r="D4524" s="140"/>
    </row>
    <row r="4525" spans="4:4" x14ac:dyDescent="0.25">
      <c r="D4525" s="140"/>
    </row>
    <row r="4526" spans="4:4" x14ac:dyDescent="0.25">
      <c r="D4526" s="140"/>
    </row>
    <row r="4527" spans="4:4" x14ac:dyDescent="0.25">
      <c r="D4527" s="140"/>
    </row>
    <row r="4528" spans="4:4" x14ac:dyDescent="0.25">
      <c r="D4528" s="140"/>
    </row>
    <row r="4529" spans="4:4" x14ac:dyDescent="0.25">
      <c r="D4529" s="140"/>
    </row>
    <row r="4530" spans="4:4" x14ac:dyDescent="0.25">
      <c r="D4530" s="140"/>
    </row>
    <row r="4531" spans="4:4" x14ac:dyDescent="0.25">
      <c r="D4531" s="140"/>
    </row>
    <row r="4532" spans="4:4" x14ac:dyDescent="0.25">
      <c r="D4532" s="140"/>
    </row>
    <row r="4533" spans="4:4" x14ac:dyDescent="0.25">
      <c r="D4533" s="140"/>
    </row>
    <row r="4534" spans="4:4" x14ac:dyDescent="0.25">
      <c r="D4534" s="140"/>
    </row>
    <row r="4535" spans="4:4" x14ac:dyDescent="0.25">
      <c r="D4535" s="140"/>
    </row>
    <row r="4536" spans="4:4" x14ac:dyDescent="0.25">
      <c r="D4536" s="140"/>
    </row>
    <row r="4537" spans="4:4" x14ac:dyDescent="0.25">
      <c r="D4537" s="140"/>
    </row>
    <row r="4538" spans="4:4" x14ac:dyDescent="0.25">
      <c r="D4538" s="140"/>
    </row>
    <row r="4539" spans="4:4" x14ac:dyDescent="0.25">
      <c r="D4539" s="140"/>
    </row>
    <row r="4540" spans="4:4" x14ac:dyDescent="0.25">
      <c r="D4540" s="140"/>
    </row>
    <row r="4541" spans="4:4" x14ac:dyDescent="0.25">
      <c r="D4541" s="140"/>
    </row>
    <row r="4542" spans="4:4" x14ac:dyDescent="0.25">
      <c r="D4542" s="140"/>
    </row>
    <row r="4543" spans="4:4" x14ac:dyDescent="0.25">
      <c r="D4543" s="140"/>
    </row>
    <row r="4544" spans="4:4" x14ac:dyDescent="0.25">
      <c r="D4544" s="140"/>
    </row>
    <row r="4545" spans="4:4" x14ac:dyDescent="0.25">
      <c r="D4545" s="140"/>
    </row>
    <row r="4546" spans="4:4" x14ac:dyDescent="0.25">
      <c r="D4546" s="140"/>
    </row>
    <row r="4547" spans="4:4" x14ac:dyDescent="0.25">
      <c r="D4547" s="140"/>
    </row>
    <row r="4548" spans="4:4" x14ac:dyDescent="0.25">
      <c r="D4548" s="140"/>
    </row>
    <row r="4549" spans="4:4" x14ac:dyDescent="0.25">
      <c r="D4549" s="140"/>
    </row>
    <row r="4550" spans="4:4" x14ac:dyDescent="0.25">
      <c r="D4550" s="140"/>
    </row>
    <row r="4551" spans="4:4" x14ac:dyDescent="0.25">
      <c r="D4551" s="140"/>
    </row>
    <row r="4552" spans="4:4" x14ac:dyDescent="0.25">
      <c r="D4552" s="140"/>
    </row>
    <row r="4553" spans="4:4" x14ac:dyDescent="0.25">
      <c r="D4553" s="140"/>
    </row>
    <row r="4554" spans="4:4" x14ac:dyDescent="0.25">
      <c r="D4554" s="140"/>
    </row>
    <row r="4555" spans="4:4" x14ac:dyDescent="0.25">
      <c r="D4555" s="140"/>
    </row>
    <row r="4556" spans="4:4" x14ac:dyDescent="0.25">
      <c r="D4556" s="140"/>
    </row>
    <row r="4557" spans="4:4" x14ac:dyDescent="0.25">
      <c r="D4557" s="140"/>
    </row>
    <row r="4558" spans="4:4" x14ac:dyDescent="0.25">
      <c r="D4558" s="140"/>
    </row>
    <row r="4559" spans="4:4" x14ac:dyDescent="0.25">
      <c r="D4559" s="140"/>
    </row>
    <row r="4560" spans="4:4" x14ac:dyDescent="0.25">
      <c r="D4560" s="140"/>
    </row>
    <row r="4561" spans="4:4" x14ac:dyDescent="0.25">
      <c r="D4561" s="140"/>
    </row>
    <row r="4562" spans="4:4" x14ac:dyDescent="0.25">
      <c r="D4562" s="140"/>
    </row>
    <row r="4563" spans="4:4" x14ac:dyDescent="0.25">
      <c r="D4563" s="140"/>
    </row>
    <row r="4564" spans="4:4" x14ac:dyDescent="0.25">
      <c r="D4564" s="140"/>
    </row>
    <row r="4565" spans="4:4" x14ac:dyDescent="0.25">
      <c r="D4565" s="140"/>
    </row>
    <row r="4566" spans="4:4" x14ac:dyDescent="0.25">
      <c r="D4566" s="140"/>
    </row>
    <row r="4567" spans="4:4" x14ac:dyDescent="0.25">
      <c r="D4567" s="140"/>
    </row>
    <row r="4568" spans="4:4" x14ac:dyDescent="0.25">
      <c r="D4568" s="140"/>
    </row>
    <row r="4569" spans="4:4" x14ac:dyDescent="0.25">
      <c r="D4569" s="140"/>
    </row>
    <row r="4570" spans="4:4" x14ac:dyDescent="0.25">
      <c r="D4570" s="140"/>
    </row>
    <row r="4571" spans="4:4" x14ac:dyDescent="0.25">
      <c r="D4571" s="140"/>
    </row>
    <row r="4572" spans="4:4" x14ac:dyDescent="0.25">
      <c r="D4572" s="140"/>
    </row>
    <row r="4573" spans="4:4" x14ac:dyDescent="0.25">
      <c r="D4573" s="140"/>
    </row>
    <row r="4574" spans="4:4" x14ac:dyDescent="0.25">
      <c r="D4574" s="140"/>
    </row>
    <row r="4575" spans="4:4" x14ac:dyDescent="0.25">
      <c r="D4575" s="140"/>
    </row>
    <row r="4576" spans="4:4" x14ac:dyDescent="0.25">
      <c r="D4576" s="140"/>
    </row>
    <row r="4577" spans="4:4" x14ac:dyDescent="0.25">
      <c r="D4577" s="140"/>
    </row>
    <row r="4578" spans="4:4" x14ac:dyDescent="0.25">
      <c r="D4578" s="140"/>
    </row>
    <row r="4579" spans="4:4" x14ac:dyDescent="0.25">
      <c r="D4579" s="140"/>
    </row>
    <row r="4580" spans="4:4" x14ac:dyDescent="0.25">
      <c r="D4580" s="140"/>
    </row>
    <row r="4581" spans="4:4" x14ac:dyDescent="0.25">
      <c r="D4581" s="140"/>
    </row>
    <row r="4582" spans="4:4" x14ac:dyDescent="0.25">
      <c r="D4582" s="140"/>
    </row>
    <row r="4583" spans="4:4" x14ac:dyDescent="0.25">
      <c r="D4583" s="140"/>
    </row>
    <row r="4584" spans="4:4" x14ac:dyDescent="0.25">
      <c r="D4584" s="140"/>
    </row>
    <row r="4585" spans="4:4" x14ac:dyDescent="0.25">
      <c r="D4585" s="140"/>
    </row>
    <row r="4586" spans="4:4" x14ac:dyDescent="0.25">
      <c r="D4586" s="140"/>
    </row>
    <row r="4587" spans="4:4" x14ac:dyDescent="0.25">
      <c r="D4587" s="140"/>
    </row>
    <row r="4588" spans="4:4" x14ac:dyDescent="0.25">
      <c r="D4588" s="140"/>
    </row>
    <row r="4589" spans="4:4" x14ac:dyDescent="0.25">
      <c r="D4589" s="140"/>
    </row>
    <row r="4590" spans="4:4" x14ac:dyDescent="0.25">
      <c r="D4590" s="140"/>
    </row>
    <row r="4591" spans="4:4" x14ac:dyDescent="0.25">
      <c r="D4591" s="140"/>
    </row>
    <row r="4592" spans="4:4" x14ac:dyDescent="0.25">
      <c r="D4592" s="140"/>
    </row>
    <row r="4593" spans="4:4" x14ac:dyDescent="0.25">
      <c r="D4593" s="140"/>
    </row>
    <row r="4594" spans="4:4" x14ac:dyDescent="0.25">
      <c r="D4594" s="140"/>
    </row>
    <row r="4595" spans="4:4" x14ac:dyDescent="0.25">
      <c r="D4595" s="140"/>
    </row>
    <row r="4596" spans="4:4" x14ac:dyDescent="0.25">
      <c r="D4596" s="140"/>
    </row>
    <row r="4597" spans="4:4" x14ac:dyDescent="0.25">
      <c r="D4597" s="140"/>
    </row>
    <row r="4598" spans="4:4" x14ac:dyDescent="0.25">
      <c r="D4598" s="140"/>
    </row>
    <row r="4599" spans="4:4" x14ac:dyDescent="0.25">
      <c r="D4599" s="140"/>
    </row>
    <row r="4600" spans="4:4" x14ac:dyDescent="0.25">
      <c r="D4600" s="140"/>
    </row>
    <row r="4601" spans="4:4" x14ac:dyDescent="0.25">
      <c r="D4601" s="140"/>
    </row>
    <row r="4602" spans="4:4" x14ac:dyDescent="0.25">
      <c r="D4602" s="140"/>
    </row>
    <row r="4603" spans="4:4" x14ac:dyDescent="0.25">
      <c r="D4603" s="140"/>
    </row>
    <row r="4604" spans="4:4" x14ac:dyDescent="0.25">
      <c r="D4604" s="140"/>
    </row>
    <row r="4605" spans="4:4" x14ac:dyDescent="0.25">
      <c r="D4605" s="140"/>
    </row>
    <row r="4606" spans="4:4" x14ac:dyDescent="0.25">
      <c r="D4606" s="140"/>
    </row>
    <row r="4607" spans="4:4" x14ac:dyDescent="0.25">
      <c r="D4607" s="140"/>
    </row>
    <row r="4608" spans="4:4" x14ac:dyDescent="0.25">
      <c r="D4608" s="140"/>
    </row>
    <row r="4609" spans="4:4" x14ac:dyDescent="0.25">
      <c r="D4609" s="140"/>
    </row>
    <row r="4610" spans="4:4" x14ac:dyDescent="0.25">
      <c r="D4610" s="140"/>
    </row>
    <row r="4611" spans="4:4" x14ac:dyDescent="0.25">
      <c r="D4611" s="140"/>
    </row>
    <row r="4612" spans="4:4" x14ac:dyDescent="0.25">
      <c r="D4612" s="140"/>
    </row>
    <row r="4613" spans="4:4" x14ac:dyDescent="0.25">
      <c r="D4613" s="140"/>
    </row>
    <row r="4614" spans="4:4" x14ac:dyDescent="0.25">
      <c r="D4614" s="140"/>
    </row>
    <row r="4615" spans="4:4" x14ac:dyDescent="0.25">
      <c r="D4615" s="140"/>
    </row>
    <row r="4616" spans="4:4" x14ac:dyDescent="0.25">
      <c r="D4616" s="140"/>
    </row>
    <row r="4617" spans="4:4" x14ac:dyDescent="0.25">
      <c r="D4617" s="140"/>
    </row>
    <row r="4618" spans="4:4" x14ac:dyDescent="0.25">
      <c r="D4618" s="140"/>
    </row>
    <row r="4619" spans="4:4" x14ac:dyDescent="0.25">
      <c r="D4619" s="140"/>
    </row>
    <row r="4620" spans="4:4" x14ac:dyDescent="0.25">
      <c r="D4620" s="140"/>
    </row>
    <row r="4621" spans="4:4" x14ac:dyDescent="0.25">
      <c r="D4621" s="140"/>
    </row>
    <row r="4622" spans="4:4" x14ac:dyDescent="0.25">
      <c r="D4622" s="140"/>
    </row>
    <row r="4623" spans="4:4" x14ac:dyDescent="0.25">
      <c r="D4623" s="140"/>
    </row>
    <row r="4624" spans="4:4" x14ac:dyDescent="0.25">
      <c r="D4624" s="140"/>
    </row>
    <row r="4625" spans="4:4" x14ac:dyDescent="0.25">
      <c r="D4625" s="140"/>
    </row>
    <row r="4626" spans="4:4" x14ac:dyDescent="0.25">
      <c r="D4626" s="140"/>
    </row>
    <row r="4627" spans="4:4" x14ac:dyDescent="0.25">
      <c r="D4627" s="140"/>
    </row>
    <row r="4628" spans="4:4" x14ac:dyDescent="0.25">
      <c r="D4628" s="140"/>
    </row>
    <row r="4629" spans="4:4" x14ac:dyDescent="0.25">
      <c r="D4629" s="140"/>
    </row>
    <row r="4630" spans="4:4" x14ac:dyDescent="0.25">
      <c r="D4630" s="140"/>
    </row>
    <row r="4631" spans="4:4" x14ac:dyDescent="0.25">
      <c r="D4631" s="140"/>
    </row>
    <row r="4632" spans="4:4" x14ac:dyDescent="0.25">
      <c r="D4632" s="140"/>
    </row>
    <row r="4633" spans="4:4" x14ac:dyDescent="0.25">
      <c r="D4633" s="140"/>
    </row>
    <row r="4634" spans="4:4" x14ac:dyDescent="0.25">
      <c r="D4634" s="140"/>
    </row>
    <row r="4635" spans="4:4" x14ac:dyDescent="0.25">
      <c r="D4635" s="140"/>
    </row>
    <row r="4636" spans="4:4" x14ac:dyDescent="0.25">
      <c r="D4636" s="140"/>
    </row>
    <row r="4637" spans="4:4" x14ac:dyDescent="0.25">
      <c r="D4637" s="140"/>
    </row>
    <row r="4638" spans="4:4" x14ac:dyDescent="0.25">
      <c r="D4638" s="140"/>
    </row>
    <row r="4639" spans="4:4" x14ac:dyDescent="0.25">
      <c r="D4639" s="140"/>
    </row>
    <row r="4640" spans="4:4" x14ac:dyDescent="0.25">
      <c r="D4640" s="140"/>
    </row>
    <row r="4641" spans="4:4" x14ac:dyDescent="0.25">
      <c r="D4641" s="140"/>
    </row>
    <row r="4642" spans="4:4" x14ac:dyDescent="0.25">
      <c r="D4642" s="140"/>
    </row>
    <row r="4643" spans="4:4" x14ac:dyDescent="0.25">
      <c r="D4643" s="140"/>
    </row>
    <row r="4644" spans="4:4" x14ac:dyDescent="0.25">
      <c r="D4644" s="140"/>
    </row>
    <row r="4645" spans="4:4" x14ac:dyDescent="0.25">
      <c r="D4645" s="140"/>
    </row>
    <row r="4646" spans="4:4" x14ac:dyDescent="0.25">
      <c r="D4646" s="140"/>
    </row>
    <row r="4647" spans="4:4" x14ac:dyDescent="0.25">
      <c r="D4647" s="140"/>
    </row>
    <row r="4648" spans="4:4" x14ac:dyDescent="0.25">
      <c r="D4648" s="140"/>
    </row>
    <row r="4649" spans="4:4" x14ac:dyDescent="0.25">
      <c r="D4649" s="140"/>
    </row>
    <row r="4650" spans="4:4" x14ac:dyDescent="0.25">
      <c r="D4650" s="140"/>
    </row>
    <row r="4651" spans="4:4" x14ac:dyDescent="0.25">
      <c r="D4651" s="140"/>
    </row>
    <row r="4652" spans="4:4" x14ac:dyDescent="0.25">
      <c r="D4652" s="140"/>
    </row>
    <row r="4653" spans="4:4" x14ac:dyDescent="0.25">
      <c r="D4653" s="140"/>
    </row>
    <row r="4654" spans="4:4" x14ac:dyDescent="0.25">
      <c r="D4654" s="140"/>
    </row>
    <row r="4655" spans="4:4" x14ac:dyDescent="0.25">
      <c r="D4655" s="140"/>
    </row>
    <row r="4656" spans="4:4" x14ac:dyDescent="0.25">
      <c r="D4656" s="140"/>
    </row>
    <row r="4657" spans="4:4" x14ac:dyDescent="0.25">
      <c r="D4657" s="140"/>
    </row>
    <row r="4658" spans="4:4" x14ac:dyDescent="0.25">
      <c r="D4658" s="140"/>
    </row>
    <row r="4659" spans="4:4" x14ac:dyDescent="0.25">
      <c r="D4659" s="140"/>
    </row>
    <row r="4660" spans="4:4" x14ac:dyDescent="0.25">
      <c r="D4660" s="140"/>
    </row>
    <row r="4661" spans="4:4" x14ac:dyDescent="0.25">
      <c r="D4661" s="140"/>
    </row>
    <row r="4662" spans="4:4" x14ac:dyDescent="0.25">
      <c r="D4662" s="140"/>
    </row>
    <row r="4663" spans="4:4" x14ac:dyDescent="0.25">
      <c r="D4663" s="140"/>
    </row>
    <row r="4664" spans="4:4" x14ac:dyDescent="0.25">
      <c r="D4664" s="140"/>
    </row>
    <row r="4665" spans="4:4" x14ac:dyDescent="0.25">
      <c r="D4665" s="140"/>
    </row>
    <row r="4666" spans="4:4" x14ac:dyDescent="0.25">
      <c r="D4666" s="140"/>
    </row>
    <row r="4667" spans="4:4" x14ac:dyDescent="0.25">
      <c r="D4667" s="140"/>
    </row>
    <row r="4668" spans="4:4" x14ac:dyDescent="0.25">
      <c r="D4668" s="140"/>
    </row>
    <row r="4669" spans="4:4" x14ac:dyDescent="0.25">
      <c r="D4669" s="140"/>
    </row>
    <row r="4670" spans="4:4" x14ac:dyDescent="0.25">
      <c r="D4670" s="140"/>
    </row>
    <row r="4671" spans="4:4" x14ac:dyDescent="0.25">
      <c r="D4671" s="140"/>
    </row>
    <row r="4672" spans="4:4" x14ac:dyDescent="0.25">
      <c r="D4672" s="140"/>
    </row>
    <row r="4673" spans="4:4" x14ac:dyDescent="0.25">
      <c r="D4673" s="140"/>
    </row>
    <row r="4674" spans="4:4" x14ac:dyDescent="0.25">
      <c r="D4674" s="140"/>
    </row>
    <row r="4675" spans="4:4" x14ac:dyDescent="0.25">
      <c r="D4675" s="140"/>
    </row>
    <row r="4676" spans="4:4" x14ac:dyDescent="0.25">
      <c r="D4676" s="140"/>
    </row>
    <row r="4677" spans="4:4" x14ac:dyDescent="0.25">
      <c r="D4677" s="140"/>
    </row>
    <row r="4678" spans="4:4" x14ac:dyDescent="0.25">
      <c r="D4678" s="140"/>
    </row>
    <row r="4679" spans="4:4" x14ac:dyDescent="0.25">
      <c r="D4679" s="140"/>
    </row>
    <row r="4680" spans="4:4" x14ac:dyDescent="0.25">
      <c r="D4680" s="140"/>
    </row>
    <row r="4681" spans="4:4" x14ac:dyDescent="0.25">
      <c r="D4681" s="140"/>
    </row>
    <row r="4682" spans="4:4" x14ac:dyDescent="0.25">
      <c r="D4682" s="140"/>
    </row>
    <row r="4683" spans="4:4" x14ac:dyDescent="0.25">
      <c r="D4683" s="140"/>
    </row>
    <row r="4684" spans="4:4" x14ac:dyDescent="0.25">
      <c r="D4684" s="140"/>
    </row>
    <row r="4685" spans="4:4" x14ac:dyDescent="0.25">
      <c r="D4685" s="140"/>
    </row>
    <row r="4686" spans="4:4" x14ac:dyDescent="0.25">
      <c r="D4686" s="140"/>
    </row>
    <row r="4687" spans="4:4" x14ac:dyDescent="0.25">
      <c r="D4687" s="140"/>
    </row>
    <row r="4688" spans="4:4" x14ac:dyDescent="0.25">
      <c r="D4688" s="140"/>
    </row>
    <row r="4689" spans="4:4" x14ac:dyDescent="0.25">
      <c r="D4689" s="140"/>
    </row>
    <row r="4690" spans="4:4" x14ac:dyDescent="0.25">
      <c r="D4690" s="140"/>
    </row>
    <row r="4691" spans="4:4" x14ac:dyDescent="0.25">
      <c r="D4691" s="140"/>
    </row>
    <row r="4692" spans="4:4" x14ac:dyDescent="0.25">
      <c r="D4692" s="140"/>
    </row>
    <row r="4693" spans="4:4" x14ac:dyDescent="0.25">
      <c r="D4693" s="140"/>
    </row>
    <row r="4694" spans="4:4" x14ac:dyDescent="0.25">
      <c r="D4694" s="140"/>
    </row>
    <row r="4695" spans="4:4" x14ac:dyDescent="0.25">
      <c r="D4695" s="140"/>
    </row>
    <row r="4696" spans="4:4" x14ac:dyDescent="0.25">
      <c r="D4696" s="140"/>
    </row>
    <row r="4697" spans="4:4" x14ac:dyDescent="0.25">
      <c r="D4697" s="140"/>
    </row>
    <row r="4698" spans="4:4" x14ac:dyDescent="0.25">
      <c r="D4698" s="140"/>
    </row>
    <row r="4699" spans="4:4" x14ac:dyDescent="0.25">
      <c r="D4699" s="140"/>
    </row>
    <row r="4700" spans="4:4" x14ac:dyDescent="0.25">
      <c r="D4700" s="140"/>
    </row>
    <row r="4701" spans="4:4" x14ac:dyDescent="0.25">
      <c r="D4701" s="140"/>
    </row>
    <row r="4702" spans="4:4" x14ac:dyDescent="0.25">
      <c r="D4702" s="140"/>
    </row>
    <row r="4703" spans="4:4" x14ac:dyDescent="0.25">
      <c r="D4703" s="140"/>
    </row>
    <row r="4704" spans="4:4" x14ac:dyDescent="0.25">
      <c r="D4704" s="140"/>
    </row>
    <row r="4705" spans="4:4" x14ac:dyDescent="0.25">
      <c r="D4705" s="140"/>
    </row>
    <row r="4706" spans="4:4" x14ac:dyDescent="0.25">
      <c r="D4706" s="140"/>
    </row>
    <row r="4707" spans="4:4" x14ac:dyDescent="0.25">
      <c r="D4707" s="140"/>
    </row>
    <row r="4708" spans="4:4" x14ac:dyDescent="0.25">
      <c r="D4708" s="140"/>
    </row>
    <row r="4709" spans="4:4" x14ac:dyDescent="0.25">
      <c r="D4709" s="140"/>
    </row>
    <row r="4710" spans="4:4" x14ac:dyDescent="0.25">
      <c r="D4710" s="140"/>
    </row>
    <row r="4711" spans="4:4" x14ac:dyDescent="0.25">
      <c r="D4711" s="140"/>
    </row>
    <row r="4712" spans="4:4" x14ac:dyDescent="0.25">
      <c r="D4712" s="140"/>
    </row>
    <row r="4713" spans="4:4" x14ac:dyDescent="0.25">
      <c r="D4713" s="140"/>
    </row>
    <row r="4714" spans="4:4" x14ac:dyDescent="0.25">
      <c r="D4714" s="140"/>
    </row>
    <row r="4715" spans="4:4" x14ac:dyDescent="0.25">
      <c r="D4715" s="140"/>
    </row>
    <row r="4716" spans="4:4" x14ac:dyDescent="0.25">
      <c r="D4716" s="140"/>
    </row>
    <row r="4717" spans="4:4" x14ac:dyDescent="0.25">
      <c r="D4717" s="140"/>
    </row>
    <row r="4718" spans="4:4" x14ac:dyDescent="0.25">
      <c r="D4718" s="140"/>
    </row>
    <row r="4719" spans="4:4" x14ac:dyDescent="0.25">
      <c r="D4719" s="140"/>
    </row>
    <row r="4720" spans="4:4" x14ac:dyDescent="0.25">
      <c r="D4720" s="140"/>
    </row>
    <row r="4721" spans="4:4" x14ac:dyDescent="0.25">
      <c r="D4721" s="140"/>
    </row>
    <row r="4722" spans="4:4" x14ac:dyDescent="0.25">
      <c r="D4722" s="140"/>
    </row>
    <row r="4723" spans="4:4" x14ac:dyDescent="0.25">
      <c r="D4723" s="140"/>
    </row>
    <row r="4724" spans="4:4" x14ac:dyDescent="0.25">
      <c r="D4724" s="140"/>
    </row>
    <row r="4725" spans="4:4" x14ac:dyDescent="0.25">
      <c r="D4725" s="140"/>
    </row>
    <row r="4726" spans="4:4" x14ac:dyDescent="0.25">
      <c r="D4726" s="140"/>
    </row>
    <row r="4727" spans="4:4" x14ac:dyDescent="0.25">
      <c r="D4727" s="140"/>
    </row>
    <row r="4728" spans="4:4" x14ac:dyDescent="0.25">
      <c r="D4728" s="140"/>
    </row>
    <row r="4729" spans="4:4" x14ac:dyDescent="0.25">
      <c r="D4729" s="140"/>
    </row>
    <row r="4730" spans="4:4" x14ac:dyDescent="0.25">
      <c r="D4730" s="140"/>
    </row>
    <row r="4731" spans="4:4" x14ac:dyDescent="0.25">
      <c r="D4731" s="140"/>
    </row>
    <row r="4732" spans="4:4" x14ac:dyDescent="0.25">
      <c r="D4732" s="140"/>
    </row>
    <row r="4733" spans="4:4" x14ac:dyDescent="0.25">
      <c r="D4733" s="140"/>
    </row>
    <row r="4734" spans="4:4" x14ac:dyDescent="0.25">
      <c r="D4734" s="140"/>
    </row>
    <row r="4735" spans="4:4" x14ac:dyDescent="0.25">
      <c r="D4735" s="140"/>
    </row>
    <row r="4736" spans="4:4" x14ac:dyDescent="0.25">
      <c r="D4736" s="140"/>
    </row>
    <row r="4737" spans="4:4" x14ac:dyDescent="0.25">
      <c r="D4737" s="140"/>
    </row>
    <row r="4738" spans="4:4" x14ac:dyDescent="0.25">
      <c r="D4738" s="140"/>
    </row>
    <row r="4739" spans="4:4" x14ac:dyDescent="0.25">
      <c r="D4739" s="140"/>
    </row>
    <row r="4740" spans="4:4" x14ac:dyDescent="0.25">
      <c r="D4740" s="140"/>
    </row>
    <row r="4741" spans="4:4" x14ac:dyDescent="0.25">
      <c r="D4741" s="140"/>
    </row>
    <row r="4742" spans="4:4" x14ac:dyDescent="0.25">
      <c r="D4742" s="140"/>
    </row>
    <row r="4743" spans="4:4" x14ac:dyDescent="0.25">
      <c r="D4743" s="140"/>
    </row>
    <row r="4744" spans="4:4" x14ac:dyDescent="0.25">
      <c r="D4744" s="140"/>
    </row>
    <row r="4745" spans="4:4" x14ac:dyDescent="0.25">
      <c r="D4745" s="140"/>
    </row>
    <row r="4746" spans="4:4" x14ac:dyDescent="0.25">
      <c r="D4746" s="140"/>
    </row>
    <row r="4747" spans="4:4" x14ac:dyDescent="0.25">
      <c r="D4747" s="140"/>
    </row>
    <row r="4748" spans="4:4" x14ac:dyDescent="0.25">
      <c r="D4748" s="140"/>
    </row>
    <row r="4749" spans="4:4" x14ac:dyDescent="0.25">
      <c r="D4749" s="140"/>
    </row>
    <row r="4750" spans="4:4" x14ac:dyDescent="0.25">
      <c r="D4750" s="140"/>
    </row>
    <row r="4751" spans="4:4" x14ac:dyDescent="0.25">
      <c r="D4751" s="140"/>
    </row>
    <row r="4752" spans="4:4" x14ac:dyDescent="0.25">
      <c r="D4752" s="140"/>
    </row>
    <row r="4753" spans="4:4" x14ac:dyDescent="0.25">
      <c r="D4753" s="140"/>
    </row>
    <row r="4754" spans="4:4" x14ac:dyDescent="0.25">
      <c r="D4754" s="140"/>
    </row>
    <row r="4755" spans="4:4" x14ac:dyDescent="0.25">
      <c r="D4755" s="140"/>
    </row>
    <row r="4756" spans="4:4" x14ac:dyDescent="0.25">
      <c r="D4756" s="140"/>
    </row>
    <row r="4757" spans="4:4" x14ac:dyDescent="0.25">
      <c r="D4757" s="140"/>
    </row>
    <row r="4758" spans="4:4" x14ac:dyDescent="0.25">
      <c r="D4758" s="140"/>
    </row>
    <row r="4759" spans="4:4" x14ac:dyDescent="0.25">
      <c r="D4759" s="140"/>
    </row>
    <row r="4760" spans="4:4" x14ac:dyDescent="0.25">
      <c r="D4760" s="140"/>
    </row>
    <row r="4761" spans="4:4" x14ac:dyDescent="0.25">
      <c r="D4761" s="140"/>
    </row>
    <row r="4762" spans="4:4" x14ac:dyDescent="0.25">
      <c r="D4762" s="140"/>
    </row>
    <row r="4763" spans="4:4" x14ac:dyDescent="0.25">
      <c r="D4763" s="140"/>
    </row>
    <row r="4764" spans="4:4" x14ac:dyDescent="0.25">
      <c r="D4764" s="140"/>
    </row>
    <row r="4765" spans="4:4" x14ac:dyDescent="0.25">
      <c r="D4765" s="140"/>
    </row>
    <row r="4766" spans="4:4" x14ac:dyDescent="0.25">
      <c r="D4766" s="140"/>
    </row>
    <row r="4767" spans="4:4" x14ac:dyDescent="0.25">
      <c r="D4767" s="140"/>
    </row>
    <row r="4768" spans="4:4" x14ac:dyDescent="0.25">
      <c r="D4768" s="140"/>
    </row>
    <row r="4769" spans="4:4" x14ac:dyDescent="0.25">
      <c r="D4769" s="140"/>
    </row>
    <row r="4770" spans="4:4" x14ac:dyDescent="0.25">
      <c r="D4770" s="140"/>
    </row>
    <row r="4771" spans="4:4" x14ac:dyDescent="0.25">
      <c r="D4771" s="140"/>
    </row>
    <row r="4772" spans="4:4" x14ac:dyDescent="0.25">
      <c r="D4772" s="140"/>
    </row>
    <row r="4773" spans="4:4" x14ac:dyDescent="0.25">
      <c r="D4773" s="140"/>
    </row>
    <row r="4774" spans="4:4" x14ac:dyDescent="0.25">
      <c r="D4774" s="140"/>
    </row>
    <row r="4775" spans="4:4" x14ac:dyDescent="0.25">
      <c r="D4775" s="140"/>
    </row>
    <row r="4776" spans="4:4" x14ac:dyDescent="0.25">
      <c r="D4776" s="140"/>
    </row>
    <row r="4777" spans="4:4" x14ac:dyDescent="0.25">
      <c r="D4777" s="140"/>
    </row>
    <row r="4778" spans="4:4" x14ac:dyDescent="0.25">
      <c r="D4778" s="140"/>
    </row>
    <row r="4779" spans="4:4" x14ac:dyDescent="0.25">
      <c r="D4779" s="140"/>
    </row>
    <row r="4780" spans="4:4" x14ac:dyDescent="0.25">
      <c r="D4780" s="140"/>
    </row>
    <row r="4781" spans="4:4" x14ac:dyDescent="0.25">
      <c r="D4781" s="140"/>
    </row>
    <row r="4782" spans="4:4" x14ac:dyDescent="0.25">
      <c r="D4782" s="140"/>
    </row>
    <row r="4783" spans="4:4" x14ac:dyDescent="0.25">
      <c r="D4783" s="140"/>
    </row>
    <row r="4784" spans="4:4" x14ac:dyDescent="0.25">
      <c r="D4784" s="140"/>
    </row>
    <row r="4785" spans="4:4" x14ac:dyDescent="0.25">
      <c r="D4785" s="140"/>
    </row>
    <row r="4786" spans="4:4" x14ac:dyDescent="0.25">
      <c r="D4786" s="140"/>
    </row>
    <row r="4787" spans="4:4" x14ac:dyDescent="0.25">
      <c r="D4787" s="140"/>
    </row>
    <row r="4788" spans="4:4" x14ac:dyDescent="0.25">
      <c r="D4788" s="140"/>
    </row>
    <row r="4789" spans="4:4" x14ac:dyDescent="0.25">
      <c r="D4789" s="140"/>
    </row>
    <row r="4790" spans="4:4" x14ac:dyDescent="0.25">
      <c r="D4790" s="140"/>
    </row>
    <row r="4791" spans="4:4" x14ac:dyDescent="0.25">
      <c r="D4791" s="140"/>
    </row>
    <row r="4792" spans="4:4" x14ac:dyDescent="0.25">
      <c r="D4792" s="140"/>
    </row>
    <row r="4793" spans="4:4" x14ac:dyDescent="0.25">
      <c r="D4793" s="140"/>
    </row>
    <row r="4794" spans="4:4" x14ac:dyDescent="0.25">
      <c r="D4794" s="140"/>
    </row>
    <row r="4795" spans="4:4" x14ac:dyDescent="0.25">
      <c r="D4795" s="140"/>
    </row>
    <row r="4796" spans="4:4" x14ac:dyDescent="0.25">
      <c r="D4796" s="140"/>
    </row>
    <row r="4797" spans="4:4" x14ac:dyDescent="0.25">
      <c r="D4797" s="140"/>
    </row>
    <row r="4798" spans="4:4" x14ac:dyDescent="0.25">
      <c r="D4798" s="140"/>
    </row>
    <row r="4799" spans="4:4" x14ac:dyDescent="0.25">
      <c r="D4799" s="140"/>
    </row>
    <row r="4800" spans="4:4" x14ac:dyDescent="0.25">
      <c r="D4800" s="140"/>
    </row>
    <row r="4801" spans="4:4" x14ac:dyDescent="0.25">
      <c r="D4801" s="140"/>
    </row>
    <row r="4802" spans="4:4" x14ac:dyDescent="0.25">
      <c r="D4802" s="140"/>
    </row>
    <row r="4803" spans="4:4" x14ac:dyDescent="0.25">
      <c r="D4803" s="140"/>
    </row>
    <row r="4804" spans="4:4" x14ac:dyDescent="0.25">
      <c r="D4804" s="140"/>
    </row>
    <row r="4805" spans="4:4" x14ac:dyDescent="0.25">
      <c r="D4805" s="140"/>
    </row>
    <row r="4806" spans="4:4" x14ac:dyDescent="0.25">
      <c r="D4806" s="140"/>
    </row>
    <row r="4807" spans="4:4" x14ac:dyDescent="0.25">
      <c r="D4807" s="140"/>
    </row>
    <row r="4808" spans="4:4" x14ac:dyDescent="0.25">
      <c r="D4808" s="140"/>
    </row>
    <row r="4809" spans="4:4" x14ac:dyDescent="0.25">
      <c r="D4809" s="140"/>
    </row>
    <row r="4810" spans="4:4" x14ac:dyDescent="0.25">
      <c r="D4810" s="140"/>
    </row>
    <row r="4811" spans="4:4" x14ac:dyDescent="0.25">
      <c r="D4811" s="140"/>
    </row>
    <row r="4812" spans="4:4" x14ac:dyDescent="0.25">
      <c r="D4812" s="140"/>
    </row>
    <row r="4813" spans="4:4" x14ac:dyDescent="0.25">
      <c r="D4813" s="140"/>
    </row>
    <row r="4814" spans="4:4" x14ac:dyDescent="0.25">
      <c r="D4814" s="140"/>
    </row>
    <row r="4815" spans="4:4" x14ac:dyDescent="0.25">
      <c r="D4815" s="140"/>
    </row>
    <row r="4816" spans="4:4" x14ac:dyDescent="0.25">
      <c r="D4816" s="140"/>
    </row>
    <row r="4817" spans="4:4" x14ac:dyDescent="0.25">
      <c r="D4817" s="140"/>
    </row>
    <row r="4818" spans="4:4" x14ac:dyDescent="0.25">
      <c r="D4818" s="140"/>
    </row>
    <row r="4819" spans="4:4" x14ac:dyDescent="0.25">
      <c r="D4819" s="140"/>
    </row>
    <row r="4820" spans="4:4" x14ac:dyDescent="0.25">
      <c r="D4820" s="140"/>
    </row>
    <row r="4821" spans="4:4" x14ac:dyDescent="0.25">
      <c r="D4821" s="140"/>
    </row>
    <row r="4822" spans="4:4" x14ac:dyDescent="0.25">
      <c r="D4822" s="140"/>
    </row>
    <row r="4823" spans="4:4" x14ac:dyDescent="0.25">
      <c r="D4823" s="140"/>
    </row>
    <row r="4824" spans="4:4" x14ac:dyDescent="0.25">
      <c r="D4824" s="140"/>
    </row>
    <row r="4825" spans="4:4" x14ac:dyDescent="0.25">
      <c r="D4825" s="140"/>
    </row>
    <row r="4826" spans="4:4" x14ac:dyDescent="0.25">
      <c r="D4826" s="140"/>
    </row>
    <row r="4827" spans="4:4" x14ac:dyDescent="0.25">
      <c r="D4827" s="140"/>
    </row>
    <row r="4828" spans="4:4" x14ac:dyDescent="0.25">
      <c r="D4828" s="140"/>
    </row>
    <row r="4829" spans="4:4" x14ac:dyDescent="0.25">
      <c r="D4829" s="140"/>
    </row>
    <row r="4830" spans="4:4" x14ac:dyDescent="0.25">
      <c r="D4830" s="140"/>
    </row>
    <row r="4831" spans="4:4" x14ac:dyDescent="0.25">
      <c r="D4831" s="140"/>
    </row>
    <row r="4832" spans="4:4" x14ac:dyDescent="0.25">
      <c r="D4832" s="140"/>
    </row>
    <row r="4833" spans="4:4" x14ac:dyDescent="0.25">
      <c r="D4833" s="140"/>
    </row>
    <row r="4834" spans="4:4" x14ac:dyDescent="0.25">
      <c r="D4834" s="140"/>
    </row>
    <row r="4835" spans="4:4" x14ac:dyDescent="0.25">
      <c r="D4835" s="140"/>
    </row>
    <row r="4836" spans="4:4" x14ac:dyDescent="0.25">
      <c r="D4836" s="140"/>
    </row>
    <row r="4837" spans="4:4" x14ac:dyDescent="0.25">
      <c r="D4837" s="140"/>
    </row>
    <row r="4838" spans="4:4" x14ac:dyDescent="0.25">
      <c r="D4838" s="140"/>
    </row>
    <row r="4839" spans="4:4" x14ac:dyDescent="0.25">
      <c r="D4839" s="140"/>
    </row>
    <row r="4840" spans="4:4" x14ac:dyDescent="0.25">
      <c r="D4840" s="140"/>
    </row>
    <row r="4841" spans="4:4" x14ac:dyDescent="0.25">
      <c r="D4841" s="140"/>
    </row>
    <row r="4842" spans="4:4" x14ac:dyDescent="0.25">
      <c r="D4842" s="140"/>
    </row>
    <row r="4843" spans="4:4" x14ac:dyDescent="0.25">
      <c r="D4843" s="140"/>
    </row>
    <row r="4844" spans="4:4" x14ac:dyDescent="0.25">
      <c r="D4844" s="140"/>
    </row>
    <row r="4845" spans="4:4" x14ac:dyDescent="0.25">
      <c r="D4845" s="140"/>
    </row>
    <row r="4846" spans="4:4" x14ac:dyDescent="0.25">
      <c r="D4846" s="140"/>
    </row>
    <row r="4847" spans="4:4" x14ac:dyDescent="0.25">
      <c r="D4847" s="140"/>
    </row>
    <row r="4848" spans="4:4" x14ac:dyDescent="0.25">
      <c r="D4848" s="140"/>
    </row>
    <row r="4849" spans="4:4" x14ac:dyDescent="0.25">
      <c r="D4849" s="140"/>
    </row>
    <row r="4850" spans="4:4" x14ac:dyDescent="0.25">
      <c r="D4850" s="140"/>
    </row>
    <row r="4851" spans="4:4" x14ac:dyDescent="0.25">
      <c r="D4851" s="140"/>
    </row>
    <row r="4852" spans="4:4" x14ac:dyDescent="0.25">
      <c r="D4852" s="140"/>
    </row>
    <row r="4853" spans="4:4" x14ac:dyDescent="0.25">
      <c r="D4853" s="140"/>
    </row>
    <row r="4854" spans="4:4" x14ac:dyDescent="0.25">
      <c r="D4854" s="140"/>
    </row>
    <row r="4855" spans="4:4" x14ac:dyDescent="0.25">
      <c r="D4855" s="140"/>
    </row>
    <row r="4856" spans="4:4" x14ac:dyDescent="0.25">
      <c r="D4856" s="140"/>
    </row>
    <row r="4857" spans="4:4" x14ac:dyDescent="0.25">
      <c r="D4857" s="140"/>
    </row>
    <row r="4858" spans="4:4" x14ac:dyDescent="0.25">
      <c r="D4858" s="140"/>
    </row>
    <row r="4859" spans="4:4" x14ac:dyDescent="0.25">
      <c r="D4859" s="140"/>
    </row>
    <row r="4860" spans="4:4" x14ac:dyDescent="0.25">
      <c r="D4860" s="140"/>
    </row>
    <row r="4861" spans="4:4" x14ac:dyDescent="0.25">
      <c r="D4861" s="140"/>
    </row>
    <row r="4862" spans="4:4" x14ac:dyDescent="0.25">
      <c r="D4862" s="140"/>
    </row>
    <row r="4863" spans="4:4" x14ac:dyDescent="0.25">
      <c r="D4863" s="140"/>
    </row>
    <row r="4864" spans="4:4" x14ac:dyDescent="0.25">
      <c r="D4864" s="140"/>
    </row>
    <row r="4865" spans="4:4" x14ac:dyDescent="0.25">
      <c r="D4865" s="140"/>
    </row>
    <row r="4866" spans="4:4" x14ac:dyDescent="0.25">
      <c r="D4866" s="140"/>
    </row>
    <row r="4867" spans="4:4" x14ac:dyDescent="0.25">
      <c r="D4867" s="140"/>
    </row>
    <row r="4868" spans="4:4" x14ac:dyDescent="0.25">
      <c r="D4868" s="140"/>
    </row>
    <row r="4869" spans="4:4" x14ac:dyDescent="0.25">
      <c r="D4869" s="140"/>
    </row>
    <row r="4870" spans="4:4" x14ac:dyDescent="0.25">
      <c r="D4870" s="140"/>
    </row>
    <row r="4871" spans="4:4" x14ac:dyDescent="0.25">
      <c r="D4871" s="140"/>
    </row>
    <row r="4872" spans="4:4" x14ac:dyDescent="0.25">
      <c r="D4872" s="140"/>
    </row>
    <row r="4873" spans="4:4" x14ac:dyDescent="0.25">
      <c r="D4873" s="140"/>
    </row>
    <row r="4874" spans="4:4" x14ac:dyDescent="0.25">
      <c r="D4874" s="140"/>
    </row>
    <row r="4875" spans="4:4" x14ac:dyDescent="0.25">
      <c r="D4875" s="140"/>
    </row>
    <row r="4876" spans="4:4" x14ac:dyDescent="0.25">
      <c r="D4876" s="140"/>
    </row>
    <row r="4877" spans="4:4" x14ac:dyDescent="0.25">
      <c r="D4877" s="140"/>
    </row>
    <row r="4878" spans="4:4" x14ac:dyDescent="0.25">
      <c r="D4878" s="140"/>
    </row>
    <row r="4879" spans="4:4" x14ac:dyDescent="0.25">
      <c r="D4879" s="140"/>
    </row>
    <row r="4880" spans="4:4" x14ac:dyDescent="0.25">
      <c r="D4880" s="140"/>
    </row>
    <row r="4881" spans="4:4" x14ac:dyDescent="0.25">
      <c r="D4881" s="140"/>
    </row>
    <row r="4882" spans="4:4" x14ac:dyDescent="0.25">
      <c r="D4882" s="140"/>
    </row>
    <row r="4883" spans="4:4" x14ac:dyDescent="0.25">
      <c r="D4883" s="140"/>
    </row>
    <row r="4884" spans="4:4" x14ac:dyDescent="0.25">
      <c r="D4884" s="140"/>
    </row>
    <row r="4885" spans="4:4" x14ac:dyDescent="0.25">
      <c r="D4885" s="140"/>
    </row>
    <row r="4886" spans="4:4" x14ac:dyDescent="0.25">
      <c r="D4886" s="140"/>
    </row>
    <row r="4887" spans="4:4" x14ac:dyDescent="0.25">
      <c r="D4887" s="140"/>
    </row>
    <row r="4888" spans="4:4" x14ac:dyDescent="0.25">
      <c r="D4888" s="140"/>
    </row>
    <row r="4889" spans="4:4" x14ac:dyDescent="0.25">
      <c r="D4889" s="140"/>
    </row>
    <row r="4890" spans="4:4" x14ac:dyDescent="0.25">
      <c r="D4890" s="140"/>
    </row>
    <row r="4891" spans="4:4" x14ac:dyDescent="0.25">
      <c r="D4891" s="140"/>
    </row>
    <row r="4892" spans="4:4" x14ac:dyDescent="0.25">
      <c r="D4892" s="140"/>
    </row>
    <row r="4893" spans="4:4" x14ac:dyDescent="0.25">
      <c r="D4893" s="140"/>
    </row>
    <row r="4894" spans="4:4" x14ac:dyDescent="0.25">
      <c r="D4894" s="140"/>
    </row>
    <row r="4895" spans="4:4" x14ac:dyDescent="0.25">
      <c r="D4895" s="140"/>
    </row>
    <row r="4896" spans="4:4" x14ac:dyDescent="0.25">
      <c r="D4896" s="140"/>
    </row>
    <row r="4897" spans="4:4" x14ac:dyDescent="0.25">
      <c r="D4897" s="140"/>
    </row>
    <row r="4898" spans="4:4" x14ac:dyDescent="0.25">
      <c r="D4898" s="140"/>
    </row>
    <row r="4899" spans="4:4" x14ac:dyDescent="0.25">
      <c r="D4899" s="140"/>
    </row>
    <row r="4900" spans="4:4" x14ac:dyDescent="0.25">
      <c r="D4900" s="140"/>
    </row>
    <row r="4901" spans="4:4" x14ac:dyDescent="0.25">
      <c r="D4901" s="140"/>
    </row>
    <row r="4902" spans="4:4" x14ac:dyDescent="0.25">
      <c r="D4902" s="140"/>
    </row>
    <row r="4903" spans="4:4" x14ac:dyDescent="0.25">
      <c r="D4903" s="140"/>
    </row>
    <row r="4904" spans="4:4" x14ac:dyDescent="0.25">
      <c r="D4904" s="140"/>
    </row>
    <row r="4905" spans="4:4" x14ac:dyDescent="0.25">
      <c r="D4905" s="140"/>
    </row>
    <row r="4906" spans="4:4" x14ac:dyDescent="0.25">
      <c r="D4906" s="140"/>
    </row>
    <row r="4907" spans="4:4" x14ac:dyDescent="0.25">
      <c r="D4907" s="140"/>
    </row>
    <row r="4908" spans="4:4" x14ac:dyDescent="0.25">
      <c r="D4908" s="140"/>
    </row>
    <row r="4909" spans="4:4" x14ac:dyDescent="0.25">
      <c r="D4909" s="140"/>
    </row>
    <row r="4910" spans="4:4" x14ac:dyDescent="0.25">
      <c r="D4910" s="140"/>
    </row>
    <row r="4911" spans="4:4" x14ac:dyDescent="0.25">
      <c r="D4911" s="140"/>
    </row>
    <row r="4912" spans="4:4" x14ac:dyDescent="0.25">
      <c r="D4912" s="140"/>
    </row>
    <row r="4913" spans="4:4" x14ac:dyDescent="0.25">
      <c r="D4913" s="140"/>
    </row>
    <row r="4914" spans="4:4" x14ac:dyDescent="0.25">
      <c r="D4914" s="140"/>
    </row>
    <row r="4915" spans="4:4" x14ac:dyDescent="0.25">
      <c r="D4915" s="140"/>
    </row>
    <row r="4916" spans="4:4" x14ac:dyDescent="0.25">
      <c r="D4916" s="140"/>
    </row>
    <row r="4917" spans="4:4" x14ac:dyDescent="0.25">
      <c r="D4917" s="140"/>
    </row>
    <row r="4918" spans="4:4" x14ac:dyDescent="0.25">
      <c r="D4918" s="140"/>
    </row>
    <row r="4919" spans="4:4" x14ac:dyDescent="0.25">
      <c r="D4919" s="140"/>
    </row>
    <row r="4920" spans="4:4" x14ac:dyDescent="0.25">
      <c r="D4920" s="140"/>
    </row>
    <row r="4921" spans="4:4" x14ac:dyDescent="0.25">
      <c r="D4921" s="140"/>
    </row>
    <row r="4922" spans="4:4" x14ac:dyDescent="0.25">
      <c r="D4922" s="140"/>
    </row>
    <row r="4923" spans="4:4" x14ac:dyDescent="0.25">
      <c r="D4923" s="140"/>
    </row>
    <row r="4924" spans="4:4" x14ac:dyDescent="0.25">
      <c r="D4924" s="140"/>
    </row>
    <row r="4925" spans="4:4" x14ac:dyDescent="0.25">
      <c r="D4925" s="140"/>
    </row>
    <row r="4926" spans="4:4" x14ac:dyDescent="0.25">
      <c r="D4926" s="140"/>
    </row>
    <row r="4927" spans="4:4" x14ac:dyDescent="0.25">
      <c r="D4927" s="140"/>
    </row>
    <row r="4928" spans="4:4" x14ac:dyDescent="0.25">
      <c r="D4928" s="140"/>
    </row>
    <row r="4929" spans="4:4" x14ac:dyDescent="0.25">
      <c r="D4929" s="140"/>
    </row>
    <row r="4930" spans="4:4" x14ac:dyDescent="0.25">
      <c r="D4930" s="140"/>
    </row>
    <row r="4931" spans="4:4" x14ac:dyDescent="0.25">
      <c r="D4931" s="140"/>
    </row>
    <row r="4932" spans="4:4" x14ac:dyDescent="0.25">
      <c r="D4932" s="140"/>
    </row>
    <row r="4933" spans="4:4" x14ac:dyDescent="0.25">
      <c r="D4933" s="140"/>
    </row>
    <row r="4934" spans="4:4" x14ac:dyDescent="0.25">
      <c r="D4934" s="140"/>
    </row>
    <row r="4935" spans="4:4" x14ac:dyDescent="0.25">
      <c r="D4935" s="140"/>
    </row>
    <row r="4936" spans="4:4" x14ac:dyDescent="0.25">
      <c r="D4936" s="140"/>
    </row>
    <row r="4937" spans="4:4" x14ac:dyDescent="0.25">
      <c r="D4937" s="140"/>
    </row>
    <row r="4938" spans="4:4" x14ac:dyDescent="0.25">
      <c r="D4938" s="140"/>
    </row>
    <row r="4939" spans="4:4" x14ac:dyDescent="0.25">
      <c r="D4939" s="140"/>
    </row>
    <row r="4940" spans="4:4" x14ac:dyDescent="0.25">
      <c r="D4940" s="140"/>
    </row>
    <row r="4941" spans="4:4" x14ac:dyDescent="0.25">
      <c r="D4941" s="140"/>
    </row>
    <row r="4942" spans="4:4" x14ac:dyDescent="0.25">
      <c r="D4942" s="140"/>
    </row>
    <row r="4943" spans="4:4" x14ac:dyDescent="0.25">
      <c r="D4943" s="140"/>
    </row>
    <row r="4944" spans="4:4" x14ac:dyDescent="0.25">
      <c r="D4944" s="140"/>
    </row>
    <row r="4945" spans="4:4" x14ac:dyDescent="0.25">
      <c r="D4945" s="140"/>
    </row>
    <row r="4946" spans="4:4" x14ac:dyDescent="0.25">
      <c r="D4946" s="140"/>
    </row>
    <row r="4947" spans="4:4" x14ac:dyDescent="0.25">
      <c r="D4947" s="140"/>
    </row>
    <row r="4948" spans="4:4" x14ac:dyDescent="0.25">
      <c r="D4948" s="140"/>
    </row>
    <row r="4949" spans="4:4" x14ac:dyDescent="0.25">
      <c r="D4949" s="140"/>
    </row>
    <row r="4950" spans="4:4" x14ac:dyDescent="0.25">
      <c r="D4950" s="140"/>
    </row>
    <row r="4951" spans="4:4" x14ac:dyDescent="0.25">
      <c r="D4951" s="140"/>
    </row>
    <row r="4952" spans="4:4" x14ac:dyDescent="0.25">
      <c r="D4952" s="140"/>
    </row>
    <row r="4953" spans="4:4" x14ac:dyDescent="0.25">
      <c r="D4953" s="140"/>
    </row>
    <row r="4954" spans="4:4" x14ac:dyDescent="0.25">
      <c r="D4954" s="140"/>
    </row>
    <row r="4955" spans="4:4" x14ac:dyDescent="0.25">
      <c r="D4955" s="140"/>
    </row>
    <row r="4956" spans="4:4" x14ac:dyDescent="0.25">
      <c r="D4956" s="140"/>
    </row>
    <row r="4957" spans="4:4" x14ac:dyDescent="0.25">
      <c r="D4957" s="140"/>
    </row>
    <row r="4958" spans="4:4" x14ac:dyDescent="0.25">
      <c r="D4958" s="140"/>
    </row>
    <row r="4959" spans="4:4" x14ac:dyDescent="0.25">
      <c r="D4959" s="140"/>
    </row>
    <row r="4960" spans="4:4" x14ac:dyDescent="0.25">
      <c r="D4960" s="140"/>
    </row>
    <row r="4961" spans="4:4" x14ac:dyDescent="0.25">
      <c r="D4961" s="140"/>
    </row>
    <row r="4962" spans="4:4" x14ac:dyDescent="0.25">
      <c r="D4962" s="140"/>
    </row>
    <row r="4963" spans="4:4" x14ac:dyDescent="0.25">
      <c r="D4963" s="140"/>
    </row>
    <row r="4964" spans="4:4" x14ac:dyDescent="0.25">
      <c r="D4964" s="140"/>
    </row>
    <row r="4965" spans="4:4" x14ac:dyDescent="0.25">
      <c r="D4965" s="140"/>
    </row>
    <row r="4966" spans="4:4" x14ac:dyDescent="0.25">
      <c r="D4966" s="140"/>
    </row>
    <row r="4967" spans="4:4" x14ac:dyDescent="0.25">
      <c r="D4967" s="140"/>
    </row>
    <row r="4968" spans="4:4" x14ac:dyDescent="0.25">
      <c r="D4968" s="140"/>
    </row>
    <row r="4969" spans="4:4" x14ac:dyDescent="0.25">
      <c r="D4969" s="140"/>
    </row>
    <row r="4970" spans="4:4" x14ac:dyDescent="0.25">
      <c r="D4970" s="140"/>
    </row>
    <row r="4971" spans="4:4" x14ac:dyDescent="0.25">
      <c r="D4971" s="140"/>
    </row>
    <row r="4972" spans="4:4" x14ac:dyDescent="0.25">
      <c r="D4972" s="140"/>
    </row>
    <row r="4973" spans="4:4" x14ac:dyDescent="0.25">
      <c r="D4973" s="140"/>
    </row>
    <row r="4974" spans="4:4" x14ac:dyDescent="0.25">
      <c r="D4974" s="140"/>
    </row>
    <row r="4975" spans="4:4" x14ac:dyDescent="0.25">
      <c r="D4975" s="140"/>
    </row>
    <row r="4976" spans="4:4" x14ac:dyDescent="0.25">
      <c r="D4976" s="140"/>
    </row>
    <row r="4977" spans="4:4" x14ac:dyDescent="0.25">
      <c r="D4977" s="140"/>
    </row>
    <row r="4978" spans="4:4" x14ac:dyDescent="0.25">
      <c r="D4978" s="140"/>
    </row>
    <row r="4979" spans="4:4" x14ac:dyDescent="0.25">
      <c r="D4979" s="140"/>
    </row>
    <row r="4980" spans="4:4" x14ac:dyDescent="0.25">
      <c r="D4980" s="140"/>
    </row>
    <row r="4981" spans="4:4" x14ac:dyDescent="0.25">
      <c r="D4981" s="140"/>
    </row>
    <row r="4982" spans="4:4" x14ac:dyDescent="0.25">
      <c r="D4982" s="140"/>
    </row>
    <row r="4983" spans="4:4" x14ac:dyDescent="0.25">
      <c r="D4983" s="140"/>
    </row>
    <row r="4984" spans="4:4" x14ac:dyDescent="0.25">
      <c r="D4984" s="140"/>
    </row>
    <row r="4985" spans="4:4" x14ac:dyDescent="0.25">
      <c r="D4985" s="140"/>
    </row>
    <row r="4986" spans="4:4" x14ac:dyDescent="0.25">
      <c r="D4986" s="140"/>
    </row>
    <row r="4987" spans="4:4" x14ac:dyDescent="0.25">
      <c r="D4987" s="140"/>
    </row>
    <row r="4988" spans="4:4" x14ac:dyDescent="0.25">
      <c r="D4988" s="140"/>
    </row>
    <row r="4989" spans="4:4" x14ac:dyDescent="0.25">
      <c r="D4989" s="140"/>
    </row>
    <row r="4990" spans="4:4" x14ac:dyDescent="0.25">
      <c r="D4990" s="140"/>
    </row>
    <row r="4991" spans="4:4" x14ac:dyDescent="0.25">
      <c r="D4991" s="140"/>
    </row>
    <row r="4992" spans="4:4" x14ac:dyDescent="0.25">
      <c r="D4992" s="140"/>
    </row>
    <row r="4993" spans="4:4" x14ac:dyDescent="0.25">
      <c r="D4993" s="140"/>
    </row>
    <row r="4994" spans="4:4" x14ac:dyDescent="0.25">
      <c r="D4994" s="140"/>
    </row>
    <row r="4995" spans="4:4" x14ac:dyDescent="0.25">
      <c r="D4995" s="140"/>
    </row>
    <row r="4996" spans="4:4" x14ac:dyDescent="0.25">
      <c r="D4996" s="140"/>
    </row>
    <row r="4997" spans="4:4" x14ac:dyDescent="0.25">
      <c r="D4997" s="140"/>
    </row>
    <row r="4998" spans="4:4" x14ac:dyDescent="0.25">
      <c r="D4998" s="140"/>
    </row>
    <row r="4999" spans="4:4" x14ac:dyDescent="0.25">
      <c r="D4999" s="140"/>
    </row>
    <row r="5000" spans="4:4" x14ac:dyDescent="0.25">
      <c r="D5000" s="140"/>
    </row>
  </sheetData>
  <sheetProtection password="C89B" sheet="1" objects="1" scenarios="1"/>
  <mergeCells count="211">
    <mergeCell ref="F1814:G1814"/>
    <mergeCell ref="B1791:G1791"/>
    <mergeCell ref="B1792:G1792"/>
    <mergeCell ref="B1803:G1803"/>
    <mergeCell ref="B1806:G1806"/>
    <mergeCell ref="B1809:G1809"/>
    <mergeCell ref="B1812:G1812"/>
    <mergeCell ref="B1763:G1763"/>
    <mergeCell ref="B1764:G1764"/>
    <mergeCell ref="B1769:G1769"/>
    <mergeCell ref="B1770:G1770"/>
    <mergeCell ref="B1777:G1777"/>
    <mergeCell ref="B1778:G1778"/>
    <mergeCell ref="B1712:G1712"/>
    <mergeCell ref="B1713:G1713"/>
    <mergeCell ref="B1717:G1717"/>
    <mergeCell ref="B1718:G1718"/>
    <mergeCell ref="B1741:G1741"/>
    <mergeCell ref="B1742:G1742"/>
    <mergeCell ref="B1687:G1687"/>
    <mergeCell ref="B1692:G1692"/>
    <mergeCell ref="F1694:G1694"/>
    <mergeCell ref="F1696:G1696"/>
    <mergeCell ref="B1697:G1697"/>
    <mergeCell ref="B1698:G1698"/>
    <mergeCell ref="B1560:G1560"/>
    <mergeCell ref="B1607:G1607"/>
    <mergeCell ref="B1608:G1608"/>
    <mergeCell ref="B1683:G1683"/>
    <mergeCell ref="F1685:G1685"/>
    <mergeCell ref="B1686:G1686"/>
    <mergeCell ref="B1492:G1492"/>
    <mergeCell ref="B1493:G1493"/>
    <mergeCell ref="B1494:G1494"/>
    <mergeCell ref="B1518:G1518"/>
    <mergeCell ref="B1519:G1519"/>
    <mergeCell ref="B1520:G1520"/>
    <mergeCell ref="B1473:G1473"/>
    <mergeCell ref="B1483:G1483"/>
    <mergeCell ref="B1484:G1484"/>
    <mergeCell ref="F1486:G1486"/>
    <mergeCell ref="B1487:G1487"/>
    <mergeCell ref="B1489:G1489"/>
    <mergeCell ref="B1398:G1398"/>
    <mergeCell ref="B1410:G1410"/>
    <mergeCell ref="B1412:G1412"/>
    <mergeCell ref="B1419:G1419"/>
    <mergeCell ref="B1420:G1420"/>
    <mergeCell ref="B1423:G1423"/>
    <mergeCell ref="B1381:G1381"/>
    <mergeCell ref="B1382:G1382"/>
    <mergeCell ref="B1385:G1385"/>
    <mergeCell ref="B1386:G1386"/>
    <mergeCell ref="F1395:G1395"/>
    <mergeCell ref="B1396:G1396"/>
    <mergeCell ref="B1339:G1339"/>
    <mergeCell ref="B1340:G1340"/>
    <mergeCell ref="B1342:G1342"/>
    <mergeCell ref="B1377:G1377"/>
    <mergeCell ref="B1378:G1378"/>
    <mergeCell ref="F1380:G1380"/>
    <mergeCell ref="B1322:G1322"/>
    <mergeCell ref="B1323:G1323"/>
    <mergeCell ref="B1334:G1334"/>
    <mergeCell ref="B1335:G1335"/>
    <mergeCell ref="B1336:G1336"/>
    <mergeCell ref="B1338:G1338"/>
    <mergeCell ref="B1292:G1292"/>
    <mergeCell ref="B1293:G1293"/>
    <mergeCell ref="B1302:G1302"/>
    <mergeCell ref="B1303:G1303"/>
    <mergeCell ref="B1304:G1304"/>
    <mergeCell ref="B1321:G1321"/>
    <mergeCell ref="B1248:G1248"/>
    <mergeCell ref="B1250:G1250"/>
    <mergeCell ref="B1287:G1287"/>
    <mergeCell ref="B1288:G1288"/>
    <mergeCell ref="F1290:G1290"/>
    <mergeCell ref="B1291:G1291"/>
    <mergeCell ref="F1239:G1239"/>
    <mergeCell ref="B1240:G1240"/>
    <mergeCell ref="B1241:G1241"/>
    <mergeCell ref="B1244:G1244"/>
    <mergeCell ref="B1245:G1245"/>
    <mergeCell ref="F1247:G1247"/>
    <mergeCell ref="B1226:G1226"/>
    <mergeCell ref="F1228:G1228"/>
    <mergeCell ref="F1230:G1230"/>
    <mergeCell ref="B1231:G1231"/>
    <mergeCell ref="F1235:G1235"/>
    <mergeCell ref="F1237:G1237"/>
    <mergeCell ref="B1164:G1164"/>
    <mergeCell ref="B1165:G1165"/>
    <mergeCell ref="F1167:G1167"/>
    <mergeCell ref="B1168:G1168"/>
    <mergeCell ref="B1222:G1222"/>
    <mergeCell ref="B1225:G1225"/>
    <mergeCell ref="B1083:G1083"/>
    <mergeCell ref="B1084:G1084"/>
    <mergeCell ref="B1098:G1098"/>
    <mergeCell ref="B1099:G1099"/>
    <mergeCell ref="B1149:G1149"/>
    <mergeCell ref="B1150:G1150"/>
    <mergeCell ref="F1059:G1059"/>
    <mergeCell ref="B1060:G1060"/>
    <mergeCell ref="B1061:G1061"/>
    <mergeCell ref="B1062:G1062"/>
    <mergeCell ref="B1069:G1069"/>
    <mergeCell ref="B1076:G1076"/>
    <mergeCell ref="B1049:G1049"/>
    <mergeCell ref="B1052:G1052"/>
    <mergeCell ref="F1054:G1054"/>
    <mergeCell ref="B1055:G1055"/>
    <mergeCell ref="B1056:G1056"/>
    <mergeCell ref="B1057:G1057"/>
    <mergeCell ref="B887:G887"/>
    <mergeCell ref="B963:G963"/>
    <mergeCell ref="B964:G964"/>
    <mergeCell ref="B965:G965"/>
    <mergeCell ref="B1043:G1043"/>
    <mergeCell ref="B1046:G1046"/>
    <mergeCell ref="B862:G862"/>
    <mergeCell ref="B872:G872"/>
    <mergeCell ref="B873:G873"/>
    <mergeCell ref="B879:G879"/>
    <mergeCell ref="B880:G880"/>
    <mergeCell ref="B886:G886"/>
    <mergeCell ref="B836:G836"/>
    <mergeCell ref="B850:G850"/>
    <mergeCell ref="B851:G851"/>
    <mergeCell ref="B852:G852"/>
    <mergeCell ref="B860:G860"/>
    <mergeCell ref="B861:G861"/>
    <mergeCell ref="B720:G720"/>
    <mergeCell ref="B724:G724"/>
    <mergeCell ref="B760:G760"/>
    <mergeCell ref="B762:G762"/>
    <mergeCell ref="B763:G763"/>
    <mergeCell ref="B799:G799"/>
    <mergeCell ref="F661:G661"/>
    <mergeCell ref="B662:G662"/>
    <mergeCell ref="F667:G667"/>
    <mergeCell ref="B668:G668"/>
    <mergeCell ref="B669:G669"/>
    <mergeCell ref="B719:G719"/>
    <mergeCell ref="B563:G563"/>
    <mergeCell ref="B564:G564"/>
    <mergeCell ref="B570:G570"/>
    <mergeCell ref="B571:G571"/>
    <mergeCell ref="F608:G608"/>
    <mergeCell ref="B609:G609"/>
    <mergeCell ref="B501:G501"/>
    <mergeCell ref="B555:G555"/>
    <mergeCell ref="B556:G556"/>
    <mergeCell ref="B558:G558"/>
    <mergeCell ref="B559:G559"/>
    <mergeCell ref="F562:G562"/>
    <mergeCell ref="B454:G454"/>
    <mergeCell ref="B460:G460"/>
    <mergeCell ref="B461:G461"/>
    <mergeCell ref="F498:G498"/>
    <mergeCell ref="B499:G499"/>
    <mergeCell ref="B500:G500"/>
    <mergeCell ref="B389:G389"/>
    <mergeCell ref="B390:G390"/>
    <mergeCell ref="B395:G395"/>
    <mergeCell ref="B445:G445"/>
    <mergeCell ref="B448:G448"/>
    <mergeCell ref="B453:G453"/>
    <mergeCell ref="B365:G365"/>
    <mergeCell ref="B373:G373"/>
    <mergeCell ref="B374:G374"/>
    <mergeCell ref="B383:G383"/>
    <mergeCell ref="B384:G384"/>
    <mergeCell ref="B388:G388"/>
    <mergeCell ref="B240:G240"/>
    <mergeCell ref="B241:G241"/>
    <mergeCell ref="B242:G242"/>
    <mergeCell ref="B245:G245"/>
    <mergeCell ref="B246:G246"/>
    <mergeCell ref="B364:G364"/>
    <mergeCell ref="B189:G189"/>
    <mergeCell ref="B190:G190"/>
    <mergeCell ref="F234:G234"/>
    <mergeCell ref="B235:G235"/>
    <mergeCell ref="B236:G236"/>
    <mergeCell ref="F239:G239"/>
    <mergeCell ref="B62:G62"/>
    <mergeCell ref="B113:G113"/>
    <mergeCell ref="B114:G114"/>
    <mergeCell ref="B115:G115"/>
    <mergeCell ref="B131:G131"/>
    <mergeCell ref="B183:G183"/>
    <mergeCell ref="B48:G48"/>
    <mergeCell ref="B60:G60"/>
    <mergeCell ref="B61:G61"/>
    <mergeCell ref="B22:G22"/>
    <mergeCell ref="B27:G27"/>
    <mergeCell ref="B32:G32"/>
    <mergeCell ref="B33:G33"/>
    <mergeCell ref="B39:G39"/>
    <mergeCell ref="B40:G40"/>
    <mergeCell ref="A1:G1"/>
    <mergeCell ref="C7:G7"/>
    <mergeCell ref="F8:G8"/>
    <mergeCell ref="B9:G9"/>
    <mergeCell ref="B10:G10"/>
    <mergeCell ref="B21:G21"/>
    <mergeCell ref="F45:G45"/>
    <mergeCell ref="B46:G46"/>
    <mergeCell ref="B47:G4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50"/>
  <sheetViews>
    <sheetView showGridLines="0" workbookViewId="0">
      <selection activeCell="C35" sqref="C35"/>
    </sheetView>
  </sheetViews>
  <sheetFormatPr defaultRowHeight="13.2" x14ac:dyDescent="0.25"/>
  <cols>
    <col min="1" max="1" width="10.5546875" customWidth="1"/>
    <col min="4" max="4" width="10.88671875" customWidth="1"/>
    <col min="5" max="5" width="17.6640625" customWidth="1"/>
    <col min="6" max="6" width="10.33203125" customWidth="1"/>
    <col min="7" max="7" width="6.5546875" customWidth="1"/>
    <col min="8" max="8" width="18.6640625" customWidth="1"/>
    <col min="15" max="16" width="0" hidden="1" customWidth="1"/>
    <col min="55" max="55" width="51.33203125" customWidth="1"/>
  </cols>
  <sheetData>
    <row r="1" spans="1:10" ht="13.5" customHeight="1" thickTop="1" x14ac:dyDescent="0.25">
      <c r="A1" s="23" t="s">
        <v>1</v>
      </c>
      <c r="B1" s="28" t="str">
        <f>Stavba!CisloStavby</f>
        <v>02</v>
      </c>
      <c r="C1" s="31" t="str">
        <f>Stavba!NazevStavby</f>
        <v>VOŠZ Brno</v>
      </c>
      <c r="D1" s="31"/>
      <c r="E1" s="31"/>
      <c r="F1" s="31"/>
      <c r="G1" s="24"/>
      <c r="H1" s="33"/>
    </row>
    <row r="2" spans="1:10" ht="13.5" customHeight="1" thickBot="1" x14ac:dyDescent="0.3">
      <c r="A2" s="25" t="s">
        <v>27</v>
      </c>
      <c r="B2" s="120" t="s">
        <v>40</v>
      </c>
      <c r="C2" s="256" t="s">
        <v>45</v>
      </c>
      <c r="D2" s="245"/>
      <c r="E2" s="245"/>
      <c r="F2" s="245"/>
      <c r="G2" s="26" t="s">
        <v>14</v>
      </c>
      <c r="H2" s="34" t="s">
        <v>15</v>
      </c>
    </row>
    <row r="3" spans="1:10" ht="13.5" customHeight="1" thickTop="1" x14ac:dyDescent="0.25">
      <c r="H3" s="35"/>
    </row>
    <row r="4" spans="1:10" ht="18" customHeight="1" x14ac:dyDescent="0.3">
      <c r="A4" s="244" t="s">
        <v>16</v>
      </c>
      <c r="B4" s="244"/>
      <c r="C4" s="244"/>
      <c r="D4" s="244"/>
      <c r="E4" s="244"/>
      <c r="F4" s="244"/>
      <c r="G4" s="244"/>
      <c r="H4" s="244"/>
    </row>
    <row r="5" spans="1:10" ht="12.75" customHeight="1" x14ac:dyDescent="0.25">
      <c r="H5" s="35"/>
    </row>
    <row r="6" spans="1:10" ht="15.75" customHeight="1" x14ac:dyDescent="0.3">
      <c r="A6" s="32" t="s">
        <v>24</v>
      </c>
      <c r="B6" s="29" t="str">
        <f>B2</f>
        <v>02</v>
      </c>
      <c r="H6" s="35"/>
    </row>
    <row r="7" spans="1:10" ht="15.75" customHeight="1" x14ac:dyDescent="0.3">
      <c r="B7" s="246" t="str">
        <f>C2</f>
        <v>PBŘ</v>
      </c>
      <c r="C7" s="247"/>
      <c r="D7" s="247"/>
      <c r="E7" s="247"/>
      <c r="F7" s="247"/>
      <c r="G7" s="247"/>
      <c r="H7" s="35"/>
    </row>
    <row r="8" spans="1:10" ht="12.75" customHeight="1" x14ac:dyDescent="0.25">
      <c r="H8" s="35"/>
    </row>
    <row r="9" spans="1:10" ht="12.75" customHeight="1" x14ac:dyDescent="0.25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5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5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5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5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5">
      <c r="A14" s="32" t="s">
        <v>104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5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3">
      <c r="A16" s="121" t="s">
        <v>105</v>
      </c>
      <c r="B16" s="122"/>
      <c r="C16" s="122"/>
      <c r="D16" s="122"/>
      <c r="E16" s="122"/>
      <c r="F16" s="122"/>
      <c r="G16" s="122"/>
      <c r="H16" s="123"/>
      <c r="I16" s="32"/>
      <c r="J16" s="32"/>
    </row>
    <row r="17" spans="1:55" ht="12.75" customHeight="1" x14ac:dyDescent="0.25">
      <c r="A17" s="129" t="s">
        <v>106</v>
      </c>
      <c r="B17" s="130"/>
      <c r="C17" s="131"/>
      <c r="D17" s="131"/>
      <c r="E17" s="131"/>
      <c r="F17" s="131"/>
      <c r="G17" s="132"/>
      <c r="H17" s="133" t="s">
        <v>107</v>
      </c>
      <c r="I17" s="32"/>
      <c r="J17" s="32"/>
    </row>
    <row r="18" spans="1:55" ht="12.75" customHeight="1" x14ac:dyDescent="0.25">
      <c r="A18" s="127" t="s">
        <v>43</v>
      </c>
      <c r="B18" s="125" t="s">
        <v>1502</v>
      </c>
      <c r="C18" s="124"/>
      <c r="D18" s="124"/>
      <c r="E18" s="124"/>
      <c r="F18" s="124"/>
      <c r="G18" s="126"/>
      <c r="H18" s="128">
        <f>'02 01 Pol'!G52</f>
        <v>0</v>
      </c>
      <c r="I18" s="32"/>
      <c r="J18" s="32"/>
      <c r="O18">
        <f>'02 01 Pol'!AN52</f>
        <v>0</v>
      </c>
      <c r="P18">
        <f>'02 01 Pol'!AO52</f>
        <v>0</v>
      </c>
    </row>
    <row r="19" spans="1:55" ht="12.75" customHeight="1" thickBot="1" x14ac:dyDescent="0.3">
      <c r="A19" s="134"/>
      <c r="B19" s="135" t="s">
        <v>109</v>
      </c>
      <c r="C19" s="136"/>
      <c r="D19" s="137" t="str">
        <f>B2</f>
        <v>02</v>
      </c>
      <c r="E19" s="136"/>
      <c r="F19" s="136"/>
      <c r="G19" s="138"/>
      <c r="H19" s="139">
        <f>SUM(H18:H18)</f>
        <v>0</v>
      </c>
      <c r="I19" s="32"/>
      <c r="J19" s="32"/>
    </row>
    <row r="20" spans="1:55" ht="12.75" customHeight="1" x14ac:dyDescent="0.25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8" thickBot="1" x14ac:dyDescent="0.3">
      <c r="A21" s="121" t="s">
        <v>1499</v>
      </c>
      <c r="B21" s="122"/>
      <c r="C21" s="122"/>
      <c r="D21" s="213" t="s">
        <v>43</v>
      </c>
      <c r="E21" s="257" t="s">
        <v>1502</v>
      </c>
      <c r="F21" s="257"/>
      <c r="G21" s="257"/>
      <c r="H21" s="257"/>
      <c r="I21" s="32"/>
      <c r="J21" s="32"/>
      <c r="BC21" s="214" t="str">
        <f>E21</f>
        <v>Protipožární ucpávky</v>
      </c>
    </row>
    <row r="22" spans="1:55" ht="12.75" customHeight="1" x14ac:dyDescent="0.25">
      <c r="A22" s="129" t="s">
        <v>1500</v>
      </c>
      <c r="B22" s="130"/>
      <c r="C22" s="131"/>
      <c r="D22" s="131"/>
      <c r="E22" s="131"/>
      <c r="F22" s="131"/>
      <c r="G22" s="132"/>
      <c r="H22" s="133" t="s">
        <v>107</v>
      </c>
      <c r="I22" s="32"/>
      <c r="J22" s="32"/>
    </row>
    <row r="23" spans="1:55" ht="12.75" customHeight="1" x14ac:dyDescent="0.25">
      <c r="A23" s="127" t="s">
        <v>75</v>
      </c>
      <c r="B23" s="125" t="s">
        <v>76</v>
      </c>
      <c r="C23" s="124"/>
      <c r="D23" s="124"/>
      <c r="E23" s="124"/>
      <c r="F23" s="124"/>
      <c r="G23" s="126"/>
      <c r="H23" s="215">
        <f>'02 01 Pol'!F8</f>
        <v>0</v>
      </c>
      <c r="I23" s="32"/>
      <c r="J23" s="32"/>
    </row>
    <row r="24" spans="1:55" ht="12.75" customHeight="1" thickBot="1" x14ac:dyDescent="0.3">
      <c r="A24" s="134"/>
      <c r="B24" s="135" t="s">
        <v>1501</v>
      </c>
      <c r="C24" s="136"/>
      <c r="D24" s="137" t="str">
        <f>D21</f>
        <v>01</v>
      </c>
      <c r="E24" s="136"/>
      <c r="F24" s="136"/>
      <c r="G24" s="138"/>
      <c r="H24" s="216">
        <f>SUM(H23:H23)</f>
        <v>0</v>
      </c>
      <c r="I24" s="32"/>
      <c r="J24" s="32"/>
    </row>
    <row r="25" spans="1:55" ht="12.75" customHeight="1" x14ac:dyDescent="0.25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5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5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5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5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5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5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5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5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5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5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5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5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5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5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5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5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5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5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5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5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5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5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5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5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5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89B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BH5000"/>
  <sheetViews>
    <sheetView topLeftCell="A25" workbookViewId="0">
      <selection activeCell="C55" sqref="C55"/>
    </sheetView>
  </sheetViews>
  <sheetFormatPr defaultRowHeight="13.2" outlineLevelRow="1" x14ac:dyDescent="0.25"/>
  <cols>
    <col min="1" max="1" width="4.33203125" customWidth="1"/>
    <col min="2" max="2" width="14.44140625" style="8" customWidth="1"/>
    <col min="3" max="3" width="63.6640625" style="8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12" max="22" width="0" hidden="1" customWidth="1"/>
    <col min="29" max="41" width="0" hidden="1" customWidth="1"/>
  </cols>
  <sheetData>
    <row r="1" spans="1:60" ht="16.2" thickBot="1" x14ac:dyDescent="0.35">
      <c r="A1" s="258" t="s">
        <v>110</v>
      </c>
      <c r="B1" s="258"/>
      <c r="C1" s="259"/>
      <c r="D1" s="258"/>
      <c r="E1" s="258"/>
      <c r="F1" s="258"/>
      <c r="G1" s="258"/>
      <c r="AC1" t="s">
        <v>115</v>
      </c>
    </row>
    <row r="2" spans="1:60" ht="13.8" thickTop="1" x14ac:dyDescent="0.25">
      <c r="A2" s="145" t="s">
        <v>29</v>
      </c>
      <c r="B2" s="149" t="s">
        <v>40</v>
      </c>
      <c r="C2" s="162" t="s">
        <v>41</v>
      </c>
      <c r="D2" s="147"/>
      <c r="E2" s="146"/>
      <c r="F2" s="146"/>
      <c r="G2" s="148"/>
    </row>
    <row r="3" spans="1:60" x14ac:dyDescent="0.25">
      <c r="A3" s="143" t="s">
        <v>30</v>
      </c>
      <c r="B3" s="150" t="s">
        <v>40</v>
      </c>
      <c r="C3" s="163" t="s">
        <v>45</v>
      </c>
      <c r="D3" s="142"/>
      <c r="E3" s="141"/>
      <c r="F3" s="141"/>
      <c r="G3" s="144"/>
    </row>
    <row r="4" spans="1:60" ht="13.8" thickBot="1" x14ac:dyDescent="0.3">
      <c r="A4" s="151" t="s">
        <v>31</v>
      </c>
      <c r="B4" s="152" t="s">
        <v>43</v>
      </c>
      <c r="C4" s="164" t="s">
        <v>1502</v>
      </c>
      <c r="D4" s="153"/>
      <c r="E4" s="154"/>
      <c r="F4" s="154"/>
      <c r="G4" s="155"/>
    </row>
    <row r="5" spans="1:60" ht="14.4" thickTop="1" thickBot="1" x14ac:dyDescent="0.3">
      <c r="C5" s="165"/>
      <c r="D5" s="140"/>
    </row>
    <row r="6" spans="1:60" ht="27.6" thickTop="1" thickBot="1" x14ac:dyDescent="0.3">
      <c r="A6" s="156" t="s">
        <v>32</v>
      </c>
      <c r="B6" s="159" t="s">
        <v>33</v>
      </c>
      <c r="C6" s="166" t="s">
        <v>34</v>
      </c>
      <c r="D6" s="158" t="s">
        <v>35</v>
      </c>
      <c r="E6" s="157" t="s">
        <v>36</v>
      </c>
      <c r="F6" s="160" t="s">
        <v>37</v>
      </c>
      <c r="G6" s="156" t="s">
        <v>38</v>
      </c>
      <c r="H6" s="188" t="s">
        <v>111</v>
      </c>
      <c r="I6" s="188" t="s">
        <v>112</v>
      </c>
      <c r="J6" s="188" t="s">
        <v>113</v>
      </c>
      <c r="K6" s="167" t="s">
        <v>114</v>
      </c>
    </row>
    <row r="7" spans="1:60" x14ac:dyDescent="0.25">
      <c r="A7" s="189"/>
      <c r="B7" s="190" t="s">
        <v>116</v>
      </c>
      <c r="C7" s="260" t="s">
        <v>117</v>
      </c>
      <c r="D7" s="261"/>
      <c r="E7" s="262"/>
      <c r="F7" s="263"/>
      <c r="G7" s="263"/>
      <c r="H7" s="191"/>
      <c r="I7" s="191"/>
      <c r="J7" s="192"/>
      <c r="K7" s="193"/>
    </row>
    <row r="8" spans="1:60" x14ac:dyDescent="0.25">
      <c r="A8" s="184" t="s">
        <v>118</v>
      </c>
      <c r="B8" s="168" t="s">
        <v>75</v>
      </c>
      <c r="C8" s="206" t="s">
        <v>76</v>
      </c>
      <c r="D8" s="170"/>
      <c r="E8" s="174"/>
      <c r="F8" s="264">
        <f>SUM(G9:G50)</f>
        <v>0</v>
      </c>
      <c r="G8" s="265"/>
      <c r="H8" s="179"/>
      <c r="I8" s="179">
        <f>SUM(I9:I50)</f>
        <v>0</v>
      </c>
      <c r="J8" s="180"/>
      <c r="K8" s="186"/>
    </row>
    <row r="9" spans="1:60" outlineLevel="1" x14ac:dyDescent="0.25">
      <c r="A9" s="185"/>
      <c r="B9" s="266" t="s">
        <v>1503</v>
      </c>
      <c r="C9" s="267"/>
      <c r="D9" s="268"/>
      <c r="E9" s="269"/>
      <c r="F9" s="270"/>
      <c r="G9" s="271"/>
      <c r="H9" s="181"/>
      <c r="I9" s="181"/>
      <c r="J9" s="182"/>
      <c r="K9" s="18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5">
      <c r="A10" s="185"/>
      <c r="B10" s="272" t="s">
        <v>1504</v>
      </c>
      <c r="C10" s="273"/>
      <c r="D10" s="274"/>
      <c r="E10" s="275"/>
      <c r="F10" s="276"/>
      <c r="G10" s="277"/>
      <c r="H10" s="181"/>
      <c r="I10" s="181"/>
      <c r="J10" s="182"/>
      <c r="K10" s="187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5">
      <c r="A11" s="185">
        <v>1</v>
      </c>
      <c r="B11" s="169" t="s">
        <v>1505</v>
      </c>
      <c r="C11" s="207" t="s">
        <v>1506</v>
      </c>
      <c r="D11" s="171" t="s">
        <v>227</v>
      </c>
      <c r="E11" s="175">
        <v>20</v>
      </c>
      <c r="F11" s="183"/>
      <c r="G11" s="181">
        <f>ROUND(E11*F11,2)</f>
        <v>0</v>
      </c>
      <c r="H11" s="181">
        <v>21</v>
      </c>
      <c r="I11" s="181">
        <f>G11*(1+H11/100)</f>
        <v>0</v>
      </c>
      <c r="J11" s="182" t="s">
        <v>124</v>
      </c>
      <c r="K11" s="187" t="s">
        <v>125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5">
      <c r="A12" s="185"/>
      <c r="B12" s="169"/>
      <c r="C12" s="208" t="s">
        <v>1507</v>
      </c>
      <c r="D12" s="172"/>
      <c r="E12" s="176">
        <v>20</v>
      </c>
      <c r="F12" s="181"/>
      <c r="G12" s="181"/>
      <c r="H12" s="181"/>
      <c r="I12" s="181"/>
      <c r="J12" s="182"/>
      <c r="K12" s="187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5">
      <c r="A13" s="185">
        <v>2</v>
      </c>
      <c r="B13" s="169" t="s">
        <v>1508</v>
      </c>
      <c r="C13" s="207" t="s">
        <v>1509</v>
      </c>
      <c r="D13" s="171" t="s">
        <v>1099</v>
      </c>
      <c r="E13" s="175">
        <v>165</v>
      </c>
      <c r="F13" s="183"/>
      <c r="G13" s="181">
        <f>ROUND(E13*F13,2)</f>
        <v>0</v>
      </c>
      <c r="H13" s="181">
        <v>21</v>
      </c>
      <c r="I13" s="181">
        <f>G13*(1+H13/100)</f>
        <v>0</v>
      </c>
      <c r="J13" s="182"/>
      <c r="K13" s="187" t="s">
        <v>1070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5">
      <c r="A14" s="185"/>
      <c r="B14" s="169"/>
      <c r="C14" s="208" t="s">
        <v>167</v>
      </c>
      <c r="D14" s="172"/>
      <c r="E14" s="176"/>
      <c r="F14" s="181"/>
      <c r="G14" s="181"/>
      <c r="H14" s="181"/>
      <c r="I14" s="181"/>
      <c r="J14" s="182"/>
      <c r="K14" s="187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5">
      <c r="A15" s="185"/>
      <c r="B15" s="169"/>
      <c r="C15" s="208" t="s">
        <v>1510</v>
      </c>
      <c r="D15" s="172"/>
      <c r="E15" s="176">
        <v>33</v>
      </c>
      <c r="F15" s="181"/>
      <c r="G15" s="181"/>
      <c r="H15" s="181"/>
      <c r="I15" s="181"/>
      <c r="J15" s="182"/>
      <c r="K15" s="187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5">
      <c r="A16" s="185"/>
      <c r="B16" s="169"/>
      <c r="C16" s="208" t="s">
        <v>427</v>
      </c>
      <c r="D16" s="172"/>
      <c r="E16" s="176"/>
      <c r="F16" s="181"/>
      <c r="G16" s="181"/>
      <c r="H16" s="181"/>
      <c r="I16" s="181"/>
      <c r="J16" s="182"/>
      <c r="K16" s="187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5">
      <c r="A17" s="185"/>
      <c r="B17" s="169"/>
      <c r="C17" s="208" t="s">
        <v>1510</v>
      </c>
      <c r="D17" s="172"/>
      <c r="E17" s="176">
        <v>33</v>
      </c>
      <c r="F17" s="181"/>
      <c r="G17" s="181"/>
      <c r="H17" s="181"/>
      <c r="I17" s="181"/>
      <c r="J17" s="182"/>
      <c r="K17" s="187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5">
      <c r="A18" s="185"/>
      <c r="B18" s="169"/>
      <c r="C18" s="208" t="s">
        <v>1511</v>
      </c>
      <c r="D18" s="172"/>
      <c r="E18" s="176"/>
      <c r="F18" s="181"/>
      <c r="G18" s="181"/>
      <c r="H18" s="181"/>
      <c r="I18" s="181"/>
      <c r="J18" s="182"/>
      <c r="K18" s="187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5">
      <c r="A19" s="185"/>
      <c r="B19" s="169"/>
      <c r="C19" s="208" t="s">
        <v>1510</v>
      </c>
      <c r="D19" s="172"/>
      <c r="E19" s="176">
        <v>33</v>
      </c>
      <c r="F19" s="181"/>
      <c r="G19" s="181"/>
      <c r="H19" s="181"/>
      <c r="I19" s="181"/>
      <c r="J19" s="182"/>
      <c r="K19" s="187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5">
      <c r="A20" s="185"/>
      <c r="B20" s="169"/>
      <c r="C20" s="208" t="s">
        <v>1512</v>
      </c>
      <c r="D20" s="172"/>
      <c r="E20" s="176"/>
      <c r="F20" s="181"/>
      <c r="G20" s="181"/>
      <c r="H20" s="181"/>
      <c r="I20" s="181"/>
      <c r="J20" s="182"/>
      <c r="K20" s="187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5">
      <c r="A21" s="185"/>
      <c r="B21" s="169"/>
      <c r="C21" s="208" t="s">
        <v>1510</v>
      </c>
      <c r="D21" s="172"/>
      <c r="E21" s="176">
        <v>33</v>
      </c>
      <c r="F21" s="181"/>
      <c r="G21" s="181"/>
      <c r="H21" s="181"/>
      <c r="I21" s="181"/>
      <c r="J21" s="182"/>
      <c r="K21" s="187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5">
      <c r="A22" s="185"/>
      <c r="B22" s="169"/>
      <c r="C22" s="208" t="s">
        <v>1513</v>
      </c>
      <c r="D22" s="172"/>
      <c r="E22" s="176"/>
      <c r="F22" s="181"/>
      <c r="G22" s="181"/>
      <c r="H22" s="181"/>
      <c r="I22" s="181"/>
      <c r="J22" s="182"/>
      <c r="K22" s="187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5">
      <c r="A23" s="185"/>
      <c r="B23" s="169"/>
      <c r="C23" s="208" t="s">
        <v>1510</v>
      </c>
      <c r="D23" s="172"/>
      <c r="E23" s="176">
        <v>33</v>
      </c>
      <c r="F23" s="181"/>
      <c r="G23" s="181"/>
      <c r="H23" s="181"/>
      <c r="I23" s="181"/>
      <c r="J23" s="182"/>
      <c r="K23" s="187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5">
      <c r="A24" s="185">
        <v>3</v>
      </c>
      <c r="B24" s="169" t="s">
        <v>1514</v>
      </c>
      <c r="C24" s="207" t="s">
        <v>1515</v>
      </c>
      <c r="D24" s="171" t="s">
        <v>1099</v>
      </c>
      <c r="E24" s="175">
        <v>90</v>
      </c>
      <c r="F24" s="183"/>
      <c r="G24" s="181">
        <f>ROUND(E24*F24,2)</f>
        <v>0</v>
      </c>
      <c r="H24" s="181">
        <v>21</v>
      </c>
      <c r="I24" s="181">
        <f>G24*(1+H24/100)</f>
        <v>0</v>
      </c>
      <c r="J24" s="182"/>
      <c r="K24" s="187" t="s">
        <v>1070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5">
      <c r="A25" s="185"/>
      <c r="B25" s="169"/>
      <c r="C25" s="208" t="s">
        <v>1516</v>
      </c>
      <c r="D25" s="172"/>
      <c r="E25" s="176"/>
      <c r="F25" s="181"/>
      <c r="G25" s="181"/>
      <c r="H25" s="181"/>
      <c r="I25" s="181"/>
      <c r="J25" s="182"/>
      <c r="K25" s="187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5">
      <c r="A26" s="185"/>
      <c r="B26" s="169"/>
      <c r="C26" s="208" t="s">
        <v>1517</v>
      </c>
      <c r="D26" s="172"/>
      <c r="E26" s="176">
        <v>18</v>
      </c>
      <c r="F26" s="181"/>
      <c r="G26" s="181"/>
      <c r="H26" s="181"/>
      <c r="I26" s="181"/>
      <c r="J26" s="182"/>
      <c r="K26" s="187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5">
      <c r="A27" s="185"/>
      <c r="B27" s="169"/>
      <c r="C27" s="208" t="s">
        <v>1518</v>
      </c>
      <c r="D27" s="172"/>
      <c r="E27" s="176">
        <v>18</v>
      </c>
      <c r="F27" s="181"/>
      <c r="G27" s="181"/>
      <c r="H27" s="181"/>
      <c r="I27" s="181"/>
      <c r="J27" s="182"/>
      <c r="K27" s="18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5">
      <c r="A28" s="185"/>
      <c r="B28" s="169"/>
      <c r="C28" s="208" t="s">
        <v>1519</v>
      </c>
      <c r="D28" s="172"/>
      <c r="E28" s="176">
        <v>18</v>
      </c>
      <c r="F28" s="181"/>
      <c r="G28" s="181"/>
      <c r="H28" s="181"/>
      <c r="I28" s="181"/>
      <c r="J28" s="182"/>
      <c r="K28" s="187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5">
      <c r="A29" s="185"/>
      <c r="B29" s="169"/>
      <c r="C29" s="208" t="s">
        <v>1520</v>
      </c>
      <c r="D29" s="172"/>
      <c r="E29" s="176">
        <v>18</v>
      </c>
      <c r="F29" s="181"/>
      <c r="G29" s="181"/>
      <c r="H29" s="181"/>
      <c r="I29" s="181"/>
      <c r="J29" s="182"/>
      <c r="K29" s="187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5">
      <c r="A30" s="185"/>
      <c r="B30" s="169"/>
      <c r="C30" s="208" t="s">
        <v>1521</v>
      </c>
      <c r="D30" s="172"/>
      <c r="E30" s="176">
        <v>18</v>
      </c>
      <c r="F30" s="181"/>
      <c r="G30" s="181"/>
      <c r="H30" s="181"/>
      <c r="I30" s="181"/>
      <c r="J30" s="182"/>
      <c r="K30" s="187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5">
      <c r="A31" s="185">
        <v>4</v>
      </c>
      <c r="B31" s="169" t="s">
        <v>1522</v>
      </c>
      <c r="C31" s="207" t="s">
        <v>1523</v>
      </c>
      <c r="D31" s="171" t="s">
        <v>1099</v>
      </c>
      <c r="E31" s="175">
        <v>15</v>
      </c>
      <c r="F31" s="183"/>
      <c r="G31" s="181">
        <f>ROUND(E31*F31,2)</f>
        <v>0</v>
      </c>
      <c r="H31" s="181">
        <v>21</v>
      </c>
      <c r="I31" s="181">
        <f>G31*(1+H31/100)</f>
        <v>0</v>
      </c>
      <c r="J31" s="182"/>
      <c r="K31" s="187" t="s">
        <v>1070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5">
      <c r="A32" s="185"/>
      <c r="B32" s="169"/>
      <c r="C32" s="208" t="s">
        <v>1524</v>
      </c>
      <c r="D32" s="172"/>
      <c r="E32" s="176"/>
      <c r="F32" s="181"/>
      <c r="G32" s="181"/>
      <c r="H32" s="181"/>
      <c r="I32" s="181"/>
      <c r="J32" s="182"/>
      <c r="K32" s="18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5">
      <c r="A33" s="185"/>
      <c r="B33" s="169"/>
      <c r="C33" s="208" t="s">
        <v>1525</v>
      </c>
      <c r="D33" s="172"/>
      <c r="E33" s="176">
        <v>2</v>
      </c>
      <c r="F33" s="181"/>
      <c r="G33" s="181"/>
      <c r="H33" s="181"/>
      <c r="I33" s="181"/>
      <c r="J33" s="182"/>
      <c r="K33" s="187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5">
      <c r="A34" s="185"/>
      <c r="B34" s="169"/>
      <c r="C34" s="208" t="s">
        <v>1431</v>
      </c>
      <c r="D34" s="172"/>
      <c r="E34" s="176">
        <v>2</v>
      </c>
      <c r="F34" s="181"/>
      <c r="G34" s="181"/>
      <c r="H34" s="181"/>
      <c r="I34" s="181"/>
      <c r="J34" s="182"/>
      <c r="K34" s="18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5">
      <c r="A35" s="185"/>
      <c r="B35" s="169"/>
      <c r="C35" s="208" t="s">
        <v>1452</v>
      </c>
      <c r="D35" s="172"/>
      <c r="E35" s="176">
        <v>2</v>
      </c>
      <c r="F35" s="181"/>
      <c r="G35" s="181"/>
      <c r="H35" s="181"/>
      <c r="I35" s="181"/>
      <c r="J35" s="182"/>
      <c r="K35" s="187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5">
      <c r="A36" s="185"/>
      <c r="B36" s="169"/>
      <c r="C36" s="208" t="s">
        <v>144</v>
      </c>
      <c r="D36" s="172"/>
      <c r="E36" s="176">
        <v>2</v>
      </c>
      <c r="F36" s="181"/>
      <c r="G36" s="181"/>
      <c r="H36" s="181"/>
      <c r="I36" s="181"/>
      <c r="J36" s="182"/>
      <c r="K36" s="187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5">
      <c r="A37" s="185"/>
      <c r="B37" s="169"/>
      <c r="C37" s="208" t="s">
        <v>1453</v>
      </c>
      <c r="D37" s="172"/>
      <c r="E37" s="176">
        <v>2</v>
      </c>
      <c r="F37" s="181"/>
      <c r="G37" s="181"/>
      <c r="H37" s="181"/>
      <c r="I37" s="181"/>
      <c r="J37" s="182"/>
      <c r="K37" s="187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5">
      <c r="A38" s="185"/>
      <c r="B38" s="169"/>
      <c r="C38" s="209" t="s">
        <v>129</v>
      </c>
      <c r="D38" s="173"/>
      <c r="E38" s="177">
        <v>10</v>
      </c>
      <c r="F38" s="181"/>
      <c r="G38" s="181"/>
      <c r="H38" s="181"/>
      <c r="I38" s="181"/>
      <c r="J38" s="182"/>
      <c r="K38" s="187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5">
      <c r="A39" s="185"/>
      <c r="B39" s="169"/>
      <c r="C39" s="208" t="s">
        <v>1526</v>
      </c>
      <c r="D39" s="172"/>
      <c r="E39" s="176"/>
      <c r="F39" s="181"/>
      <c r="G39" s="181"/>
      <c r="H39" s="181"/>
      <c r="I39" s="181"/>
      <c r="J39" s="182"/>
      <c r="K39" s="187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5">
      <c r="A40" s="185"/>
      <c r="B40" s="169"/>
      <c r="C40" s="208" t="s">
        <v>1527</v>
      </c>
      <c r="D40" s="172"/>
      <c r="E40" s="176">
        <v>1</v>
      </c>
      <c r="F40" s="181"/>
      <c r="G40" s="181"/>
      <c r="H40" s="181"/>
      <c r="I40" s="181"/>
      <c r="J40" s="182"/>
      <c r="K40" s="187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5">
      <c r="A41" s="185"/>
      <c r="B41" s="169"/>
      <c r="C41" s="208" t="s">
        <v>1528</v>
      </c>
      <c r="D41" s="172"/>
      <c r="E41" s="176">
        <v>1</v>
      </c>
      <c r="F41" s="181"/>
      <c r="G41" s="181"/>
      <c r="H41" s="181"/>
      <c r="I41" s="181"/>
      <c r="J41" s="182"/>
      <c r="K41" s="187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5">
      <c r="A42" s="185"/>
      <c r="B42" s="169"/>
      <c r="C42" s="208" t="s">
        <v>138</v>
      </c>
      <c r="D42" s="172"/>
      <c r="E42" s="176">
        <v>1</v>
      </c>
      <c r="F42" s="181"/>
      <c r="G42" s="181"/>
      <c r="H42" s="181"/>
      <c r="I42" s="181"/>
      <c r="J42" s="182"/>
      <c r="K42" s="187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5">
      <c r="A43" s="185"/>
      <c r="B43" s="169"/>
      <c r="C43" s="208" t="s">
        <v>139</v>
      </c>
      <c r="D43" s="172"/>
      <c r="E43" s="176">
        <v>1</v>
      </c>
      <c r="F43" s="181"/>
      <c r="G43" s="181"/>
      <c r="H43" s="181"/>
      <c r="I43" s="181"/>
      <c r="J43" s="182"/>
      <c r="K43" s="187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5">
      <c r="A44" s="185"/>
      <c r="B44" s="169"/>
      <c r="C44" s="208" t="s">
        <v>140</v>
      </c>
      <c r="D44" s="172"/>
      <c r="E44" s="176">
        <v>1</v>
      </c>
      <c r="F44" s="181"/>
      <c r="G44" s="181"/>
      <c r="H44" s="181"/>
      <c r="I44" s="181"/>
      <c r="J44" s="182"/>
      <c r="K44" s="187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5">
      <c r="A45" s="185"/>
      <c r="B45" s="169"/>
      <c r="C45" s="209" t="s">
        <v>129</v>
      </c>
      <c r="D45" s="173"/>
      <c r="E45" s="177">
        <v>5</v>
      </c>
      <c r="F45" s="181"/>
      <c r="G45" s="181"/>
      <c r="H45" s="181"/>
      <c r="I45" s="181"/>
      <c r="J45" s="182"/>
      <c r="K45" s="187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5">
      <c r="A46" s="185">
        <v>5</v>
      </c>
      <c r="B46" s="169" t="s">
        <v>1529</v>
      </c>
      <c r="C46" s="207" t="s">
        <v>1530</v>
      </c>
      <c r="D46" s="171" t="s">
        <v>1099</v>
      </c>
      <c r="E46" s="175">
        <v>165</v>
      </c>
      <c r="F46" s="183"/>
      <c r="G46" s="181">
        <f>ROUND(E46*F46,2)</f>
        <v>0</v>
      </c>
      <c r="H46" s="181">
        <v>21</v>
      </c>
      <c r="I46" s="181">
        <f>G46*(1+H46/100)</f>
        <v>0</v>
      </c>
      <c r="J46" s="182"/>
      <c r="K46" s="187" t="s">
        <v>1070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v>21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5">
      <c r="A47" s="185">
        <v>6</v>
      </c>
      <c r="B47" s="169" t="s">
        <v>1531</v>
      </c>
      <c r="C47" s="207" t="s">
        <v>1532</v>
      </c>
      <c r="D47" s="171" t="s">
        <v>1099</v>
      </c>
      <c r="E47" s="175">
        <v>90</v>
      </c>
      <c r="F47" s="183"/>
      <c r="G47" s="181">
        <f>ROUND(E47*F47,2)</f>
        <v>0</v>
      </c>
      <c r="H47" s="181">
        <v>21</v>
      </c>
      <c r="I47" s="181">
        <f>G47*(1+H47/100)</f>
        <v>0</v>
      </c>
      <c r="J47" s="182"/>
      <c r="K47" s="187" t="s">
        <v>1070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5">
      <c r="A48" s="185">
        <v>7</v>
      </c>
      <c r="B48" s="169" t="s">
        <v>1533</v>
      </c>
      <c r="C48" s="207" t="s">
        <v>1534</v>
      </c>
      <c r="D48" s="171" t="s">
        <v>1099</v>
      </c>
      <c r="E48" s="175">
        <v>10</v>
      </c>
      <c r="F48" s="183"/>
      <c r="G48" s="181">
        <f>ROUND(E48*F48,2)</f>
        <v>0</v>
      </c>
      <c r="H48" s="181">
        <v>21</v>
      </c>
      <c r="I48" s="181">
        <f>G48*(1+H48/100)</f>
        <v>0</v>
      </c>
      <c r="J48" s="182"/>
      <c r="K48" s="187" t="s">
        <v>1070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>
        <v>21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5">
      <c r="A49" s="185">
        <v>8</v>
      </c>
      <c r="B49" s="169" t="s">
        <v>1535</v>
      </c>
      <c r="C49" s="207" t="s">
        <v>1536</v>
      </c>
      <c r="D49" s="171" t="s">
        <v>1099</v>
      </c>
      <c r="E49" s="175">
        <v>20</v>
      </c>
      <c r="F49" s="183"/>
      <c r="G49" s="181">
        <f>ROUND(E49*F49,2)</f>
        <v>0</v>
      </c>
      <c r="H49" s="181">
        <v>21</v>
      </c>
      <c r="I49" s="181">
        <f>G49*(1+H49/100)</f>
        <v>0</v>
      </c>
      <c r="J49" s="182"/>
      <c r="K49" s="187" t="s">
        <v>1070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13.8" outlineLevel="1" thickBot="1" x14ac:dyDescent="0.3">
      <c r="A50" s="194"/>
      <c r="B50" s="195"/>
      <c r="C50" s="219" t="s">
        <v>1507</v>
      </c>
      <c r="D50" s="217"/>
      <c r="E50" s="218">
        <v>20</v>
      </c>
      <c r="F50" s="198"/>
      <c r="G50" s="198"/>
      <c r="H50" s="198"/>
      <c r="I50" s="198"/>
      <c r="J50" s="199"/>
      <c r="K50" s="20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hidden="1" x14ac:dyDescent="0.25">
      <c r="C51" s="211"/>
      <c r="D51" s="140"/>
      <c r="AK51">
        <f>SUM(AK1:AK50)</f>
        <v>0</v>
      </c>
      <c r="AL51">
        <f>SUM(AL1:AL50)</f>
        <v>0</v>
      </c>
      <c r="AN51">
        <v>15</v>
      </c>
      <c r="AO51">
        <v>21</v>
      </c>
    </row>
    <row r="52" spans="1:60" ht="13.8" hidden="1" thickBot="1" x14ac:dyDescent="0.3">
      <c r="A52" s="201"/>
      <c r="B52" s="202" t="s">
        <v>1498</v>
      </c>
      <c r="C52" s="212"/>
      <c r="D52" s="203"/>
      <c r="E52" s="204"/>
      <c r="F52" s="204"/>
      <c r="G52" s="205">
        <f>F8</f>
        <v>0</v>
      </c>
      <c r="AN52">
        <f>SUMIF(AM8:AM51,AN51,G8:G51)</f>
        <v>0</v>
      </c>
      <c r="AO52">
        <f>SUMIF(AM8:AM51,AO51,G8:G51)</f>
        <v>0</v>
      </c>
    </row>
    <row r="53" spans="1:60" x14ac:dyDescent="0.25">
      <c r="D53" s="140"/>
    </row>
    <row r="54" spans="1:60" x14ac:dyDescent="0.25">
      <c r="D54" s="140"/>
    </row>
    <row r="55" spans="1:60" x14ac:dyDescent="0.25">
      <c r="D55" s="140"/>
    </row>
    <row r="56" spans="1:60" x14ac:dyDescent="0.25">
      <c r="D56" s="140"/>
    </row>
    <row r="57" spans="1:60" x14ac:dyDescent="0.25">
      <c r="D57" s="140"/>
    </row>
    <row r="58" spans="1:60" x14ac:dyDescent="0.25">
      <c r="D58" s="140"/>
    </row>
    <row r="59" spans="1:60" x14ac:dyDescent="0.25">
      <c r="D59" s="140"/>
    </row>
    <row r="60" spans="1:60" x14ac:dyDescent="0.25">
      <c r="D60" s="140"/>
    </row>
    <row r="61" spans="1:60" x14ac:dyDescent="0.25">
      <c r="D61" s="140"/>
    </row>
    <row r="62" spans="1:60" x14ac:dyDescent="0.25">
      <c r="D62" s="140"/>
    </row>
    <row r="63" spans="1:60" x14ac:dyDescent="0.25">
      <c r="D63" s="140"/>
    </row>
    <row r="64" spans="1:60" x14ac:dyDescent="0.25">
      <c r="D64" s="140"/>
    </row>
    <row r="65" spans="4:4" x14ac:dyDescent="0.25">
      <c r="D65" s="140"/>
    </row>
    <row r="66" spans="4:4" x14ac:dyDescent="0.25">
      <c r="D66" s="140"/>
    </row>
    <row r="67" spans="4:4" x14ac:dyDescent="0.25">
      <c r="D67" s="140"/>
    </row>
    <row r="68" spans="4:4" x14ac:dyDescent="0.25">
      <c r="D68" s="140"/>
    </row>
    <row r="69" spans="4:4" x14ac:dyDescent="0.25">
      <c r="D69" s="140"/>
    </row>
    <row r="70" spans="4:4" x14ac:dyDescent="0.25">
      <c r="D70" s="140"/>
    </row>
    <row r="71" spans="4:4" x14ac:dyDescent="0.25">
      <c r="D71" s="140"/>
    </row>
    <row r="72" spans="4:4" x14ac:dyDescent="0.25">
      <c r="D72" s="140"/>
    </row>
    <row r="73" spans="4:4" x14ac:dyDescent="0.25">
      <c r="D73" s="140"/>
    </row>
    <row r="74" spans="4:4" x14ac:dyDescent="0.25">
      <c r="D74" s="140"/>
    </row>
    <row r="75" spans="4:4" x14ac:dyDescent="0.25">
      <c r="D75" s="140"/>
    </row>
    <row r="76" spans="4:4" x14ac:dyDescent="0.25">
      <c r="D76" s="140"/>
    </row>
    <row r="77" spans="4:4" x14ac:dyDescent="0.25">
      <c r="D77" s="140"/>
    </row>
    <row r="78" spans="4:4" x14ac:dyDescent="0.25">
      <c r="D78" s="140"/>
    </row>
    <row r="79" spans="4:4" x14ac:dyDescent="0.25">
      <c r="D79" s="140"/>
    </row>
    <row r="80" spans="4:4" x14ac:dyDescent="0.25">
      <c r="D80" s="140"/>
    </row>
    <row r="81" spans="4:4" x14ac:dyDescent="0.25">
      <c r="D81" s="140"/>
    </row>
    <row r="82" spans="4:4" x14ac:dyDescent="0.25">
      <c r="D82" s="140"/>
    </row>
    <row r="83" spans="4:4" x14ac:dyDescent="0.25">
      <c r="D83" s="140"/>
    </row>
    <row r="84" spans="4:4" x14ac:dyDescent="0.25">
      <c r="D84" s="140"/>
    </row>
    <row r="85" spans="4:4" x14ac:dyDescent="0.25">
      <c r="D85" s="140"/>
    </row>
    <row r="86" spans="4:4" x14ac:dyDescent="0.25">
      <c r="D86" s="140"/>
    </row>
    <row r="87" spans="4:4" x14ac:dyDescent="0.25">
      <c r="D87" s="140"/>
    </row>
    <row r="88" spans="4:4" x14ac:dyDescent="0.25">
      <c r="D88" s="140"/>
    </row>
    <row r="89" spans="4:4" x14ac:dyDescent="0.25">
      <c r="D89" s="140"/>
    </row>
    <row r="90" spans="4:4" x14ac:dyDescent="0.25">
      <c r="D90" s="140"/>
    </row>
    <row r="91" spans="4:4" x14ac:dyDescent="0.25">
      <c r="D91" s="140"/>
    </row>
    <row r="92" spans="4:4" x14ac:dyDescent="0.25">
      <c r="D92" s="140"/>
    </row>
    <row r="93" spans="4:4" x14ac:dyDescent="0.25">
      <c r="D93" s="140"/>
    </row>
    <row r="94" spans="4:4" x14ac:dyDescent="0.25">
      <c r="D94" s="140"/>
    </row>
    <row r="95" spans="4:4" x14ac:dyDescent="0.25">
      <c r="D95" s="140"/>
    </row>
    <row r="96" spans="4:4" x14ac:dyDescent="0.25">
      <c r="D96" s="140"/>
    </row>
    <row r="97" spans="4:4" x14ac:dyDescent="0.25">
      <c r="D97" s="140"/>
    </row>
    <row r="98" spans="4:4" x14ac:dyDescent="0.25">
      <c r="D98" s="140"/>
    </row>
    <row r="99" spans="4:4" x14ac:dyDescent="0.25">
      <c r="D99" s="140"/>
    </row>
    <row r="100" spans="4:4" x14ac:dyDescent="0.25">
      <c r="D100" s="140"/>
    </row>
    <row r="101" spans="4:4" x14ac:dyDescent="0.25">
      <c r="D101" s="140"/>
    </row>
    <row r="102" spans="4:4" x14ac:dyDescent="0.25">
      <c r="D102" s="140"/>
    </row>
    <row r="103" spans="4:4" x14ac:dyDescent="0.25">
      <c r="D103" s="140"/>
    </row>
    <row r="104" spans="4:4" x14ac:dyDescent="0.25">
      <c r="D104" s="140"/>
    </row>
    <row r="105" spans="4:4" x14ac:dyDescent="0.25">
      <c r="D105" s="140"/>
    </row>
    <row r="106" spans="4:4" x14ac:dyDescent="0.25">
      <c r="D106" s="140"/>
    </row>
    <row r="107" spans="4:4" x14ac:dyDescent="0.25">
      <c r="D107" s="140"/>
    </row>
    <row r="108" spans="4:4" x14ac:dyDescent="0.25">
      <c r="D108" s="140"/>
    </row>
    <row r="109" spans="4:4" x14ac:dyDescent="0.25">
      <c r="D109" s="140"/>
    </row>
    <row r="110" spans="4:4" x14ac:dyDescent="0.25">
      <c r="D110" s="140"/>
    </row>
    <row r="111" spans="4:4" x14ac:dyDescent="0.25">
      <c r="D111" s="140"/>
    </row>
    <row r="112" spans="4:4" x14ac:dyDescent="0.25">
      <c r="D112" s="140"/>
    </row>
    <row r="113" spans="4:4" x14ac:dyDescent="0.25">
      <c r="D113" s="140"/>
    </row>
    <row r="114" spans="4:4" x14ac:dyDescent="0.25">
      <c r="D114" s="140"/>
    </row>
    <row r="115" spans="4:4" x14ac:dyDescent="0.25">
      <c r="D115" s="140"/>
    </row>
    <row r="116" spans="4:4" x14ac:dyDescent="0.25">
      <c r="D116" s="140"/>
    </row>
    <row r="117" spans="4:4" x14ac:dyDescent="0.25">
      <c r="D117" s="140"/>
    </row>
    <row r="118" spans="4:4" x14ac:dyDescent="0.25">
      <c r="D118" s="140"/>
    </row>
    <row r="119" spans="4:4" x14ac:dyDescent="0.25">
      <c r="D119" s="140"/>
    </row>
    <row r="120" spans="4:4" x14ac:dyDescent="0.25">
      <c r="D120" s="140"/>
    </row>
    <row r="121" spans="4:4" x14ac:dyDescent="0.25">
      <c r="D121" s="140"/>
    </row>
    <row r="122" spans="4:4" x14ac:dyDescent="0.25">
      <c r="D122" s="140"/>
    </row>
    <row r="123" spans="4:4" x14ac:dyDescent="0.25">
      <c r="D123" s="140"/>
    </row>
    <row r="124" spans="4:4" x14ac:dyDescent="0.25">
      <c r="D124" s="140"/>
    </row>
    <row r="125" spans="4:4" x14ac:dyDescent="0.25">
      <c r="D125" s="140"/>
    </row>
    <row r="126" spans="4:4" x14ac:dyDescent="0.25">
      <c r="D126" s="140"/>
    </row>
    <row r="127" spans="4:4" x14ac:dyDescent="0.25">
      <c r="D127" s="140"/>
    </row>
    <row r="128" spans="4:4" x14ac:dyDescent="0.25">
      <c r="D128" s="140"/>
    </row>
    <row r="129" spans="4:4" x14ac:dyDescent="0.25">
      <c r="D129" s="140"/>
    </row>
    <row r="130" spans="4:4" x14ac:dyDescent="0.25">
      <c r="D130" s="140"/>
    </row>
    <row r="131" spans="4:4" x14ac:dyDescent="0.25">
      <c r="D131" s="140"/>
    </row>
    <row r="132" spans="4:4" x14ac:dyDescent="0.25">
      <c r="D132" s="140"/>
    </row>
    <row r="133" spans="4:4" x14ac:dyDescent="0.25">
      <c r="D133" s="140"/>
    </row>
    <row r="134" spans="4:4" x14ac:dyDescent="0.25">
      <c r="D134" s="140"/>
    </row>
    <row r="135" spans="4:4" x14ac:dyDescent="0.25">
      <c r="D135" s="140"/>
    </row>
    <row r="136" spans="4:4" x14ac:dyDescent="0.25">
      <c r="D136" s="140"/>
    </row>
    <row r="137" spans="4:4" x14ac:dyDescent="0.25">
      <c r="D137" s="140"/>
    </row>
    <row r="138" spans="4:4" x14ac:dyDescent="0.25">
      <c r="D138" s="140"/>
    </row>
    <row r="139" spans="4:4" x14ac:dyDescent="0.25">
      <c r="D139" s="140"/>
    </row>
    <row r="140" spans="4:4" x14ac:dyDescent="0.25">
      <c r="D140" s="140"/>
    </row>
    <row r="141" spans="4:4" x14ac:dyDescent="0.25">
      <c r="D141" s="140"/>
    </row>
    <row r="142" spans="4:4" x14ac:dyDescent="0.25">
      <c r="D142" s="140"/>
    </row>
    <row r="143" spans="4:4" x14ac:dyDescent="0.25">
      <c r="D143" s="140"/>
    </row>
    <row r="144" spans="4:4" x14ac:dyDescent="0.25">
      <c r="D144" s="140"/>
    </row>
    <row r="145" spans="4:4" x14ac:dyDescent="0.25">
      <c r="D145" s="140"/>
    </row>
    <row r="146" spans="4:4" x14ac:dyDescent="0.25">
      <c r="D146" s="140"/>
    </row>
    <row r="147" spans="4:4" x14ac:dyDescent="0.25">
      <c r="D147" s="140"/>
    </row>
    <row r="148" spans="4:4" x14ac:dyDescent="0.25">
      <c r="D148" s="140"/>
    </row>
    <row r="149" spans="4:4" x14ac:dyDescent="0.25">
      <c r="D149" s="140"/>
    </row>
    <row r="150" spans="4:4" x14ac:dyDescent="0.25">
      <c r="D150" s="140"/>
    </row>
    <row r="151" spans="4:4" x14ac:dyDescent="0.25">
      <c r="D151" s="140"/>
    </row>
    <row r="152" spans="4:4" x14ac:dyDescent="0.25">
      <c r="D152" s="140"/>
    </row>
    <row r="153" spans="4:4" x14ac:dyDescent="0.25">
      <c r="D153" s="140"/>
    </row>
    <row r="154" spans="4:4" x14ac:dyDescent="0.25">
      <c r="D154" s="140"/>
    </row>
    <row r="155" spans="4:4" x14ac:dyDescent="0.25">
      <c r="D155" s="140"/>
    </row>
    <row r="156" spans="4:4" x14ac:dyDescent="0.25">
      <c r="D156" s="140"/>
    </row>
    <row r="157" spans="4:4" x14ac:dyDescent="0.25">
      <c r="D157" s="140"/>
    </row>
    <row r="158" spans="4:4" x14ac:dyDescent="0.25">
      <c r="D158" s="140"/>
    </row>
    <row r="159" spans="4:4" x14ac:dyDescent="0.25">
      <c r="D159" s="140"/>
    </row>
    <row r="160" spans="4:4" x14ac:dyDescent="0.25">
      <c r="D160" s="140"/>
    </row>
    <row r="161" spans="4:4" x14ac:dyDescent="0.25">
      <c r="D161" s="140"/>
    </row>
    <row r="162" spans="4:4" x14ac:dyDescent="0.25">
      <c r="D162" s="140"/>
    </row>
    <row r="163" spans="4:4" x14ac:dyDescent="0.25">
      <c r="D163" s="140"/>
    </row>
    <row r="164" spans="4:4" x14ac:dyDescent="0.25">
      <c r="D164" s="140"/>
    </row>
    <row r="165" spans="4:4" x14ac:dyDescent="0.25">
      <c r="D165" s="140"/>
    </row>
    <row r="166" spans="4:4" x14ac:dyDescent="0.25">
      <c r="D166" s="140"/>
    </row>
    <row r="167" spans="4:4" x14ac:dyDescent="0.25">
      <c r="D167" s="140"/>
    </row>
    <row r="168" spans="4:4" x14ac:dyDescent="0.25">
      <c r="D168" s="140"/>
    </row>
    <row r="169" spans="4:4" x14ac:dyDescent="0.25">
      <c r="D169" s="140"/>
    </row>
    <row r="170" spans="4:4" x14ac:dyDescent="0.25">
      <c r="D170" s="140"/>
    </row>
    <row r="171" spans="4:4" x14ac:dyDescent="0.25">
      <c r="D171" s="140"/>
    </row>
    <row r="172" spans="4:4" x14ac:dyDescent="0.25">
      <c r="D172" s="140"/>
    </row>
    <row r="173" spans="4:4" x14ac:dyDescent="0.25">
      <c r="D173" s="140"/>
    </row>
    <row r="174" spans="4:4" x14ac:dyDescent="0.25">
      <c r="D174" s="140"/>
    </row>
    <row r="175" spans="4:4" x14ac:dyDescent="0.25">
      <c r="D175" s="140"/>
    </row>
    <row r="176" spans="4:4" x14ac:dyDescent="0.25">
      <c r="D176" s="140"/>
    </row>
    <row r="177" spans="4:4" x14ac:dyDescent="0.25">
      <c r="D177" s="140"/>
    </row>
    <row r="178" spans="4:4" x14ac:dyDescent="0.25">
      <c r="D178" s="140"/>
    </row>
    <row r="179" spans="4:4" x14ac:dyDescent="0.25">
      <c r="D179" s="140"/>
    </row>
    <row r="180" spans="4:4" x14ac:dyDescent="0.25">
      <c r="D180" s="140"/>
    </row>
    <row r="181" spans="4:4" x14ac:dyDescent="0.25">
      <c r="D181" s="140"/>
    </row>
    <row r="182" spans="4:4" x14ac:dyDescent="0.25">
      <c r="D182" s="140"/>
    </row>
    <row r="183" spans="4:4" x14ac:dyDescent="0.25">
      <c r="D183" s="140"/>
    </row>
    <row r="184" spans="4:4" x14ac:dyDescent="0.25">
      <c r="D184" s="140"/>
    </row>
    <row r="185" spans="4:4" x14ac:dyDescent="0.25">
      <c r="D185" s="140"/>
    </row>
    <row r="186" spans="4:4" x14ac:dyDescent="0.25">
      <c r="D186" s="140"/>
    </row>
    <row r="187" spans="4:4" x14ac:dyDescent="0.25">
      <c r="D187" s="140"/>
    </row>
    <row r="188" spans="4:4" x14ac:dyDescent="0.25">
      <c r="D188" s="140"/>
    </row>
    <row r="189" spans="4:4" x14ac:dyDescent="0.25">
      <c r="D189" s="140"/>
    </row>
    <row r="190" spans="4:4" x14ac:dyDescent="0.25">
      <c r="D190" s="140"/>
    </row>
    <row r="191" spans="4:4" x14ac:dyDescent="0.25">
      <c r="D191" s="140"/>
    </row>
    <row r="192" spans="4:4" x14ac:dyDescent="0.25">
      <c r="D192" s="140"/>
    </row>
    <row r="193" spans="4:4" x14ac:dyDescent="0.25">
      <c r="D193" s="140"/>
    </row>
    <row r="194" spans="4:4" x14ac:dyDescent="0.25">
      <c r="D194" s="140"/>
    </row>
    <row r="195" spans="4:4" x14ac:dyDescent="0.25">
      <c r="D195" s="140"/>
    </row>
    <row r="196" spans="4:4" x14ac:dyDescent="0.25">
      <c r="D196" s="140"/>
    </row>
    <row r="197" spans="4:4" x14ac:dyDescent="0.25">
      <c r="D197" s="140"/>
    </row>
    <row r="198" spans="4:4" x14ac:dyDescent="0.25">
      <c r="D198" s="140"/>
    </row>
    <row r="199" spans="4:4" x14ac:dyDescent="0.25">
      <c r="D199" s="140"/>
    </row>
    <row r="200" spans="4:4" x14ac:dyDescent="0.25">
      <c r="D200" s="140"/>
    </row>
    <row r="201" spans="4:4" x14ac:dyDescent="0.25">
      <c r="D201" s="140"/>
    </row>
    <row r="202" spans="4:4" x14ac:dyDescent="0.25">
      <c r="D202" s="140"/>
    </row>
    <row r="203" spans="4:4" x14ac:dyDescent="0.25">
      <c r="D203" s="140"/>
    </row>
    <row r="204" spans="4:4" x14ac:dyDescent="0.25">
      <c r="D204" s="140"/>
    </row>
    <row r="205" spans="4:4" x14ac:dyDescent="0.25">
      <c r="D205" s="140"/>
    </row>
    <row r="206" spans="4:4" x14ac:dyDescent="0.25">
      <c r="D206" s="140"/>
    </row>
    <row r="207" spans="4:4" x14ac:dyDescent="0.25">
      <c r="D207" s="140"/>
    </row>
    <row r="208" spans="4:4" x14ac:dyDescent="0.25">
      <c r="D208" s="140"/>
    </row>
    <row r="209" spans="4:4" x14ac:dyDescent="0.25">
      <c r="D209" s="140"/>
    </row>
    <row r="210" spans="4:4" x14ac:dyDescent="0.25">
      <c r="D210" s="140"/>
    </row>
    <row r="211" spans="4:4" x14ac:dyDescent="0.25">
      <c r="D211" s="140"/>
    </row>
    <row r="212" spans="4:4" x14ac:dyDescent="0.25">
      <c r="D212" s="140"/>
    </row>
    <row r="213" spans="4:4" x14ac:dyDescent="0.25">
      <c r="D213" s="140"/>
    </row>
    <row r="214" spans="4:4" x14ac:dyDescent="0.25">
      <c r="D214" s="140"/>
    </row>
    <row r="215" spans="4:4" x14ac:dyDescent="0.25">
      <c r="D215" s="140"/>
    </row>
    <row r="216" spans="4:4" x14ac:dyDescent="0.25">
      <c r="D216" s="140"/>
    </row>
    <row r="217" spans="4:4" x14ac:dyDescent="0.25">
      <c r="D217" s="140"/>
    </row>
    <row r="218" spans="4:4" x14ac:dyDescent="0.25">
      <c r="D218" s="140"/>
    </row>
    <row r="219" spans="4:4" x14ac:dyDescent="0.25">
      <c r="D219" s="140"/>
    </row>
    <row r="220" spans="4:4" x14ac:dyDescent="0.25">
      <c r="D220" s="140"/>
    </row>
    <row r="221" spans="4:4" x14ac:dyDescent="0.25">
      <c r="D221" s="140"/>
    </row>
    <row r="222" spans="4:4" x14ac:dyDescent="0.25">
      <c r="D222" s="140"/>
    </row>
    <row r="223" spans="4:4" x14ac:dyDescent="0.25">
      <c r="D223" s="140"/>
    </row>
    <row r="224" spans="4:4" x14ac:dyDescent="0.25">
      <c r="D224" s="140"/>
    </row>
    <row r="225" spans="4:4" x14ac:dyDescent="0.25">
      <c r="D225" s="140"/>
    </row>
    <row r="226" spans="4:4" x14ac:dyDescent="0.25">
      <c r="D226" s="140"/>
    </row>
    <row r="227" spans="4:4" x14ac:dyDescent="0.25">
      <c r="D227" s="140"/>
    </row>
    <row r="228" spans="4:4" x14ac:dyDescent="0.25">
      <c r="D228" s="140"/>
    </row>
    <row r="229" spans="4:4" x14ac:dyDescent="0.25">
      <c r="D229" s="140"/>
    </row>
    <row r="230" spans="4:4" x14ac:dyDescent="0.25">
      <c r="D230" s="140"/>
    </row>
    <row r="231" spans="4:4" x14ac:dyDescent="0.25">
      <c r="D231" s="140"/>
    </row>
    <row r="232" spans="4:4" x14ac:dyDescent="0.25">
      <c r="D232" s="140"/>
    </row>
    <row r="233" spans="4:4" x14ac:dyDescent="0.25">
      <c r="D233" s="140"/>
    </row>
    <row r="234" spans="4:4" x14ac:dyDescent="0.25">
      <c r="D234" s="140"/>
    </row>
    <row r="235" spans="4:4" x14ac:dyDescent="0.25">
      <c r="D235" s="140"/>
    </row>
    <row r="236" spans="4:4" x14ac:dyDescent="0.25">
      <c r="D236" s="140"/>
    </row>
    <row r="237" spans="4:4" x14ac:dyDescent="0.25">
      <c r="D237" s="140"/>
    </row>
    <row r="238" spans="4:4" x14ac:dyDescent="0.25">
      <c r="D238" s="140"/>
    </row>
    <row r="239" spans="4:4" x14ac:dyDescent="0.25">
      <c r="D239" s="140"/>
    </row>
    <row r="240" spans="4:4" x14ac:dyDescent="0.25">
      <c r="D240" s="140"/>
    </row>
    <row r="241" spans="4:4" x14ac:dyDescent="0.25">
      <c r="D241" s="140"/>
    </row>
    <row r="242" spans="4:4" x14ac:dyDescent="0.25">
      <c r="D242" s="140"/>
    </row>
    <row r="243" spans="4:4" x14ac:dyDescent="0.25">
      <c r="D243" s="140"/>
    </row>
    <row r="244" spans="4:4" x14ac:dyDescent="0.25">
      <c r="D244" s="140"/>
    </row>
    <row r="245" spans="4:4" x14ac:dyDescent="0.25">
      <c r="D245" s="140"/>
    </row>
    <row r="246" spans="4:4" x14ac:dyDescent="0.25">
      <c r="D246" s="140"/>
    </row>
    <row r="247" spans="4:4" x14ac:dyDescent="0.25">
      <c r="D247" s="140"/>
    </row>
    <row r="248" spans="4:4" x14ac:dyDescent="0.25">
      <c r="D248" s="140"/>
    </row>
    <row r="249" spans="4:4" x14ac:dyDescent="0.25">
      <c r="D249" s="140"/>
    </row>
    <row r="250" spans="4:4" x14ac:dyDescent="0.25">
      <c r="D250" s="140"/>
    </row>
    <row r="251" spans="4:4" x14ac:dyDescent="0.25">
      <c r="D251" s="140"/>
    </row>
    <row r="252" spans="4:4" x14ac:dyDescent="0.25">
      <c r="D252" s="140"/>
    </row>
    <row r="253" spans="4:4" x14ac:dyDescent="0.25">
      <c r="D253" s="140"/>
    </row>
    <row r="254" spans="4:4" x14ac:dyDescent="0.25">
      <c r="D254" s="140"/>
    </row>
    <row r="255" spans="4:4" x14ac:dyDescent="0.25">
      <c r="D255" s="140"/>
    </row>
    <row r="256" spans="4:4" x14ac:dyDescent="0.25">
      <c r="D256" s="140"/>
    </row>
    <row r="257" spans="4:4" x14ac:dyDescent="0.25">
      <c r="D257" s="140"/>
    </row>
    <row r="258" spans="4:4" x14ac:dyDescent="0.25">
      <c r="D258" s="140"/>
    </row>
    <row r="259" spans="4:4" x14ac:dyDescent="0.25">
      <c r="D259" s="140"/>
    </row>
    <row r="260" spans="4:4" x14ac:dyDescent="0.25">
      <c r="D260" s="140"/>
    </row>
    <row r="261" spans="4:4" x14ac:dyDescent="0.25">
      <c r="D261" s="140"/>
    </row>
    <row r="262" spans="4:4" x14ac:dyDescent="0.25">
      <c r="D262" s="140"/>
    </row>
    <row r="263" spans="4:4" x14ac:dyDescent="0.25">
      <c r="D263" s="140"/>
    </row>
    <row r="264" spans="4:4" x14ac:dyDescent="0.25">
      <c r="D264" s="140"/>
    </row>
    <row r="265" spans="4:4" x14ac:dyDescent="0.25">
      <c r="D265" s="140"/>
    </row>
    <row r="266" spans="4:4" x14ac:dyDescent="0.25">
      <c r="D266" s="140"/>
    </row>
    <row r="267" spans="4:4" x14ac:dyDescent="0.25">
      <c r="D267" s="140"/>
    </row>
    <row r="268" spans="4:4" x14ac:dyDescent="0.25">
      <c r="D268" s="140"/>
    </row>
    <row r="269" spans="4:4" x14ac:dyDescent="0.25">
      <c r="D269" s="140"/>
    </row>
    <row r="270" spans="4:4" x14ac:dyDescent="0.25">
      <c r="D270" s="140"/>
    </row>
    <row r="271" spans="4:4" x14ac:dyDescent="0.25">
      <c r="D271" s="140"/>
    </row>
    <row r="272" spans="4:4" x14ac:dyDescent="0.25">
      <c r="D272" s="140"/>
    </row>
    <row r="273" spans="4:4" x14ac:dyDescent="0.25">
      <c r="D273" s="140"/>
    </row>
    <row r="274" spans="4:4" x14ac:dyDescent="0.25">
      <c r="D274" s="140"/>
    </row>
    <row r="275" spans="4:4" x14ac:dyDescent="0.25">
      <c r="D275" s="140"/>
    </row>
    <row r="276" spans="4:4" x14ac:dyDescent="0.25">
      <c r="D276" s="140"/>
    </row>
    <row r="277" spans="4:4" x14ac:dyDescent="0.25">
      <c r="D277" s="140"/>
    </row>
    <row r="278" spans="4:4" x14ac:dyDescent="0.25">
      <c r="D278" s="140"/>
    </row>
    <row r="279" spans="4:4" x14ac:dyDescent="0.25">
      <c r="D279" s="140"/>
    </row>
    <row r="280" spans="4:4" x14ac:dyDescent="0.25">
      <c r="D280" s="140"/>
    </row>
    <row r="281" spans="4:4" x14ac:dyDescent="0.25">
      <c r="D281" s="140"/>
    </row>
    <row r="282" spans="4:4" x14ac:dyDescent="0.25">
      <c r="D282" s="140"/>
    </row>
    <row r="283" spans="4:4" x14ac:dyDescent="0.25">
      <c r="D283" s="140"/>
    </row>
    <row r="284" spans="4:4" x14ac:dyDescent="0.25">
      <c r="D284" s="140"/>
    </row>
    <row r="285" spans="4:4" x14ac:dyDescent="0.25">
      <c r="D285" s="140"/>
    </row>
    <row r="286" spans="4:4" x14ac:dyDescent="0.25">
      <c r="D286" s="140"/>
    </row>
    <row r="287" spans="4:4" x14ac:dyDescent="0.25">
      <c r="D287" s="140"/>
    </row>
    <row r="288" spans="4:4" x14ac:dyDescent="0.25">
      <c r="D288" s="140"/>
    </row>
    <row r="289" spans="4:4" x14ac:dyDescent="0.25">
      <c r="D289" s="140"/>
    </row>
    <row r="290" spans="4:4" x14ac:dyDescent="0.25">
      <c r="D290" s="140"/>
    </row>
    <row r="291" spans="4:4" x14ac:dyDescent="0.25">
      <c r="D291" s="140"/>
    </row>
    <row r="292" spans="4:4" x14ac:dyDescent="0.25">
      <c r="D292" s="140"/>
    </row>
    <row r="293" spans="4:4" x14ac:dyDescent="0.25">
      <c r="D293" s="140"/>
    </row>
    <row r="294" spans="4:4" x14ac:dyDescent="0.25">
      <c r="D294" s="140"/>
    </row>
    <row r="295" spans="4:4" x14ac:dyDescent="0.25">
      <c r="D295" s="140"/>
    </row>
    <row r="296" spans="4:4" x14ac:dyDescent="0.25">
      <c r="D296" s="140"/>
    </row>
    <row r="297" spans="4:4" x14ac:dyDescent="0.25">
      <c r="D297" s="140"/>
    </row>
    <row r="298" spans="4:4" x14ac:dyDescent="0.25">
      <c r="D298" s="140"/>
    </row>
    <row r="299" spans="4:4" x14ac:dyDescent="0.25">
      <c r="D299" s="140"/>
    </row>
    <row r="300" spans="4:4" x14ac:dyDescent="0.25">
      <c r="D300" s="140"/>
    </row>
    <row r="301" spans="4:4" x14ac:dyDescent="0.25">
      <c r="D301" s="140"/>
    </row>
    <row r="302" spans="4:4" x14ac:dyDescent="0.25">
      <c r="D302" s="140"/>
    </row>
    <row r="303" spans="4:4" x14ac:dyDescent="0.25">
      <c r="D303" s="140"/>
    </row>
    <row r="304" spans="4:4" x14ac:dyDescent="0.25">
      <c r="D304" s="140"/>
    </row>
    <row r="305" spans="4:4" x14ac:dyDescent="0.25">
      <c r="D305" s="140"/>
    </row>
    <row r="306" spans="4:4" x14ac:dyDescent="0.25">
      <c r="D306" s="140"/>
    </row>
    <row r="307" spans="4:4" x14ac:dyDescent="0.25">
      <c r="D307" s="140"/>
    </row>
    <row r="308" spans="4:4" x14ac:dyDescent="0.25">
      <c r="D308" s="140"/>
    </row>
    <row r="309" spans="4:4" x14ac:dyDescent="0.25">
      <c r="D309" s="140"/>
    </row>
    <row r="310" spans="4:4" x14ac:dyDescent="0.25">
      <c r="D310" s="140"/>
    </row>
    <row r="311" spans="4:4" x14ac:dyDescent="0.25">
      <c r="D311" s="140"/>
    </row>
    <row r="312" spans="4:4" x14ac:dyDescent="0.25">
      <c r="D312" s="140"/>
    </row>
    <row r="313" spans="4:4" x14ac:dyDescent="0.25">
      <c r="D313" s="140"/>
    </row>
    <row r="314" spans="4:4" x14ac:dyDescent="0.25">
      <c r="D314" s="140"/>
    </row>
    <row r="315" spans="4:4" x14ac:dyDescent="0.25">
      <c r="D315" s="140"/>
    </row>
    <row r="316" spans="4:4" x14ac:dyDescent="0.25">
      <c r="D316" s="140"/>
    </row>
    <row r="317" spans="4:4" x14ac:dyDescent="0.25">
      <c r="D317" s="140"/>
    </row>
    <row r="318" spans="4:4" x14ac:dyDescent="0.25">
      <c r="D318" s="140"/>
    </row>
    <row r="319" spans="4:4" x14ac:dyDescent="0.25">
      <c r="D319" s="140"/>
    </row>
    <row r="320" spans="4:4" x14ac:dyDescent="0.25">
      <c r="D320" s="140"/>
    </row>
    <row r="321" spans="4:4" x14ac:dyDescent="0.25">
      <c r="D321" s="140"/>
    </row>
    <row r="322" spans="4:4" x14ac:dyDescent="0.25">
      <c r="D322" s="140"/>
    </row>
    <row r="323" spans="4:4" x14ac:dyDescent="0.25">
      <c r="D323" s="140"/>
    </row>
    <row r="324" spans="4:4" x14ac:dyDescent="0.25">
      <c r="D324" s="140"/>
    </row>
    <row r="325" spans="4:4" x14ac:dyDescent="0.25">
      <c r="D325" s="140"/>
    </row>
    <row r="326" spans="4:4" x14ac:dyDescent="0.25">
      <c r="D326" s="140"/>
    </row>
    <row r="327" spans="4:4" x14ac:dyDescent="0.25">
      <c r="D327" s="140"/>
    </row>
    <row r="328" spans="4:4" x14ac:dyDescent="0.25">
      <c r="D328" s="140"/>
    </row>
    <row r="329" spans="4:4" x14ac:dyDescent="0.25">
      <c r="D329" s="140"/>
    </row>
    <row r="330" spans="4:4" x14ac:dyDescent="0.25">
      <c r="D330" s="140"/>
    </row>
    <row r="331" spans="4:4" x14ac:dyDescent="0.25">
      <c r="D331" s="140"/>
    </row>
    <row r="332" spans="4:4" x14ac:dyDescent="0.25">
      <c r="D332" s="140"/>
    </row>
    <row r="333" spans="4:4" x14ac:dyDescent="0.25">
      <c r="D333" s="140"/>
    </row>
    <row r="334" spans="4:4" x14ac:dyDescent="0.25">
      <c r="D334" s="140"/>
    </row>
    <row r="335" spans="4:4" x14ac:dyDescent="0.25">
      <c r="D335" s="140"/>
    </row>
    <row r="336" spans="4:4" x14ac:dyDescent="0.25">
      <c r="D336" s="140"/>
    </row>
    <row r="337" spans="4:4" x14ac:dyDescent="0.25">
      <c r="D337" s="140"/>
    </row>
    <row r="338" spans="4:4" x14ac:dyDescent="0.25">
      <c r="D338" s="140"/>
    </row>
    <row r="339" spans="4:4" x14ac:dyDescent="0.25">
      <c r="D339" s="140"/>
    </row>
    <row r="340" spans="4:4" x14ac:dyDescent="0.25">
      <c r="D340" s="140"/>
    </row>
    <row r="341" spans="4:4" x14ac:dyDescent="0.25">
      <c r="D341" s="140"/>
    </row>
    <row r="342" spans="4:4" x14ac:dyDescent="0.25">
      <c r="D342" s="140"/>
    </row>
    <row r="343" spans="4:4" x14ac:dyDescent="0.25">
      <c r="D343" s="140"/>
    </row>
    <row r="344" spans="4:4" x14ac:dyDescent="0.25">
      <c r="D344" s="140"/>
    </row>
    <row r="345" spans="4:4" x14ac:dyDescent="0.25">
      <c r="D345" s="140"/>
    </row>
    <row r="346" spans="4:4" x14ac:dyDescent="0.25">
      <c r="D346" s="140"/>
    </row>
    <row r="347" spans="4:4" x14ac:dyDescent="0.25">
      <c r="D347" s="140"/>
    </row>
    <row r="348" spans="4:4" x14ac:dyDescent="0.25">
      <c r="D348" s="140"/>
    </row>
    <row r="349" spans="4:4" x14ac:dyDescent="0.25">
      <c r="D349" s="140"/>
    </row>
    <row r="350" spans="4:4" x14ac:dyDescent="0.25">
      <c r="D350" s="140"/>
    </row>
    <row r="351" spans="4:4" x14ac:dyDescent="0.25">
      <c r="D351" s="140"/>
    </row>
    <row r="352" spans="4:4" x14ac:dyDescent="0.25">
      <c r="D352" s="140"/>
    </row>
    <row r="353" spans="4:4" x14ac:dyDescent="0.25">
      <c r="D353" s="140"/>
    </row>
    <row r="354" spans="4:4" x14ac:dyDescent="0.25">
      <c r="D354" s="140"/>
    </row>
    <row r="355" spans="4:4" x14ac:dyDescent="0.25">
      <c r="D355" s="140"/>
    </row>
    <row r="356" spans="4:4" x14ac:dyDescent="0.25">
      <c r="D356" s="140"/>
    </row>
    <row r="357" spans="4:4" x14ac:dyDescent="0.25">
      <c r="D357" s="140"/>
    </row>
    <row r="358" spans="4:4" x14ac:dyDescent="0.25">
      <c r="D358" s="140"/>
    </row>
    <row r="359" spans="4:4" x14ac:dyDescent="0.25">
      <c r="D359" s="140"/>
    </row>
    <row r="360" spans="4:4" x14ac:dyDescent="0.25">
      <c r="D360" s="140"/>
    </row>
    <row r="361" spans="4:4" x14ac:dyDescent="0.25">
      <c r="D361" s="140"/>
    </row>
    <row r="362" spans="4:4" x14ac:dyDescent="0.25">
      <c r="D362" s="140"/>
    </row>
    <row r="363" spans="4:4" x14ac:dyDescent="0.25">
      <c r="D363" s="140"/>
    </row>
    <row r="364" spans="4:4" x14ac:dyDescent="0.25">
      <c r="D364" s="140"/>
    </row>
    <row r="365" spans="4:4" x14ac:dyDescent="0.25">
      <c r="D365" s="140"/>
    </row>
    <row r="366" spans="4:4" x14ac:dyDescent="0.25">
      <c r="D366" s="140"/>
    </row>
    <row r="367" spans="4:4" x14ac:dyDescent="0.25">
      <c r="D367" s="140"/>
    </row>
    <row r="368" spans="4:4" x14ac:dyDescent="0.25">
      <c r="D368" s="140"/>
    </row>
    <row r="369" spans="4:4" x14ac:dyDescent="0.25">
      <c r="D369" s="140"/>
    </row>
    <row r="370" spans="4:4" x14ac:dyDescent="0.25">
      <c r="D370" s="140"/>
    </row>
    <row r="371" spans="4:4" x14ac:dyDescent="0.25">
      <c r="D371" s="140"/>
    </row>
    <row r="372" spans="4:4" x14ac:dyDescent="0.25">
      <c r="D372" s="140"/>
    </row>
    <row r="373" spans="4:4" x14ac:dyDescent="0.25">
      <c r="D373" s="140"/>
    </row>
    <row r="374" spans="4:4" x14ac:dyDescent="0.25">
      <c r="D374" s="140"/>
    </row>
    <row r="375" spans="4:4" x14ac:dyDescent="0.25">
      <c r="D375" s="140"/>
    </row>
    <row r="376" spans="4:4" x14ac:dyDescent="0.25">
      <c r="D376" s="140"/>
    </row>
    <row r="377" spans="4:4" x14ac:dyDescent="0.25">
      <c r="D377" s="140"/>
    </row>
    <row r="378" spans="4:4" x14ac:dyDescent="0.25">
      <c r="D378" s="140"/>
    </row>
    <row r="379" spans="4:4" x14ac:dyDescent="0.25">
      <c r="D379" s="140"/>
    </row>
    <row r="380" spans="4:4" x14ac:dyDescent="0.25">
      <c r="D380" s="140"/>
    </row>
    <row r="381" spans="4:4" x14ac:dyDescent="0.25">
      <c r="D381" s="140"/>
    </row>
    <row r="382" spans="4:4" x14ac:dyDescent="0.25">
      <c r="D382" s="140"/>
    </row>
    <row r="383" spans="4:4" x14ac:dyDescent="0.25">
      <c r="D383" s="140"/>
    </row>
    <row r="384" spans="4:4" x14ac:dyDescent="0.25">
      <c r="D384" s="140"/>
    </row>
    <row r="385" spans="4:4" x14ac:dyDescent="0.25">
      <c r="D385" s="140"/>
    </row>
    <row r="386" spans="4:4" x14ac:dyDescent="0.25">
      <c r="D386" s="140"/>
    </row>
    <row r="387" spans="4:4" x14ac:dyDescent="0.25">
      <c r="D387" s="140"/>
    </row>
    <row r="388" spans="4:4" x14ac:dyDescent="0.25">
      <c r="D388" s="140"/>
    </row>
    <row r="389" spans="4:4" x14ac:dyDescent="0.25">
      <c r="D389" s="140"/>
    </row>
    <row r="390" spans="4:4" x14ac:dyDescent="0.25">
      <c r="D390" s="140"/>
    </row>
    <row r="391" spans="4:4" x14ac:dyDescent="0.25">
      <c r="D391" s="140"/>
    </row>
    <row r="392" spans="4:4" x14ac:dyDescent="0.25">
      <c r="D392" s="140"/>
    </row>
    <row r="393" spans="4:4" x14ac:dyDescent="0.25">
      <c r="D393" s="140"/>
    </row>
    <row r="394" spans="4:4" x14ac:dyDescent="0.25">
      <c r="D394" s="140"/>
    </row>
    <row r="395" spans="4:4" x14ac:dyDescent="0.25">
      <c r="D395" s="140"/>
    </row>
    <row r="396" spans="4:4" x14ac:dyDescent="0.25">
      <c r="D396" s="140"/>
    </row>
    <row r="397" spans="4:4" x14ac:dyDescent="0.25">
      <c r="D397" s="140"/>
    </row>
    <row r="398" spans="4:4" x14ac:dyDescent="0.25">
      <c r="D398" s="140"/>
    </row>
    <row r="399" spans="4:4" x14ac:dyDescent="0.25">
      <c r="D399" s="140"/>
    </row>
    <row r="400" spans="4:4" x14ac:dyDescent="0.25">
      <c r="D400" s="140"/>
    </row>
    <row r="401" spans="4:4" x14ac:dyDescent="0.25">
      <c r="D401" s="140"/>
    </row>
    <row r="402" spans="4:4" x14ac:dyDescent="0.25">
      <c r="D402" s="140"/>
    </row>
    <row r="403" spans="4:4" x14ac:dyDescent="0.25">
      <c r="D403" s="140"/>
    </row>
    <row r="404" spans="4:4" x14ac:dyDescent="0.25">
      <c r="D404" s="140"/>
    </row>
    <row r="405" spans="4:4" x14ac:dyDescent="0.25">
      <c r="D405" s="140"/>
    </row>
    <row r="406" spans="4:4" x14ac:dyDescent="0.25">
      <c r="D406" s="140"/>
    </row>
    <row r="407" spans="4:4" x14ac:dyDescent="0.25">
      <c r="D407" s="140"/>
    </row>
    <row r="408" spans="4:4" x14ac:dyDescent="0.25">
      <c r="D408" s="140"/>
    </row>
    <row r="409" spans="4:4" x14ac:dyDescent="0.25">
      <c r="D409" s="140"/>
    </row>
    <row r="410" spans="4:4" x14ac:dyDescent="0.25">
      <c r="D410" s="140"/>
    </row>
    <row r="411" spans="4:4" x14ac:dyDescent="0.25">
      <c r="D411" s="140"/>
    </row>
    <row r="412" spans="4:4" x14ac:dyDescent="0.25">
      <c r="D412" s="140"/>
    </row>
    <row r="413" spans="4:4" x14ac:dyDescent="0.25">
      <c r="D413" s="140"/>
    </row>
    <row r="414" spans="4:4" x14ac:dyDescent="0.25">
      <c r="D414" s="140"/>
    </row>
    <row r="415" spans="4:4" x14ac:dyDescent="0.25">
      <c r="D415" s="140"/>
    </row>
    <row r="416" spans="4:4" x14ac:dyDescent="0.25">
      <c r="D416" s="140"/>
    </row>
    <row r="417" spans="4:4" x14ac:dyDescent="0.25">
      <c r="D417" s="140"/>
    </row>
    <row r="418" spans="4:4" x14ac:dyDescent="0.25">
      <c r="D418" s="140"/>
    </row>
    <row r="419" spans="4:4" x14ac:dyDescent="0.25">
      <c r="D419" s="140"/>
    </row>
    <row r="420" spans="4:4" x14ac:dyDescent="0.25">
      <c r="D420" s="140"/>
    </row>
    <row r="421" spans="4:4" x14ac:dyDescent="0.25">
      <c r="D421" s="140"/>
    </row>
    <row r="422" spans="4:4" x14ac:dyDescent="0.25">
      <c r="D422" s="140"/>
    </row>
    <row r="423" spans="4:4" x14ac:dyDescent="0.25">
      <c r="D423" s="140"/>
    </row>
    <row r="424" spans="4:4" x14ac:dyDescent="0.25">
      <c r="D424" s="140"/>
    </row>
    <row r="425" spans="4:4" x14ac:dyDescent="0.25">
      <c r="D425" s="140"/>
    </row>
    <row r="426" spans="4:4" x14ac:dyDescent="0.25">
      <c r="D426" s="140"/>
    </row>
    <row r="427" spans="4:4" x14ac:dyDescent="0.25">
      <c r="D427" s="140"/>
    </row>
    <row r="428" spans="4:4" x14ac:dyDescent="0.25">
      <c r="D428" s="140"/>
    </row>
    <row r="429" spans="4:4" x14ac:dyDescent="0.25">
      <c r="D429" s="140"/>
    </row>
    <row r="430" spans="4:4" x14ac:dyDescent="0.25">
      <c r="D430" s="140"/>
    </row>
    <row r="431" spans="4:4" x14ac:dyDescent="0.25">
      <c r="D431" s="140"/>
    </row>
    <row r="432" spans="4:4" x14ac:dyDescent="0.25">
      <c r="D432" s="140"/>
    </row>
    <row r="433" spans="4:4" x14ac:dyDescent="0.25">
      <c r="D433" s="140"/>
    </row>
    <row r="434" spans="4:4" x14ac:dyDescent="0.25">
      <c r="D434" s="140"/>
    </row>
    <row r="435" spans="4:4" x14ac:dyDescent="0.25">
      <c r="D435" s="140"/>
    </row>
    <row r="436" spans="4:4" x14ac:dyDescent="0.25">
      <c r="D436" s="140"/>
    </row>
    <row r="437" spans="4:4" x14ac:dyDescent="0.25">
      <c r="D437" s="140"/>
    </row>
    <row r="438" spans="4:4" x14ac:dyDescent="0.25">
      <c r="D438" s="140"/>
    </row>
    <row r="439" spans="4:4" x14ac:dyDescent="0.25">
      <c r="D439" s="140"/>
    </row>
    <row r="440" spans="4:4" x14ac:dyDescent="0.25">
      <c r="D440" s="140"/>
    </row>
    <row r="441" spans="4:4" x14ac:dyDescent="0.25">
      <c r="D441" s="140"/>
    </row>
    <row r="442" spans="4:4" x14ac:dyDescent="0.25">
      <c r="D442" s="140"/>
    </row>
    <row r="443" spans="4:4" x14ac:dyDescent="0.25">
      <c r="D443" s="140"/>
    </row>
    <row r="444" spans="4:4" x14ac:dyDescent="0.25">
      <c r="D444" s="140"/>
    </row>
    <row r="445" spans="4:4" x14ac:dyDescent="0.25">
      <c r="D445" s="140"/>
    </row>
    <row r="446" spans="4:4" x14ac:dyDescent="0.25">
      <c r="D446" s="140"/>
    </row>
    <row r="447" spans="4:4" x14ac:dyDescent="0.25">
      <c r="D447" s="140"/>
    </row>
    <row r="448" spans="4:4" x14ac:dyDescent="0.25">
      <c r="D448" s="140"/>
    </row>
    <row r="449" spans="4:4" x14ac:dyDescent="0.25">
      <c r="D449" s="140"/>
    </row>
    <row r="450" spans="4:4" x14ac:dyDescent="0.25">
      <c r="D450" s="140"/>
    </row>
    <row r="451" spans="4:4" x14ac:dyDescent="0.25">
      <c r="D451" s="140"/>
    </row>
    <row r="452" spans="4:4" x14ac:dyDescent="0.25">
      <c r="D452" s="140"/>
    </row>
    <row r="453" spans="4:4" x14ac:dyDescent="0.25">
      <c r="D453" s="140"/>
    </row>
    <row r="454" spans="4:4" x14ac:dyDescent="0.25">
      <c r="D454" s="140"/>
    </row>
    <row r="455" spans="4:4" x14ac:dyDescent="0.25">
      <c r="D455" s="140"/>
    </row>
    <row r="456" spans="4:4" x14ac:dyDescent="0.25">
      <c r="D456" s="140"/>
    </row>
    <row r="457" spans="4:4" x14ac:dyDescent="0.25">
      <c r="D457" s="140"/>
    </row>
    <row r="458" spans="4:4" x14ac:dyDescent="0.25">
      <c r="D458" s="140"/>
    </row>
    <row r="459" spans="4:4" x14ac:dyDescent="0.25">
      <c r="D459" s="140"/>
    </row>
    <row r="460" spans="4:4" x14ac:dyDescent="0.25">
      <c r="D460" s="140"/>
    </row>
    <row r="461" spans="4:4" x14ac:dyDescent="0.25">
      <c r="D461" s="140"/>
    </row>
    <row r="462" spans="4:4" x14ac:dyDescent="0.25">
      <c r="D462" s="140"/>
    </row>
    <row r="463" spans="4:4" x14ac:dyDescent="0.25">
      <c r="D463" s="140"/>
    </row>
    <row r="464" spans="4:4" x14ac:dyDescent="0.25">
      <c r="D464" s="140"/>
    </row>
    <row r="465" spans="4:4" x14ac:dyDescent="0.25">
      <c r="D465" s="140"/>
    </row>
    <row r="466" spans="4:4" x14ac:dyDescent="0.25">
      <c r="D466" s="140"/>
    </row>
    <row r="467" spans="4:4" x14ac:dyDescent="0.25">
      <c r="D467" s="140"/>
    </row>
    <row r="468" spans="4:4" x14ac:dyDescent="0.25">
      <c r="D468" s="140"/>
    </row>
    <row r="469" spans="4:4" x14ac:dyDescent="0.25">
      <c r="D469" s="140"/>
    </row>
    <row r="470" spans="4:4" x14ac:dyDescent="0.25">
      <c r="D470" s="140"/>
    </row>
    <row r="471" spans="4:4" x14ac:dyDescent="0.25">
      <c r="D471" s="140"/>
    </row>
    <row r="472" spans="4:4" x14ac:dyDescent="0.25">
      <c r="D472" s="140"/>
    </row>
    <row r="473" spans="4:4" x14ac:dyDescent="0.25">
      <c r="D473" s="140"/>
    </row>
    <row r="474" spans="4:4" x14ac:dyDescent="0.25">
      <c r="D474" s="140"/>
    </row>
    <row r="475" spans="4:4" x14ac:dyDescent="0.25">
      <c r="D475" s="140"/>
    </row>
    <row r="476" spans="4:4" x14ac:dyDescent="0.25">
      <c r="D476" s="140"/>
    </row>
    <row r="477" spans="4:4" x14ac:dyDescent="0.25">
      <c r="D477" s="140"/>
    </row>
    <row r="478" spans="4:4" x14ac:dyDescent="0.25">
      <c r="D478" s="140"/>
    </row>
    <row r="479" spans="4:4" x14ac:dyDescent="0.25">
      <c r="D479" s="140"/>
    </row>
    <row r="480" spans="4:4" x14ac:dyDescent="0.25">
      <c r="D480" s="140"/>
    </row>
    <row r="481" spans="4:4" x14ac:dyDescent="0.25">
      <c r="D481" s="140"/>
    </row>
    <row r="482" spans="4:4" x14ac:dyDescent="0.25">
      <c r="D482" s="140"/>
    </row>
    <row r="483" spans="4:4" x14ac:dyDescent="0.25">
      <c r="D483" s="140"/>
    </row>
    <row r="484" spans="4:4" x14ac:dyDescent="0.25">
      <c r="D484" s="140"/>
    </row>
    <row r="485" spans="4:4" x14ac:dyDescent="0.25">
      <c r="D485" s="140"/>
    </row>
    <row r="486" spans="4:4" x14ac:dyDescent="0.25">
      <c r="D486" s="140"/>
    </row>
    <row r="487" spans="4:4" x14ac:dyDescent="0.25">
      <c r="D487" s="140"/>
    </row>
    <row r="488" spans="4:4" x14ac:dyDescent="0.25">
      <c r="D488" s="140"/>
    </row>
    <row r="489" spans="4:4" x14ac:dyDescent="0.25">
      <c r="D489" s="140"/>
    </row>
    <row r="490" spans="4:4" x14ac:dyDescent="0.25">
      <c r="D490" s="140"/>
    </row>
    <row r="491" spans="4:4" x14ac:dyDescent="0.25">
      <c r="D491" s="140"/>
    </row>
    <row r="492" spans="4:4" x14ac:dyDescent="0.25">
      <c r="D492" s="140"/>
    </row>
    <row r="493" spans="4:4" x14ac:dyDescent="0.25">
      <c r="D493" s="140"/>
    </row>
    <row r="494" spans="4:4" x14ac:dyDescent="0.25">
      <c r="D494" s="140"/>
    </row>
    <row r="495" spans="4:4" x14ac:dyDescent="0.25">
      <c r="D495" s="140"/>
    </row>
    <row r="496" spans="4:4" x14ac:dyDescent="0.25">
      <c r="D496" s="140"/>
    </row>
    <row r="497" spans="4:4" x14ac:dyDescent="0.25">
      <c r="D497" s="140"/>
    </row>
    <row r="498" spans="4:4" x14ac:dyDescent="0.25">
      <c r="D498" s="140"/>
    </row>
    <row r="499" spans="4:4" x14ac:dyDescent="0.25">
      <c r="D499" s="140"/>
    </row>
    <row r="500" spans="4:4" x14ac:dyDescent="0.25">
      <c r="D500" s="140"/>
    </row>
    <row r="501" spans="4:4" x14ac:dyDescent="0.25">
      <c r="D501" s="140"/>
    </row>
    <row r="502" spans="4:4" x14ac:dyDescent="0.25">
      <c r="D502" s="140"/>
    </row>
    <row r="503" spans="4:4" x14ac:dyDescent="0.25">
      <c r="D503" s="140"/>
    </row>
    <row r="504" spans="4:4" x14ac:dyDescent="0.25">
      <c r="D504" s="140"/>
    </row>
    <row r="505" spans="4:4" x14ac:dyDescent="0.25">
      <c r="D505" s="140"/>
    </row>
    <row r="506" spans="4:4" x14ac:dyDescent="0.25">
      <c r="D506" s="140"/>
    </row>
    <row r="507" spans="4:4" x14ac:dyDescent="0.25">
      <c r="D507" s="140"/>
    </row>
    <row r="508" spans="4:4" x14ac:dyDescent="0.25">
      <c r="D508" s="140"/>
    </row>
    <row r="509" spans="4:4" x14ac:dyDescent="0.25">
      <c r="D509" s="140"/>
    </row>
    <row r="510" spans="4:4" x14ac:dyDescent="0.25">
      <c r="D510" s="140"/>
    </row>
    <row r="511" spans="4:4" x14ac:dyDescent="0.25">
      <c r="D511" s="140"/>
    </row>
    <row r="512" spans="4:4" x14ac:dyDescent="0.25">
      <c r="D512" s="140"/>
    </row>
    <row r="513" spans="4:4" x14ac:dyDescent="0.25">
      <c r="D513" s="140"/>
    </row>
    <row r="514" spans="4:4" x14ac:dyDescent="0.25">
      <c r="D514" s="140"/>
    </row>
    <row r="515" spans="4:4" x14ac:dyDescent="0.25">
      <c r="D515" s="140"/>
    </row>
    <row r="516" spans="4:4" x14ac:dyDescent="0.25">
      <c r="D516" s="140"/>
    </row>
    <row r="517" spans="4:4" x14ac:dyDescent="0.25">
      <c r="D517" s="140"/>
    </row>
    <row r="518" spans="4:4" x14ac:dyDescent="0.25">
      <c r="D518" s="140"/>
    </row>
    <row r="519" spans="4:4" x14ac:dyDescent="0.25">
      <c r="D519" s="140"/>
    </row>
    <row r="520" spans="4:4" x14ac:dyDescent="0.25">
      <c r="D520" s="140"/>
    </row>
    <row r="521" spans="4:4" x14ac:dyDescent="0.25">
      <c r="D521" s="140"/>
    </row>
    <row r="522" spans="4:4" x14ac:dyDescent="0.25">
      <c r="D522" s="140"/>
    </row>
    <row r="523" spans="4:4" x14ac:dyDescent="0.25">
      <c r="D523" s="140"/>
    </row>
    <row r="524" spans="4:4" x14ac:dyDescent="0.25">
      <c r="D524" s="140"/>
    </row>
    <row r="525" spans="4:4" x14ac:dyDescent="0.25">
      <c r="D525" s="140"/>
    </row>
    <row r="526" spans="4:4" x14ac:dyDescent="0.25">
      <c r="D526" s="140"/>
    </row>
    <row r="527" spans="4:4" x14ac:dyDescent="0.25">
      <c r="D527" s="140"/>
    </row>
    <row r="528" spans="4:4" x14ac:dyDescent="0.25">
      <c r="D528" s="140"/>
    </row>
    <row r="529" spans="4:4" x14ac:dyDescent="0.25">
      <c r="D529" s="140"/>
    </row>
    <row r="530" spans="4:4" x14ac:dyDescent="0.25">
      <c r="D530" s="140"/>
    </row>
    <row r="531" spans="4:4" x14ac:dyDescent="0.25">
      <c r="D531" s="140"/>
    </row>
    <row r="532" spans="4:4" x14ac:dyDescent="0.25">
      <c r="D532" s="140"/>
    </row>
    <row r="533" spans="4:4" x14ac:dyDescent="0.25">
      <c r="D533" s="140"/>
    </row>
    <row r="534" spans="4:4" x14ac:dyDescent="0.25">
      <c r="D534" s="140"/>
    </row>
    <row r="535" spans="4:4" x14ac:dyDescent="0.25">
      <c r="D535" s="140"/>
    </row>
    <row r="536" spans="4:4" x14ac:dyDescent="0.25">
      <c r="D536" s="140"/>
    </row>
    <row r="537" spans="4:4" x14ac:dyDescent="0.25">
      <c r="D537" s="140"/>
    </row>
    <row r="538" spans="4:4" x14ac:dyDescent="0.25">
      <c r="D538" s="140"/>
    </row>
    <row r="539" spans="4:4" x14ac:dyDescent="0.25">
      <c r="D539" s="140"/>
    </row>
    <row r="540" spans="4:4" x14ac:dyDescent="0.25">
      <c r="D540" s="140"/>
    </row>
    <row r="541" spans="4:4" x14ac:dyDescent="0.25">
      <c r="D541" s="140"/>
    </row>
    <row r="542" spans="4:4" x14ac:dyDescent="0.25">
      <c r="D542" s="140"/>
    </row>
    <row r="543" spans="4:4" x14ac:dyDescent="0.25">
      <c r="D543" s="140"/>
    </row>
    <row r="544" spans="4:4" x14ac:dyDescent="0.25">
      <c r="D544" s="140"/>
    </row>
    <row r="545" spans="4:4" x14ac:dyDescent="0.25">
      <c r="D545" s="140"/>
    </row>
    <row r="546" spans="4:4" x14ac:dyDescent="0.25">
      <c r="D546" s="140"/>
    </row>
    <row r="547" spans="4:4" x14ac:dyDescent="0.25">
      <c r="D547" s="140"/>
    </row>
    <row r="548" spans="4:4" x14ac:dyDescent="0.25">
      <c r="D548" s="140"/>
    </row>
    <row r="549" spans="4:4" x14ac:dyDescent="0.25">
      <c r="D549" s="140"/>
    </row>
    <row r="550" spans="4:4" x14ac:dyDescent="0.25">
      <c r="D550" s="140"/>
    </row>
    <row r="551" spans="4:4" x14ac:dyDescent="0.25">
      <c r="D551" s="140"/>
    </row>
    <row r="552" spans="4:4" x14ac:dyDescent="0.25">
      <c r="D552" s="140"/>
    </row>
    <row r="553" spans="4:4" x14ac:dyDescent="0.25">
      <c r="D553" s="140"/>
    </row>
    <row r="554" spans="4:4" x14ac:dyDescent="0.25">
      <c r="D554" s="140"/>
    </row>
    <row r="555" spans="4:4" x14ac:dyDescent="0.25">
      <c r="D555" s="140"/>
    </row>
    <row r="556" spans="4:4" x14ac:dyDescent="0.25">
      <c r="D556" s="140"/>
    </row>
    <row r="557" spans="4:4" x14ac:dyDescent="0.25">
      <c r="D557" s="140"/>
    </row>
    <row r="558" spans="4:4" x14ac:dyDescent="0.25">
      <c r="D558" s="140"/>
    </row>
    <row r="559" spans="4:4" x14ac:dyDescent="0.25">
      <c r="D559" s="140"/>
    </row>
    <row r="560" spans="4:4" x14ac:dyDescent="0.25">
      <c r="D560" s="140"/>
    </row>
    <row r="561" spans="4:4" x14ac:dyDescent="0.25">
      <c r="D561" s="140"/>
    </row>
    <row r="562" spans="4:4" x14ac:dyDescent="0.25">
      <c r="D562" s="140"/>
    </row>
    <row r="563" spans="4:4" x14ac:dyDescent="0.25">
      <c r="D563" s="140"/>
    </row>
    <row r="564" spans="4:4" x14ac:dyDescent="0.25">
      <c r="D564" s="140"/>
    </row>
    <row r="565" spans="4:4" x14ac:dyDescent="0.25">
      <c r="D565" s="140"/>
    </row>
    <row r="566" spans="4:4" x14ac:dyDescent="0.25">
      <c r="D566" s="140"/>
    </row>
    <row r="567" spans="4:4" x14ac:dyDescent="0.25">
      <c r="D567" s="140"/>
    </row>
    <row r="568" spans="4:4" x14ac:dyDescent="0.25">
      <c r="D568" s="140"/>
    </row>
    <row r="569" spans="4:4" x14ac:dyDescent="0.25">
      <c r="D569" s="140"/>
    </row>
    <row r="570" spans="4:4" x14ac:dyDescent="0.25">
      <c r="D570" s="140"/>
    </row>
    <row r="571" spans="4:4" x14ac:dyDescent="0.25">
      <c r="D571" s="140"/>
    </row>
    <row r="572" spans="4:4" x14ac:dyDescent="0.25">
      <c r="D572" s="140"/>
    </row>
    <row r="573" spans="4:4" x14ac:dyDescent="0.25">
      <c r="D573" s="140"/>
    </row>
    <row r="574" spans="4:4" x14ac:dyDescent="0.25">
      <c r="D574" s="140"/>
    </row>
    <row r="575" spans="4:4" x14ac:dyDescent="0.25">
      <c r="D575" s="140"/>
    </row>
    <row r="576" spans="4:4" x14ac:dyDescent="0.25">
      <c r="D576" s="140"/>
    </row>
    <row r="577" spans="4:4" x14ac:dyDescent="0.25">
      <c r="D577" s="140"/>
    </row>
    <row r="578" spans="4:4" x14ac:dyDescent="0.25">
      <c r="D578" s="140"/>
    </row>
    <row r="579" spans="4:4" x14ac:dyDescent="0.25">
      <c r="D579" s="140"/>
    </row>
    <row r="580" spans="4:4" x14ac:dyDescent="0.25">
      <c r="D580" s="140"/>
    </row>
    <row r="581" spans="4:4" x14ac:dyDescent="0.25">
      <c r="D581" s="140"/>
    </row>
    <row r="582" spans="4:4" x14ac:dyDescent="0.25">
      <c r="D582" s="140"/>
    </row>
    <row r="583" spans="4:4" x14ac:dyDescent="0.25">
      <c r="D583" s="140"/>
    </row>
    <row r="584" spans="4:4" x14ac:dyDescent="0.25">
      <c r="D584" s="140"/>
    </row>
    <row r="585" spans="4:4" x14ac:dyDescent="0.25">
      <c r="D585" s="140"/>
    </row>
    <row r="586" spans="4:4" x14ac:dyDescent="0.25">
      <c r="D586" s="140"/>
    </row>
    <row r="587" spans="4:4" x14ac:dyDescent="0.25">
      <c r="D587" s="140"/>
    </row>
    <row r="588" spans="4:4" x14ac:dyDescent="0.25">
      <c r="D588" s="140"/>
    </row>
    <row r="589" spans="4:4" x14ac:dyDescent="0.25">
      <c r="D589" s="140"/>
    </row>
    <row r="590" spans="4:4" x14ac:dyDescent="0.25">
      <c r="D590" s="140"/>
    </row>
    <row r="591" spans="4:4" x14ac:dyDescent="0.25">
      <c r="D591" s="140"/>
    </row>
    <row r="592" spans="4:4" x14ac:dyDescent="0.25">
      <c r="D592" s="140"/>
    </row>
    <row r="593" spans="4:4" x14ac:dyDescent="0.25">
      <c r="D593" s="140"/>
    </row>
    <row r="594" spans="4:4" x14ac:dyDescent="0.25">
      <c r="D594" s="140"/>
    </row>
    <row r="595" spans="4:4" x14ac:dyDescent="0.25">
      <c r="D595" s="140"/>
    </row>
    <row r="596" spans="4:4" x14ac:dyDescent="0.25">
      <c r="D596" s="140"/>
    </row>
    <row r="597" spans="4:4" x14ac:dyDescent="0.25">
      <c r="D597" s="140"/>
    </row>
    <row r="598" spans="4:4" x14ac:dyDescent="0.25">
      <c r="D598" s="140"/>
    </row>
    <row r="599" spans="4:4" x14ac:dyDescent="0.25">
      <c r="D599" s="140"/>
    </row>
    <row r="600" spans="4:4" x14ac:dyDescent="0.25">
      <c r="D600" s="140"/>
    </row>
    <row r="601" spans="4:4" x14ac:dyDescent="0.25">
      <c r="D601" s="140"/>
    </row>
    <row r="602" spans="4:4" x14ac:dyDescent="0.25">
      <c r="D602" s="140"/>
    </row>
    <row r="603" spans="4:4" x14ac:dyDescent="0.25">
      <c r="D603" s="140"/>
    </row>
    <row r="604" spans="4:4" x14ac:dyDescent="0.25">
      <c r="D604" s="140"/>
    </row>
    <row r="605" spans="4:4" x14ac:dyDescent="0.25">
      <c r="D605" s="140"/>
    </row>
    <row r="606" spans="4:4" x14ac:dyDescent="0.25">
      <c r="D606" s="140"/>
    </row>
    <row r="607" spans="4:4" x14ac:dyDescent="0.25">
      <c r="D607" s="140"/>
    </row>
    <row r="608" spans="4:4" x14ac:dyDescent="0.25">
      <c r="D608" s="140"/>
    </row>
    <row r="609" spans="4:4" x14ac:dyDescent="0.25">
      <c r="D609" s="140"/>
    </row>
    <row r="610" spans="4:4" x14ac:dyDescent="0.25">
      <c r="D610" s="140"/>
    </row>
    <row r="611" spans="4:4" x14ac:dyDescent="0.25">
      <c r="D611" s="140"/>
    </row>
    <row r="612" spans="4:4" x14ac:dyDescent="0.25">
      <c r="D612" s="140"/>
    </row>
    <row r="613" spans="4:4" x14ac:dyDescent="0.25">
      <c r="D613" s="140"/>
    </row>
    <row r="614" spans="4:4" x14ac:dyDescent="0.25">
      <c r="D614" s="140"/>
    </row>
    <row r="615" spans="4:4" x14ac:dyDescent="0.25">
      <c r="D615" s="140"/>
    </row>
    <row r="616" spans="4:4" x14ac:dyDescent="0.25">
      <c r="D616" s="140"/>
    </row>
    <row r="617" spans="4:4" x14ac:dyDescent="0.25">
      <c r="D617" s="140"/>
    </row>
    <row r="618" spans="4:4" x14ac:dyDescent="0.25">
      <c r="D618" s="140"/>
    </row>
    <row r="619" spans="4:4" x14ac:dyDescent="0.25">
      <c r="D619" s="140"/>
    </row>
    <row r="620" spans="4:4" x14ac:dyDescent="0.25">
      <c r="D620" s="140"/>
    </row>
    <row r="621" spans="4:4" x14ac:dyDescent="0.25">
      <c r="D621" s="140"/>
    </row>
    <row r="622" spans="4:4" x14ac:dyDescent="0.25">
      <c r="D622" s="140"/>
    </row>
    <row r="623" spans="4:4" x14ac:dyDescent="0.25">
      <c r="D623" s="140"/>
    </row>
    <row r="624" spans="4:4" x14ac:dyDescent="0.25">
      <c r="D624" s="140"/>
    </row>
    <row r="625" spans="4:4" x14ac:dyDescent="0.25">
      <c r="D625" s="140"/>
    </row>
    <row r="626" spans="4:4" x14ac:dyDescent="0.25">
      <c r="D626" s="140"/>
    </row>
    <row r="627" spans="4:4" x14ac:dyDescent="0.25">
      <c r="D627" s="140"/>
    </row>
    <row r="628" spans="4:4" x14ac:dyDescent="0.25">
      <c r="D628" s="140"/>
    </row>
    <row r="629" spans="4:4" x14ac:dyDescent="0.25">
      <c r="D629" s="140"/>
    </row>
    <row r="630" spans="4:4" x14ac:dyDescent="0.25">
      <c r="D630" s="140"/>
    </row>
    <row r="631" spans="4:4" x14ac:dyDescent="0.25">
      <c r="D631" s="140"/>
    </row>
    <row r="632" spans="4:4" x14ac:dyDescent="0.25">
      <c r="D632" s="140"/>
    </row>
    <row r="633" spans="4:4" x14ac:dyDescent="0.25">
      <c r="D633" s="140"/>
    </row>
    <row r="634" spans="4:4" x14ac:dyDescent="0.25">
      <c r="D634" s="140"/>
    </row>
    <row r="635" spans="4:4" x14ac:dyDescent="0.25">
      <c r="D635" s="140"/>
    </row>
    <row r="636" spans="4:4" x14ac:dyDescent="0.25">
      <c r="D636" s="140"/>
    </row>
    <row r="637" spans="4:4" x14ac:dyDescent="0.25">
      <c r="D637" s="140"/>
    </row>
    <row r="638" spans="4:4" x14ac:dyDescent="0.25">
      <c r="D638" s="140"/>
    </row>
    <row r="639" spans="4:4" x14ac:dyDescent="0.25">
      <c r="D639" s="140"/>
    </row>
    <row r="640" spans="4:4" x14ac:dyDescent="0.25">
      <c r="D640" s="140"/>
    </row>
    <row r="641" spans="4:4" x14ac:dyDescent="0.25">
      <c r="D641" s="140"/>
    </row>
    <row r="642" spans="4:4" x14ac:dyDescent="0.25">
      <c r="D642" s="140"/>
    </row>
    <row r="643" spans="4:4" x14ac:dyDescent="0.25">
      <c r="D643" s="140"/>
    </row>
    <row r="644" spans="4:4" x14ac:dyDescent="0.25">
      <c r="D644" s="140"/>
    </row>
    <row r="645" spans="4:4" x14ac:dyDescent="0.25">
      <c r="D645" s="140"/>
    </row>
    <row r="646" spans="4:4" x14ac:dyDescent="0.25">
      <c r="D646" s="140"/>
    </row>
    <row r="647" spans="4:4" x14ac:dyDescent="0.25">
      <c r="D647" s="140"/>
    </row>
    <row r="648" spans="4:4" x14ac:dyDescent="0.25">
      <c r="D648" s="140"/>
    </row>
    <row r="649" spans="4:4" x14ac:dyDescent="0.25">
      <c r="D649" s="140"/>
    </row>
    <row r="650" spans="4:4" x14ac:dyDescent="0.25">
      <c r="D650" s="140"/>
    </row>
    <row r="651" spans="4:4" x14ac:dyDescent="0.25">
      <c r="D651" s="140"/>
    </row>
    <row r="652" spans="4:4" x14ac:dyDescent="0.25">
      <c r="D652" s="140"/>
    </row>
    <row r="653" spans="4:4" x14ac:dyDescent="0.25">
      <c r="D653" s="140"/>
    </row>
    <row r="654" spans="4:4" x14ac:dyDescent="0.25">
      <c r="D654" s="140"/>
    </row>
    <row r="655" spans="4:4" x14ac:dyDescent="0.25">
      <c r="D655" s="140"/>
    </row>
    <row r="656" spans="4:4" x14ac:dyDescent="0.25">
      <c r="D656" s="140"/>
    </row>
    <row r="657" spans="4:4" x14ac:dyDescent="0.25">
      <c r="D657" s="140"/>
    </row>
    <row r="658" spans="4:4" x14ac:dyDescent="0.25">
      <c r="D658" s="140"/>
    </row>
    <row r="659" spans="4:4" x14ac:dyDescent="0.25">
      <c r="D659" s="140"/>
    </row>
    <row r="660" spans="4:4" x14ac:dyDescent="0.25">
      <c r="D660" s="140"/>
    </row>
    <row r="661" spans="4:4" x14ac:dyDescent="0.25">
      <c r="D661" s="140"/>
    </row>
    <row r="662" spans="4:4" x14ac:dyDescent="0.25">
      <c r="D662" s="140"/>
    </row>
    <row r="663" spans="4:4" x14ac:dyDescent="0.25">
      <c r="D663" s="140"/>
    </row>
    <row r="664" spans="4:4" x14ac:dyDescent="0.25">
      <c r="D664" s="140"/>
    </row>
    <row r="665" spans="4:4" x14ac:dyDescent="0.25">
      <c r="D665" s="140"/>
    </row>
    <row r="666" spans="4:4" x14ac:dyDescent="0.25">
      <c r="D666" s="140"/>
    </row>
    <row r="667" spans="4:4" x14ac:dyDescent="0.25">
      <c r="D667" s="140"/>
    </row>
    <row r="668" spans="4:4" x14ac:dyDescent="0.25">
      <c r="D668" s="140"/>
    </row>
    <row r="669" spans="4:4" x14ac:dyDescent="0.25">
      <c r="D669" s="140"/>
    </row>
    <row r="670" spans="4:4" x14ac:dyDescent="0.25">
      <c r="D670" s="140"/>
    </row>
    <row r="671" spans="4:4" x14ac:dyDescent="0.25">
      <c r="D671" s="140"/>
    </row>
    <row r="672" spans="4:4" x14ac:dyDescent="0.25">
      <c r="D672" s="140"/>
    </row>
    <row r="673" spans="4:4" x14ac:dyDescent="0.25">
      <c r="D673" s="140"/>
    </row>
    <row r="674" spans="4:4" x14ac:dyDescent="0.25">
      <c r="D674" s="140"/>
    </row>
    <row r="675" spans="4:4" x14ac:dyDescent="0.25">
      <c r="D675" s="140"/>
    </row>
    <row r="676" spans="4:4" x14ac:dyDescent="0.25">
      <c r="D676" s="140"/>
    </row>
    <row r="677" spans="4:4" x14ac:dyDescent="0.25">
      <c r="D677" s="140"/>
    </row>
    <row r="678" spans="4:4" x14ac:dyDescent="0.25">
      <c r="D678" s="140"/>
    </row>
    <row r="679" spans="4:4" x14ac:dyDescent="0.25">
      <c r="D679" s="140"/>
    </row>
    <row r="680" spans="4:4" x14ac:dyDescent="0.25">
      <c r="D680" s="140"/>
    </row>
    <row r="681" spans="4:4" x14ac:dyDescent="0.25">
      <c r="D681" s="140"/>
    </row>
    <row r="682" spans="4:4" x14ac:dyDescent="0.25">
      <c r="D682" s="140"/>
    </row>
    <row r="683" spans="4:4" x14ac:dyDescent="0.25">
      <c r="D683" s="140"/>
    </row>
    <row r="684" spans="4:4" x14ac:dyDescent="0.25">
      <c r="D684" s="140"/>
    </row>
    <row r="685" spans="4:4" x14ac:dyDescent="0.25">
      <c r="D685" s="140"/>
    </row>
    <row r="686" spans="4:4" x14ac:dyDescent="0.25">
      <c r="D686" s="140"/>
    </row>
    <row r="687" spans="4:4" x14ac:dyDescent="0.25">
      <c r="D687" s="140"/>
    </row>
    <row r="688" spans="4:4" x14ac:dyDescent="0.25">
      <c r="D688" s="140"/>
    </row>
    <row r="689" spans="4:4" x14ac:dyDescent="0.25">
      <c r="D689" s="140"/>
    </row>
    <row r="690" spans="4:4" x14ac:dyDescent="0.25">
      <c r="D690" s="140"/>
    </row>
    <row r="691" spans="4:4" x14ac:dyDescent="0.25">
      <c r="D691" s="140"/>
    </row>
    <row r="692" spans="4:4" x14ac:dyDescent="0.25">
      <c r="D692" s="140"/>
    </row>
    <row r="693" spans="4:4" x14ac:dyDescent="0.25">
      <c r="D693" s="140"/>
    </row>
    <row r="694" spans="4:4" x14ac:dyDescent="0.25">
      <c r="D694" s="140"/>
    </row>
    <row r="695" spans="4:4" x14ac:dyDescent="0.25">
      <c r="D695" s="140"/>
    </row>
    <row r="696" spans="4:4" x14ac:dyDescent="0.25">
      <c r="D696" s="140"/>
    </row>
    <row r="697" spans="4:4" x14ac:dyDescent="0.25">
      <c r="D697" s="140"/>
    </row>
    <row r="698" spans="4:4" x14ac:dyDescent="0.25">
      <c r="D698" s="140"/>
    </row>
    <row r="699" spans="4:4" x14ac:dyDescent="0.25">
      <c r="D699" s="140"/>
    </row>
    <row r="700" spans="4:4" x14ac:dyDescent="0.25">
      <c r="D700" s="140"/>
    </row>
    <row r="701" spans="4:4" x14ac:dyDescent="0.25">
      <c r="D701" s="140"/>
    </row>
    <row r="702" spans="4:4" x14ac:dyDescent="0.25">
      <c r="D702" s="140"/>
    </row>
    <row r="703" spans="4:4" x14ac:dyDescent="0.25">
      <c r="D703" s="140"/>
    </row>
    <row r="704" spans="4:4" x14ac:dyDescent="0.25">
      <c r="D704" s="140"/>
    </row>
    <row r="705" spans="4:4" x14ac:dyDescent="0.25">
      <c r="D705" s="140"/>
    </row>
    <row r="706" spans="4:4" x14ac:dyDescent="0.25">
      <c r="D706" s="140"/>
    </row>
    <row r="707" spans="4:4" x14ac:dyDescent="0.25">
      <c r="D707" s="140"/>
    </row>
    <row r="708" spans="4:4" x14ac:dyDescent="0.25">
      <c r="D708" s="140"/>
    </row>
    <row r="709" spans="4:4" x14ac:dyDescent="0.25">
      <c r="D709" s="140"/>
    </row>
    <row r="710" spans="4:4" x14ac:dyDescent="0.25">
      <c r="D710" s="140"/>
    </row>
    <row r="711" spans="4:4" x14ac:dyDescent="0.25">
      <c r="D711" s="140"/>
    </row>
    <row r="712" spans="4:4" x14ac:dyDescent="0.25">
      <c r="D712" s="140"/>
    </row>
    <row r="713" spans="4:4" x14ac:dyDescent="0.25">
      <c r="D713" s="140"/>
    </row>
    <row r="714" spans="4:4" x14ac:dyDescent="0.25">
      <c r="D714" s="140"/>
    </row>
    <row r="715" spans="4:4" x14ac:dyDescent="0.25">
      <c r="D715" s="140"/>
    </row>
    <row r="716" spans="4:4" x14ac:dyDescent="0.25">
      <c r="D716" s="140"/>
    </row>
    <row r="717" spans="4:4" x14ac:dyDescent="0.25">
      <c r="D717" s="140"/>
    </row>
    <row r="718" spans="4:4" x14ac:dyDescent="0.25">
      <c r="D718" s="140"/>
    </row>
    <row r="719" spans="4:4" x14ac:dyDescent="0.25">
      <c r="D719" s="140"/>
    </row>
    <row r="720" spans="4:4" x14ac:dyDescent="0.25">
      <c r="D720" s="140"/>
    </row>
    <row r="721" spans="4:4" x14ac:dyDescent="0.25">
      <c r="D721" s="140"/>
    </row>
    <row r="722" spans="4:4" x14ac:dyDescent="0.25">
      <c r="D722" s="140"/>
    </row>
    <row r="723" spans="4:4" x14ac:dyDescent="0.25">
      <c r="D723" s="140"/>
    </row>
    <row r="724" spans="4:4" x14ac:dyDescent="0.25">
      <c r="D724" s="140"/>
    </row>
    <row r="725" spans="4:4" x14ac:dyDescent="0.25">
      <c r="D725" s="140"/>
    </row>
    <row r="726" spans="4:4" x14ac:dyDescent="0.25">
      <c r="D726" s="140"/>
    </row>
    <row r="727" spans="4:4" x14ac:dyDescent="0.25">
      <c r="D727" s="140"/>
    </row>
    <row r="728" spans="4:4" x14ac:dyDescent="0.25">
      <c r="D728" s="140"/>
    </row>
    <row r="729" spans="4:4" x14ac:dyDescent="0.25">
      <c r="D729" s="140"/>
    </row>
    <row r="730" spans="4:4" x14ac:dyDescent="0.25">
      <c r="D730" s="140"/>
    </row>
    <row r="731" spans="4:4" x14ac:dyDescent="0.25">
      <c r="D731" s="140"/>
    </row>
    <row r="732" spans="4:4" x14ac:dyDescent="0.25">
      <c r="D732" s="140"/>
    </row>
    <row r="733" spans="4:4" x14ac:dyDescent="0.25">
      <c r="D733" s="140"/>
    </row>
    <row r="734" spans="4:4" x14ac:dyDescent="0.25">
      <c r="D734" s="140"/>
    </row>
    <row r="735" spans="4:4" x14ac:dyDescent="0.25">
      <c r="D735" s="140"/>
    </row>
    <row r="736" spans="4:4" x14ac:dyDescent="0.25">
      <c r="D736" s="140"/>
    </row>
    <row r="737" spans="4:4" x14ac:dyDescent="0.25">
      <c r="D737" s="140"/>
    </row>
    <row r="738" spans="4:4" x14ac:dyDescent="0.25">
      <c r="D738" s="140"/>
    </row>
    <row r="739" spans="4:4" x14ac:dyDescent="0.25">
      <c r="D739" s="140"/>
    </row>
    <row r="740" spans="4:4" x14ac:dyDescent="0.25">
      <c r="D740" s="140"/>
    </row>
    <row r="741" spans="4:4" x14ac:dyDescent="0.25">
      <c r="D741" s="140"/>
    </row>
    <row r="742" spans="4:4" x14ac:dyDescent="0.25">
      <c r="D742" s="140"/>
    </row>
    <row r="743" spans="4:4" x14ac:dyDescent="0.25">
      <c r="D743" s="140"/>
    </row>
    <row r="744" spans="4:4" x14ac:dyDescent="0.25">
      <c r="D744" s="140"/>
    </row>
    <row r="745" spans="4:4" x14ac:dyDescent="0.25">
      <c r="D745" s="140"/>
    </row>
    <row r="746" spans="4:4" x14ac:dyDescent="0.25">
      <c r="D746" s="140"/>
    </row>
    <row r="747" spans="4:4" x14ac:dyDescent="0.25">
      <c r="D747" s="140"/>
    </row>
    <row r="748" spans="4:4" x14ac:dyDescent="0.25">
      <c r="D748" s="140"/>
    </row>
    <row r="749" spans="4:4" x14ac:dyDescent="0.25">
      <c r="D749" s="140"/>
    </row>
    <row r="750" spans="4:4" x14ac:dyDescent="0.25">
      <c r="D750" s="140"/>
    </row>
    <row r="751" spans="4:4" x14ac:dyDescent="0.25">
      <c r="D751" s="140"/>
    </row>
    <row r="752" spans="4:4" x14ac:dyDescent="0.25">
      <c r="D752" s="140"/>
    </row>
    <row r="753" spans="4:4" x14ac:dyDescent="0.25">
      <c r="D753" s="140"/>
    </row>
    <row r="754" spans="4:4" x14ac:dyDescent="0.25">
      <c r="D754" s="140"/>
    </row>
    <row r="755" spans="4:4" x14ac:dyDescent="0.25">
      <c r="D755" s="140"/>
    </row>
    <row r="756" spans="4:4" x14ac:dyDescent="0.25">
      <c r="D756" s="140"/>
    </row>
    <row r="757" spans="4:4" x14ac:dyDescent="0.25">
      <c r="D757" s="140"/>
    </row>
    <row r="758" spans="4:4" x14ac:dyDescent="0.25">
      <c r="D758" s="140"/>
    </row>
    <row r="759" spans="4:4" x14ac:dyDescent="0.25">
      <c r="D759" s="140"/>
    </row>
    <row r="760" spans="4:4" x14ac:dyDescent="0.25">
      <c r="D760" s="140"/>
    </row>
    <row r="761" spans="4:4" x14ac:dyDescent="0.25">
      <c r="D761" s="140"/>
    </row>
    <row r="762" spans="4:4" x14ac:dyDescent="0.25">
      <c r="D762" s="140"/>
    </row>
    <row r="763" spans="4:4" x14ac:dyDescent="0.25">
      <c r="D763" s="140"/>
    </row>
    <row r="764" spans="4:4" x14ac:dyDescent="0.25">
      <c r="D764" s="140"/>
    </row>
    <row r="765" spans="4:4" x14ac:dyDescent="0.25">
      <c r="D765" s="140"/>
    </row>
    <row r="766" spans="4:4" x14ac:dyDescent="0.25">
      <c r="D766" s="140"/>
    </row>
    <row r="767" spans="4:4" x14ac:dyDescent="0.25">
      <c r="D767" s="140"/>
    </row>
    <row r="768" spans="4:4" x14ac:dyDescent="0.25">
      <c r="D768" s="140"/>
    </row>
    <row r="769" spans="4:4" x14ac:dyDescent="0.25">
      <c r="D769" s="140"/>
    </row>
    <row r="770" spans="4:4" x14ac:dyDescent="0.25">
      <c r="D770" s="140"/>
    </row>
    <row r="771" spans="4:4" x14ac:dyDescent="0.25">
      <c r="D771" s="140"/>
    </row>
    <row r="772" spans="4:4" x14ac:dyDescent="0.25">
      <c r="D772" s="140"/>
    </row>
    <row r="773" spans="4:4" x14ac:dyDescent="0.25">
      <c r="D773" s="140"/>
    </row>
    <row r="774" spans="4:4" x14ac:dyDescent="0.25">
      <c r="D774" s="140"/>
    </row>
    <row r="775" spans="4:4" x14ac:dyDescent="0.25">
      <c r="D775" s="140"/>
    </row>
    <row r="776" spans="4:4" x14ac:dyDescent="0.25">
      <c r="D776" s="140"/>
    </row>
    <row r="777" spans="4:4" x14ac:dyDescent="0.25">
      <c r="D777" s="140"/>
    </row>
    <row r="778" spans="4:4" x14ac:dyDescent="0.25">
      <c r="D778" s="140"/>
    </row>
    <row r="779" spans="4:4" x14ac:dyDescent="0.25">
      <c r="D779" s="140"/>
    </row>
    <row r="780" spans="4:4" x14ac:dyDescent="0.25">
      <c r="D780" s="140"/>
    </row>
    <row r="781" spans="4:4" x14ac:dyDescent="0.25">
      <c r="D781" s="140"/>
    </row>
    <row r="782" spans="4:4" x14ac:dyDescent="0.25">
      <c r="D782" s="140"/>
    </row>
    <row r="783" spans="4:4" x14ac:dyDescent="0.25">
      <c r="D783" s="140"/>
    </row>
    <row r="784" spans="4:4" x14ac:dyDescent="0.25">
      <c r="D784" s="140"/>
    </row>
    <row r="785" spans="4:4" x14ac:dyDescent="0.25">
      <c r="D785" s="140"/>
    </row>
    <row r="786" spans="4:4" x14ac:dyDescent="0.25">
      <c r="D786" s="140"/>
    </row>
    <row r="787" spans="4:4" x14ac:dyDescent="0.25">
      <c r="D787" s="140"/>
    </row>
    <row r="788" spans="4:4" x14ac:dyDescent="0.25">
      <c r="D788" s="140"/>
    </row>
    <row r="789" spans="4:4" x14ac:dyDescent="0.25">
      <c r="D789" s="140"/>
    </row>
    <row r="790" spans="4:4" x14ac:dyDescent="0.25">
      <c r="D790" s="140"/>
    </row>
    <row r="791" spans="4:4" x14ac:dyDescent="0.25">
      <c r="D791" s="140"/>
    </row>
    <row r="792" spans="4:4" x14ac:dyDescent="0.25">
      <c r="D792" s="140"/>
    </row>
    <row r="793" spans="4:4" x14ac:dyDescent="0.25">
      <c r="D793" s="140"/>
    </row>
    <row r="794" spans="4:4" x14ac:dyDescent="0.25">
      <c r="D794" s="140"/>
    </row>
    <row r="795" spans="4:4" x14ac:dyDescent="0.25">
      <c r="D795" s="140"/>
    </row>
    <row r="796" spans="4:4" x14ac:dyDescent="0.25">
      <c r="D796" s="140"/>
    </row>
    <row r="797" spans="4:4" x14ac:dyDescent="0.25">
      <c r="D797" s="140"/>
    </row>
    <row r="798" spans="4:4" x14ac:dyDescent="0.25">
      <c r="D798" s="140"/>
    </row>
    <row r="799" spans="4:4" x14ac:dyDescent="0.25">
      <c r="D799" s="140"/>
    </row>
    <row r="800" spans="4:4" x14ac:dyDescent="0.25">
      <c r="D800" s="140"/>
    </row>
    <row r="801" spans="4:4" x14ac:dyDescent="0.25">
      <c r="D801" s="140"/>
    </row>
    <row r="802" spans="4:4" x14ac:dyDescent="0.25">
      <c r="D802" s="140"/>
    </row>
    <row r="803" spans="4:4" x14ac:dyDescent="0.25">
      <c r="D803" s="140"/>
    </row>
    <row r="804" spans="4:4" x14ac:dyDescent="0.25">
      <c r="D804" s="140"/>
    </row>
    <row r="805" spans="4:4" x14ac:dyDescent="0.25">
      <c r="D805" s="140"/>
    </row>
    <row r="806" spans="4:4" x14ac:dyDescent="0.25">
      <c r="D806" s="140"/>
    </row>
    <row r="807" spans="4:4" x14ac:dyDescent="0.25">
      <c r="D807" s="140"/>
    </row>
    <row r="808" spans="4:4" x14ac:dyDescent="0.25">
      <c r="D808" s="140"/>
    </row>
    <row r="809" spans="4:4" x14ac:dyDescent="0.25">
      <c r="D809" s="140"/>
    </row>
    <row r="810" spans="4:4" x14ac:dyDescent="0.25">
      <c r="D810" s="140"/>
    </row>
    <row r="811" spans="4:4" x14ac:dyDescent="0.25">
      <c r="D811" s="140"/>
    </row>
    <row r="812" spans="4:4" x14ac:dyDescent="0.25">
      <c r="D812" s="140"/>
    </row>
    <row r="813" spans="4:4" x14ac:dyDescent="0.25">
      <c r="D813" s="140"/>
    </row>
    <row r="814" spans="4:4" x14ac:dyDescent="0.25">
      <c r="D814" s="140"/>
    </row>
    <row r="815" spans="4:4" x14ac:dyDescent="0.25">
      <c r="D815" s="140"/>
    </row>
    <row r="816" spans="4:4" x14ac:dyDescent="0.25">
      <c r="D816" s="140"/>
    </row>
    <row r="817" spans="4:4" x14ac:dyDescent="0.25">
      <c r="D817" s="140"/>
    </row>
    <row r="818" spans="4:4" x14ac:dyDescent="0.25">
      <c r="D818" s="140"/>
    </row>
    <row r="819" spans="4:4" x14ac:dyDescent="0.25">
      <c r="D819" s="140"/>
    </row>
    <row r="820" spans="4:4" x14ac:dyDescent="0.25">
      <c r="D820" s="140"/>
    </row>
    <row r="821" spans="4:4" x14ac:dyDescent="0.25">
      <c r="D821" s="140"/>
    </row>
    <row r="822" spans="4:4" x14ac:dyDescent="0.25">
      <c r="D822" s="140"/>
    </row>
    <row r="823" spans="4:4" x14ac:dyDescent="0.25">
      <c r="D823" s="140"/>
    </row>
    <row r="824" spans="4:4" x14ac:dyDescent="0.25">
      <c r="D824" s="140"/>
    </row>
    <row r="825" spans="4:4" x14ac:dyDescent="0.25">
      <c r="D825" s="140"/>
    </row>
    <row r="826" spans="4:4" x14ac:dyDescent="0.25">
      <c r="D826" s="140"/>
    </row>
    <row r="827" spans="4:4" x14ac:dyDescent="0.25">
      <c r="D827" s="140"/>
    </row>
    <row r="828" spans="4:4" x14ac:dyDescent="0.25">
      <c r="D828" s="140"/>
    </row>
    <row r="829" spans="4:4" x14ac:dyDescent="0.25">
      <c r="D829" s="140"/>
    </row>
    <row r="830" spans="4:4" x14ac:dyDescent="0.25">
      <c r="D830" s="140"/>
    </row>
    <row r="831" spans="4:4" x14ac:dyDescent="0.25">
      <c r="D831" s="140"/>
    </row>
    <row r="832" spans="4:4" x14ac:dyDescent="0.25">
      <c r="D832" s="140"/>
    </row>
    <row r="833" spans="4:4" x14ac:dyDescent="0.25">
      <c r="D833" s="140"/>
    </row>
    <row r="834" spans="4:4" x14ac:dyDescent="0.25">
      <c r="D834" s="140"/>
    </row>
    <row r="835" spans="4:4" x14ac:dyDescent="0.25">
      <c r="D835" s="140"/>
    </row>
    <row r="836" spans="4:4" x14ac:dyDescent="0.25">
      <c r="D836" s="140"/>
    </row>
    <row r="837" spans="4:4" x14ac:dyDescent="0.25">
      <c r="D837" s="140"/>
    </row>
    <row r="838" spans="4:4" x14ac:dyDescent="0.25">
      <c r="D838" s="140"/>
    </row>
    <row r="839" spans="4:4" x14ac:dyDescent="0.25">
      <c r="D839" s="140"/>
    </row>
    <row r="840" spans="4:4" x14ac:dyDescent="0.25">
      <c r="D840" s="140"/>
    </row>
    <row r="841" spans="4:4" x14ac:dyDescent="0.25">
      <c r="D841" s="140"/>
    </row>
    <row r="842" spans="4:4" x14ac:dyDescent="0.25">
      <c r="D842" s="140"/>
    </row>
    <row r="843" spans="4:4" x14ac:dyDescent="0.25">
      <c r="D843" s="140"/>
    </row>
    <row r="844" spans="4:4" x14ac:dyDescent="0.25">
      <c r="D844" s="140"/>
    </row>
    <row r="845" spans="4:4" x14ac:dyDescent="0.25">
      <c r="D845" s="140"/>
    </row>
    <row r="846" spans="4:4" x14ac:dyDescent="0.25">
      <c r="D846" s="140"/>
    </row>
    <row r="847" spans="4:4" x14ac:dyDescent="0.25">
      <c r="D847" s="140"/>
    </row>
    <row r="848" spans="4:4" x14ac:dyDescent="0.25">
      <c r="D848" s="140"/>
    </row>
    <row r="849" spans="4:4" x14ac:dyDescent="0.25">
      <c r="D849" s="140"/>
    </row>
    <row r="850" spans="4:4" x14ac:dyDescent="0.25">
      <c r="D850" s="140"/>
    </row>
    <row r="851" spans="4:4" x14ac:dyDescent="0.25">
      <c r="D851" s="140"/>
    </row>
    <row r="852" spans="4:4" x14ac:dyDescent="0.25">
      <c r="D852" s="140"/>
    </row>
    <row r="853" spans="4:4" x14ac:dyDescent="0.25">
      <c r="D853" s="140"/>
    </row>
    <row r="854" spans="4:4" x14ac:dyDescent="0.25">
      <c r="D854" s="140"/>
    </row>
    <row r="855" spans="4:4" x14ac:dyDescent="0.25">
      <c r="D855" s="140"/>
    </row>
    <row r="856" spans="4:4" x14ac:dyDescent="0.25">
      <c r="D856" s="140"/>
    </row>
    <row r="857" spans="4:4" x14ac:dyDescent="0.25">
      <c r="D857" s="140"/>
    </row>
    <row r="858" spans="4:4" x14ac:dyDescent="0.25">
      <c r="D858" s="140"/>
    </row>
    <row r="859" spans="4:4" x14ac:dyDescent="0.25">
      <c r="D859" s="140"/>
    </row>
    <row r="860" spans="4:4" x14ac:dyDescent="0.25">
      <c r="D860" s="140"/>
    </row>
    <row r="861" spans="4:4" x14ac:dyDescent="0.25">
      <c r="D861" s="140"/>
    </row>
    <row r="862" spans="4:4" x14ac:dyDescent="0.25">
      <c r="D862" s="140"/>
    </row>
    <row r="863" spans="4:4" x14ac:dyDescent="0.25">
      <c r="D863" s="140"/>
    </row>
    <row r="864" spans="4:4" x14ac:dyDescent="0.25">
      <c r="D864" s="140"/>
    </row>
    <row r="865" spans="4:4" x14ac:dyDescent="0.25">
      <c r="D865" s="140"/>
    </row>
    <row r="866" spans="4:4" x14ac:dyDescent="0.25">
      <c r="D866" s="140"/>
    </row>
    <row r="867" spans="4:4" x14ac:dyDescent="0.25">
      <c r="D867" s="140"/>
    </row>
    <row r="868" spans="4:4" x14ac:dyDescent="0.25">
      <c r="D868" s="140"/>
    </row>
    <row r="869" spans="4:4" x14ac:dyDescent="0.25">
      <c r="D869" s="140"/>
    </row>
    <row r="870" spans="4:4" x14ac:dyDescent="0.25">
      <c r="D870" s="140"/>
    </row>
    <row r="871" spans="4:4" x14ac:dyDescent="0.25">
      <c r="D871" s="140"/>
    </row>
    <row r="872" spans="4:4" x14ac:dyDescent="0.25">
      <c r="D872" s="140"/>
    </row>
    <row r="873" spans="4:4" x14ac:dyDescent="0.25">
      <c r="D873" s="140"/>
    </row>
    <row r="874" spans="4:4" x14ac:dyDescent="0.25">
      <c r="D874" s="140"/>
    </row>
    <row r="875" spans="4:4" x14ac:dyDescent="0.25">
      <c r="D875" s="140"/>
    </row>
    <row r="876" spans="4:4" x14ac:dyDescent="0.25">
      <c r="D876" s="140"/>
    </row>
    <row r="877" spans="4:4" x14ac:dyDescent="0.25">
      <c r="D877" s="140"/>
    </row>
    <row r="878" spans="4:4" x14ac:dyDescent="0.25">
      <c r="D878" s="140"/>
    </row>
    <row r="879" spans="4:4" x14ac:dyDescent="0.25">
      <c r="D879" s="140"/>
    </row>
    <row r="880" spans="4:4" x14ac:dyDescent="0.25">
      <c r="D880" s="140"/>
    </row>
    <row r="881" spans="4:4" x14ac:dyDescent="0.25">
      <c r="D881" s="140"/>
    </row>
    <row r="882" spans="4:4" x14ac:dyDescent="0.25">
      <c r="D882" s="140"/>
    </row>
    <row r="883" spans="4:4" x14ac:dyDescent="0.25">
      <c r="D883" s="140"/>
    </row>
    <row r="884" spans="4:4" x14ac:dyDescent="0.25">
      <c r="D884" s="140"/>
    </row>
    <row r="885" spans="4:4" x14ac:dyDescent="0.25">
      <c r="D885" s="140"/>
    </row>
    <row r="886" spans="4:4" x14ac:dyDescent="0.25">
      <c r="D886" s="140"/>
    </row>
    <row r="887" spans="4:4" x14ac:dyDescent="0.25">
      <c r="D887" s="140"/>
    </row>
    <row r="888" spans="4:4" x14ac:dyDescent="0.25">
      <c r="D888" s="140"/>
    </row>
    <row r="889" spans="4:4" x14ac:dyDescent="0.25">
      <c r="D889" s="140"/>
    </row>
    <row r="890" spans="4:4" x14ac:dyDescent="0.25">
      <c r="D890" s="140"/>
    </row>
    <row r="891" spans="4:4" x14ac:dyDescent="0.25">
      <c r="D891" s="140"/>
    </row>
    <row r="892" spans="4:4" x14ac:dyDescent="0.25">
      <c r="D892" s="140"/>
    </row>
    <row r="893" spans="4:4" x14ac:dyDescent="0.25">
      <c r="D893" s="140"/>
    </row>
    <row r="894" spans="4:4" x14ac:dyDescent="0.25">
      <c r="D894" s="140"/>
    </row>
    <row r="895" spans="4:4" x14ac:dyDescent="0.25">
      <c r="D895" s="140"/>
    </row>
    <row r="896" spans="4:4" x14ac:dyDescent="0.25">
      <c r="D896" s="140"/>
    </row>
    <row r="897" spans="4:4" x14ac:dyDescent="0.25">
      <c r="D897" s="140"/>
    </row>
    <row r="898" spans="4:4" x14ac:dyDescent="0.25">
      <c r="D898" s="140"/>
    </row>
    <row r="899" spans="4:4" x14ac:dyDescent="0.25">
      <c r="D899" s="140"/>
    </row>
    <row r="900" spans="4:4" x14ac:dyDescent="0.25">
      <c r="D900" s="140"/>
    </row>
    <row r="901" spans="4:4" x14ac:dyDescent="0.25">
      <c r="D901" s="140"/>
    </row>
    <row r="902" spans="4:4" x14ac:dyDescent="0.25">
      <c r="D902" s="140"/>
    </row>
    <row r="903" spans="4:4" x14ac:dyDescent="0.25">
      <c r="D903" s="140"/>
    </row>
    <row r="904" spans="4:4" x14ac:dyDescent="0.25">
      <c r="D904" s="140"/>
    </row>
    <row r="905" spans="4:4" x14ac:dyDescent="0.25">
      <c r="D905" s="140"/>
    </row>
    <row r="906" spans="4:4" x14ac:dyDescent="0.25">
      <c r="D906" s="140"/>
    </row>
    <row r="907" spans="4:4" x14ac:dyDescent="0.25">
      <c r="D907" s="140"/>
    </row>
    <row r="908" spans="4:4" x14ac:dyDescent="0.25">
      <c r="D908" s="140"/>
    </row>
    <row r="909" spans="4:4" x14ac:dyDescent="0.25">
      <c r="D909" s="140"/>
    </row>
    <row r="910" spans="4:4" x14ac:dyDescent="0.25">
      <c r="D910" s="140"/>
    </row>
    <row r="911" spans="4:4" x14ac:dyDescent="0.25">
      <c r="D911" s="140"/>
    </row>
    <row r="912" spans="4:4" x14ac:dyDescent="0.25">
      <c r="D912" s="140"/>
    </row>
    <row r="913" spans="4:4" x14ac:dyDescent="0.25">
      <c r="D913" s="140"/>
    </row>
    <row r="914" spans="4:4" x14ac:dyDescent="0.25">
      <c r="D914" s="140"/>
    </row>
    <row r="915" spans="4:4" x14ac:dyDescent="0.25">
      <c r="D915" s="140"/>
    </row>
    <row r="916" spans="4:4" x14ac:dyDescent="0.25">
      <c r="D916" s="140"/>
    </row>
    <row r="917" spans="4:4" x14ac:dyDescent="0.25">
      <c r="D917" s="140"/>
    </row>
    <row r="918" spans="4:4" x14ac:dyDescent="0.25">
      <c r="D918" s="140"/>
    </row>
    <row r="919" spans="4:4" x14ac:dyDescent="0.25">
      <c r="D919" s="140"/>
    </row>
    <row r="920" spans="4:4" x14ac:dyDescent="0.25">
      <c r="D920" s="140"/>
    </row>
    <row r="921" spans="4:4" x14ac:dyDescent="0.25">
      <c r="D921" s="140"/>
    </row>
    <row r="922" spans="4:4" x14ac:dyDescent="0.25">
      <c r="D922" s="140"/>
    </row>
    <row r="923" spans="4:4" x14ac:dyDescent="0.25">
      <c r="D923" s="140"/>
    </row>
    <row r="924" spans="4:4" x14ac:dyDescent="0.25">
      <c r="D924" s="140"/>
    </row>
    <row r="925" spans="4:4" x14ac:dyDescent="0.25">
      <c r="D925" s="140"/>
    </row>
    <row r="926" spans="4:4" x14ac:dyDescent="0.25">
      <c r="D926" s="140"/>
    </row>
    <row r="927" spans="4:4" x14ac:dyDescent="0.25">
      <c r="D927" s="140"/>
    </row>
    <row r="928" spans="4:4" x14ac:dyDescent="0.25">
      <c r="D928" s="140"/>
    </row>
    <row r="929" spans="4:4" x14ac:dyDescent="0.25">
      <c r="D929" s="140"/>
    </row>
    <row r="930" spans="4:4" x14ac:dyDescent="0.25">
      <c r="D930" s="140"/>
    </row>
    <row r="931" spans="4:4" x14ac:dyDescent="0.25">
      <c r="D931" s="140"/>
    </row>
    <row r="932" spans="4:4" x14ac:dyDescent="0.25">
      <c r="D932" s="140"/>
    </row>
    <row r="933" spans="4:4" x14ac:dyDescent="0.25">
      <c r="D933" s="140"/>
    </row>
    <row r="934" spans="4:4" x14ac:dyDescent="0.25">
      <c r="D934" s="140"/>
    </row>
    <row r="935" spans="4:4" x14ac:dyDescent="0.25">
      <c r="D935" s="140"/>
    </row>
    <row r="936" spans="4:4" x14ac:dyDescent="0.25">
      <c r="D936" s="140"/>
    </row>
    <row r="937" spans="4:4" x14ac:dyDescent="0.25">
      <c r="D937" s="140"/>
    </row>
    <row r="938" spans="4:4" x14ac:dyDescent="0.25">
      <c r="D938" s="140"/>
    </row>
    <row r="939" spans="4:4" x14ac:dyDescent="0.25">
      <c r="D939" s="140"/>
    </row>
    <row r="940" spans="4:4" x14ac:dyDescent="0.25">
      <c r="D940" s="140"/>
    </row>
    <row r="941" spans="4:4" x14ac:dyDescent="0.25">
      <c r="D941" s="140"/>
    </row>
    <row r="942" spans="4:4" x14ac:dyDescent="0.25">
      <c r="D942" s="140"/>
    </row>
    <row r="943" spans="4:4" x14ac:dyDescent="0.25">
      <c r="D943" s="140"/>
    </row>
    <row r="944" spans="4:4" x14ac:dyDescent="0.25">
      <c r="D944" s="140"/>
    </row>
    <row r="945" spans="4:4" x14ac:dyDescent="0.25">
      <c r="D945" s="140"/>
    </row>
    <row r="946" spans="4:4" x14ac:dyDescent="0.25">
      <c r="D946" s="140"/>
    </row>
    <row r="947" spans="4:4" x14ac:dyDescent="0.25">
      <c r="D947" s="140"/>
    </row>
    <row r="948" spans="4:4" x14ac:dyDescent="0.25">
      <c r="D948" s="140"/>
    </row>
    <row r="949" spans="4:4" x14ac:dyDescent="0.25">
      <c r="D949" s="140"/>
    </row>
    <row r="950" spans="4:4" x14ac:dyDescent="0.25">
      <c r="D950" s="140"/>
    </row>
    <row r="951" spans="4:4" x14ac:dyDescent="0.25">
      <c r="D951" s="140"/>
    </row>
    <row r="952" spans="4:4" x14ac:dyDescent="0.25">
      <c r="D952" s="140"/>
    </row>
    <row r="953" spans="4:4" x14ac:dyDescent="0.25">
      <c r="D953" s="140"/>
    </row>
    <row r="954" spans="4:4" x14ac:dyDescent="0.25">
      <c r="D954" s="140"/>
    </row>
    <row r="955" spans="4:4" x14ac:dyDescent="0.25">
      <c r="D955" s="140"/>
    </row>
    <row r="956" spans="4:4" x14ac:dyDescent="0.25">
      <c r="D956" s="140"/>
    </row>
    <row r="957" spans="4:4" x14ac:dyDescent="0.25">
      <c r="D957" s="140"/>
    </row>
    <row r="958" spans="4:4" x14ac:dyDescent="0.25">
      <c r="D958" s="140"/>
    </row>
    <row r="959" spans="4:4" x14ac:dyDescent="0.25">
      <c r="D959" s="140"/>
    </row>
    <row r="960" spans="4:4" x14ac:dyDescent="0.25">
      <c r="D960" s="140"/>
    </row>
    <row r="961" spans="4:4" x14ac:dyDescent="0.25">
      <c r="D961" s="140"/>
    </row>
    <row r="962" spans="4:4" x14ac:dyDescent="0.25">
      <c r="D962" s="140"/>
    </row>
    <row r="963" spans="4:4" x14ac:dyDescent="0.25">
      <c r="D963" s="140"/>
    </row>
    <row r="964" spans="4:4" x14ac:dyDescent="0.25">
      <c r="D964" s="140"/>
    </row>
    <row r="965" spans="4:4" x14ac:dyDescent="0.25">
      <c r="D965" s="140"/>
    </row>
    <row r="966" spans="4:4" x14ac:dyDescent="0.25">
      <c r="D966" s="140"/>
    </row>
    <row r="967" spans="4:4" x14ac:dyDescent="0.25">
      <c r="D967" s="140"/>
    </row>
    <row r="968" spans="4:4" x14ac:dyDescent="0.25">
      <c r="D968" s="140"/>
    </row>
    <row r="969" spans="4:4" x14ac:dyDescent="0.25">
      <c r="D969" s="140"/>
    </row>
    <row r="970" spans="4:4" x14ac:dyDescent="0.25">
      <c r="D970" s="140"/>
    </row>
    <row r="971" spans="4:4" x14ac:dyDescent="0.25">
      <c r="D971" s="140"/>
    </row>
    <row r="972" spans="4:4" x14ac:dyDescent="0.25">
      <c r="D972" s="140"/>
    </row>
    <row r="973" spans="4:4" x14ac:dyDescent="0.25">
      <c r="D973" s="140"/>
    </row>
    <row r="974" spans="4:4" x14ac:dyDescent="0.25">
      <c r="D974" s="140"/>
    </row>
    <row r="975" spans="4:4" x14ac:dyDescent="0.25">
      <c r="D975" s="140"/>
    </row>
    <row r="976" spans="4:4" x14ac:dyDescent="0.25">
      <c r="D976" s="140"/>
    </row>
    <row r="977" spans="4:4" x14ac:dyDescent="0.25">
      <c r="D977" s="140"/>
    </row>
    <row r="978" spans="4:4" x14ac:dyDescent="0.25">
      <c r="D978" s="140"/>
    </row>
    <row r="979" spans="4:4" x14ac:dyDescent="0.25">
      <c r="D979" s="140"/>
    </row>
    <row r="980" spans="4:4" x14ac:dyDescent="0.25">
      <c r="D980" s="140"/>
    </row>
    <row r="981" spans="4:4" x14ac:dyDescent="0.25">
      <c r="D981" s="140"/>
    </row>
    <row r="982" spans="4:4" x14ac:dyDescent="0.25">
      <c r="D982" s="140"/>
    </row>
    <row r="983" spans="4:4" x14ac:dyDescent="0.25">
      <c r="D983" s="140"/>
    </row>
    <row r="984" spans="4:4" x14ac:dyDescent="0.25">
      <c r="D984" s="140"/>
    </row>
    <row r="985" spans="4:4" x14ac:dyDescent="0.25">
      <c r="D985" s="140"/>
    </row>
    <row r="986" spans="4:4" x14ac:dyDescent="0.25">
      <c r="D986" s="140"/>
    </row>
    <row r="987" spans="4:4" x14ac:dyDescent="0.25">
      <c r="D987" s="140"/>
    </row>
    <row r="988" spans="4:4" x14ac:dyDescent="0.25">
      <c r="D988" s="140"/>
    </row>
    <row r="989" spans="4:4" x14ac:dyDescent="0.25">
      <c r="D989" s="140"/>
    </row>
    <row r="990" spans="4:4" x14ac:dyDescent="0.25">
      <c r="D990" s="140"/>
    </row>
    <row r="991" spans="4:4" x14ac:dyDescent="0.25">
      <c r="D991" s="140"/>
    </row>
    <row r="992" spans="4:4" x14ac:dyDescent="0.25">
      <c r="D992" s="140"/>
    </row>
    <row r="993" spans="4:4" x14ac:dyDescent="0.25">
      <c r="D993" s="140"/>
    </row>
    <row r="994" spans="4:4" x14ac:dyDescent="0.25">
      <c r="D994" s="140"/>
    </row>
    <row r="995" spans="4:4" x14ac:dyDescent="0.25">
      <c r="D995" s="140"/>
    </row>
    <row r="996" spans="4:4" x14ac:dyDescent="0.25">
      <c r="D996" s="140"/>
    </row>
    <row r="997" spans="4:4" x14ac:dyDescent="0.25">
      <c r="D997" s="140"/>
    </row>
    <row r="998" spans="4:4" x14ac:dyDescent="0.25">
      <c r="D998" s="140"/>
    </row>
    <row r="999" spans="4:4" x14ac:dyDescent="0.25">
      <c r="D999" s="140"/>
    </row>
    <row r="1000" spans="4:4" x14ac:dyDescent="0.25">
      <c r="D1000" s="140"/>
    </row>
    <row r="1001" spans="4:4" x14ac:dyDescent="0.25">
      <c r="D1001" s="140"/>
    </row>
    <row r="1002" spans="4:4" x14ac:dyDescent="0.25">
      <c r="D1002" s="140"/>
    </row>
    <row r="1003" spans="4:4" x14ac:dyDescent="0.25">
      <c r="D1003" s="140"/>
    </row>
    <row r="1004" spans="4:4" x14ac:dyDescent="0.25">
      <c r="D1004" s="140"/>
    </row>
    <row r="1005" spans="4:4" x14ac:dyDescent="0.25">
      <c r="D1005" s="140"/>
    </row>
    <row r="1006" spans="4:4" x14ac:dyDescent="0.25">
      <c r="D1006" s="140"/>
    </row>
    <row r="1007" spans="4:4" x14ac:dyDescent="0.25">
      <c r="D1007" s="140"/>
    </row>
    <row r="1008" spans="4:4" x14ac:dyDescent="0.25">
      <c r="D1008" s="140"/>
    </row>
    <row r="1009" spans="4:4" x14ac:dyDescent="0.25">
      <c r="D1009" s="140"/>
    </row>
    <row r="1010" spans="4:4" x14ac:dyDescent="0.25">
      <c r="D1010" s="140"/>
    </row>
    <row r="1011" spans="4:4" x14ac:dyDescent="0.25">
      <c r="D1011" s="140"/>
    </row>
    <row r="1012" spans="4:4" x14ac:dyDescent="0.25">
      <c r="D1012" s="140"/>
    </row>
    <row r="1013" spans="4:4" x14ac:dyDescent="0.25">
      <c r="D1013" s="140"/>
    </row>
    <row r="1014" spans="4:4" x14ac:dyDescent="0.25">
      <c r="D1014" s="140"/>
    </row>
    <row r="1015" spans="4:4" x14ac:dyDescent="0.25">
      <c r="D1015" s="140"/>
    </row>
    <row r="1016" spans="4:4" x14ac:dyDescent="0.25">
      <c r="D1016" s="140"/>
    </row>
    <row r="1017" spans="4:4" x14ac:dyDescent="0.25">
      <c r="D1017" s="140"/>
    </row>
    <row r="1018" spans="4:4" x14ac:dyDescent="0.25">
      <c r="D1018" s="140"/>
    </row>
    <row r="1019" spans="4:4" x14ac:dyDescent="0.25">
      <c r="D1019" s="140"/>
    </row>
    <row r="1020" spans="4:4" x14ac:dyDescent="0.25">
      <c r="D1020" s="140"/>
    </row>
    <row r="1021" spans="4:4" x14ac:dyDescent="0.25">
      <c r="D1021" s="140"/>
    </row>
    <row r="1022" spans="4:4" x14ac:dyDescent="0.25">
      <c r="D1022" s="140"/>
    </row>
    <row r="1023" spans="4:4" x14ac:dyDescent="0.25">
      <c r="D1023" s="140"/>
    </row>
    <row r="1024" spans="4:4" x14ac:dyDescent="0.25">
      <c r="D1024" s="140"/>
    </row>
    <row r="1025" spans="4:4" x14ac:dyDescent="0.25">
      <c r="D1025" s="140"/>
    </row>
    <row r="1026" spans="4:4" x14ac:dyDescent="0.25">
      <c r="D1026" s="140"/>
    </row>
    <row r="1027" spans="4:4" x14ac:dyDescent="0.25">
      <c r="D1027" s="140"/>
    </row>
    <row r="1028" spans="4:4" x14ac:dyDescent="0.25">
      <c r="D1028" s="140"/>
    </row>
    <row r="1029" spans="4:4" x14ac:dyDescent="0.25">
      <c r="D1029" s="140"/>
    </row>
    <row r="1030" spans="4:4" x14ac:dyDescent="0.25">
      <c r="D1030" s="140"/>
    </row>
    <row r="1031" spans="4:4" x14ac:dyDescent="0.25">
      <c r="D1031" s="140"/>
    </row>
    <row r="1032" spans="4:4" x14ac:dyDescent="0.25">
      <c r="D1032" s="140"/>
    </row>
    <row r="1033" spans="4:4" x14ac:dyDescent="0.25">
      <c r="D1033" s="140"/>
    </row>
    <row r="1034" spans="4:4" x14ac:dyDescent="0.25">
      <c r="D1034" s="140"/>
    </row>
    <row r="1035" spans="4:4" x14ac:dyDescent="0.25">
      <c r="D1035" s="140"/>
    </row>
    <row r="1036" spans="4:4" x14ac:dyDescent="0.25">
      <c r="D1036" s="140"/>
    </row>
    <row r="1037" spans="4:4" x14ac:dyDescent="0.25">
      <c r="D1037" s="140"/>
    </row>
    <row r="1038" spans="4:4" x14ac:dyDescent="0.25">
      <c r="D1038" s="140"/>
    </row>
    <row r="1039" spans="4:4" x14ac:dyDescent="0.25">
      <c r="D1039" s="140"/>
    </row>
    <row r="1040" spans="4:4" x14ac:dyDescent="0.25">
      <c r="D1040" s="140"/>
    </row>
    <row r="1041" spans="4:4" x14ac:dyDescent="0.25">
      <c r="D1041" s="140"/>
    </row>
    <row r="1042" spans="4:4" x14ac:dyDescent="0.25">
      <c r="D1042" s="140"/>
    </row>
    <row r="1043" spans="4:4" x14ac:dyDescent="0.25">
      <c r="D1043" s="140"/>
    </row>
    <row r="1044" spans="4:4" x14ac:dyDescent="0.25">
      <c r="D1044" s="140"/>
    </row>
    <row r="1045" spans="4:4" x14ac:dyDescent="0.25">
      <c r="D1045" s="140"/>
    </row>
    <row r="1046" spans="4:4" x14ac:dyDescent="0.25">
      <c r="D1046" s="140"/>
    </row>
    <row r="1047" spans="4:4" x14ac:dyDescent="0.25">
      <c r="D1047" s="140"/>
    </row>
    <row r="1048" spans="4:4" x14ac:dyDescent="0.25">
      <c r="D1048" s="140"/>
    </row>
    <row r="1049" spans="4:4" x14ac:dyDescent="0.25">
      <c r="D1049" s="140"/>
    </row>
    <row r="1050" spans="4:4" x14ac:dyDescent="0.25">
      <c r="D1050" s="140"/>
    </row>
    <row r="1051" spans="4:4" x14ac:dyDescent="0.25">
      <c r="D1051" s="140"/>
    </row>
    <row r="1052" spans="4:4" x14ac:dyDescent="0.25">
      <c r="D1052" s="140"/>
    </row>
    <row r="1053" spans="4:4" x14ac:dyDescent="0.25">
      <c r="D1053" s="140"/>
    </row>
    <row r="1054" spans="4:4" x14ac:dyDescent="0.25">
      <c r="D1054" s="140"/>
    </row>
    <row r="1055" spans="4:4" x14ac:dyDescent="0.25">
      <c r="D1055" s="140"/>
    </row>
    <row r="1056" spans="4:4" x14ac:dyDescent="0.25">
      <c r="D1056" s="140"/>
    </row>
    <row r="1057" spans="4:4" x14ac:dyDescent="0.25">
      <c r="D1057" s="140"/>
    </row>
    <row r="1058" spans="4:4" x14ac:dyDescent="0.25">
      <c r="D1058" s="140"/>
    </row>
    <row r="1059" spans="4:4" x14ac:dyDescent="0.25">
      <c r="D1059" s="140"/>
    </row>
    <row r="1060" spans="4:4" x14ac:dyDescent="0.25">
      <c r="D1060" s="140"/>
    </row>
    <row r="1061" spans="4:4" x14ac:dyDescent="0.25">
      <c r="D1061" s="140"/>
    </row>
    <row r="1062" spans="4:4" x14ac:dyDescent="0.25">
      <c r="D1062" s="140"/>
    </row>
    <row r="1063" spans="4:4" x14ac:dyDescent="0.25">
      <c r="D1063" s="140"/>
    </row>
    <row r="1064" spans="4:4" x14ac:dyDescent="0.25">
      <c r="D1064" s="140"/>
    </row>
    <row r="1065" spans="4:4" x14ac:dyDescent="0.25">
      <c r="D1065" s="140"/>
    </row>
    <row r="1066" spans="4:4" x14ac:dyDescent="0.25">
      <c r="D1066" s="140"/>
    </row>
    <row r="1067" spans="4:4" x14ac:dyDescent="0.25">
      <c r="D1067" s="140"/>
    </row>
    <row r="1068" spans="4:4" x14ac:dyDescent="0.25">
      <c r="D1068" s="140"/>
    </row>
    <row r="1069" spans="4:4" x14ac:dyDescent="0.25">
      <c r="D1069" s="140"/>
    </row>
    <row r="1070" spans="4:4" x14ac:dyDescent="0.25">
      <c r="D1070" s="140"/>
    </row>
    <row r="1071" spans="4:4" x14ac:dyDescent="0.25">
      <c r="D1071" s="140"/>
    </row>
    <row r="1072" spans="4:4" x14ac:dyDescent="0.25">
      <c r="D1072" s="140"/>
    </row>
    <row r="1073" spans="4:4" x14ac:dyDescent="0.25">
      <c r="D1073" s="140"/>
    </row>
    <row r="1074" spans="4:4" x14ac:dyDescent="0.25">
      <c r="D1074" s="140"/>
    </row>
    <row r="1075" spans="4:4" x14ac:dyDescent="0.25">
      <c r="D1075" s="140"/>
    </row>
    <row r="1076" spans="4:4" x14ac:dyDescent="0.25">
      <c r="D1076" s="140"/>
    </row>
    <row r="1077" spans="4:4" x14ac:dyDescent="0.25">
      <c r="D1077" s="140"/>
    </row>
    <row r="1078" spans="4:4" x14ac:dyDescent="0.25">
      <c r="D1078" s="140"/>
    </row>
    <row r="1079" spans="4:4" x14ac:dyDescent="0.25">
      <c r="D1079" s="140"/>
    </row>
    <row r="1080" spans="4:4" x14ac:dyDescent="0.25">
      <c r="D1080" s="140"/>
    </row>
    <row r="1081" spans="4:4" x14ac:dyDescent="0.25">
      <c r="D1081" s="140"/>
    </row>
    <row r="1082" spans="4:4" x14ac:dyDescent="0.25">
      <c r="D1082" s="140"/>
    </row>
    <row r="1083" spans="4:4" x14ac:dyDescent="0.25">
      <c r="D1083" s="140"/>
    </row>
    <row r="1084" spans="4:4" x14ac:dyDescent="0.25">
      <c r="D1084" s="140"/>
    </row>
    <row r="1085" spans="4:4" x14ac:dyDescent="0.25">
      <c r="D1085" s="140"/>
    </row>
    <row r="1086" spans="4:4" x14ac:dyDescent="0.25">
      <c r="D1086" s="140"/>
    </row>
    <row r="1087" spans="4:4" x14ac:dyDescent="0.25">
      <c r="D1087" s="140"/>
    </row>
    <row r="1088" spans="4:4" x14ac:dyDescent="0.25">
      <c r="D1088" s="140"/>
    </row>
    <row r="1089" spans="4:4" x14ac:dyDescent="0.25">
      <c r="D1089" s="140"/>
    </row>
    <row r="1090" spans="4:4" x14ac:dyDescent="0.25">
      <c r="D1090" s="140"/>
    </row>
    <row r="1091" spans="4:4" x14ac:dyDescent="0.25">
      <c r="D1091" s="140"/>
    </row>
    <row r="1092" spans="4:4" x14ac:dyDescent="0.25">
      <c r="D1092" s="140"/>
    </row>
    <row r="1093" spans="4:4" x14ac:dyDescent="0.25">
      <c r="D1093" s="140"/>
    </row>
    <row r="1094" spans="4:4" x14ac:dyDescent="0.25">
      <c r="D1094" s="140"/>
    </row>
    <row r="1095" spans="4:4" x14ac:dyDescent="0.25">
      <c r="D1095" s="140"/>
    </row>
    <row r="1096" spans="4:4" x14ac:dyDescent="0.25">
      <c r="D1096" s="140"/>
    </row>
    <row r="1097" spans="4:4" x14ac:dyDescent="0.25">
      <c r="D1097" s="140"/>
    </row>
    <row r="1098" spans="4:4" x14ac:dyDescent="0.25">
      <c r="D1098" s="140"/>
    </row>
    <row r="1099" spans="4:4" x14ac:dyDescent="0.25">
      <c r="D1099" s="140"/>
    </row>
    <row r="1100" spans="4:4" x14ac:dyDescent="0.25">
      <c r="D1100" s="140"/>
    </row>
    <row r="1101" spans="4:4" x14ac:dyDescent="0.25">
      <c r="D1101" s="140"/>
    </row>
    <row r="1102" spans="4:4" x14ac:dyDescent="0.25">
      <c r="D1102" s="140"/>
    </row>
    <row r="1103" spans="4:4" x14ac:dyDescent="0.25">
      <c r="D1103" s="140"/>
    </row>
    <row r="1104" spans="4:4" x14ac:dyDescent="0.25">
      <c r="D1104" s="140"/>
    </row>
    <row r="1105" spans="4:4" x14ac:dyDescent="0.25">
      <c r="D1105" s="140"/>
    </row>
    <row r="1106" spans="4:4" x14ac:dyDescent="0.25">
      <c r="D1106" s="140"/>
    </row>
    <row r="1107" spans="4:4" x14ac:dyDescent="0.25">
      <c r="D1107" s="140"/>
    </row>
    <row r="1108" spans="4:4" x14ac:dyDescent="0.25">
      <c r="D1108" s="140"/>
    </row>
    <row r="1109" spans="4:4" x14ac:dyDescent="0.25">
      <c r="D1109" s="140"/>
    </row>
    <row r="1110" spans="4:4" x14ac:dyDescent="0.25">
      <c r="D1110" s="140"/>
    </row>
    <row r="1111" spans="4:4" x14ac:dyDescent="0.25">
      <c r="D1111" s="140"/>
    </row>
    <row r="1112" spans="4:4" x14ac:dyDescent="0.25">
      <c r="D1112" s="140"/>
    </row>
    <row r="1113" spans="4:4" x14ac:dyDescent="0.25">
      <c r="D1113" s="140"/>
    </row>
    <row r="1114" spans="4:4" x14ac:dyDescent="0.25">
      <c r="D1114" s="140"/>
    </row>
    <row r="1115" spans="4:4" x14ac:dyDescent="0.25">
      <c r="D1115" s="140"/>
    </row>
    <row r="1116" spans="4:4" x14ac:dyDescent="0.25">
      <c r="D1116" s="140"/>
    </row>
    <row r="1117" spans="4:4" x14ac:dyDescent="0.25">
      <c r="D1117" s="140"/>
    </row>
    <row r="1118" spans="4:4" x14ac:dyDescent="0.25">
      <c r="D1118" s="140"/>
    </row>
    <row r="1119" spans="4:4" x14ac:dyDescent="0.25">
      <c r="D1119" s="140"/>
    </row>
    <row r="1120" spans="4:4" x14ac:dyDescent="0.25">
      <c r="D1120" s="140"/>
    </row>
    <row r="1121" spans="4:4" x14ac:dyDescent="0.25">
      <c r="D1121" s="140"/>
    </row>
    <row r="1122" spans="4:4" x14ac:dyDescent="0.25">
      <c r="D1122" s="140"/>
    </row>
    <row r="1123" spans="4:4" x14ac:dyDescent="0.25">
      <c r="D1123" s="140"/>
    </row>
    <row r="1124" spans="4:4" x14ac:dyDescent="0.25">
      <c r="D1124" s="140"/>
    </row>
    <row r="1125" spans="4:4" x14ac:dyDescent="0.25">
      <c r="D1125" s="140"/>
    </row>
    <row r="1126" spans="4:4" x14ac:dyDescent="0.25">
      <c r="D1126" s="140"/>
    </row>
    <row r="1127" spans="4:4" x14ac:dyDescent="0.25">
      <c r="D1127" s="140"/>
    </row>
    <row r="1128" spans="4:4" x14ac:dyDescent="0.25">
      <c r="D1128" s="140"/>
    </row>
    <row r="1129" spans="4:4" x14ac:dyDescent="0.25">
      <c r="D1129" s="140"/>
    </row>
    <row r="1130" spans="4:4" x14ac:dyDescent="0.25">
      <c r="D1130" s="140"/>
    </row>
    <row r="1131" spans="4:4" x14ac:dyDescent="0.25">
      <c r="D1131" s="140"/>
    </row>
    <row r="1132" spans="4:4" x14ac:dyDescent="0.25">
      <c r="D1132" s="140"/>
    </row>
    <row r="1133" spans="4:4" x14ac:dyDescent="0.25">
      <c r="D1133" s="140"/>
    </row>
    <row r="1134" spans="4:4" x14ac:dyDescent="0.25">
      <c r="D1134" s="140"/>
    </row>
    <row r="1135" spans="4:4" x14ac:dyDescent="0.25">
      <c r="D1135" s="140"/>
    </row>
    <row r="1136" spans="4:4" x14ac:dyDescent="0.25">
      <c r="D1136" s="140"/>
    </row>
    <row r="1137" spans="4:4" x14ac:dyDescent="0.25">
      <c r="D1137" s="140"/>
    </row>
    <row r="1138" spans="4:4" x14ac:dyDescent="0.25">
      <c r="D1138" s="140"/>
    </row>
    <row r="1139" spans="4:4" x14ac:dyDescent="0.25">
      <c r="D1139" s="140"/>
    </row>
    <row r="1140" spans="4:4" x14ac:dyDescent="0.25">
      <c r="D1140" s="140"/>
    </row>
    <row r="1141" spans="4:4" x14ac:dyDescent="0.25">
      <c r="D1141" s="140"/>
    </row>
    <row r="1142" spans="4:4" x14ac:dyDescent="0.25">
      <c r="D1142" s="140"/>
    </row>
    <row r="1143" spans="4:4" x14ac:dyDescent="0.25">
      <c r="D1143" s="140"/>
    </row>
    <row r="1144" spans="4:4" x14ac:dyDescent="0.25">
      <c r="D1144" s="140"/>
    </row>
    <row r="1145" spans="4:4" x14ac:dyDescent="0.25">
      <c r="D1145" s="140"/>
    </row>
    <row r="1146" spans="4:4" x14ac:dyDescent="0.25">
      <c r="D1146" s="140"/>
    </row>
    <row r="1147" spans="4:4" x14ac:dyDescent="0.25">
      <c r="D1147" s="140"/>
    </row>
    <row r="1148" spans="4:4" x14ac:dyDescent="0.25">
      <c r="D1148" s="140"/>
    </row>
    <row r="1149" spans="4:4" x14ac:dyDescent="0.25">
      <c r="D1149" s="140"/>
    </row>
    <row r="1150" spans="4:4" x14ac:dyDescent="0.25">
      <c r="D1150" s="140"/>
    </row>
    <row r="1151" spans="4:4" x14ac:dyDescent="0.25">
      <c r="D1151" s="140"/>
    </row>
    <row r="1152" spans="4:4" x14ac:dyDescent="0.25">
      <c r="D1152" s="140"/>
    </row>
    <row r="1153" spans="4:4" x14ac:dyDescent="0.25">
      <c r="D1153" s="140"/>
    </row>
    <row r="1154" spans="4:4" x14ac:dyDescent="0.25">
      <c r="D1154" s="140"/>
    </row>
    <row r="1155" spans="4:4" x14ac:dyDescent="0.25">
      <c r="D1155" s="140"/>
    </row>
    <row r="1156" spans="4:4" x14ac:dyDescent="0.25">
      <c r="D1156" s="140"/>
    </row>
    <row r="1157" spans="4:4" x14ac:dyDescent="0.25">
      <c r="D1157" s="140"/>
    </row>
    <row r="1158" spans="4:4" x14ac:dyDescent="0.25">
      <c r="D1158" s="140"/>
    </row>
    <row r="1159" spans="4:4" x14ac:dyDescent="0.25">
      <c r="D1159" s="140"/>
    </row>
    <row r="1160" spans="4:4" x14ac:dyDescent="0.25">
      <c r="D1160" s="140"/>
    </row>
    <row r="1161" spans="4:4" x14ac:dyDescent="0.25">
      <c r="D1161" s="140"/>
    </row>
    <row r="1162" spans="4:4" x14ac:dyDescent="0.25">
      <c r="D1162" s="140"/>
    </row>
    <row r="1163" spans="4:4" x14ac:dyDescent="0.25">
      <c r="D1163" s="140"/>
    </row>
    <row r="1164" spans="4:4" x14ac:dyDescent="0.25">
      <c r="D1164" s="140"/>
    </row>
    <row r="1165" spans="4:4" x14ac:dyDescent="0.25">
      <c r="D1165" s="140"/>
    </row>
    <row r="1166" spans="4:4" x14ac:dyDescent="0.25">
      <c r="D1166" s="140"/>
    </row>
    <row r="1167" spans="4:4" x14ac:dyDescent="0.25">
      <c r="D1167" s="140"/>
    </row>
    <row r="1168" spans="4:4" x14ac:dyDescent="0.25">
      <c r="D1168" s="140"/>
    </row>
    <row r="1169" spans="4:4" x14ac:dyDescent="0.25">
      <c r="D1169" s="140"/>
    </row>
    <row r="1170" spans="4:4" x14ac:dyDescent="0.25">
      <c r="D1170" s="140"/>
    </row>
    <row r="1171" spans="4:4" x14ac:dyDescent="0.25">
      <c r="D1171" s="140"/>
    </row>
    <row r="1172" spans="4:4" x14ac:dyDescent="0.25">
      <c r="D1172" s="140"/>
    </row>
    <row r="1173" spans="4:4" x14ac:dyDescent="0.25">
      <c r="D1173" s="140"/>
    </row>
    <row r="1174" spans="4:4" x14ac:dyDescent="0.25">
      <c r="D1174" s="140"/>
    </row>
    <row r="1175" spans="4:4" x14ac:dyDescent="0.25">
      <c r="D1175" s="140"/>
    </row>
    <row r="1176" spans="4:4" x14ac:dyDescent="0.25">
      <c r="D1176" s="140"/>
    </row>
    <row r="1177" spans="4:4" x14ac:dyDescent="0.25">
      <c r="D1177" s="140"/>
    </row>
    <row r="1178" spans="4:4" x14ac:dyDescent="0.25">
      <c r="D1178" s="140"/>
    </row>
    <row r="1179" spans="4:4" x14ac:dyDescent="0.25">
      <c r="D1179" s="140"/>
    </row>
    <row r="1180" spans="4:4" x14ac:dyDescent="0.25">
      <c r="D1180" s="140"/>
    </row>
    <row r="1181" spans="4:4" x14ac:dyDescent="0.25">
      <c r="D1181" s="140"/>
    </row>
    <row r="1182" spans="4:4" x14ac:dyDescent="0.25">
      <c r="D1182" s="140"/>
    </row>
    <row r="1183" spans="4:4" x14ac:dyDescent="0.25">
      <c r="D1183" s="140"/>
    </row>
    <row r="1184" spans="4:4" x14ac:dyDescent="0.25">
      <c r="D1184" s="140"/>
    </row>
    <row r="1185" spans="4:4" x14ac:dyDescent="0.25">
      <c r="D1185" s="140"/>
    </row>
    <row r="1186" spans="4:4" x14ac:dyDescent="0.25">
      <c r="D1186" s="140"/>
    </row>
    <row r="1187" spans="4:4" x14ac:dyDescent="0.25">
      <c r="D1187" s="140"/>
    </row>
    <row r="1188" spans="4:4" x14ac:dyDescent="0.25">
      <c r="D1188" s="140"/>
    </row>
    <row r="1189" spans="4:4" x14ac:dyDescent="0.25">
      <c r="D1189" s="140"/>
    </row>
    <row r="1190" spans="4:4" x14ac:dyDescent="0.25">
      <c r="D1190" s="140"/>
    </row>
    <row r="1191" spans="4:4" x14ac:dyDescent="0.25">
      <c r="D1191" s="140"/>
    </row>
    <row r="1192" spans="4:4" x14ac:dyDescent="0.25">
      <c r="D1192" s="140"/>
    </row>
    <row r="1193" spans="4:4" x14ac:dyDescent="0.25">
      <c r="D1193" s="140"/>
    </row>
    <row r="1194" spans="4:4" x14ac:dyDescent="0.25">
      <c r="D1194" s="140"/>
    </row>
    <row r="1195" spans="4:4" x14ac:dyDescent="0.25">
      <c r="D1195" s="140"/>
    </row>
    <row r="1196" spans="4:4" x14ac:dyDescent="0.25">
      <c r="D1196" s="140"/>
    </row>
    <row r="1197" spans="4:4" x14ac:dyDescent="0.25">
      <c r="D1197" s="140"/>
    </row>
    <row r="1198" spans="4:4" x14ac:dyDescent="0.25">
      <c r="D1198" s="140"/>
    </row>
    <row r="1199" spans="4:4" x14ac:dyDescent="0.25">
      <c r="D1199" s="140"/>
    </row>
    <row r="1200" spans="4:4" x14ac:dyDescent="0.25">
      <c r="D1200" s="140"/>
    </row>
    <row r="1201" spans="4:4" x14ac:dyDescent="0.25">
      <c r="D1201" s="140"/>
    </row>
    <row r="1202" spans="4:4" x14ac:dyDescent="0.25">
      <c r="D1202" s="140"/>
    </row>
    <row r="1203" spans="4:4" x14ac:dyDescent="0.25">
      <c r="D1203" s="140"/>
    </row>
    <row r="1204" spans="4:4" x14ac:dyDescent="0.25">
      <c r="D1204" s="140"/>
    </row>
    <row r="1205" spans="4:4" x14ac:dyDescent="0.25">
      <c r="D1205" s="140"/>
    </row>
    <row r="1206" spans="4:4" x14ac:dyDescent="0.25">
      <c r="D1206" s="140"/>
    </row>
    <row r="1207" spans="4:4" x14ac:dyDescent="0.25">
      <c r="D1207" s="140"/>
    </row>
    <row r="1208" spans="4:4" x14ac:dyDescent="0.25">
      <c r="D1208" s="140"/>
    </row>
    <row r="1209" spans="4:4" x14ac:dyDescent="0.25">
      <c r="D1209" s="140"/>
    </row>
    <row r="1210" spans="4:4" x14ac:dyDescent="0.25">
      <c r="D1210" s="140"/>
    </row>
    <row r="1211" spans="4:4" x14ac:dyDescent="0.25">
      <c r="D1211" s="140"/>
    </row>
    <row r="1212" spans="4:4" x14ac:dyDescent="0.25">
      <c r="D1212" s="140"/>
    </row>
    <row r="1213" spans="4:4" x14ac:dyDescent="0.25">
      <c r="D1213" s="140"/>
    </row>
    <row r="1214" spans="4:4" x14ac:dyDescent="0.25">
      <c r="D1214" s="140"/>
    </row>
    <row r="1215" spans="4:4" x14ac:dyDescent="0.25">
      <c r="D1215" s="140"/>
    </row>
    <row r="1216" spans="4:4" x14ac:dyDescent="0.25">
      <c r="D1216" s="140"/>
    </row>
    <row r="1217" spans="4:4" x14ac:dyDescent="0.25">
      <c r="D1217" s="140"/>
    </row>
    <row r="1218" spans="4:4" x14ac:dyDescent="0.25">
      <c r="D1218" s="140"/>
    </row>
    <row r="1219" spans="4:4" x14ac:dyDescent="0.25">
      <c r="D1219" s="140"/>
    </row>
    <row r="1220" spans="4:4" x14ac:dyDescent="0.25">
      <c r="D1220" s="140"/>
    </row>
    <row r="1221" spans="4:4" x14ac:dyDescent="0.25">
      <c r="D1221" s="140"/>
    </row>
    <row r="1222" spans="4:4" x14ac:dyDescent="0.25">
      <c r="D1222" s="140"/>
    </row>
    <row r="1223" spans="4:4" x14ac:dyDescent="0.25">
      <c r="D1223" s="140"/>
    </row>
    <row r="1224" spans="4:4" x14ac:dyDescent="0.25">
      <c r="D1224" s="140"/>
    </row>
    <row r="1225" spans="4:4" x14ac:dyDescent="0.25">
      <c r="D1225" s="140"/>
    </row>
    <row r="1226" spans="4:4" x14ac:dyDescent="0.25">
      <c r="D1226" s="140"/>
    </row>
    <row r="1227" spans="4:4" x14ac:dyDescent="0.25">
      <c r="D1227" s="140"/>
    </row>
    <row r="1228" spans="4:4" x14ac:dyDescent="0.25">
      <c r="D1228" s="140"/>
    </row>
    <row r="1229" spans="4:4" x14ac:dyDescent="0.25">
      <c r="D1229" s="140"/>
    </row>
    <row r="1230" spans="4:4" x14ac:dyDescent="0.25">
      <c r="D1230" s="140"/>
    </row>
    <row r="1231" spans="4:4" x14ac:dyDescent="0.25">
      <c r="D1231" s="140"/>
    </row>
    <row r="1232" spans="4:4" x14ac:dyDescent="0.25">
      <c r="D1232" s="140"/>
    </row>
    <row r="1233" spans="4:4" x14ac:dyDescent="0.25">
      <c r="D1233" s="140"/>
    </row>
    <row r="1234" spans="4:4" x14ac:dyDescent="0.25">
      <c r="D1234" s="140"/>
    </row>
    <row r="1235" spans="4:4" x14ac:dyDescent="0.25">
      <c r="D1235" s="140"/>
    </row>
    <row r="1236" spans="4:4" x14ac:dyDescent="0.25">
      <c r="D1236" s="140"/>
    </row>
    <row r="1237" spans="4:4" x14ac:dyDescent="0.25">
      <c r="D1237" s="140"/>
    </row>
    <row r="1238" spans="4:4" x14ac:dyDescent="0.25">
      <c r="D1238" s="140"/>
    </row>
    <row r="1239" spans="4:4" x14ac:dyDescent="0.25">
      <c r="D1239" s="140"/>
    </row>
    <row r="1240" spans="4:4" x14ac:dyDescent="0.25">
      <c r="D1240" s="140"/>
    </row>
    <row r="1241" spans="4:4" x14ac:dyDescent="0.25">
      <c r="D1241" s="140"/>
    </row>
    <row r="1242" spans="4:4" x14ac:dyDescent="0.25">
      <c r="D1242" s="140"/>
    </row>
    <row r="1243" spans="4:4" x14ac:dyDescent="0.25">
      <c r="D1243" s="140"/>
    </row>
    <row r="1244" spans="4:4" x14ac:dyDescent="0.25">
      <c r="D1244" s="140"/>
    </row>
    <row r="1245" spans="4:4" x14ac:dyDescent="0.25">
      <c r="D1245" s="140"/>
    </row>
    <row r="1246" spans="4:4" x14ac:dyDescent="0.25">
      <c r="D1246" s="140"/>
    </row>
    <row r="1247" spans="4:4" x14ac:dyDescent="0.25">
      <c r="D1247" s="140"/>
    </row>
    <row r="1248" spans="4:4" x14ac:dyDescent="0.25">
      <c r="D1248" s="140"/>
    </row>
    <row r="1249" spans="4:4" x14ac:dyDescent="0.25">
      <c r="D1249" s="140"/>
    </row>
    <row r="1250" spans="4:4" x14ac:dyDescent="0.25">
      <c r="D1250" s="140"/>
    </row>
    <row r="1251" spans="4:4" x14ac:dyDescent="0.25">
      <c r="D1251" s="140"/>
    </row>
    <row r="1252" spans="4:4" x14ac:dyDescent="0.25">
      <c r="D1252" s="140"/>
    </row>
    <row r="1253" spans="4:4" x14ac:dyDescent="0.25">
      <c r="D1253" s="140"/>
    </row>
    <row r="1254" spans="4:4" x14ac:dyDescent="0.25">
      <c r="D1254" s="140"/>
    </row>
    <row r="1255" spans="4:4" x14ac:dyDescent="0.25">
      <c r="D1255" s="140"/>
    </row>
    <row r="1256" spans="4:4" x14ac:dyDescent="0.25">
      <c r="D1256" s="140"/>
    </row>
    <row r="1257" spans="4:4" x14ac:dyDescent="0.25">
      <c r="D1257" s="140"/>
    </row>
    <row r="1258" spans="4:4" x14ac:dyDescent="0.25">
      <c r="D1258" s="140"/>
    </row>
    <row r="1259" spans="4:4" x14ac:dyDescent="0.25">
      <c r="D1259" s="140"/>
    </row>
    <row r="1260" spans="4:4" x14ac:dyDescent="0.25">
      <c r="D1260" s="140"/>
    </row>
    <row r="1261" spans="4:4" x14ac:dyDescent="0.25">
      <c r="D1261" s="140"/>
    </row>
    <row r="1262" spans="4:4" x14ac:dyDescent="0.25">
      <c r="D1262" s="140"/>
    </row>
    <row r="1263" spans="4:4" x14ac:dyDescent="0.25">
      <c r="D1263" s="140"/>
    </row>
    <row r="1264" spans="4:4" x14ac:dyDescent="0.25">
      <c r="D1264" s="140"/>
    </row>
    <row r="1265" spans="4:4" x14ac:dyDescent="0.25">
      <c r="D1265" s="140"/>
    </row>
    <row r="1266" spans="4:4" x14ac:dyDescent="0.25">
      <c r="D1266" s="140"/>
    </row>
    <row r="1267" spans="4:4" x14ac:dyDescent="0.25">
      <c r="D1267" s="140"/>
    </row>
    <row r="1268" spans="4:4" x14ac:dyDescent="0.25">
      <c r="D1268" s="140"/>
    </row>
    <row r="1269" spans="4:4" x14ac:dyDescent="0.25">
      <c r="D1269" s="140"/>
    </row>
    <row r="1270" spans="4:4" x14ac:dyDescent="0.25">
      <c r="D1270" s="140"/>
    </row>
    <row r="1271" spans="4:4" x14ac:dyDescent="0.25">
      <c r="D1271" s="140"/>
    </row>
    <row r="1272" spans="4:4" x14ac:dyDescent="0.25">
      <c r="D1272" s="140"/>
    </row>
    <row r="1273" spans="4:4" x14ac:dyDescent="0.25">
      <c r="D1273" s="140"/>
    </row>
    <row r="1274" spans="4:4" x14ac:dyDescent="0.25">
      <c r="D1274" s="140"/>
    </row>
    <row r="1275" spans="4:4" x14ac:dyDescent="0.25">
      <c r="D1275" s="140"/>
    </row>
    <row r="1276" spans="4:4" x14ac:dyDescent="0.25">
      <c r="D1276" s="140"/>
    </row>
    <row r="1277" spans="4:4" x14ac:dyDescent="0.25">
      <c r="D1277" s="140"/>
    </row>
    <row r="1278" spans="4:4" x14ac:dyDescent="0.25">
      <c r="D1278" s="140"/>
    </row>
    <row r="1279" spans="4:4" x14ac:dyDescent="0.25">
      <c r="D1279" s="140"/>
    </row>
    <row r="1280" spans="4:4" x14ac:dyDescent="0.25">
      <c r="D1280" s="140"/>
    </row>
    <row r="1281" spans="4:4" x14ac:dyDescent="0.25">
      <c r="D1281" s="140"/>
    </row>
    <row r="1282" spans="4:4" x14ac:dyDescent="0.25">
      <c r="D1282" s="140"/>
    </row>
    <row r="1283" spans="4:4" x14ac:dyDescent="0.25">
      <c r="D1283" s="140"/>
    </row>
    <row r="1284" spans="4:4" x14ac:dyDescent="0.25">
      <c r="D1284" s="140"/>
    </row>
    <row r="1285" spans="4:4" x14ac:dyDescent="0.25">
      <c r="D1285" s="140"/>
    </row>
    <row r="1286" spans="4:4" x14ac:dyDescent="0.25">
      <c r="D1286" s="140"/>
    </row>
    <row r="1287" spans="4:4" x14ac:dyDescent="0.25">
      <c r="D1287" s="140"/>
    </row>
    <row r="1288" spans="4:4" x14ac:dyDescent="0.25">
      <c r="D1288" s="140"/>
    </row>
    <row r="1289" spans="4:4" x14ac:dyDescent="0.25">
      <c r="D1289" s="140"/>
    </row>
    <row r="1290" spans="4:4" x14ac:dyDescent="0.25">
      <c r="D1290" s="140"/>
    </row>
    <row r="1291" spans="4:4" x14ac:dyDescent="0.25">
      <c r="D1291" s="140"/>
    </row>
    <row r="1292" spans="4:4" x14ac:dyDescent="0.25">
      <c r="D1292" s="140"/>
    </row>
    <row r="1293" spans="4:4" x14ac:dyDescent="0.25">
      <c r="D1293" s="140"/>
    </row>
    <row r="1294" spans="4:4" x14ac:dyDescent="0.25">
      <c r="D1294" s="140"/>
    </row>
    <row r="1295" spans="4:4" x14ac:dyDescent="0.25">
      <c r="D1295" s="140"/>
    </row>
    <row r="1296" spans="4:4" x14ac:dyDescent="0.25">
      <c r="D1296" s="140"/>
    </row>
    <row r="1297" spans="4:4" x14ac:dyDescent="0.25">
      <c r="D1297" s="140"/>
    </row>
    <row r="1298" spans="4:4" x14ac:dyDescent="0.25">
      <c r="D1298" s="140"/>
    </row>
    <row r="1299" spans="4:4" x14ac:dyDescent="0.25">
      <c r="D1299" s="140"/>
    </row>
    <row r="1300" spans="4:4" x14ac:dyDescent="0.25">
      <c r="D1300" s="140"/>
    </row>
    <row r="1301" spans="4:4" x14ac:dyDescent="0.25">
      <c r="D1301" s="140"/>
    </row>
    <row r="1302" spans="4:4" x14ac:dyDescent="0.25">
      <c r="D1302" s="140"/>
    </row>
    <row r="1303" spans="4:4" x14ac:dyDescent="0.25">
      <c r="D1303" s="140"/>
    </row>
    <row r="1304" spans="4:4" x14ac:dyDescent="0.25">
      <c r="D1304" s="140"/>
    </row>
    <row r="1305" spans="4:4" x14ac:dyDescent="0.25">
      <c r="D1305" s="140"/>
    </row>
    <row r="1306" spans="4:4" x14ac:dyDescent="0.25">
      <c r="D1306" s="140"/>
    </row>
    <row r="1307" spans="4:4" x14ac:dyDescent="0.25">
      <c r="D1307" s="140"/>
    </row>
    <row r="1308" spans="4:4" x14ac:dyDescent="0.25">
      <c r="D1308" s="140"/>
    </row>
    <row r="1309" spans="4:4" x14ac:dyDescent="0.25">
      <c r="D1309" s="140"/>
    </row>
    <row r="1310" spans="4:4" x14ac:dyDescent="0.25">
      <c r="D1310" s="140"/>
    </row>
    <row r="1311" spans="4:4" x14ac:dyDescent="0.25">
      <c r="D1311" s="140"/>
    </row>
    <row r="1312" spans="4:4" x14ac:dyDescent="0.25">
      <c r="D1312" s="140"/>
    </row>
    <row r="1313" spans="4:4" x14ac:dyDescent="0.25">
      <c r="D1313" s="140"/>
    </row>
    <row r="1314" spans="4:4" x14ac:dyDescent="0.25">
      <c r="D1314" s="140"/>
    </row>
    <row r="1315" spans="4:4" x14ac:dyDescent="0.25">
      <c r="D1315" s="140"/>
    </row>
    <row r="1316" spans="4:4" x14ac:dyDescent="0.25">
      <c r="D1316" s="140"/>
    </row>
    <row r="1317" spans="4:4" x14ac:dyDescent="0.25">
      <c r="D1317" s="140"/>
    </row>
    <row r="1318" spans="4:4" x14ac:dyDescent="0.25">
      <c r="D1318" s="140"/>
    </row>
    <row r="1319" spans="4:4" x14ac:dyDescent="0.25">
      <c r="D1319" s="140"/>
    </row>
    <row r="1320" spans="4:4" x14ac:dyDescent="0.25">
      <c r="D1320" s="140"/>
    </row>
    <row r="1321" spans="4:4" x14ac:dyDescent="0.25">
      <c r="D1321" s="140"/>
    </row>
    <row r="1322" spans="4:4" x14ac:dyDescent="0.25">
      <c r="D1322" s="140"/>
    </row>
    <row r="1323" spans="4:4" x14ac:dyDescent="0.25">
      <c r="D1323" s="140"/>
    </row>
    <row r="1324" spans="4:4" x14ac:dyDescent="0.25">
      <c r="D1324" s="140"/>
    </row>
    <row r="1325" spans="4:4" x14ac:dyDescent="0.25">
      <c r="D1325" s="140"/>
    </row>
    <row r="1326" spans="4:4" x14ac:dyDescent="0.25">
      <c r="D1326" s="140"/>
    </row>
    <row r="1327" spans="4:4" x14ac:dyDescent="0.25">
      <c r="D1327" s="140"/>
    </row>
    <row r="1328" spans="4:4" x14ac:dyDescent="0.25">
      <c r="D1328" s="140"/>
    </row>
    <row r="1329" spans="4:4" x14ac:dyDescent="0.25">
      <c r="D1329" s="140"/>
    </row>
    <row r="1330" spans="4:4" x14ac:dyDescent="0.25">
      <c r="D1330" s="140"/>
    </row>
    <row r="1331" spans="4:4" x14ac:dyDescent="0.25">
      <c r="D1331" s="140"/>
    </row>
    <row r="1332" spans="4:4" x14ac:dyDescent="0.25">
      <c r="D1332" s="140"/>
    </row>
    <row r="1333" spans="4:4" x14ac:dyDescent="0.25">
      <c r="D1333" s="140"/>
    </row>
    <row r="1334" spans="4:4" x14ac:dyDescent="0.25">
      <c r="D1334" s="140"/>
    </row>
    <row r="1335" spans="4:4" x14ac:dyDescent="0.25">
      <c r="D1335" s="140"/>
    </row>
    <row r="1336" spans="4:4" x14ac:dyDescent="0.25">
      <c r="D1336" s="140"/>
    </row>
    <row r="1337" spans="4:4" x14ac:dyDescent="0.25">
      <c r="D1337" s="140"/>
    </row>
    <row r="1338" spans="4:4" x14ac:dyDescent="0.25">
      <c r="D1338" s="140"/>
    </row>
    <row r="1339" spans="4:4" x14ac:dyDescent="0.25">
      <c r="D1339" s="140"/>
    </row>
    <row r="1340" spans="4:4" x14ac:dyDescent="0.25">
      <c r="D1340" s="140"/>
    </row>
    <row r="1341" spans="4:4" x14ac:dyDescent="0.25">
      <c r="D1341" s="140"/>
    </row>
    <row r="1342" spans="4:4" x14ac:dyDescent="0.25">
      <c r="D1342" s="140"/>
    </row>
    <row r="1343" spans="4:4" x14ac:dyDescent="0.25">
      <c r="D1343" s="140"/>
    </row>
    <row r="1344" spans="4:4" x14ac:dyDescent="0.25">
      <c r="D1344" s="140"/>
    </row>
    <row r="1345" spans="4:4" x14ac:dyDescent="0.25">
      <c r="D1345" s="140"/>
    </row>
    <row r="1346" spans="4:4" x14ac:dyDescent="0.25">
      <c r="D1346" s="140"/>
    </row>
    <row r="1347" spans="4:4" x14ac:dyDescent="0.25">
      <c r="D1347" s="140"/>
    </row>
    <row r="1348" spans="4:4" x14ac:dyDescent="0.25">
      <c r="D1348" s="140"/>
    </row>
    <row r="1349" spans="4:4" x14ac:dyDescent="0.25">
      <c r="D1349" s="140"/>
    </row>
    <row r="1350" spans="4:4" x14ac:dyDescent="0.25">
      <c r="D1350" s="140"/>
    </row>
    <row r="1351" spans="4:4" x14ac:dyDescent="0.25">
      <c r="D1351" s="140"/>
    </row>
    <row r="1352" spans="4:4" x14ac:dyDescent="0.25">
      <c r="D1352" s="140"/>
    </row>
    <row r="1353" spans="4:4" x14ac:dyDescent="0.25">
      <c r="D1353" s="140"/>
    </row>
    <row r="1354" spans="4:4" x14ac:dyDescent="0.25">
      <c r="D1354" s="140"/>
    </row>
    <row r="1355" spans="4:4" x14ac:dyDescent="0.25">
      <c r="D1355" s="140"/>
    </row>
    <row r="1356" spans="4:4" x14ac:dyDescent="0.25">
      <c r="D1356" s="140"/>
    </row>
    <row r="1357" spans="4:4" x14ac:dyDescent="0.25">
      <c r="D1357" s="140"/>
    </row>
    <row r="1358" spans="4:4" x14ac:dyDescent="0.25">
      <c r="D1358" s="140"/>
    </row>
    <row r="1359" spans="4:4" x14ac:dyDescent="0.25">
      <c r="D1359" s="140"/>
    </row>
    <row r="1360" spans="4:4" x14ac:dyDescent="0.25">
      <c r="D1360" s="140"/>
    </row>
    <row r="1361" spans="4:4" x14ac:dyDescent="0.25">
      <c r="D1361" s="140"/>
    </row>
    <row r="1362" spans="4:4" x14ac:dyDescent="0.25">
      <c r="D1362" s="140"/>
    </row>
    <row r="1363" spans="4:4" x14ac:dyDescent="0.25">
      <c r="D1363" s="140"/>
    </row>
    <row r="1364" spans="4:4" x14ac:dyDescent="0.25">
      <c r="D1364" s="140"/>
    </row>
    <row r="1365" spans="4:4" x14ac:dyDescent="0.25">
      <c r="D1365" s="140"/>
    </row>
    <row r="1366" spans="4:4" x14ac:dyDescent="0.25">
      <c r="D1366" s="140"/>
    </row>
    <row r="1367" spans="4:4" x14ac:dyDescent="0.25">
      <c r="D1367" s="140"/>
    </row>
    <row r="1368" spans="4:4" x14ac:dyDescent="0.25">
      <c r="D1368" s="140"/>
    </row>
    <row r="1369" spans="4:4" x14ac:dyDescent="0.25">
      <c r="D1369" s="140"/>
    </row>
    <row r="1370" spans="4:4" x14ac:dyDescent="0.25">
      <c r="D1370" s="140"/>
    </row>
    <row r="1371" spans="4:4" x14ac:dyDescent="0.25">
      <c r="D1371" s="140"/>
    </row>
    <row r="1372" spans="4:4" x14ac:dyDescent="0.25">
      <c r="D1372" s="140"/>
    </row>
    <row r="1373" spans="4:4" x14ac:dyDescent="0.25">
      <c r="D1373" s="140"/>
    </row>
    <row r="1374" spans="4:4" x14ac:dyDescent="0.25">
      <c r="D1374" s="140"/>
    </row>
    <row r="1375" spans="4:4" x14ac:dyDescent="0.25">
      <c r="D1375" s="140"/>
    </row>
    <row r="1376" spans="4:4" x14ac:dyDescent="0.25">
      <c r="D1376" s="140"/>
    </row>
    <row r="1377" spans="4:4" x14ac:dyDescent="0.25">
      <c r="D1377" s="140"/>
    </row>
    <row r="1378" spans="4:4" x14ac:dyDescent="0.25">
      <c r="D1378" s="140"/>
    </row>
    <row r="1379" spans="4:4" x14ac:dyDescent="0.25">
      <c r="D1379" s="140"/>
    </row>
    <row r="1380" spans="4:4" x14ac:dyDescent="0.25">
      <c r="D1380" s="140"/>
    </row>
    <row r="1381" spans="4:4" x14ac:dyDescent="0.25">
      <c r="D1381" s="140"/>
    </row>
    <row r="1382" spans="4:4" x14ac:dyDescent="0.25">
      <c r="D1382" s="140"/>
    </row>
    <row r="1383" spans="4:4" x14ac:dyDescent="0.25">
      <c r="D1383" s="140"/>
    </row>
    <row r="1384" spans="4:4" x14ac:dyDescent="0.25">
      <c r="D1384" s="140"/>
    </row>
    <row r="1385" spans="4:4" x14ac:dyDescent="0.25">
      <c r="D1385" s="140"/>
    </row>
    <row r="1386" spans="4:4" x14ac:dyDescent="0.25">
      <c r="D1386" s="140"/>
    </row>
    <row r="1387" spans="4:4" x14ac:dyDescent="0.25">
      <c r="D1387" s="140"/>
    </row>
    <row r="1388" spans="4:4" x14ac:dyDescent="0.25">
      <c r="D1388" s="140"/>
    </row>
    <row r="1389" spans="4:4" x14ac:dyDescent="0.25">
      <c r="D1389" s="140"/>
    </row>
    <row r="1390" spans="4:4" x14ac:dyDescent="0.25">
      <c r="D1390" s="140"/>
    </row>
    <row r="1391" spans="4:4" x14ac:dyDescent="0.25">
      <c r="D1391" s="140"/>
    </row>
    <row r="1392" spans="4:4" x14ac:dyDescent="0.25">
      <c r="D1392" s="140"/>
    </row>
    <row r="1393" spans="4:4" x14ac:dyDescent="0.25">
      <c r="D1393" s="140"/>
    </row>
    <row r="1394" spans="4:4" x14ac:dyDescent="0.25">
      <c r="D1394" s="140"/>
    </row>
    <row r="1395" spans="4:4" x14ac:dyDescent="0.25">
      <c r="D1395" s="140"/>
    </row>
    <row r="1396" spans="4:4" x14ac:dyDescent="0.25">
      <c r="D1396" s="140"/>
    </row>
    <row r="1397" spans="4:4" x14ac:dyDescent="0.25">
      <c r="D1397" s="140"/>
    </row>
    <row r="1398" spans="4:4" x14ac:dyDescent="0.25">
      <c r="D1398" s="140"/>
    </row>
    <row r="1399" spans="4:4" x14ac:dyDescent="0.25">
      <c r="D1399" s="140"/>
    </row>
    <row r="1400" spans="4:4" x14ac:dyDescent="0.25">
      <c r="D1400" s="140"/>
    </row>
    <row r="1401" spans="4:4" x14ac:dyDescent="0.25">
      <c r="D1401" s="140"/>
    </row>
    <row r="1402" spans="4:4" x14ac:dyDescent="0.25">
      <c r="D1402" s="140"/>
    </row>
    <row r="1403" spans="4:4" x14ac:dyDescent="0.25">
      <c r="D1403" s="140"/>
    </row>
    <row r="1404" spans="4:4" x14ac:dyDescent="0.25">
      <c r="D1404" s="140"/>
    </row>
    <row r="1405" spans="4:4" x14ac:dyDescent="0.25">
      <c r="D1405" s="140"/>
    </row>
    <row r="1406" spans="4:4" x14ac:dyDescent="0.25">
      <c r="D1406" s="140"/>
    </row>
    <row r="1407" spans="4:4" x14ac:dyDescent="0.25">
      <c r="D1407" s="140"/>
    </row>
    <row r="1408" spans="4:4" x14ac:dyDescent="0.25">
      <c r="D1408" s="140"/>
    </row>
    <row r="1409" spans="4:4" x14ac:dyDescent="0.25">
      <c r="D1409" s="140"/>
    </row>
    <row r="1410" spans="4:4" x14ac:dyDescent="0.25">
      <c r="D1410" s="140"/>
    </row>
    <row r="1411" spans="4:4" x14ac:dyDescent="0.25">
      <c r="D1411" s="140"/>
    </row>
    <row r="1412" spans="4:4" x14ac:dyDescent="0.25">
      <c r="D1412" s="140"/>
    </row>
    <row r="1413" spans="4:4" x14ac:dyDescent="0.25">
      <c r="D1413" s="140"/>
    </row>
    <row r="1414" spans="4:4" x14ac:dyDescent="0.25">
      <c r="D1414" s="140"/>
    </row>
    <row r="1415" spans="4:4" x14ac:dyDescent="0.25">
      <c r="D1415" s="140"/>
    </row>
    <row r="1416" spans="4:4" x14ac:dyDescent="0.25">
      <c r="D1416" s="140"/>
    </row>
    <row r="1417" spans="4:4" x14ac:dyDescent="0.25">
      <c r="D1417" s="140"/>
    </row>
    <row r="1418" spans="4:4" x14ac:dyDescent="0.25">
      <c r="D1418" s="140"/>
    </row>
    <row r="1419" spans="4:4" x14ac:dyDescent="0.25">
      <c r="D1419" s="140"/>
    </row>
    <row r="1420" spans="4:4" x14ac:dyDescent="0.25">
      <c r="D1420" s="140"/>
    </row>
    <row r="1421" spans="4:4" x14ac:dyDescent="0.25">
      <c r="D1421" s="140"/>
    </row>
    <row r="1422" spans="4:4" x14ac:dyDescent="0.25">
      <c r="D1422" s="140"/>
    </row>
    <row r="1423" spans="4:4" x14ac:dyDescent="0.25">
      <c r="D1423" s="140"/>
    </row>
    <row r="1424" spans="4:4" x14ac:dyDescent="0.25">
      <c r="D1424" s="140"/>
    </row>
    <row r="1425" spans="4:4" x14ac:dyDescent="0.25">
      <c r="D1425" s="140"/>
    </row>
    <row r="1426" spans="4:4" x14ac:dyDescent="0.25">
      <c r="D1426" s="140"/>
    </row>
    <row r="1427" spans="4:4" x14ac:dyDescent="0.25">
      <c r="D1427" s="140"/>
    </row>
    <row r="1428" spans="4:4" x14ac:dyDescent="0.25">
      <c r="D1428" s="140"/>
    </row>
    <row r="1429" spans="4:4" x14ac:dyDescent="0.25">
      <c r="D1429" s="140"/>
    </row>
    <row r="1430" spans="4:4" x14ac:dyDescent="0.25">
      <c r="D1430" s="140"/>
    </row>
    <row r="1431" spans="4:4" x14ac:dyDescent="0.25">
      <c r="D1431" s="140"/>
    </row>
    <row r="1432" spans="4:4" x14ac:dyDescent="0.25">
      <c r="D1432" s="140"/>
    </row>
    <row r="1433" spans="4:4" x14ac:dyDescent="0.25">
      <c r="D1433" s="140"/>
    </row>
    <row r="1434" spans="4:4" x14ac:dyDescent="0.25">
      <c r="D1434" s="140"/>
    </row>
    <row r="1435" spans="4:4" x14ac:dyDescent="0.25">
      <c r="D1435" s="140"/>
    </row>
    <row r="1436" spans="4:4" x14ac:dyDescent="0.25">
      <c r="D1436" s="140"/>
    </row>
    <row r="1437" spans="4:4" x14ac:dyDescent="0.25">
      <c r="D1437" s="140"/>
    </row>
    <row r="1438" spans="4:4" x14ac:dyDescent="0.25">
      <c r="D1438" s="140"/>
    </row>
    <row r="1439" spans="4:4" x14ac:dyDescent="0.25">
      <c r="D1439" s="140"/>
    </row>
    <row r="1440" spans="4:4" x14ac:dyDescent="0.25">
      <c r="D1440" s="140"/>
    </row>
    <row r="1441" spans="4:4" x14ac:dyDescent="0.25">
      <c r="D1441" s="140"/>
    </row>
    <row r="1442" spans="4:4" x14ac:dyDescent="0.25">
      <c r="D1442" s="140"/>
    </row>
    <row r="1443" spans="4:4" x14ac:dyDescent="0.25">
      <c r="D1443" s="140"/>
    </row>
    <row r="1444" spans="4:4" x14ac:dyDescent="0.25">
      <c r="D1444" s="140"/>
    </row>
    <row r="1445" spans="4:4" x14ac:dyDescent="0.25">
      <c r="D1445" s="140"/>
    </row>
    <row r="1446" spans="4:4" x14ac:dyDescent="0.25">
      <c r="D1446" s="140"/>
    </row>
    <row r="1447" spans="4:4" x14ac:dyDescent="0.25">
      <c r="D1447" s="140"/>
    </row>
    <row r="1448" spans="4:4" x14ac:dyDescent="0.25">
      <c r="D1448" s="140"/>
    </row>
    <row r="1449" spans="4:4" x14ac:dyDescent="0.25">
      <c r="D1449" s="140"/>
    </row>
    <row r="1450" spans="4:4" x14ac:dyDescent="0.25">
      <c r="D1450" s="140"/>
    </row>
    <row r="1451" spans="4:4" x14ac:dyDescent="0.25">
      <c r="D1451" s="140"/>
    </row>
    <row r="1452" spans="4:4" x14ac:dyDescent="0.25">
      <c r="D1452" s="140"/>
    </row>
    <row r="1453" spans="4:4" x14ac:dyDescent="0.25">
      <c r="D1453" s="140"/>
    </row>
    <row r="1454" spans="4:4" x14ac:dyDescent="0.25">
      <c r="D1454" s="140"/>
    </row>
    <row r="1455" spans="4:4" x14ac:dyDescent="0.25">
      <c r="D1455" s="140"/>
    </row>
    <row r="1456" spans="4:4" x14ac:dyDescent="0.25">
      <c r="D1456" s="140"/>
    </row>
    <row r="1457" spans="4:4" x14ac:dyDescent="0.25">
      <c r="D1457" s="140"/>
    </row>
    <row r="1458" spans="4:4" x14ac:dyDescent="0.25">
      <c r="D1458" s="140"/>
    </row>
    <row r="1459" spans="4:4" x14ac:dyDescent="0.25">
      <c r="D1459" s="140"/>
    </row>
    <row r="1460" spans="4:4" x14ac:dyDescent="0.25">
      <c r="D1460" s="140"/>
    </row>
    <row r="1461" spans="4:4" x14ac:dyDescent="0.25">
      <c r="D1461" s="140"/>
    </row>
    <row r="1462" spans="4:4" x14ac:dyDescent="0.25">
      <c r="D1462" s="140"/>
    </row>
    <row r="1463" spans="4:4" x14ac:dyDescent="0.25">
      <c r="D1463" s="140"/>
    </row>
    <row r="1464" spans="4:4" x14ac:dyDescent="0.25">
      <c r="D1464" s="140"/>
    </row>
    <row r="1465" spans="4:4" x14ac:dyDescent="0.25">
      <c r="D1465" s="140"/>
    </row>
    <row r="1466" spans="4:4" x14ac:dyDescent="0.25">
      <c r="D1466" s="140"/>
    </row>
    <row r="1467" spans="4:4" x14ac:dyDescent="0.25">
      <c r="D1467" s="140"/>
    </row>
    <row r="1468" spans="4:4" x14ac:dyDescent="0.25">
      <c r="D1468" s="140"/>
    </row>
    <row r="1469" spans="4:4" x14ac:dyDescent="0.25">
      <c r="D1469" s="140"/>
    </row>
    <row r="1470" spans="4:4" x14ac:dyDescent="0.25">
      <c r="D1470" s="140"/>
    </row>
    <row r="1471" spans="4:4" x14ac:dyDescent="0.25">
      <c r="D1471" s="140"/>
    </row>
    <row r="1472" spans="4:4" x14ac:dyDescent="0.25">
      <c r="D1472" s="140"/>
    </row>
    <row r="1473" spans="4:4" x14ac:dyDescent="0.25">
      <c r="D1473" s="140"/>
    </row>
    <row r="1474" spans="4:4" x14ac:dyDescent="0.25">
      <c r="D1474" s="140"/>
    </row>
    <row r="1475" spans="4:4" x14ac:dyDescent="0.25">
      <c r="D1475" s="140"/>
    </row>
    <row r="1476" spans="4:4" x14ac:dyDescent="0.25">
      <c r="D1476" s="140"/>
    </row>
    <row r="1477" spans="4:4" x14ac:dyDescent="0.25">
      <c r="D1477" s="140"/>
    </row>
    <row r="1478" spans="4:4" x14ac:dyDescent="0.25">
      <c r="D1478" s="140"/>
    </row>
    <row r="1479" spans="4:4" x14ac:dyDescent="0.25">
      <c r="D1479" s="140"/>
    </row>
    <row r="1480" spans="4:4" x14ac:dyDescent="0.25">
      <c r="D1480" s="140"/>
    </row>
    <row r="1481" spans="4:4" x14ac:dyDescent="0.25">
      <c r="D1481" s="140"/>
    </row>
    <row r="1482" spans="4:4" x14ac:dyDescent="0.25">
      <c r="D1482" s="140"/>
    </row>
    <row r="1483" spans="4:4" x14ac:dyDescent="0.25">
      <c r="D1483" s="140"/>
    </row>
    <row r="1484" spans="4:4" x14ac:dyDescent="0.25">
      <c r="D1484" s="140"/>
    </row>
    <row r="1485" spans="4:4" x14ac:dyDescent="0.25">
      <c r="D1485" s="140"/>
    </row>
    <row r="1486" spans="4:4" x14ac:dyDescent="0.25">
      <c r="D1486" s="140"/>
    </row>
    <row r="1487" spans="4:4" x14ac:dyDescent="0.25">
      <c r="D1487" s="140"/>
    </row>
    <row r="1488" spans="4:4" x14ac:dyDescent="0.25">
      <c r="D1488" s="140"/>
    </row>
    <row r="1489" spans="4:4" x14ac:dyDescent="0.25">
      <c r="D1489" s="140"/>
    </row>
    <row r="1490" spans="4:4" x14ac:dyDescent="0.25">
      <c r="D1490" s="140"/>
    </row>
    <row r="1491" spans="4:4" x14ac:dyDescent="0.25">
      <c r="D1491" s="140"/>
    </row>
    <row r="1492" spans="4:4" x14ac:dyDescent="0.25">
      <c r="D1492" s="140"/>
    </row>
    <row r="1493" spans="4:4" x14ac:dyDescent="0.25">
      <c r="D1493" s="140"/>
    </row>
    <row r="1494" spans="4:4" x14ac:dyDescent="0.25">
      <c r="D1494" s="140"/>
    </row>
    <row r="1495" spans="4:4" x14ac:dyDescent="0.25">
      <c r="D1495" s="140"/>
    </row>
    <row r="1496" spans="4:4" x14ac:dyDescent="0.25">
      <c r="D1496" s="140"/>
    </row>
    <row r="1497" spans="4:4" x14ac:dyDescent="0.25">
      <c r="D1497" s="140"/>
    </row>
    <row r="1498" spans="4:4" x14ac:dyDescent="0.25">
      <c r="D1498" s="140"/>
    </row>
    <row r="1499" spans="4:4" x14ac:dyDescent="0.25">
      <c r="D1499" s="140"/>
    </row>
    <row r="1500" spans="4:4" x14ac:dyDescent="0.25">
      <c r="D1500" s="140"/>
    </row>
    <row r="1501" spans="4:4" x14ac:dyDescent="0.25">
      <c r="D1501" s="140"/>
    </row>
    <row r="1502" spans="4:4" x14ac:dyDescent="0.25">
      <c r="D1502" s="140"/>
    </row>
    <row r="1503" spans="4:4" x14ac:dyDescent="0.25">
      <c r="D1503" s="140"/>
    </row>
    <row r="1504" spans="4:4" x14ac:dyDescent="0.25">
      <c r="D1504" s="140"/>
    </row>
    <row r="1505" spans="4:4" x14ac:dyDescent="0.25">
      <c r="D1505" s="140"/>
    </row>
    <row r="1506" spans="4:4" x14ac:dyDescent="0.25">
      <c r="D1506" s="140"/>
    </row>
    <row r="1507" spans="4:4" x14ac:dyDescent="0.25">
      <c r="D1507" s="140"/>
    </row>
    <row r="1508" spans="4:4" x14ac:dyDescent="0.25">
      <c r="D1508" s="140"/>
    </row>
    <row r="1509" spans="4:4" x14ac:dyDescent="0.25">
      <c r="D1509" s="140"/>
    </row>
    <row r="1510" spans="4:4" x14ac:dyDescent="0.25">
      <c r="D1510" s="140"/>
    </row>
    <row r="1511" spans="4:4" x14ac:dyDescent="0.25">
      <c r="D1511" s="140"/>
    </row>
    <row r="1512" spans="4:4" x14ac:dyDescent="0.25">
      <c r="D1512" s="140"/>
    </row>
    <row r="1513" spans="4:4" x14ac:dyDescent="0.25">
      <c r="D1513" s="140"/>
    </row>
    <row r="1514" spans="4:4" x14ac:dyDescent="0.25">
      <c r="D1514" s="140"/>
    </row>
    <row r="1515" spans="4:4" x14ac:dyDescent="0.25">
      <c r="D1515" s="140"/>
    </row>
    <row r="1516" spans="4:4" x14ac:dyDescent="0.25">
      <c r="D1516" s="140"/>
    </row>
    <row r="1517" spans="4:4" x14ac:dyDescent="0.25">
      <c r="D1517" s="140"/>
    </row>
    <row r="1518" spans="4:4" x14ac:dyDescent="0.25">
      <c r="D1518" s="140"/>
    </row>
    <row r="1519" spans="4:4" x14ac:dyDescent="0.25">
      <c r="D1519" s="140"/>
    </row>
    <row r="1520" spans="4:4" x14ac:dyDescent="0.25">
      <c r="D1520" s="140"/>
    </row>
    <row r="1521" spans="4:4" x14ac:dyDescent="0.25">
      <c r="D1521" s="140"/>
    </row>
    <row r="1522" spans="4:4" x14ac:dyDescent="0.25">
      <c r="D1522" s="140"/>
    </row>
    <row r="1523" spans="4:4" x14ac:dyDescent="0.25">
      <c r="D1523" s="140"/>
    </row>
    <row r="1524" spans="4:4" x14ac:dyDescent="0.25">
      <c r="D1524" s="140"/>
    </row>
    <row r="1525" spans="4:4" x14ac:dyDescent="0.25">
      <c r="D1525" s="140"/>
    </row>
    <row r="1526" spans="4:4" x14ac:dyDescent="0.25">
      <c r="D1526" s="140"/>
    </row>
    <row r="1527" spans="4:4" x14ac:dyDescent="0.25">
      <c r="D1527" s="140"/>
    </row>
    <row r="1528" spans="4:4" x14ac:dyDescent="0.25">
      <c r="D1528" s="140"/>
    </row>
    <row r="1529" spans="4:4" x14ac:dyDescent="0.25">
      <c r="D1529" s="140"/>
    </row>
    <row r="1530" spans="4:4" x14ac:dyDescent="0.25">
      <c r="D1530" s="140"/>
    </row>
    <row r="1531" spans="4:4" x14ac:dyDescent="0.25">
      <c r="D1531" s="140"/>
    </row>
    <row r="1532" spans="4:4" x14ac:dyDescent="0.25">
      <c r="D1532" s="140"/>
    </row>
    <row r="1533" spans="4:4" x14ac:dyDescent="0.25">
      <c r="D1533" s="140"/>
    </row>
    <row r="1534" spans="4:4" x14ac:dyDescent="0.25">
      <c r="D1534" s="140"/>
    </row>
    <row r="1535" spans="4:4" x14ac:dyDescent="0.25">
      <c r="D1535" s="140"/>
    </row>
    <row r="1536" spans="4:4" x14ac:dyDescent="0.25">
      <c r="D1536" s="140"/>
    </row>
    <row r="1537" spans="4:4" x14ac:dyDescent="0.25">
      <c r="D1537" s="140"/>
    </row>
    <row r="1538" spans="4:4" x14ac:dyDescent="0.25">
      <c r="D1538" s="140"/>
    </row>
    <row r="1539" spans="4:4" x14ac:dyDescent="0.25">
      <c r="D1539" s="140"/>
    </row>
    <row r="1540" spans="4:4" x14ac:dyDescent="0.25">
      <c r="D1540" s="140"/>
    </row>
    <row r="1541" spans="4:4" x14ac:dyDescent="0.25">
      <c r="D1541" s="140"/>
    </row>
    <row r="1542" spans="4:4" x14ac:dyDescent="0.25">
      <c r="D1542" s="140"/>
    </row>
    <row r="1543" spans="4:4" x14ac:dyDescent="0.25">
      <c r="D1543" s="140"/>
    </row>
    <row r="1544" spans="4:4" x14ac:dyDescent="0.25">
      <c r="D1544" s="140"/>
    </row>
    <row r="1545" spans="4:4" x14ac:dyDescent="0.25">
      <c r="D1545" s="140"/>
    </row>
    <row r="1546" spans="4:4" x14ac:dyDescent="0.25">
      <c r="D1546" s="140"/>
    </row>
    <row r="1547" spans="4:4" x14ac:dyDescent="0.25">
      <c r="D1547" s="140"/>
    </row>
    <row r="1548" spans="4:4" x14ac:dyDescent="0.25">
      <c r="D1548" s="140"/>
    </row>
    <row r="1549" spans="4:4" x14ac:dyDescent="0.25">
      <c r="D1549" s="140"/>
    </row>
    <row r="1550" spans="4:4" x14ac:dyDescent="0.25">
      <c r="D1550" s="140"/>
    </row>
    <row r="1551" spans="4:4" x14ac:dyDescent="0.25">
      <c r="D1551" s="140"/>
    </row>
    <row r="1552" spans="4:4" x14ac:dyDescent="0.25">
      <c r="D1552" s="140"/>
    </row>
    <row r="1553" spans="4:4" x14ac:dyDescent="0.25">
      <c r="D1553" s="140"/>
    </row>
    <row r="1554" spans="4:4" x14ac:dyDescent="0.25">
      <c r="D1554" s="140"/>
    </row>
    <row r="1555" spans="4:4" x14ac:dyDescent="0.25">
      <c r="D1555" s="140"/>
    </row>
    <row r="1556" spans="4:4" x14ac:dyDescent="0.25">
      <c r="D1556" s="140"/>
    </row>
    <row r="1557" spans="4:4" x14ac:dyDescent="0.25">
      <c r="D1557" s="140"/>
    </row>
    <row r="1558" spans="4:4" x14ac:dyDescent="0.25">
      <c r="D1558" s="140"/>
    </row>
    <row r="1559" spans="4:4" x14ac:dyDescent="0.25">
      <c r="D1559" s="140"/>
    </row>
    <row r="1560" spans="4:4" x14ac:dyDescent="0.25">
      <c r="D1560" s="140"/>
    </row>
    <row r="1561" spans="4:4" x14ac:dyDescent="0.25">
      <c r="D1561" s="140"/>
    </row>
    <row r="1562" spans="4:4" x14ac:dyDescent="0.25">
      <c r="D1562" s="140"/>
    </row>
    <row r="1563" spans="4:4" x14ac:dyDescent="0.25">
      <c r="D1563" s="140"/>
    </row>
    <row r="1564" spans="4:4" x14ac:dyDescent="0.25">
      <c r="D1564" s="140"/>
    </row>
    <row r="1565" spans="4:4" x14ac:dyDescent="0.25">
      <c r="D1565" s="140"/>
    </row>
    <row r="1566" spans="4:4" x14ac:dyDescent="0.25">
      <c r="D1566" s="140"/>
    </row>
    <row r="1567" spans="4:4" x14ac:dyDescent="0.25">
      <c r="D1567" s="140"/>
    </row>
    <row r="1568" spans="4:4" x14ac:dyDescent="0.25">
      <c r="D1568" s="140"/>
    </row>
    <row r="1569" spans="4:4" x14ac:dyDescent="0.25">
      <c r="D1569" s="140"/>
    </row>
    <row r="1570" spans="4:4" x14ac:dyDescent="0.25">
      <c r="D1570" s="140"/>
    </row>
    <row r="1571" spans="4:4" x14ac:dyDescent="0.25">
      <c r="D1571" s="140"/>
    </row>
    <row r="1572" spans="4:4" x14ac:dyDescent="0.25">
      <c r="D1572" s="140"/>
    </row>
    <row r="1573" spans="4:4" x14ac:dyDescent="0.25">
      <c r="D1573" s="140"/>
    </row>
    <row r="1574" spans="4:4" x14ac:dyDescent="0.25">
      <c r="D1574" s="140"/>
    </row>
    <row r="1575" spans="4:4" x14ac:dyDescent="0.25">
      <c r="D1575" s="140"/>
    </row>
    <row r="1576" spans="4:4" x14ac:dyDescent="0.25">
      <c r="D1576" s="140"/>
    </row>
    <row r="1577" spans="4:4" x14ac:dyDescent="0.25">
      <c r="D1577" s="140"/>
    </row>
    <row r="1578" spans="4:4" x14ac:dyDescent="0.25">
      <c r="D1578" s="140"/>
    </row>
    <row r="1579" spans="4:4" x14ac:dyDescent="0.25">
      <c r="D1579" s="140"/>
    </row>
    <row r="1580" spans="4:4" x14ac:dyDescent="0.25">
      <c r="D1580" s="140"/>
    </row>
    <row r="1581" spans="4:4" x14ac:dyDescent="0.25">
      <c r="D1581" s="140"/>
    </row>
    <row r="1582" spans="4:4" x14ac:dyDescent="0.25">
      <c r="D1582" s="140"/>
    </row>
    <row r="1583" spans="4:4" x14ac:dyDescent="0.25">
      <c r="D1583" s="140"/>
    </row>
    <row r="1584" spans="4:4" x14ac:dyDescent="0.25">
      <c r="D1584" s="140"/>
    </row>
    <row r="1585" spans="4:4" x14ac:dyDescent="0.25">
      <c r="D1585" s="140"/>
    </row>
    <row r="1586" spans="4:4" x14ac:dyDescent="0.25">
      <c r="D1586" s="140"/>
    </row>
    <row r="1587" spans="4:4" x14ac:dyDescent="0.25">
      <c r="D1587" s="140"/>
    </row>
    <row r="1588" spans="4:4" x14ac:dyDescent="0.25">
      <c r="D1588" s="140"/>
    </row>
    <row r="1589" spans="4:4" x14ac:dyDescent="0.25">
      <c r="D1589" s="140"/>
    </row>
    <row r="1590" spans="4:4" x14ac:dyDescent="0.25">
      <c r="D1590" s="140"/>
    </row>
    <row r="1591" spans="4:4" x14ac:dyDescent="0.25">
      <c r="D1591" s="140"/>
    </row>
    <row r="1592" spans="4:4" x14ac:dyDescent="0.25">
      <c r="D1592" s="140"/>
    </row>
    <row r="1593" spans="4:4" x14ac:dyDescent="0.25">
      <c r="D1593" s="140"/>
    </row>
    <row r="1594" spans="4:4" x14ac:dyDescent="0.25">
      <c r="D1594" s="140"/>
    </row>
    <row r="1595" spans="4:4" x14ac:dyDescent="0.25">
      <c r="D1595" s="140"/>
    </row>
    <row r="1596" spans="4:4" x14ac:dyDescent="0.25">
      <c r="D1596" s="140"/>
    </row>
    <row r="1597" spans="4:4" x14ac:dyDescent="0.25">
      <c r="D1597" s="140"/>
    </row>
    <row r="1598" spans="4:4" x14ac:dyDescent="0.25">
      <c r="D1598" s="140"/>
    </row>
    <row r="1599" spans="4:4" x14ac:dyDescent="0.25">
      <c r="D1599" s="140"/>
    </row>
    <row r="1600" spans="4:4" x14ac:dyDescent="0.25">
      <c r="D1600" s="140"/>
    </row>
    <row r="1601" spans="4:4" x14ac:dyDescent="0.25">
      <c r="D1601" s="140"/>
    </row>
    <row r="1602" spans="4:4" x14ac:dyDescent="0.25">
      <c r="D1602" s="140"/>
    </row>
    <row r="1603" spans="4:4" x14ac:dyDescent="0.25">
      <c r="D1603" s="140"/>
    </row>
    <row r="1604" spans="4:4" x14ac:dyDescent="0.25">
      <c r="D1604" s="140"/>
    </row>
    <row r="1605" spans="4:4" x14ac:dyDescent="0.25">
      <c r="D1605" s="140"/>
    </row>
    <row r="1606" spans="4:4" x14ac:dyDescent="0.25">
      <c r="D1606" s="140"/>
    </row>
    <row r="1607" spans="4:4" x14ac:dyDescent="0.25">
      <c r="D1607" s="140"/>
    </row>
    <row r="1608" spans="4:4" x14ac:dyDescent="0.25">
      <c r="D1608" s="140"/>
    </row>
    <row r="1609" spans="4:4" x14ac:dyDescent="0.25">
      <c r="D1609" s="140"/>
    </row>
    <row r="1610" spans="4:4" x14ac:dyDescent="0.25">
      <c r="D1610" s="140"/>
    </row>
    <row r="1611" spans="4:4" x14ac:dyDescent="0.25">
      <c r="D1611" s="140"/>
    </row>
    <row r="1612" spans="4:4" x14ac:dyDescent="0.25">
      <c r="D1612" s="140"/>
    </row>
    <row r="1613" spans="4:4" x14ac:dyDescent="0.25">
      <c r="D1613" s="140"/>
    </row>
    <row r="1614" spans="4:4" x14ac:dyDescent="0.25">
      <c r="D1614" s="140"/>
    </row>
    <row r="1615" spans="4:4" x14ac:dyDescent="0.25">
      <c r="D1615" s="140"/>
    </row>
    <row r="1616" spans="4:4" x14ac:dyDescent="0.25">
      <c r="D1616" s="140"/>
    </row>
    <row r="1617" spans="4:4" x14ac:dyDescent="0.25">
      <c r="D1617" s="140"/>
    </row>
    <row r="1618" spans="4:4" x14ac:dyDescent="0.25">
      <c r="D1618" s="140"/>
    </row>
    <row r="1619" spans="4:4" x14ac:dyDescent="0.25">
      <c r="D1619" s="140"/>
    </row>
    <row r="1620" spans="4:4" x14ac:dyDescent="0.25">
      <c r="D1620" s="140"/>
    </row>
    <row r="1621" spans="4:4" x14ac:dyDescent="0.25">
      <c r="D1621" s="140"/>
    </row>
    <row r="1622" spans="4:4" x14ac:dyDescent="0.25">
      <c r="D1622" s="140"/>
    </row>
    <row r="1623" spans="4:4" x14ac:dyDescent="0.25">
      <c r="D1623" s="140"/>
    </row>
    <row r="1624" spans="4:4" x14ac:dyDescent="0.25">
      <c r="D1624" s="140"/>
    </row>
    <row r="1625" spans="4:4" x14ac:dyDescent="0.25">
      <c r="D1625" s="140"/>
    </row>
    <row r="1626" spans="4:4" x14ac:dyDescent="0.25">
      <c r="D1626" s="140"/>
    </row>
    <row r="1627" spans="4:4" x14ac:dyDescent="0.25">
      <c r="D1627" s="140"/>
    </row>
    <row r="1628" spans="4:4" x14ac:dyDescent="0.25">
      <c r="D1628" s="140"/>
    </row>
    <row r="1629" spans="4:4" x14ac:dyDescent="0.25">
      <c r="D1629" s="140"/>
    </row>
    <row r="1630" spans="4:4" x14ac:dyDescent="0.25">
      <c r="D1630" s="140"/>
    </row>
    <row r="1631" spans="4:4" x14ac:dyDescent="0.25">
      <c r="D1631" s="140"/>
    </row>
    <row r="1632" spans="4:4" x14ac:dyDescent="0.25">
      <c r="D1632" s="140"/>
    </row>
    <row r="1633" spans="4:4" x14ac:dyDescent="0.25">
      <c r="D1633" s="140"/>
    </row>
    <row r="1634" spans="4:4" x14ac:dyDescent="0.25">
      <c r="D1634" s="140"/>
    </row>
    <row r="1635" spans="4:4" x14ac:dyDescent="0.25">
      <c r="D1635" s="140"/>
    </row>
    <row r="1636" spans="4:4" x14ac:dyDescent="0.25">
      <c r="D1636" s="140"/>
    </row>
    <row r="1637" spans="4:4" x14ac:dyDescent="0.25">
      <c r="D1637" s="140"/>
    </row>
    <row r="1638" spans="4:4" x14ac:dyDescent="0.25">
      <c r="D1638" s="140"/>
    </row>
    <row r="1639" spans="4:4" x14ac:dyDescent="0.25">
      <c r="D1639" s="140"/>
    </row>
    <row r="1640" spans="4:4" x14ac:dyDescent="0.25">
      <c r="D1640" s="140"/>
    </row>
    <row r="1641" spans="4:4" x14ac:dyDescent="0.25">
      <c r="D1641" s="140"/>
    </row>
    <row r="1642" spans="4:4" x14ac:dyDescent="0.25">
      <c r="D1642" s="140"/>
    </row>
    <row r="1643" spans="4:4" x14ac:dyDescent="0.25">
      <c r="D1643" s="140"/>
    </row>
    <row r="1644" spans="4:4" x14ac:dyDescent="0.25">
      <c r="D1644" s="140"/>
    </row>
    <row r="1645" spans="4:4" x14ac:dyDescent="0.25">
      <c r="D1645" s="140"/>
    </row>
    <row r="1646" spans="4:4" x14ac:dyDescent="0.25">
      <c r="D1646" s="140"/>
    </row>
    <row r="1647" spans="4:4" x14ac:dyDescent="0.25">
      <c r="D1647" s="140"/>
    </row>
    <row r="1648" spans="4:4" x14ac:dyDescent="0.25">
      <c r="D1648" s="140"/>
    </row>
    <row r="1649" spans="4:4" x14ac:dyDescent="0.25">
      <c r="D1649" s="140"/>
    </row>
    <row r="1650" spans="4:4" x14ac:dyDescent="0.25">
      <c r="D1650" s="140"/>
    </row>
    <row r="1651" spans="4:4" x14ac:dyDescent="0.25">
      <c r="D1651" s="140"/>
    </row>
    <row r="1652" spans="4:4" x14ac:dyDescent="0.25">
      <c r="D1652" s="140"/>
    </row>
    <row r="1653" spans="4:4" x14ac:dyDescent="0.25">
      <c r="D1653" s="140"/>
    </row>
    <row r="1654" spans="4:4" x14ac:dyDescent="0.25">
      <c r="D1654" s="140"/>
    </row>
    <row r="1655" spans="4:4" x14ac:dyDescent="0.25">
      <c r="D1655" s="140"/>
    </row>
    <row r="1656" spans="4:4" x14ac:dyDescent="0.25">
      <c r="D1656" s="140"/>
    </row>
    <row r="1657" spans="4:4" x14ac:dyDescent="0.25">
      <c r="D1657" s="140"/>
    </row>
    <row r="1658" spans="4:4" x14ac:dyDescent="0.25">
      <c r="D1658" s="140"/>
    </row>
    <row r="1659" spans="4:4" x14ac:dyDescent="0.25">
      <c r="D1659" s="140"/>
    </row>
    <row r="1660" spans="4:4" x14ac:dyDescent="0.25">
      <c r="D1660" s="140"/>
    </row>
    <row r="1661" spans="4:4" x14ac:dyDescent="0.25">
      <c r="D1661" s="140"/>
    </row>
    <row r="1662" spans="4:4" x14ac:dyDescent="0.25">
      <c r="D1662" s="140"/>
    </row>
    <row r="1663" spans="4:4" x14ac:dyDescent="0.25">
      <c r="D1663" s="140"/>
    </row>
    <row r="1664" spans="4:4" x14ac:dyDescent="0.25">
      <c r="D1664" s="140"/>
    </row>
    <row r="1665" spans="4:4" x14ac:dyDescent="0.25">
      <c r="D1665" s="140"/>
    </row>
    <row r="1666" spans="4:4" x14ac:dyDescent="0.25">
      <c r="D1666" s="140"/>
    </row>
    <row r="1667" spans="4:4" x14ac:dyDescent="0.25">
      <c r="D1667" s="140"/>
    </row>
    <row r="1668" spans="4:4" x14ac:dyDescent="0.25">
      <c r="D1668" s="140"/>
    </row>
    <row r="1669" spans="4:4" x14ac:dyDescent="0.25">
      <c r="D1669" s="140"/>
    </row>
    <row r="1670" spans="4:4" x14ac:dyDescent="0.25">
      <c r="D1670" s="140"/>
    </row>
    <row r="1671" spans="4:4" x14ac:dyDescent="0.25">
      <c r="D1671" s="140"/>
    </row>
    <row r="1672" spans="4:4" x14ac:dyDescent="0.25">
      <c r="D1672" s="140"/>
    </row>
    <row r="1673" spans="4:4" x14ac:dyDescent="0.25">
      <c r="D1673" s="140"/>
    </row>
    <row r="1674" spans="4:4" x14ac:dyDescent="0.25">
      <c r="D1674" s="140"/>
    </row>
    <row r="1675" spans="4:4" x14ac:dyDescent="0.25">
      <c r="D1675" s="140"/>
    </row>
    <row r="1676" spans="4:4" x14ac:dyDescent="0.25">
      <c r="D1676" s="140"/>
    </row>
    <row r="1677" spans="4:4" x14ac:dyDescent="0.25">
      <c r="D1677" s="140"/>
    </row>
    <row r="1678" spans="4:4" x14ac:dyDescent="0.25">
      <c r="D1678" s="140"/>
    </row>
    <row r="1679" spans="4:4" x14ac:dyDescent="0.25">
      <c r="D1679" s="140"/>
    </row>
    <row r="1680" spans="4:4" x14ac:dyDescent="0.25">
      <c r="D1680" s="140"/>
    </row>
    <row r="1681" spans="4:4" x14ac:dyDescent="0.25">
      <c r="D1681" s="140"/>
    </row>
    <row r="1682" spans="4:4" x14ac:dyDescent="0.25">
      <c r="D1682" s="140"/>
    </row>
    <row r="1683" spans="4:4" x14ac:dyDescent="0.25">
      <c r="D1683" s="140"/>
    </row>
    <row r="1684" spans="4:4" x14ac:dyDescent="0.25">
      <c r="D1684" s="140"/>
    </row>
    <row r="1685" spans="4:4" x14ac:dyDescent="0.25">
      <c r="D1685" s="140"/>
    </row>
    <row r="1686" spans="4:4" x14ac:dyDescent="0.25">
      <c r="D1686" s="140"/>
    </row>
    <row r="1687" spans="4:4" x14ac:dyDescent="0.25">
      <c r="D1687" s="140"/>
    </row>
    <row r="1688" spans="4:4" x14ac:dyDescent="0.25">
      <c r="D1688" s="140"/>
    </row>
    <row r="1689" spans="4:4" x14ac:dyDescent="0.25">
      <c r="D1689" s="140"/>
    </row>
    <row r="1690" spans="4:4" x14ac:dyDescent="0.25">
      <c r="D1690" s="140"/>
    </row>
    <row r="1691" spans="4:4" x14ac:dyDescent="0.25">
      <c r="D1691" s="140"/>
    </row>
    <row r="1692" spans="4:4" x14ac:dyDescent="0.25">
      <c r="D1692" s="140"/>
    </row>
    <row r="1693" spans="4:4" x14ac:dyDescent="0.25">
      <c r="D1693" s="140"/>
    </row>
    <row r="1694" spans="4:4" x14ac:dyDescent="0.25">
      <c r="D1694" s="140"/>
    </row>
    <row r="1695" spans="4:4" x14ac:dyDescent="0.25">
      <c r="D1695" s="140"/>
    </row>
    <row r="1696" spans="4:4" x14ac:dyDescent="0.25">
      <c r="D1696" s="140"/>
    </row>
    <row r="1697" spans="4:4" x14ac:dyDescent="0.25">
      <c r="D1697" s="140"/>
    </row>
    <row r="1698" spans="4:4" x14ac:dyDescent="0.25">
      <c r="D1698" s="140"/>
    </row>
    <row r="1699" spans="4:4" x14ac:dyDescent="0.25">
      <c r="D1699" s="140"/>
    </row>
    <row r="1700" spans="4:4" x14ac:dyDescent="0.25">
      <c r="D1700" s="140"/>
    </row>
    <row r="1701" spans="4:4" x14ac:dyDescent="0.25">
      <c r="D1701" s="140"/>
    </row>
    <row r="1702" spans="4:4" x14ac:dyDescent="0.25">
      <c r="D1702" s="140"/>
    </row>
    <row r="1703" spans="4:4" x14ac:dyDescent="0.25">
      <c r="D1703" s="140"/>
    </row>
    <row r="1704" spans="4:4" x14ac:dyDescent="0.25">
      <c r="D1704" s="140"/>
    </row>
    <row r="1705" spans="4:4" x14ac:dyDescent="0.25">
      <c r="D1705" s="140"/>
    </row>
    <row r="1706" spans="4:4" x14ac:dyDescent="0.25">
      <c r="D1706" s="140"/>
    </row>
    <row r="1707" spans="4:4" x14ac:dyDescent="0.25">
      <c r="D1707" s="140"/>
    </row>
    <row r="1708" spans="4:4" x14ac:dyDescent="0.25">
      <c r="D1708" s="140"/>
    </row>
    <row r="1709" spans="4:4" x14ac:dyDescent="0.25">
      <c r="D1709" s="140"/>
    </row>
    <row r="1710" spans="4:4" x14ac:dyDescent="0.25">
      <c r="D1710" s="140"/>
    </row>
    <row r="1711" spans="4:4" x14ac:dyDescent="0.25">
      <c r="D1711" s="140"/>
    </row>
    <row r="1712" spans="4:4" x14ac:dyDescent="0.25">
      <c r="D1712" s="140"/>
    </row>
    <row r="1713" spans="4:4" x14ac:dyDescent="0.25">
      <c r="D1713" s="140"/>
    </row>
    <row r="1714" spans="4:4" x14ac:dyDescent="0.25">
      <c r="D1714" s="140"/>
    </row>
    <row r="1715" spans="4:4" x14ac:dyDescent="0.25">
      <c r="D1715" s="140"/>
    </row>
    <row r="1716" spans="4:4" x14ac:dyDescent="0.25">
      <c r="D1716" s="140"/>
    </row>
    <row r="1717" spans="4:4" x14ac:dyDescent="0.25">
      <c r="D1717" s="140"/>
    </row>
    <row r="1718" spans="4:4" x14ac:dyDescent="0.25">
      <c r="D1718" s="140"/>
    </row>
    <row r="1719" spans="4:4" x14ac:dyDescent="0.25">
      <c r="D1719" s="140"/>
    </row>
    <row r="1720" spans="4:4" x14ac:dyDescent="0.25">
      <c r="D1720" s="140"/>
    </row>
    <row r="1721" spans="4:4" x14ac:dyDescent="0.25">
      <c r="D1721" s="140"/>
    </row>
    <row r="1722" spans="4:4" x14ac:dyDescent="0.25">
      <c r="D1722" s="140"/>
    </row>
    <row r="1723" spans="4:4" x14ac:dyDescent="0.25">
      <c r="D1723" s="140"/>
    </row>
    <row r="1724" spans="4:4" x14ac:dyDescent="0.25">
      <c r="D1724" s="140"/>
    </row>
    <row r="1725" spans="4:4" x14ac:dyDescent="0.25">
      <c r="D1725" s="140"/>
    </row>
    <row r="1726" spans="4:4" x14ac:dyDescent="0.25">
      <c r="D1726" s="140"/>
    </row>
    <row r="1727" spans="4:4" x14ac:dyDescent="0.25">
      <c r="D1727" s="140"/>
    </row>
    <row r="1728" spans="4:4" x14ac:dyDescent="0.25">
      <c r="D1728" s="140"/>
    </row>
    <row r="1729" spans="4:4" x14ac:dyDescent="0.25">
      <c r="D1729" s="140"/>
    </row>
    <row r="1730" spans="4:4" x14ac:dyDescent="0.25">
      <c r="D1730" s="140"/>
    </row>
    <row r="1731" spans="4:4" x14ac:dyDescent="0.25">
      <c r="D1731" s="140"/>
    </row>
    <row r="1732" spans="4:4" x14ac:dyDescent="0.25">
      <c r="D1732" s="140"/>
    </row>
    <row r="1733" spans="4:4" x14ac:dyDescent="0.25">
      <c r="D1733" s="140"/>
    </row>
    <row r="1734" spans="4:4" x14ac:dyDescent="0.25">
      <c r="D1734" s="140"/>
    </row>
    <row r="1735" spans="4:4" x14ac:dyDescent="0.25">
      <c r="D1735" s="140"/>
    </row>
    <row r="1736" spans="4:4" x14ac:dyDescent="0.25">
      <c r="D1736" s="140"/>
    </row>
    <row r="1737" spans="4:4" x14ac:dyDescent="0.25">
      <c r="D1737" s="140"/>
    </row>
    <row r="1738" spans="4:4" x14ac:dyDescent="0.25">
      <c r="D1738" s="140"/>
    </row>
    <row r="1739" spans="4:4" x14ac:dyDescent="0.25">
      <c r="D1739" s="140"/>
    </row>
    <row r="1740" spans="4:4" x14ac:dyDescent="0.25">
      <c r="D1740" s="140"/>
    </row>
    <row r="1741" spans="4:4" x14ac:dyDescent="0.25">
      <c r="D1741" s="140"/>
    </row>
    <row r="1742" spans="4:4" x14ac:dyDescent="0.25">
      <c r="D1742" s="140"/>
    </row>
    <row r="1743" spans="4:4" x14ac:dyDescent="0.25">
      <c r="D1743" s="140"/>
    </row>
    <row r="1744" spans="4:4" x14ac:dyDescent="0.25">
      <c r="D1744" s="140"/>
    </row>
    <row r="1745" spans="4:4" x14ac:dyDescent="0.25">
      <c r="D1745" s="140"/>
    </row>
    <row r="1746" spans="4:4" x14ac:dyDescent="0.25">
      <c r="D1746" s="140"/>
    </row>
    <row r="1747" spans="4:4" x14ac:dyDescent="0.25">
      <c r="D1747" s="140"/>
    </row>
    <row r="1748" spans="4:4" x14ac:dyDescent="0.25">
      <c r="D1748" s="140"/>
    </row>
    <row r="1749" spans="4:4" x14ac:dyDescent="0.25">
      <c r="D1749" s="140"/>
    </row>
    <row r="1750" spans="4:4" x14ac:dyDescent="0.25">
      <c r="D1750" s="140"/>
    </row>
    <row r="1751" spans="4:4" x14ac:dyDescent="0.25">
      <c r="D1751" s="140"/>
    </row>
    <row r="1752" spans="4:4" x14ac:dyDescent="0.25">
      <c r="D1752" s="140"/>
    </row>
    <row r="1753" spans="4:4" x14ac:dyDescent="0.25">
      <c r="D1753" s="140"/>
    </row>
    <row r="1754" spans="4:4" x14ac:dyDescent="0.25">
      <c r="D1754" s="140"/>
    </row>
    <row r="1755" spans="4:4" x14ac:dyDescent="0.25">
      <c r="D1755" s="140"/>
    </row>
    <row r="1756" spans="4:4" x14ac:dyDescent="0.25">
      <c r="D1756" s="140"/>
    </row>
    <row r="1757" spans="4:4" x14ac:dyDescent="0.25">
      <c r="D1757" s="140"/>
    </row>
    <row r="1758" spans="4:4" x14ac:dyDescent="0.25">
      <c r="D1758" s="140"/>
    </row>
    <row r="1759" spans="4:4" x14ac:dyDescent="0.25">
      <c r="D1759" s="140"/>
    </row>
    <row r="1760" spans="4:4" x14ac:dyDescent="0.25">
      <c r="D1760" s="140"/>
    </row>
    <row r="1761" spans="4:4" x14ac:dyDescent="0.25">
      <c r="D1761" s="140"/>
    </row>
    <row r="1762" spans="4:4" x14ac:dyDescent="0.25">
      <c r="D1762" s="140"/>
    </row>
    <row r="1763" spans="4:4" x14ac:dyDescent="0.25">
      <c r="D1763" s="140"/>
    </row>
    <row r="1764" spans="4:4" x14ac:dyDescent="0.25">
      <c r="D1764" s="140"/>
    </row>
    <row r="1765" spans="4:4" x14ac:dyDescent="0.25">
      <c r="D1765" s="140"/>
    </row>
    <row r="1766" spans="4:4" x14ac:dyDescent="0.25">
      <c r="D1766" s="140"/>
    </row>
    <row r="1767" spans="4:4" x14ac:dyDescent="0.25">
      <c r="D1767" s="140"/>
    </row>
    <row r="1768" spans="4:4" x14ac:dyDescent="0.25">
      <c r="D1768" s="140"/>
    </row>
    <row r="1769" spans="4:4" x14ac:dyDescent="0.25">
      <c r="D1769" s="140"/>
    </row>
    <row r="1770" spans="4:4" x14ac:dyDescent="0.25">
      <c r="D1770" s="140"/>
    </row>
    <row r="1771" spans="4:4" x14ac:dyDescent="0.25">
      <c r="D1771" s="140"/>
    </row>
    <row r="1772" spans="4:4" x14ac:dyDescent="0.25">
      <c r="D1772" s="140"/>
    </row>
    <row r="1773" spans="4:4" x14ac:dyDescent="0.25">
      <c r="D1773" s="140"/>
    </row>
    <row r="1774" spans="4:4" x14ac:dyDescent="0.25">
      <c r="D1774" s="140"/>
    </row>
    <row r="1775" spans="4:4" x14ac:dyDescent="0.25">
      <c r="D1775" s="140"/>
    </row>
    <row r="1776" spans="4:4" x14ac:dyDescent="0.25">
      <c r="D1776" s="140"/>
    </row>
    <row r="1777" spans="4:4" x14ac:dyDescent="0.25">
      <c r="D1777" s="140"/>
    </row>
    <row r="1778" spans="4:4" x14ac:dyDescent="0.25">
      <c r="D1778" s="140"/>
    </row>
    <row r="1779" spans="4:4" x14ac:dyDescent="0.25">
      <c r="D1779" s="140"/>
    </row>
    <row r="1780" spans="4:4" x14ac:dyDescent="0.25">
      <c r="D1780" s="140"/>
    </row>
    <row r="1781" spans="4:4" x14ac:dyDescent="0.25">
      <c r="D1781" s="140"/>
    </row>
    <row r="1782" spans="4:4" x14ac:dyDescent="0.25">
      <c r="D1782" s="140"/>
    </row>
    <row r="1783" spans="4:4" x14ac:dyDescent="0.25">
      <c r="D1783" s="140"/>
    </row>
    <row r="1784" spans="4:4" x14ac:dyDescent="0.25">
      <c r="D1784" s="140"/>
    </row>
    <row r="1785" spans="4:4" x14ac:dyDescent="0.25">
      <c r="D1785" s="140"/>
    </row>
    <row r="1786" spans="4:4" x14ac:dyDescent="0.25">
      <c r="D1786" s="140"/>
    </row>
    <row r="1787" spans="4:4" x14ac:dyDescent="0.25">
      <c r="D1787" s="140"/>
    </row>
    <row r="1788" spans="4:4" x14ac:dyDescent="0.25">
      <c r="D1788" s="140"/>
    </row>
    <row r="1789" spans="4:4" x14ac:dyDescent="0.25">
      <c r="D1789" s="140"/>
    </row>
    <row r="1790" spans="4:4" x14ac:dyDescent="0.25">
      <c r="D1790" s="140"/>
    </row>
    <row r="1791" spans="4:4" x14ac:dyDescent="0.25">
      <c r="D1791" s="140"/>
    </row>
    <row r="1792" spans="4:4" x14ac:dyDescent="0.25">
      <c r="D1792" s="140"/>
    </row>
    <row r="1793" spans="4:4" x14ac:dyDescent="0.25">
      <c r="D1793" s="140"/>
    </row>
    <row r="1794" spans="4:4" x14ac:dyDescent="0.25">
      <c r="D1794" s="140"/>
    </row>
    <row r="1795" spans="4:4" x14ac:dyDescent="0.25">
      <c r="D1795" s="140"/>
    </row>
    <row r="1796" spans="4:4" x14ac:dyDescent="0.25">
      <c r="D1796" s="140"/>
    </row>
    <row r="1797" spans="4:4" x14ac:dyDescent="0.25">
      <c r="D1797" s="140"/>
    </row>
    <row r="1798" spans="4:4" x14ac:dyDescent="0.25">
      <c r="D1798" s="140"/>
    </row>
    <row r="1799" spans="4:4" x14ac:dyDescent="0.25">
      <c r="D1799" s="140"/>
    </row>
    <row r="1800" spans="4:4" x14ac:dyDescent="0.25">
      <c r="D1800" s="140"/>
    </row>
    <row r="1801" spans="4:4" x14ac:dyDescent="0.25">
      <c r="D1801" s="140"/>
    </row>
    <row r="1802" spans="4:4" x14ac:dyDescent="0.25">
      <c r="D1802" s="140"/>
    </row>
    <row r="1803" spans="4:4" x14ac:dyDescent="0.25">
      <c r="D1803" s="140"/>
    </row>
    <row r="1804" spans="4:4" x14ac:dyDescent="0.25">
      <c r="D1804" s="140"/>
    </row>
    <row r="1805" spans="4:4" x14ac:dyDescent="0.25">
      <c r="D1805" s="140"/>
    </row>
    <row r="1806" spans="4:4" x14ac:dyDescent="0.25">
      <c r="D1806" s="140"/>
    </row>
    <row r="1807" spans="4:4" x14ac:dyDescent="0.25">
      <c r="D1807" s="140"/>
    </row>
    <row r="1808" spans="4:4" x14ac:dyDescent="0.25">
      <c r="D1808" s="140"/>
    </row>
    <row r="1809" spans="4:4" x14ac:dyDescent="0.25">
      <c r="D1809" s="140"/>
    </row>
    <row r="1810" spans="4:4" x14ac:dyDescent="0.25">
      <c r="D1810" s="140"/>
    </row>
    <row r="1811" spans="4:4" x14ac:dyDescent="0.25">
      <c r="D1811" s="140"/>
    </row>
    <row r="1812" spans="4:4" x14ac:dyDescent="0.25">
      <c r="D1812" s="140"/>
    </row>
    <row r="1813" spans="4:4" x14ac:dyDescent="0.25">
      <c r="D1813" s="140"/>
    </row>
    <row r="1814" spans="4:4" x14ac:dyDescent="0.25">
      <c r="D1814" s="140"/>
    </row>
    <row r="1815" spans="4:4" x14ac:dyDescent="0.25">
      <c r="D1815" s="140"/>
    </row>
    <row r="1816" spans="4:4" x14ac:dyDescent="0.25">
      <c r="D1816" s="140"/>
    </row>
    <row r="1817" spans="4:4" x14ac:dyDescent="0.25">
      <c r="D1817" s="140"/>
    </row>
    <row r="1818" spans="4:4" x14ac:dyDescent="0.25">
      <c r="D1818" s="140"/>
    </row>
    <row r="1819" spans="4:4" x14ac:dyDescent="0.25">
      <c r="D1819" s="140"/>
    </row>
    <row r="1820" spans="4:4" x14ac:dyDescent="0.25">
      <c r="D1820" s="140"/>
    </row>
    <row r="1821" spans="4:4" x14ac:dyDescent="0.25">
      <c r="D1821" s="140"/>
    </row>
    <row r="1822" spans="4:4" x14ac:dyDescent="0.25">
      <c r="D1822" s="140"/>
    </row>
    <row r="1823" spans="4:4" x14ac:dyDescent="0.25">
      <c r="D1823" s="140"/>
    </row>
    <row r="1824" spans="4:4" x14ac:dyDescent="0.25">
      <c r="D1824" s="140"/>
    </row>
    <row r="1825" spans="4:4" x14ac:dyDescent="0.25">
      <c r="D1825" s="140"/>
    </row>
    <row r="1826" spans="4:4" x14ac:dyDescent="0.25">
      <c r="D1826" s="140"/>
    </row>
    <row r="1827" spans="4:4" x14ac:dyDescent="0.25">
      <c r="D1827" s="140"/>
    </row>
    <row r="1828" spans="4:4" x14ac:dyDescent="0.25">
      <c r="D1828" s="140"/>
    </row>
    <row r="1829" spans="4:4" x14ac:dyDescent="0.25">
      <c r="D1829" s="140"/>
    </row>
    <row r="1830" spans="4:4" x14ac:dyDescent="0.25">
      <c r="D1830" s="140"/>
    </row>
    <row r="1831" spans="4:4" x14ac:dyDescent="0.25">
      <c r="D1831" s="140"/>
    </row>
    <row r="1832" spans="4:4" x14ac:dyDescent="0.25">
      <c r="D1832" s="140"/>
    </row>
    <row r="1833" spans="4:4" x14ac:dyDescent="0.25">
      <c r="D1833" s="140"/>
    </row>
    <row r="1834" spans="4:4" x14ac:dyDescent="0.25">
      <c r="D1834" s="140"/>
    </row>
    <row r="1835" spans="4:4" x14ac:dyDescent="0.25">
      <c r="D1835" s="140"/>
    </row>
    <row r="1836" spans="4:4" x14ac:dyDescent="0.25">
      <c r="D1836" s="140"/>
    </row>
    <row r="1837" spans="4:4" x14ac:dyDescent="0.25">
      <c r="D1837" s="140"/>
    </row>
    <row r="1838" spans="4:4" x14ac:dyDescent="0.25">
      <c r="D1838" s="140"/>
    </row>
    <row r="1839" spans="4:4" x14ac:dyDescent="0.25">
      <c r="D1839" s="140"/>
    </row>
    <row r="1840" spans="4:4" x14ac:dyDescent="0.25">
      <c r="D1840" s="140"/>
    </row>
    <row r="1841" spans="4:4" x14ac:dyDescent="0.25">
      <c r="D1841" s="140"/>
    </row>
    <row r="1842" spans="4:4" x14ac:dyDescent="0.25">
      <c r="D1842" s="140"/>
    </row>
    <row r="1843" spans="4:4" x14ac:dyDescent="0.25">
      <c r="D1843" s="140"/>
    </row>
    <row r="1844" spans="4:4" x14ac:dyDescent="0.25">
      <c r="D1844" s="140"/>
    </row>
    <row r="1845" spans="4:4" x14ac:dyDescent="0.25">
      <c r="D1845" s="140"/>
    </row>
    <row r="1846" spans="4:4" x14ac:dyDescent="0.25">
      <c r="D1846" s="140"/>
    </row>
    <row r="1847" spans="4:4" x14ac:dyDescent="0.25">
      <c r="D1847" s="140"/>
    </row>
    <row r="1848" spans="4:4" x14ac:dyDescent="0.25">
      <c r="D1848" s="140"/>
    </row>
    <row r="1849" spans="4:4" x14ac:dyDescent="0.25">
      <c r="D1849" s="140"/>
    </row>
    <row r="1850" spans="4:4" x14ac:dyDescent="0.25">
      <c r="D1850" s="140"/>
    </row>
    <row r="1851" spans="4:4" x14ac:dyDescent="0.25">
      <c r="D1851" s="140"/>
    </row>
    <row r="1852" spans="4:4" x14ac:dyDescent="0.25">
      <c r="D1852" s="140"/>
    </row>
    <row r="1853" spans="4:4" x14ac:dyDescent="0.25">
      <c r="D1853" s="140"/>
    </row>
    <row r="1854" spans="4:4" x14ac:dyDescent="0.25">
      <c r="D1854" s="140"/>
    </row>
    <row r="1855" spans="4:4" x14ac:dyDescent="0.25">
      <c r="D1855" s="140"/>
    </row>
    <row r="1856" spans="4:4" x14ac:dyDescent="0.25">
      <c r="D1856" s="140"/>
    </row>
    <row r="1857" spans="4:4" x14ac:dyDescent="0.25">
      <c r="D1857" s="140"/>
    </row>
    <row r="1858" spans="4:4" x14ac:dyDescent="0.25">
      <c r="D1858" s="140"/>
    </row>
    <row r="1859" spans="4:4" x14ac:dyDescent="0.25">
      <c r="D1859" s="140"/>
    </row>
    <row r="1860" spans="4:4" x14ac:dyDescent="0.25">
      <c r="D1860" s="140"/>
    </row>
    <row r="1861" spans="4:4" x14ac:dyDescent="0.25">
      <c r="D1861" s="140"/>
    </row>
    <row r="1862" spans="4:4" x14ac:dyDescent="0.25">
      <c r="D1862" s="140"/>
    </row>
    <row r="1863" spans="4:4" x14ac:dyDescent="0.25">
      <c r="D1863" s="140"/>
    </row>
    <row r="1864" spans="4:4" x14ac:dyDescent="0.25">
      <c r="D1864" s="140"/>
    </row>
    <row r="1865" spans="4:4" x14ac:dyDescent="0.25">
      <c r="D1865" s="140"/>
    </row>
    <row r="1866" spans="4:4" x14ac:dyDescent="0.25">
      <c r="D1866" s="140"/>
    </row>
    <row r="1867" spans="4:4" x14ac:dyDescent="0.25">
      <c r="D1867" s="140"/>
    </row>
    <row r="1868" spans="4:4" x14ac:dyDescent="0.25">
      <c r="D1868" s="140"/>
    </row>
    <row r="1869" spans="4:4" x14ac:dyDescent="0.25">
      <c r="D1869" s="140"/>
    </row>
    <row r="1870" spans="4:4" x14ac:dyDescent="0.25">
      <c r="D1870" s="140"/>
    </row>
    <row r="1871" spans="4:4" x14ac:dyDescent="0.25">
      <c r="D1871" s="140"/>
    </row>
    <row r="1872" spans="4:4" x14ac:dyDescent="0.25">
      <c r="D1872" s="140"/>
    </row>
    <row r="1873" spans="4:4" x14ac:dyDescent="0.25">
      <c r="D1873" s="140"/>
    </row>
    <row r="1874" spans="4:4" x14ac:dyDescent="0.25">
      <c r="D1874" s="140"/>
    </row>
    <row r="1875" spans="4:4" x14ac:dyDescent="0.25">
      <c r="D1875" s="140"/>
    </row>
    <row r="1876" spans="4:4" x14ac:dyDescent="0.25">
      <c r="D1876" s="140"/>
    </row>
    <row r="1877" spans="4:4" x14ac:dyDescent="0.25">
      <c r="D1877" s="140"/>
    </row>
    <row r="1878" spans="4:4" x14ac:dyDescent="0.25">
      <c r="D1878" s="140"/>
    </row>
    <row r="1879" spans="4:4" x14ac:dyDescent="0.25">
      <c r="D1879" s="140"/>
    </row>
    <row r="1880" spans="4:4" x14ac:dyDescent="0.25">
      <c r="D1880" s="140"/>
    </row>
    <row r="1881" spans="4:4" x14ac:dyDescent="0.25">
      <c r="D1881" s="140"/>
    </row>
    <row r="1882" spans="4:4" x14ac:dyDescent="0.25">
      <c r="D1882" s="140"/>
    </row>
    <row r="1883" spans="4:4" x14ac:dyDescent="0.25">
      <c r="D1883" s="140"/>
    </row>
    <row r="1884" spans="4:4" x14ac:dyDescent="0.25">
      <c r="D1884" s="140"/>
    </row>
    <row r="1885" spans="4:4" x14ac:dyDescent="0.25">
      <c r="D1885" s="140"/>
    </row>
    <row r="1886" spans="4:4" x14ac:dyDescent="0.25">
      <c r="D1886" s="140"/>
    </row>
    <row r="1887" spans="4:4" x14ac:dyDescent="0.25">
      <c r="D1887" s="140"/>
    </row>
    <row r="1888" spans="4:4" x14ac:dyDescent="0.25">
      <c r="D1888" s="140"/>
    </row>
    <row r="1889" spans="4:4" x14ac:dyDescent="0.25">
      <c r="D1889" s="140"/>
    </row>
    <row r="1890" spans="4:4" x14ac:dyDescent="0.25">
      <c r="D1890" s="140"/>
    </row>
    <row r="1891" spans="4:4" x14ac:dyDescent="0.25">
      <c r="D1891" s="140"/>
    </row>
    <row r="1892" spans="4:4" x14ac:dyDescent="0.25">
      <c r="D1892" s="140"/>
    </row>
    <row r="1893" spans="4:4" x14ac:dyDescent="0.25">
      <c r="D1893" s="140"/>
    </row>
    <row r="1894" spans="4:4" x14ac:dyDescent="0.25">
      <c r="D1894" s="140"/>
    </row>
    <row r="1895" spans="4:4" x14ac:dyDescent="0.25">
      <c r="D1895" s="140"/>
    </row>
    <row r="1896" spans="4:4" x14ac:dyDescent="0.25">
      <c r="D1896" s="140"/>
    </row>
    <row r="1897" spans="4:4" x14ac:dyDescent="0.25">
      <c r="D1897" s="140"/>
    </row>
    <row r="1898" spans="4:4" x14ac:dyDescent="0.25">
      <c r="D1898" s="140"/>
    </row>
    <row r="1899" spans="4:4" x14ac:dyDescent="0.25">
      <c r="D1899" s="140"/>
    </row>
    <row r="1900" spans="4:4" x14ac:dyDescent="0.25">
      <c r="D1900" s="140"/>
    </row>
    <row r="1901" spans="4:4" x14ac:dyDescent="0.25">
      <c r="D1901" s="140"/>
    </row>
    <row r="1902" spans="4:4" x14ac:dyDescent="0.25">
      <c r="D1902" s="140"/>
    </row>
    <row r="1903" spans="4:4" x14ac:dyDescent="0.25">
      <c r="D1903" s="140"/>
    </row>
    <row r="1904" spans="4:4" x14ac:dyDescent="0.25">
      <c r="D1904" s="140"/>
    </row>
    <row r="1905" spans="4:4" x14ac:dyDescent="0.25">
      <c r="D1905" s="140"/>
    </row>
    <row r="1906" spans="4:4" x14ac:dyDescent="0.25">
      <c r="D1906" s="140"/>
    </row>
    <row r="1907" spans="4:4" x14ac:dyDescent="0.25">
      <c r="D1907" s="140"/>
    </row>
    <row r="1908" spans="4:4" x14ac:dyDescent="0.25">
      <c r="D1908" s="140"/>
    </row>
    <row r="1909" spans="4:4" x14ac:dyDescent="0.25">
      <c r="D1909" s="140"/>
    </row>
    <row r="1910" spans="4:4" x14ac:dyDescent="0.25">
      <c r="D1910" s="140"/>
    </row>
    <row r="1911" spans="4:4" x14ac:dyDescent="0.25">
      <c r="D1911" s="140"/>
    </row>
    <row r="1912" spans="4:4" x14ac:dyDescent="0.25">
      <c r="D1912" s="140"/>
    </row>
    <row r="1913" spans="4:4" x14ac:dyDescent="0.25">
      <c r="D1913" s="140"/>
    </row>
    <row r="1914" spans="4:4" x14ac:dyDescent="0.25">
      <c r="D1914" s="140"/>
    </row>
    <row r="1915" spans="4:4" x14ac:dyDescent="0.25">
      <c r="D1915" s="140"/>
    </row>
    <row r="1916" spans="4:4" x14ac:dyDescent="0.25">
      <c r="D1916" s="140"/>
    </row>
    <row r="1917" spans="4:4" x14ac:dyDescent="0.25">
      <c r="D1917" s="140"/>
    </row>
    <row r="1918" spans="4:4" x14ac:dyDescent="0.25">
      <c r="D1918" s="140"/>
    </row>
    <row r="1919" spans="4:4" x14ac:dyDescent="0.25">
      <c r="D1919" s="140"/>
    </row>
    <row r="1920" spans="4:4" x14ac:dyDescent="0.25">
      <c r="D1920" s="140"/>
    </row>
    <row r="1921" spans="4:4" x14ac:dyDescent="0.25">
      <c r="D1921" s="140"/>
    </row>
    <row r="1922" spans="4:4" x14ac:dyDescent="0.25">
      <c r="D1922" s="140"/>
    </row>
    <row r="1923" spans="4:4" x14ac:dyDescent="0.25">
      <c r="D1923" s="140"/>
    </row>
    <row r="1924" spans="4:4" x14ac:dyDescent="0.25">
      <c r="D1924" s="140"/>
    </row>
    <row r="1925" spans="4:4" x14ac:dyDescent="0.25">
      <c r="D1925" s="140"/>
    </row>
    <row r="1926" spans="4:4" x14ac:dyDescent="0.25">
      <c r="D1926" s="140"/>
    </row>
    <row r="1927" spans="4:4" x14ac:dyDescent="0.25">
      <c r="D1927" s="140"/>
    </row>
    <row r="1928" spans="4:4" x14ac:dyDescent="0.25">
      <c r="D1928" s="140"/>
    </row>
    <row r="1929" spans="4:4" x14ac:dyDescent="0.25">
      <c r="D1929" s="140"/>
    </row>
    <row r="1930" spans="4:4" x14ac:dyDescent="0.25">
      <c r="D1930" s="140"/>
    </row>
    <row r="1931" spans="4:4" x14ac:dyDescent="0.25">
      <c r="D1931" s="140"/>
    </row>
    <row r="1932" spans="4:4" x14ac:dyDescent="0.25">
      <c r="D1932" s="140"/>
    </row>
    <row r="1933" spans="4:4" x14ac:dyDescent="0.25">
      <c r="D1933" s="140"/>
    </row>
    <row r="1934" spans="4:4" x14ac:dyDescent="0.25">
      <c r="D1934" s="140"/>
    </row>
    <row r="1935" spans="4:4" x14ac:dyDescent="0.25">
      <c r="D1935" s="140"/>
    </row>
    <row r="1936" spans="4:4" x14ac:dyDescent="0.25">
      <c r="D1936" s="140"/>
    </row>
    <row r="1937" spans="4:4" x14ac:dyDescent="0.25">
      <c r="D1937" s="140"/>
    </row>
    <row r="1938" spans="4:4" x14ac:dyDescent="0.25">
      <c r="D1938" s="140"/>
    </row>
    <row r="1939" spans="4:4" x14ac:dyDescent="0.25">
      <c r="D1939" s="140"/>
    </row>
    <row r="1940" spans="4:4" x14ac:dyDescent="0.25">
      <c r="D1940" s="140"/>
    </row>
    <row r="1941" spans="4:4" x14ac:dyDescent="0.25">
      <c r="D1941" s="140"/>
    </row>
    <row r="1942" spans="4:4" x14ac:dyDescent="0.25">
      <c r="D1942" s="140"/>
    </row>
    <row r="1943" spans="4:4" x14ac:dyDescent="0.25">
      <c r="D1943" s="140"/>
    </row>
    <row r="1944" spans="4:4" x14ac:dyDescent="0.25">
      <c r="D1944" s="140"/>
    </row>
    <row r="1945" spans="4:4" x14ac:dyDescent="0.25">
      <c r="D1945" s="140"/>
    </row>
    <row r="1946" spans="4:4" x14ac:dyDescent="0.25">
      <c r="D1946" s="140"/>
    </row>
    <row r="1947" spans="4:4" x14ac:dyDescent="0.25">
      <c r="D1947" s="140"/>
    </row>
    <row r="1948" spans="4:4" x14ac:dyDescent="0.25">
      <c r="D1948" s="140"/>
    </row>
    <row r="1949" spans="4:4" x14ac:dyDescent="0.25">
      <c r="D1949" s="140"/>
    </row>
    <row r="1950" spans="4:4" x14ac:dyDescent="0.25">
      <c r="D1950" s="140"/>
    </row>
    <row r="1951" spans="4:4" x14ac:dyDescent="0.25">
      <c r="D1951" s="140"/>
    </row>
    <row r="1952" spans="4:4" x14ac:dyDescent="0.25">
      <c r="D1952" s="140"/>
    </row>
    <row r="1953" spans="4:4" x14ac:dyDescent="0.25">
      <c r="D1953" s="140"/>
    </row>
    <row r="1954" spans="4:4" x14ac:dyDescent="0.25">
      <c r="D1954" s="140"/>
    </row>
    <row r="1955" spans="4:4" x14ac:dyDescent="0.25">
      <c r="D1955" s="140"/>
    </row>
    <row r="1956" spans="4:4" x14ac:dyDescent="0.25">
      <c r="D1956" s="140"/>
    </row>
    <row r="1957" spans="4:4" x14ac:dyDescent="0.25">
      <c r="D1957" s="140"/>
    </row>
    <row r="1958" spans="4:4" x14ac:dyDescent="0.25">
      <c r="D1958" s="140"/>
    </row>
    <row r="1959" spans="4:4" x14ac:dyDescent="0.25">
      <c r="D1959" s="140"/>
    </row>
    <row r="1960" spans="4:4" x14ac:dyDescent="0.25">
      <c r="D1960" s="140"/>
    </row>
    <row r="1961" spans="4:4" x14ac:dyDescent="0.25">
      <c r="D1961" s="140"/>
    </row>
    <row r="1962" spans="4:4" x14ac:dyDescent="0.25">
      <c r="D1962" s="140"/>
    </row>
    <row r="1963" spans="4:4" x14ac:dyDescent="0.25">
      <c r="D1963" s="140"/>
    </row>
    <row r="1964" spans="4:4" x14ac:dyDescent="0.25">
      <c r="D1964" s="140"/>
    </row>
    <row r="1965" spans="4:4" x14ac:dyDescent="0.25">
      <c r="D1965" s="140"/>
    </row>
    <row r="1966" spans="4:4" x14ac:dyDescent="0.25">
      <c r="D1966" s="140"/>
    </row>
    <row r="1967" spans="4:4" x14ac:dyDescent="0.25">
      <c r="D1967" s="140"/>
    </row>
    <row r="1968" spans="4:4" x14ac:dyDescent="0.25">
      <c r="D1968" s="140"/>
    </row>
    <row r="1969" spans="4:4" x14ac:dyDescent="0.25">
      <c r="D1969" s="140"/>
    </row>
    <row r="1970" spans="4:4" x14ac:dyDescent="0.25">
      <c r="D1970" s="140"/>
    </row>
    <row r="1971" spans="4:4" x14ac:dyDescent="0.25">
      <c r="D1971" s="140"/>
    </row>
    <row r="1972" spans="4:4" x14ac:dyDescent="0.25">
      <c r="D1972" s="140"/>
    </row>
    <row r="1973" spans="4:4" x14ac:dyDescent="0.25">
      <c r="D1973" s="140"/>
    </row>
    <row r="1974" spans="4:4" x14ac:dyDescent="0.25">
      <c r="D1974" s="140"/>
    </row>
    <row r="1975" spans="4:4" x14ac:dyDescent="0.25">
      <c r="D1975" s="140"/>
    </row>
    <row r="1976" spans="4:4" x14ac:dyDescent="0.25">
      <c r="D1976" s="140"/>
    </row>
    <row r="1977" spans="4:4" x14ac:dyDescent="0.25">
      <c r="D1977" s="140"/>
    </row>
    <row r="1978" spans="4:4" x14ac:dyDescent="0.25">
      <c r="D1978" s="140"/>
    </row>
    <row r="1979" spans="4:4" x14ac:dyDescent="0.25">
      <c r="D1979" s="140"/>
    </row>
    <row r="1980" spans="4:4" x14ac:dyDescent="0.25">
      <c r="D1980" s="140"/>
    </row>
    <row r="1981" spans="4:4" x14ac:dyDescent="0.25">
      <c r="D1981" s="140"/>
    </row>
    <row r="1982" spans="4:4" x14ac:dyDescent="0.25">
      <c r="D1982" s="140"/>
    </row>
    <row r="1983" spans="4:4" x14ac:dyDescent="0.25">
      <c r="D1983" s="140"/>
    </row>
    <row r="1984" spans="4:4" x14ac:dyDescent="0.25">
      <c r="D1984" s="140"/>
    </row>
    <row r="1985" spans="4:4" x14ac:dyDescent="0.25">
      <c r="D1985" s="140"/>
    </row>
    <row r="1986" spans="4:4" x14ac:dyDescent="0.25">
      <c r="D1986" s="140"/>
    </row>
    <row r="1987" spans="4:4" x14ac:dyDescent="0.25">
      <c r="D1987" s="140"/>
    </row>
    <row r="1988" spans="4:4" x14ac:dyDescent="0.25">
      <c r="D1988" s="140"/>
    </row>
    <row r="1989" spans="4:4" x14ac:dyDescent="0.25">
      <c r="D1989" s="140"/>
    </row>
    <row r="1990" spans="4:4" x14ac:dyDescent="0.25">
      <c r="D1990" s="140"/>
    </row>
    <row r="1991" spans="4:4" x14ac:dyDescent="0.25">
      <c r="D1991" s="140"/>
    </row>
    <row r="1992" spans="4:4" x14ac:dyDescent="0.25">
      <c r="D1992" s="140"/>
    </row>
    <row r="1993" spans="4:4" x14ac:dyDescent="0.25">
      <c r="D1993" s="140"/>
    </row>
    <row r="1994" spans="4:4" x14ac:dyDescent="0.25">
      <c r="D1994" s="140"/>
    </row>
    <row r="1995" spans="4:4" x14ac:dyDescent="0.25">
      <c r="D1995" s="140"/>
    </row>
    <row r="1996" spans="4:4" x14ac:dyDescent="0.25">
      <c r="D1996" s="140"/>
    </row>
    <row r="1997" spans="4:4" x14ac:dyDescent="0.25">
      <c r="D1997" s="140"/>
    </row>
    <row r="1998" spans="4:4" x14ac:dyDescent="0.25">
      <c r="D1998" s="140"/>
    </row>
    <row r="1999" spans="4:4" x14ac:dyDescent="0.25">
      <c r="D1999" s="140"/>
    </row>
    <row r="2000" spans="4:4" x14ac:dyDescent="0.25">
      <c r="D2000" s="140"/>
    </row>
    <row r="2001" spans="4:4" x14ac:dyDescent="0.25">
      <c r="D2001" s="140"/>
    </row>
    <row r="2002" spans="4:4" x14ac:dyDescent="0.25">
      <c r="D2002" s="140"/>
    </row>
    <row r="2003" spans="4:4" x14ac:dyDescent="0.25">
      <c r="D2003" s="140"/>
    </row>
    <row r="2004" spans="4:4" x14ac:dyDescent="0.25">
      <c r="D2004" s="140"/>
    </row>
    <row r="2005" spans="4:4" x14ac:dyDescent="0.25">
      <c r="D2005" s="140"/>
    </row>
    <row r="2006" spans="4:4" x14ac:dyDescent="0.25">
      <c r="D2006" s="140"/>
    </row>
    <row r="2007" spans="4:4" x14ac:dyDescent="0.25">
      <c r="D2007" s="140"/>
    </row>
    <row r="2008" spans="4:4" x14ac:dyDescent="0.25">
      <c r="D2008" s="140"/>
    </row>
    <row r="2009" spans="4:4" x14ac:dyDescent="0.25">
      <c r="D2009" s="140"/>
    </row>
    <row r="2010" spans="4:4" x14ac:dyDescent="0.25">
      <c r="D2010" s="140"/>
    </row>
    <row r="2011" spans="4:4" x14ac:dyDescent="0.25">
      <c r="D2011" s="140"/>
    </row>
    <row r="2012" spans="4:4" x14ac:dyDescent="0.25">
      <c r="D2012" s="140"/>
    </row>
    <row r="2013" spans="4:4" x14ac:dyDescent="0.25">
      <c r="D2013" s="140"/>
    </row>
    <row r="2014" spans="4:4" x14ac:dyDescent="0.25">
      <c r="D2014" s="140"/>
    </row>
    <row r="2015" spans="4:4" x14ac:dyDescent="0.25">
      <c r="D2015" s="140"/>
    </row>
    <row r="2016" spans="4:4" x14ac:dyDescent="0.25">
      <c r="D2016" s="140"/>
    </row>
    <row r="2017" spans="4:4" x14ac:dyDescent="0.25">
      <c r="D2017" s="140"/>
    </row>
    <row r="2018" spans="4:4" x14ac:dyDescent="0.25">
      <c r="D2018" s="140"/>
    </row>
    <row r="2019" spans="4:4" x14ac:dyDescent="0.25">
      <c r="D2019" s="140"/>
    </row>
    <row r="2020" spans="4:4" x14ac:dyDescent="0.25">
      <c r="D2020" s="140"/>
    </row>
    <row r="2021" spans="4:4" x14ac:dyDescent="0.25">
      <c r="D2021" s="140"/>
    </row>
    <row r="2022" spans="4:4" x14ac:dyDescent="0.25">
      <c r="D2022" s="140"/>
    </row>
    <row r="2023" spans="4:4" x14ac:dyDescent="0.25">
      <c r="D2023" s="140"/>
    </row>
    <row r="2024" spans="4:4" x14ac:dyDescent="0.25">
      <c r="D2024" s="140"/>
    </row>
    <row r="2025" spans="4:4" x14ac:dyDescent="0.25">
      <c r="D2025" s="140"/>
    </row>
    <row r="2026" spans="4:4" x14ac:dyDescent="0.25">
      <c r="D2026" s="140"/>
    </row>
    <row r="2027" spans="4:4" x14ac:dyDescent="0.25">
      <c r="D2027" s="140"/>
    </row>
    <row r="2028" spans="4:4" x14ac:dyDescent="0.25">
      <c r="D2028" s="140"/>
    </row>
    <row r="2029" spans="4:4" x14ac:dyDescent="0.25">
      <c r="D2029" s="140"/>
    </row>
    <row r="2030" spans="4:4" x14ac:dyDescent="0.25">
      <c r="D2030" s="140"/>
    </row>
    <row r="2031" spans="4:4" x14ac:dyDescent="0.25">
      <c r="D2031" s="140"/>
    </row>
    <row r="2032" spans="4:4" x14ac:dyDescent="0.25">
      <c r="D2032" s="140"/>
    </row>
    <row r="2033" spans="4:4" x14ac:dyDescent="0.25">
      <c r="D2033" s="140"/>
    </row>
    <row r="2034" spans="4:4" x14ac:dyDescent="0.25">
      <c r="D2034" s="140"/>
    </row>
    <row r="2035" spans="4:4" x14ac:dyDescent="0.25">
      <c r="D2035" s="140"/>
    </row>
    <row r="2036" spans="4:4" x14ac:dyDescent="0.25">
      <c r="D2036" s="140"/>
    </row>
    <row r="2037" spans="4:4" x14ac:dyDescent="0.25">
      <c r="D2037" s="140"/>
    </row>
    <row r="2038" spans="4:4" x14ac:dyDescent="0.25">
      <c r="D2038" s="140"/>
    </row>
    <row r="2039" spans="4:4" x14ac:dyDescent="0.25">
      <c r="D2039" s="140"/>
    </row>
    <row r="2040" spans="4:4" x14ac:dyDescent="0.25">
      <c r="D2040" s="140"/>
    </row>
    <row r="2041" spans="4:4" x14ac:dyDescent="0.25">
      <c r="D2041" s="140"/>
    </row>
    <row r="2042" spans="4:4" x14ac:dyDescent="0.25">
      <c r="D2042" s="140"/>
    </row>
    <row r="2043" spans="4:4" x14ac:dyDescent="0.25">
      <c r="D2043" s="140"/>
    </row>
    <row r="2044" spans="4:4" x14ac:dyDescent="0.25">
      <c r="D2044" s="140"/>
    </row>
    <row r="2045" spans="4:4" x14ac:dyDescent="0.25">
      <c r="D2045" s="140"/>
    </row>
    <row r="2046" spans="4:4" x14ac:dyDescent="0.25">
      <c r="D2046" s="140"/>
    </row>
    <row r="2047" spans="4:4" x14ac:dyDescent="0.25">
      <c r="D2047" s="140"/>
    </row>
    <row r="2048" spans="4:4" x14ac:dyDescent="0.25">
      <c r="D2048" s="140"/>
    </row>
    <row r="2049" spans="4:4" x14ac:dyDescent="0.25">
      <c r="D2049" s="140"/>
    </row>
    <row r="2050" spans="4:4" x14ac:dyDescent="0.25">
      <c r="D2050" s="140"/>
    </row>
    <row r="2051" spans="4:4" x14ac:dyDescent="0.25">
      <c r="D2051" s="140"/>
    </row>
    <row r="2052" spans="4:4" x14ac:dyDescent="0.25">
      <c r="D2052" s="140"/>
    </row>
    <row r="2053" spans="4:4" x14ac:dyDescent="0.25">
      <c r="D2053" s="140"/>
    </row>
    <row r="2054" spans="4:4" x14ac:dyDescent="0.25">
      <c r="D2054" s="140"/>
    </row>
    <row r="2055" spans="4:4" x14ac:dyDescent="0.25">
      <c r="D2055" s="140"/>
    </row>
    <row r="2056" spans="4:4" x14ac:dyDescent="0.25">
      <c r="D2056" s="140"/>
    </row>
    <row r="2057" spans="4:4" x14ac:dyDescent="0.25">
      <c r="D2057" s="140"/>
    </row>
    <row r="2058" spans="4:4" x14ac:dyDescent="0.25">
      <c r="D2058" s="140"/>
    </row>
    <row r="2059" spans="4:4" x14ac:dyDescent="0.25">
      <c r="D2059" s="140"/>
    </row>
    <row r="2060" spans="4:4" x14ac:dyDescent="0.25">
      <c r="D2060" s="140"/>
    </row>
    <row r="2061" spans="4:4" x14ac:dyDescent="0.25">
      <c r="D2061" s="140"/>
    </row>
    <row r="2062" spans="4:4" x14ac:dyDescent="0.25">
      <c r="D2062" s="140"/>
    </row>
    <row r="2063" spans="4:4" x14ac:dyDescent="0.25">
      <c r="D2063" s="140"/>
    </row>
    <row r="2064" spans="4:4" x14ac:dyDescent="0.25">
      <c r="D2064" s="140"/>
    </row>
    <row r="2065" spans="4:4" x14ac:dyDescent="0.25">
      <c r="D2065" s="140"/>
    </row>
    <row r="2066" spans="4:4" x14ac:dyDescent="0.25">
      <c r="D2066" s="140"/>
    </row>
    <row r="2067" spans="4:4" x14ac:dyDescent="0.25">
      <c r="D2067" s="140"/>
    </row>
    <row r="2068" spans="4:4" x14ac:dyDescent="0.25">
      <c r="D2068" s="140"/>
    </row>
    <row r="2069" spans="4:4" x14ac:dyDescent="0.25">
      <c r="D2069" s="140"/>
    </row>
    <row r="2070" spans="4:4" x14ac:dyDescent="0.25">
      <c r="D2070" s="140"/>
    </row>
    <row r="2071" spans="4:4" x14ac:dyDescent="0.25">
      <c r="D2071" s="140"/>
    </row>
    <row r="2072" spans="4:4" x14ac:dyDescent="0.25">
      <c r="D2072" s="140"/>
    </row>
    <row r="2073" spans="4:4" x14ac:dyDescent="0.25">
      <c r="D2073" s="140"/>
    </row>
    <row r="2074" spans="4:4" x14ac:dyDescent="0.25">
      <c r="D2074" s="140"/>
    </row>
    <row r="2075" spans="4:4" x14ac:dyDescent="0.25">
      <c r="D2075" s="140"/>
    </row>
    <row r="2076" spans="4:4" x14ac:dyDescent="0.25">
      <c r="D2076" s="140"/>
    </row>
    <row r="2077" spans="4:4" x14ac:dyDescent="0.25">
      <c r="D2077" s="140"/>
    </row>
    <row r="2078" spans="4:4" x14ac:dyDescent="0.25">
      <c r="D2078" s="140"/>
    </row>
    <row r="2079" spans="4:4" x14ac:dyDescent="0.25">
      <c r="D2079" s="140"/>
    </row>
    <row r="2080" spans="4:4" x14ac:dyDescent="0.25">
      <c r="D2080" s="140"/>
    </row>
    <row r="2081" spans="4:4" x14ac:dyDescent="0.25">
      <c r="D2081" s="140"/>
    </row>
    <row r="2082" spans="4:4" x14ac:dyDescent="0.25">
      <c r="D2082" s="140"/>
    </row>
    <row r="2083" spans="4:4" x14ac:dyDescent="0.25">
      <c r="D2083" s="140"/>
    </row>
    <row r="2084" spans="4:4" x14ac:dyDescent="0.25">
      <c r="D2084" s="140"/>
    </row>
    <row r="2085" spans="4:4" x14ac:dyDescent="0.25">
      <c r="D2085" s="140"/>
    </row>
    <row r="2086" spans="4:4" x14ac:dyDescent="0.25">
      <c r="D2086" s="140"/>
    </row>
    <row r="2087" spans="4:4" x14ac:dyDescent="0.25">
      <c r="D2087" s="140"/>
    </row>
    <row r="2088" spans="4:4" x14ac:dyDescent="0.25">
      <c r="D2088" s="140"/>
    </row>
    <row r="2089" spans="4:4" x14ac:dyDescent="0.25">
      <c r="D2089" s="140"/>
    </row>
    <row r="2090" spans="4:4" x14ac:dyDescent="0.25">
      <c r="D2090" s="140"/>
    </row>
    <row r="2091" spans="4:4" x14ac:dyDescent="0.25">
      <c r="D2091" s="140"/>
    </row>
    <row r="2092" spans="4:4" x14ac:dyDescent="0.25">
      <c r="D2092" s="140"/>
    </row>
    <row r="2093" spans="4:4" x14ac:dyDescent="0.25">
      <c r="D2093" s="140"/>
    </row>
    <row r="2094" spans="4:4" x14ac:dyDescent="0.25">
      <c r="D2094" s="140"/>
    </row>
    <row r="2095" spans="4:4" x14ac:dyDescent="0.25">
      <c r="D2095" s="140"/>
    </row>
    <row r="2096" spans="4:4" x14ac:dyDescent="0.25">
      <c r="D2096" s="140"/>
    </row>
    <row r="2097" spans="4:4" x14ac:dyDescent="0.25">
      <c r="D2097" s="140"/>
    </row>
    <row r="2098" spans="4:4" x14ac:dyDescent="0.25">
      <c r="D2098" s="140"/>
    </row>
    <row r="2099" spans="4:4" x14ac:dyDescent="0.25">
      <c r="D2099" s="140"/>
    </row>
    <row r="2100" spans="4:4" x14ac:dyDescent="0.25">
      <c r="D2100" s="140"/>
    </row>
    <row r="2101" spans="4:4" x14ac:dyDescent="0.25">
      <c r="D2101" s="140"/>
    </row>
    <row r="2102" spans="4:4" x14ac:dyDescent="0.25">
      <c r="D2102" s="140"/>
    </row>
    <row r="2103" spans="4:4" x14ac:dyDescent="0.25">
      <c r="D2103" s="140"/>
    </row>
    <row r="2104" spans="4:4" x14ac:dyDescent="0.25">
      <c r="D2104" s="140"/>
    </row>
    <row r="2105" spans="4:4" x14ac:dyDescent="0.25">
      <c r="D2105" s="140"/>
    </row>
    <row r="2106" spans="4:4" x14ac:dyDescent="0.25">
      <c r="D2106" s="140"/>
    </row>
    <row r="2107" spans="4:4" x14ac:dyDescent="0.25">
      <c r="D2107" s="140"/>
    </row>
    <row r="2108" spans="4:4" x14ac:dyDescent="0.25">
      <c r="D2108" s="140"/>
    </row>
    <row r="2109" spans="4:4" x14ac:dyDescent="0.25">
      <c r="D2109" s="140"/>
    </row>
    <row r="2110" spans="4:4" x14ac:dyDescent="0.25">
      <c r="D2110" s="140"/>
    </row>
    <row r="2111" spans="4:4" x14ac:dyDescent="0.25">
      <c r="D2111" s="140"/>
    </row>
    <row r="2112" spans="4:4" x14ac:dyDescent="0.25">
      <c r="D2112" s="140"/>
    </row>
    <row r="2113" spans="4:4" x14ac:dyDescent="0.25">
      <c r="D2113" s="140"/>
    </row>
    <row r="2114" spans="4:4" x14ac:dyDescent="0.25">
      <c r="D2114" s="140"/>
    </row>
    <row r="2115" spans="4:4" x14ac:dyDescent="0.25">
      <c r="D2115" s="140"/>
    </row>
    <row r="2116" spans="4:4" x14ac:dyDescent="0.25">
      <c r="D2116" s="140"/>
    </row>
    <row r="2117" spans="4:4" x14ac:dyDescent="0.25">
      <c r="D2117" s="140"/>
    </row>
    <row r="2118" spans="4:4" x14ac:dyDescent="0.25">
      <c r="D2118" s="140"/>
    </row>
    <row r="2119" spans="4:4" x14ac:dyDescent="0.25">
      <c r="D2119" s="140"/>
    </row>
    <row r="2120" spans="4:4" x14ac:dyDescent="0.25">
      <c r="D2120" s="140"/>
    </row>
    <row r="2121" spans="4:4" x14ac:dyDescent="0.25">
      <c r="D2121" s="140"/>
    </row>
    <row r="2122" spans="4:4" x14ac:dyDescent="0.25">
      <c r="D2122" s="140"/>
    </row>
    <row r="2123" spans="4:4" x14ac:dyDescent="0.25">
      <c r="D2123" s="140"/>
    </row>
    <row r="2124" spans="4:4" x14ac:dyDescent="0.25">
      <c r="D2124" s="140"/>
    </row>
    <row r="2125" spans="4:4" x14ac:dyDescent="0.25">
      <c r="D2125" s="140"/>
    </row>
    <row r="2126" spans="4:4" x14ac:dyDescent="0.25">
      <c r="D2126" s="140"/>
    </row>
    <row r="2127" spans="4:4" x14ac:dyDescent="0.25">
      <c r="D2127" s="140"/>
    </row>
    <row r="2128" spans="4:4" x14ac:dyDescent="0.25">
      <c r="D2128" s="140"/>
    </row>
    <row r="2129" spans="4:4" x14ac:dyDescent="0.25">
      <c r="D2129" s="140"/>
    </row>
    <row r="2130" spans="4:4" x14ac:dyDescent="0.25">
      <c r="D2130" s="140"/>
    </row>
    <row r="2131" spans="4:4" x14ac:dyDescent="0.25">
      <c r="D2131" s="140"/>
    </row>
    <row r="2132" spans="4:4" x14ac:dyDescent="0.25">
      <c r="D2132" s="140"/>
    </row>
    <row r="2133" spans="4:4" x14ac:dyDescent="0.25">
      <c r="D2133" s="140"/>
    </row>
    <row r="2134" spans="4:4" x14ac:dyDescent="0.25">
      <c r="D2134" s="140"/>
    </row>
    <row r="2135" spans="4:4" x14ac:dyDescent="0.25">
      <c r="D2135" s="140"/>
    </row>
    <row r="2136" spans="4:4" x14ac:dyDescent="0.25">
      <c r="D2136" s="140"/>
    </row>
    <row r="2137" spans="4:4" x14ac:dyDescent="0.25">
      <c r="D2137" s="140"/>
    </row>
    <row r="2138" spans="4:4" x14ac:dyDescent="0.25">
      <c r="D2138" s="140"/>
    </row>
    <row r="2139" spans="4:4" x14ac:dyDescent="0.25">
      <c r="D2139" s="140"/>
    </row>
    <row r="2140" spans="4:4" x14ac:dyDescent="0.25">
      <c r="D2140" s="140"/>
    </row>
    <row r="2141" spans="4:4" x14ac:dyDescent="0.25">
      <c r="D2141" s="140"/>
    </row>
    <row r="2142" spans="4:4" x14ac:dyDescent="0.25">
      <c r="D2142" s="140"/>
    </row>
    <row r="2143" spans="4:4" x14ac:dyDescent="0.25">
      <c r="D2143" s="140"/>
    </row>
    <row r="2144" spans="4:4" x14ac:dyDescent="0.25">
      <c r="D2144" s="140"/>
    </row>
    <row r="2145" spans="4:4" x14ac:dyDescent="0.25">
      <c r="D2145" s="140"/>
    </row>
    <row r="2146" spans="4:4" x14ac:dyDescent="0.25">
      <c r="D2146" s="140"/>
    </row>
    <row r="2147" spans="4:4" x14ac:dyDescent="0.25">
      <c r="D2147" s="140"/>
    </row>
    <row r="2148" spans="4:4" x14ac:dyDescent="0.25">
      <c r="D2148" s="140"/>
    </row>
    <row r="2149" spans="4:4" x14ac:dyDescent="0.25">
      <c r="D2149" s="140"/>
    </row>
    <row r="2150" spans="4:4" x14ac:dyDescent="0.25">
      <c r="D2150" s="140"/>
    </row>
    <row r="2151" spans="4:4" x14ac:dyDescent="0.25">
      <c r="D2151" s="140"/>
    </row>
    <row r="2152" spans="4:4" x14ac:dyDescent="0.25">
      <c r="D2152" s="140"/>
    </row>
    <row r="2153" spans="4:4" x14ac:dyDescent="0.25">
      <c r="D2153" s="140"/>
    </row>
    <row r="2154" spans="4:4" x14ac:dyDescent="0.25">
      <c r="D2154" s="140"/>
    </row>
    <row r="2155" spans="4:4" x14ac:dyDescent="0.25">
      <c r="D2155" s="140"/>
    </row>
    <row r="2156" spans="4:4" x14ac:dyDescent="0.25">
      <c r="D2156" s="140"/>
    </row>
    <row r="2157" spans="4:4" x14ac:dyDescent="0.25">
      <c r="D2157" s="140"/>
    </row>
    <row r="2158" spans="4:4" x14ac:dyDescent="0.25">
      <c r="D2158" s="140"/>
    </row>
    <row r="2159" spans="4:4" x14ac:dyDescent="0.25">
      <c r="D2159" s="140"/>
    </row>
    <row r="2160" spans="4:4" x14ac:dyDescent="0.25">
      <c r="D2160" s="140"/>
    </row>
    <row r="2161" spans="4:4" x14ac:dyDescent="0.25">
      <c r="D2161" s="140"/>
    </row>
    <row r="2162" spans="4:4" x14ac:dyDescent="0.25">
      <c r="D2162" s="140"/>
    </row>
    <row r="2163" spans="4:4" x14ac:dyDescent="0.25">
      <c r="D2163" s="140"/>
    </row>
    <row r="2164" spans="4:4" x14ac:dyDescent="0.25">
      <c r="D2164" s="140"/>
    </row>
    <row r="2165" spans="4:4" x14ac:dyDescent="0.25">
      <c r="D2165" s="140"/>
    </row>
    <row r="2166" spans="4:4" x14ac:dyDescent="0.25">
      <c r="D2166" s="140"/>
    </row>
    <row r="2167" spans="4:4" x14ac:dyDescent="0.25">
      <c r="D2167" s="140"/>
    </row>
    <row r="2168" spans="4:4" x14ac:dyDescent="0.25">
      <c r="D2168" s="140"/>
    </row>
    <row r="2169" spans="4:4" x14ac:dyDescent="0.25">
      <c r="D2169" s="140"/>
    </row>
    <row r="2170" spans="4:4" x14ac:dyDescent="0.25">
      <c r="D2170" s="140"/>
    </row>
    <row r="2171" spans="4:4" x14ac:dyDescent="0.25">
      <c r="D2171" s="140"/>
    </row>
    <row r="2172" spans="4:4" x14ac:dyDescent="0.25">
      <c r="D2172" s="140"/>
    </row>
    <row r="2173" spans="4:4" x14ac:dyDescent="0.25">
      <c r="D2173" s="140"/>
    </row>
    <row r="2174" spans="4:4" x14ac:dyDescent="0.25">
      <c r="D2174" s="140"/>
    </row>
    <row r="2175" spans="4:4" x14ac:dyDescent="0.25">
      <c r="D2175" s="140"/>
    </row>
    <row r="2176" spans="4:4" x14ac:dyDescent="0.25">
      <c r="D2176" s="140"/>
    </row>
    <row r="2177" spans="4:4" x14ac:dyDescent="0.25">
      <c r="D2177" s="140"/>
    </row>
    <row r="2178" spans="4:4" x14ac:dyDescent="0.25">
      <c r="D2178" s="140"/>
    </row>
    <row r="2179" spans="4:4" x14ac:dyDescent="0.25">
      <c r="D2179" s="140"/>
    </row>
    <row r="2180" spans="4:4" x14ac:dyDescent="0.25">
      <c r="D2180" s="140"/>
    </row>
    <row r="2181" spans="4:4" x14ac:dyDescent="0.25">
      <c r="D2181" s="140"/>
    </row>
    <row r="2182" spans="4:4" x14ac:dyDescent="0.25">
      <c r="D2182" s="140"/>
    </row>
    <row r="2183" spans="4:4" x14ac:dyDescent="0.25">
      <c r="D2183" s="140"/>
    </row>
    <row r="2184" spans="4:4" x14ac:dyDescent="0.25">
      <c r="D2184" s="140"/>
    </row>
    <row r="2185" spans="4:4" x14ac:dyDescent="0.25">
      <c r="D2185" s="140"/>
    </row>
    <row r="2186" spans="4:4" x14ac:dyDescent="0.25">
      <c r="D2186" s="140"/>
    </row>
    <row r="2187" spans="4:4" x14ac:dyDescent="0.25">
      <c r="D2187" s="140"/>
    </row>
    <row r="2188" spans="4:4" x14ac:dyDescent="0.25">
      <c r="D2188" s="140"/>
    </row>
    <row r="2189" spans="4:4" x14ac:dyDescent="0.25">
      <c r="D2189" s="140"/>
    </row>
    <row r="2190" spans="4:4" x14ac:dyDescent="0.25">
      <c r="D2190" s="140"/>
    </row>
    <row r="2191" spans="4:4" x14ac:dyDescent="0.25">
      <c r="D2191" s="140"/>
    </row>
    <row r="2192" spans="4:4" x14ac:dyDescent="0.25">
      <c r="D2192" s="140"/>
    </row>
    <row r="2193" spans="4:4" x14ac:dyDescent="0.25">
      <c r="D2193" s="140"/>
    </row>
    <row r="2194" spans="4:4" x14ac:dyDescent="0.25">
      <c r="D2194" s="140"/>
    </row>
    <row r="2195" spans="4:4" x14ac:dyDescent="0.25">
      <c r="D2195" s="140"/>
    </row>
    <row r="2196" spans="4:4" x14ac:dyDescent="0.25">
      <c r="D2196" s="140"/>
    </row>
    <row r="2197" spans="4:4" x14ac:dyDescent="0.25">
      <c r="D2197" s="140"/>
    </row>
    <row r="2198" spans="4:4" x14ac:dyDescent="0.25">
      <c r="D2198" s="140"/>
    </row>
    <row r="2199" spans="4:4" x14ac:dyDescent="0.25">
      <c r="D2199" s="140"/>
    </row>
    <row r="2200" spans="4:4" x14ac:dyDescent="0.25">
      <c r="D2200" s="140"/>
    </row>
    <row r="2201" spans="4:4" x14ac:dyDescent="0.25">
      <c r="D2201" s="140"/>
    </row>
    <row r="2202" spans="4:4" x14ac:dyDescent="0.25">
      <c r="D2202" s="140"/>
    </row>
    <row r="2203" spans="4:4" x14ac:dyDescent="0.25">
      <c r="D2203" s="140"/>
    </row>
    <row r="2204" spans="4:4" x14ac:dyDescent="0.25">
      <c r="D2204" s="140"/>
    </row>
    <row r="2205" spans="4:4" x14ac:dyDescent="0.25">
      <c r="D2205" s="140"/>
    </row>
    <row r="2206" spans="4:4" x14ac:dyDescent="0.25">
      <c r="D2206" s="140"/>
    </row>
    <row r="2207" spans="4:4" x14ac:dyDescent="0.25">
      <c r="D2207" s="140"/>
    </row>
    <row r="2208" spans="4:4" x14ac:dyDescent="0.25">
      <c r="D2208" s="140"/>
    </row>
    <row r="2209" spans="4:4" x14ac:dyDescent="0.25">
      <c r="D2209" s="140"/>
    </row>
    <row r="2210" spans="4:4" x14ac:dyDescent="0.25">
      <c r="D2210" s="140"/>
    </row>
    <row r="2211" spans="4:4" x14ac:dyDescent="0.25">
      <c r="D2211" s="140"/>
    </row>
    <row r="2212" spans="4:4" x14ac:dyDescent="0.25">
      <c r="D2212" s="140"/>
    </row>
    <row r="2213" spans="4:4" x14ac:dyDescent="0.25">
      <c r="D2213" s="140"/>
    </row>
    <row r="2214" spans="4:4" x14ac:dyDescent="0.25">
      <c r="D2214" s="140"/>
    </row>
    <row r="2215" spans="4:4" x14ac:dyDescent="0.25">
      <c r="D2215" s="140"/>
    </row>
    <row r="2216" spans="4:4" x14ac:dyDescent="0.25">
      <c r="D2216" s="140"/>
    </row>
    <row r="2217" spans="4:4" x14ac:dyDescent="0.25">
      <c r="D2217" s="140"/>
    </row>
    <row r="2218" spans="4:4" x14ac:dyDescent="0.25">
      <c r="D2218" s="140"/>
    </row>
    <row r="2219" spans="4:4" x14ac:dyDescent="0.25">
      <c r="D2219" s="140"/>
    </row>
    <row r="2220" spans="4:4" x14ac:dyDescent="0.25">
      <c r="D2220" s="140"/>
    </row>
    <row r="2221" spans="4:4" x14ac:dyDescent="0.25">
      <c r="D2221" s="140"/>
    </row>
    <row r="2222" spans="4:4" x14ac:dyDescent="0.25">
      <c r="D2222" s="140"/>
    </row>
    <row r="2223" spans="4:4" x14ac:dyDescent="0.25">
      <c r="D2223" s="140"/>
    </row>
    <row r="2224" spans="4:4" x14ac:dyDescent="0.25">
      <c r="D2224" s="140"/>
    </row>
    <row r="2225" spans="4:4" x14ac:dyDescent="0.25">
      <c r="D2225" s="140"/>
    </row>
    <row r="2226" spans="4:4" x14ac:dyDescent="0.25">
      <c r="D2226" s="140"/>
    </row>
    <row r="2227" spans="4:4" x14ac:dyDescent="0.25">
      <c r="D2227" s="140"/>
    </row>
    <row r="2228" spans="4:4" x14ac:dyDescent="0.25">
      <c r="D2228" s="140"/>
    </row>
    <row r="2229" spans="4:4" x14ac:dyDescent="0.25">
      <c r="D2229" s="140"/>
    </row>
    <row r="2230" spans="4:4" x14ac:dyDescent="0.25">
      <c r="D2230" s="140"/>
    </row>
    <row r="2231" spans="4:4" x14ac:dyDescent="0.25">
      <c r="D2231" s="140"/>
    </row>
    <row r="2232" spans="4:4" x14ac:dyDescent="0.25">
      <c r="D2232" s="140"/>
    </row>
    <row r="2233" spans="4:4" x14ac:dyDescent="0.25">
      <c r="D2233" s="140"/>
    </row>
    <row r="2234" spans="4:4" x14ac:dyDescent="0.25">
      <c r="D2234" s="140"/>
    </row>
    <row r="2235" spans="4:4" x14ac:dyDescent="0.25">
      <c r="D2235" s="140"/>
    </row>
    <row r="2236" spans="4:4" x14ac:dyDescent="0.25">
      <c r="D2236" s="140"/>
    </row>
    <row r="2237" spans="4:4" x14ac:dyDescent="0.25">
      <c r="D2237" s="140"/>
    </row>
    <row r="2238" spans="4:4" x14ac:dyDescent="0.25">
      <c r="D2238" s="140"/>
    </row>
    <row r="2239" spans="4:4" x14ac:dyDescent="0.25">
      <c r="D2239" s="140"/>
    </row>
    <row r="2240" spans="4:4" x14ac:dyDescent="0.25">
      <c r="D2240" s="140"/>
    </row>
    <row r="2241" spans="4:4" x14ac:dyDescent="0.25">
      <c r="D2241" s="140"/>
    </row>
    <row r="2242" spans="4:4" x14ac:dyDescent="0.25">
      <c r="D2242" s="140"/>
    </row>
    <row r="2243" spans="4:4" x14ac:dyDescent="0.25">
      <c r="D2243" s="140"/>
    </row>
    <row r="2244" spans="4:4" x14ac:dyDescent="0.25">
      <c r="D2244" s="140"/>
    </row>
    <row r="2245" spans="4:4" x14ac:dyDescent="0.25">
      <c r="D2245" s="140"/>
    </row>
    <row r="2246" spans="4:4" x14ac:dyDescent="0.25">
      <c r="D2246" s="140"/>
    </row>
    <row r="2247" spans="4:4" x14ac:dyDescent="0.25">
      <c r="D2247" s="140"/>
    </row>
    <row r="2248" spans="4:4" x14ac:dyDescent="0.25">
      <c r="D2248" s="140"/>
    </row>
    <row r="2249" spans="4:4" x14ac:dyDescent="0.25">
      <c r="D2249" s="140"/>
    </row>
    <row r="2250" spans="4:4" x14ac:dyDescent="0.25">
      <c r="D2250" s="140"/>
    </row>
    <row r="2251" spans="4:4" x14ac:dyDescent="0.25">
      <c r="D2251" s="140"/>
    </row>
    <row r="2252" spans="4:4" x14ac:dyDescent="0.25">
      <c r="D2252" s="140"/>
    </row>
    <row r="2253" spans="4:4" x14ac:dyDescent="0.25">
      <c r="D2253" s="140"/>
    </row>
    <row r="2254" spans="4:4" x14ac:dyDescent="0.25">
      <c r="D2254" s="140"/>
    </row>
    <row r="2255" spans="4:4" x14ac:dyDescent="0.25">
      <c r="D2255" s="140"/>
    </row>
    <row r="2256" spans="4:4" x14ac:dyDescent="0.25">
      <c r="D2256" s="140"/>
    </row>
    <row r="2257" spans="4:4" x14ac:dyDescent="0.25">
      <c r="D2257" s="140"/>
    </row>
    <row r="2258" spans="4:4" x14ac:dyDescent="0.25">
      <c r="D2258" s="140"/>
    </row>
    <row r="2259" spans="4:4" x14ac:dyDescent="0.25">
      <c r="D2259" s="140"/>
    </row>
    <row r="2260" spans="4:4" x14ac:dyDescent="0.25">
      <c r="D2260" s="140"/>
    </row>
    <row r="2261" spans="4:4" x14ac:dyDescent="0.25">
      <c r="D2261" s="140"/>
    </row>
    <row r="2262" spans="4:4" x14ac:dyDescent="0.25">
      <c r="D2262" s="140"/>
    </row>
    <row r="2263" spans="4:4" x14ac:dyDescent="0.25">
      <c r="D2263" s="140"/>
    </row>
    <row r="2264" spans="4:4" x14ac:dyDescent="0.25">
      <c r="D2264" s="140"/>
    </row>
    <row r="2265" spans="4:4" x14ac:dyDescent="0.25">
      <c r="D2265" s="140"/>
    </row>
    <row r="2266" spans="4:4" x14ac:dyDescent="0.25">
      <c r="D2266" s="140"/>
    </row>
    <row r="2267" spans="4:4" x14ac:dyDescent="0.25">
      <c r="D2267" s="140"/>
    </row>
    <row r="2268" spans="4:4" x14ac:dyDescent="0.25">
      <c r="D2268" s="140"/>
    </row>
    <row r="2269" spans="4:4" x14ac:dyDescent="0.25">
      <c r="D2269" s="140"/>
    </row>
    <row r="2270" spans="4:4" x14ac:dyDescent="0.25">
      <c r="D2270" s="140"/>
    </row>
    <row r="2271" spans="4:4" x14ac:dyDescent="0.25">
      <c r="D2271" s="140"/>
    </row>
    <row r="2272" spans="4:4" x14ac:dyDescent="0.25">
      <c r="D2272" s="140"/>
    </row>
    <row r="2273" spans="4:4" x14ac:dyDescent="0.25">
      <c r="D2273" s="140"/>
    </row>
    <row r="2274" spans="4:4" x14ac:dyDescent="0.25">
      <c r="D2274" s="140"/>
    </row>
    <row r="2275" spans="4:4" x14ac:dyDescent="0.25">
      <c r="D2275" s="140"/>
    </row>
    <row r="2276" spans="4:4" x14ac:dyDescent="0.25">
      <c r="D2276" s="140"/>
    </row>
    <row r="2277" spans="4:4" x14ac:dyDescent="0.25">
      <c r="D2277" s="140"/>
    </row>
    <row r="2278" spans="4:4" x14ac:dyDescent="0.25">
      <c r="D2278" s="140"/>
    </row>
    <row r="2279" spans="4:4" x14ac:dyDescent="0.25">
      <c r="D2279" s="140"/>
    </row>
    <row r="2280" spans="4:4" x14ac:dyDescent="0.25">
      <c r="D2280" s="140"/>
    </row>
    <row r="2281" spans="4:4" x14ac:dyDescent="0.25">
      <c r="D2281" s="140"/>
    </row>
    <row r="2282" spans="4:4" x14ac:dyDescent="0.25">
      <c r="D2282" s="140"/>
    </row>
    <row r="2283" spans="4:4" x14ac:dyDescent="0.25">
      <c r="D2283" s="140"/>
    </row>
    <row r="2284" spans="4:4" x14ac:dyDescent="0.25">
      <c r="D2284" s="140"/>
    </row>
    <row r="2285" spans="4:4" x14ac:dyDescent="0.25">
      <c r="D2285" s="140"/>
    </row>
    <row r="2286" spans="4:4" x14ac:dyDescent="0.25">
      <c r="D2286" s="140"/>
    </row>
    <row r="2287" spans="4:4" x14ac:dyDescent="0.25">
      <c r="D2287" s="140"/>
    </row>
    <row r="2288" spans="4:4" x14ac:dyDescent="0.25">
      <c r="D2288" s="140"/>
    </row>
    <row r="2289" spans="4:4" x14ac:dyDescent="0.25">
      <c r="D2289" s="140"/>
    </row>
    <row r="2290" spans="4:4" x14ac:dyDescent="0.25">
      <c r="D2290" s="140"/>
    </row>
    <row r="2291" spans="4:4" x14ac:dyDescent="0.25">
      <c r="D2291" s="140"/>
    </row>
    <row r="2292" spans="4:4" x14ac:dyDescent="0.25">
      <c r="D2292" s="140"/>
    </row>
    <row r="2293" spans="4:4" x14ac:dyDescent="0.25">
      <c r="D2293" s="140"/>
    </row>
    <row r="2294" spans="4:4" x14ac:dyDescent="0.25">
      <c r="D2294" s="140"/>
    </row>
    <row r="2295" spans="4:4" x14ac:dyDescent="0.25">
      <c r="D2295" s="140"/>
    </row>
    <row r="2296" spans="4:4" x14ac:dyDescent="0.25">
      <c r="D2296" s="140"/>
    </row>
    <row r="2297" spans="4:4" x14ac:dyDescent="0.25">
      <c r="D2297" s="140"/>
    </row>
    <row r="2298" spans="4:4" x14ac:dyDescent="0.25">
      <c r="D2298" s="140"/>
    </row>
    <row r="2299" spans="4:4" x14ac:dyDescent="0.25">
      <c r="D2299" s="140"/>
    </row>
    <row r="2300" spans="4:4" x14ac:dyDescent="0.25">
      <c r="D2300" s="140"/>
    </row>
    <row r="2301" spans="4:4" x14ac:dyDescent="0.25">
      <c r="D2301" s="140"/>
    </row>
    <row r="2302" spans="4:4" x14ac:dyDescent="0.25">
      <c r="D2302" s="140"/>
    </row>
    <row r="2303" spans="4:4" x14ac:dyDescent="0.25">
      <c r="D2303" s="140"/>
    </row>
    <row r="2304" spans="4:4" x14ac:dyDescent="0.25">
      <c r="D2304" s="140"/>
    </row>
    <row r="2305" spans="4:4" x14ac:dyDescent="0.25">
      <c r="D2305" s="140"/>
    </row>
    <row r="2306" spans="4:4" x14ac:dyDescent="0.25">
      <c r="D2306" s="140"/>
    </row>
    <row r="2307" spans="4:4" x14ac:dyDescent="0.25">
      <c r="D2307" s="140"/>
    </row>
    <row r="2308" spans="4:4" x14ac:dyDescent="0.25">
      <c r="D2308" s="140"/>
    </row>
    <row r="2309" spans="4:4" x14ac:dyDescent="0.25">
      <c r="D2309" s="140"/>
    </row>
    <row r="2310" spans="4:4" x14ac:dyDescent="0.25">
      <c r="D2310" s="140"/>
    </row>
    <row r="2311" spans="4:4" x14ac:dyDescent="0.25">
      <c r="D2311" s="140"/>
    </row>
    <row r="2312" spans="4:4" x14ac:dyDescent="0.25">
      <c r="D2312" s="140"/>
    </row>
    <row r="2313" spans="4:4" x14ac:dyDescent="0.25">
      <c r="D2313" s="140"/>
    </row>
    <row r="2314" spans="4:4" x14ac:dyDescent="0.25">
      <c r="D2314" s="140"/>
    </row>
    <row r="2315" spans="4:4" x14ac:dyDescent="0.25">
      <c r="D2315" s="140"/>
    </row>
    <row r="2316" spans="4:4" x14ac:dyDescent="0.25">
      <c r="D2316" s="140"/>
    </row>
    <row r="2317" spans="4:4" x14ac:dyDescent="0.25">
      <c r="D2317" s="140"/>
    </row>
    <row r="2318" spans="4:4" x14ac:dyDescent="0.25">
      <c r="D2318" s="140"/>
    </row>
    <row r="2319" spans="4:4" x14ac:dyDescent="0.25">
      <c r="D2319" s="140"/>
    </row>
    <row r="2320" spans="4:4" x14ac:dyDescent="0.25">
      <c r="D2320" s="140"/>
    </row>
    <row r="2321" spans="4:4" x14ac:dyDescent="0.25">
      <c r="D2321" s="140"/>
    </row>
    <row r="2322" spans="4:4" x14ac:dyDescent="0.25">
      <c r="D2322" s="140"/>
    </row>
    <row r="2323" spans="4:4" x14ac:dyDescent="0.25">
      <c r="D2323" s="140"/>
    </row>
    <row r="2324" spans="4:4" x14ac:dyDescent="0.25">
      <c r="D2324" s="140"/>
    </row>
    <row r="2325" spans="4:4" x14ac:dyDescent="0.25">
      <c r="D2325" s="140"/>
    </row>
    <row r="2326" spans="4:4" x14ac:dyDescent="0.25">
      <c r="D2326" s="140"/>
    </row>
    <row r="2327" spans="4:4" x14ac:dyDescent="0.25">
      <c r="D2327" s="140"/>
    </row>
    <row r="2328" spans="4:4" x14ac:dyDescent="0.25">
      <c r="D2328" s="140"/>
    </row>
    <row r="2329" spans="4:4" x14ac:dyDescent="0.25">
      <c r="D2329" s="140"/>
    </row>
    <row r="2330" spans="4:4" x14ac:dyDescent="0.25">
      <c r="D2330" s="140"/>
    </row>
    <row r="2331" spans="4:4" x14ac:dyDescent="0.25">
      <c r="D2331" s="140"/>
    </row>
    <row r="2332" spans="4:4" x14ac:dyDescent="0.25">
      <c r="D2332" s="140"/>
    </row>
    <row r="2333" spans="4:4" x14ac:dyDescent="0.25">
      <c r="D2333" s="140"/>
    </row>
    <row r="2334" spans="4:4" x14ac:dyDescent="0.25">
      <c r="D2334" s="140"/>
    </row>
    <row r="2335" spans="4:4" x14ac:dyDescent="0.25">
      <c r="D2335" s="140"/>
    </row>
    <row r="2336" spans="4:4" x14ac:dyDescent="0.25">
      <c r="D2336" s="140"/>
    </row>
    <row r="2337" spans="4:4" x14ac:dyDescent="0.25">
      <c r="D2337" s="140"/>
    </row>
    <row r="2338" spans="4:4" x14ac:dyDescent="0.25">
      <c r="D2338" s="140"/>
    </row>
    <row r="2339" spans="4:4" x14ac:dyDescent="0.25">
      <c r="D2339" s="140"/>
    </row>
    <row r="2340" spans="4:4" x14ac:dyDescent="0.25">
      <c r="D2340" s="140"/>
    </row>
    <row r="2341" spans="4:4" x14ac:dyDescent="0.25">
      <c r="D2341" s="140"/>
    </row>
    <row r="2342" spans="4:4" x14ac:dyDescent="0.25">
      <c r="D2342" s="140"/>
    </row>
    <row r="2343" spans="4:4" x14ac:dyDescent="0.25">
      <c r="D2343" s="140"/>
    </row>
    <row r="2344" spans="4:4" x14ac:dyDescent="0.25">
      <c r="D2344" s="140"/>
    </row>
    <row r="2345" spans="4:4" x14ac:dyDescent="0.25">
      <c r="D2345" s="140"/>
    </row>
    <row r="2346" spans="4:4" x14ac:dyDescent="0.25">
      <c r="D2346" s="140"/>
    </row>
    <row r="2347" spans="4:4" x14ac:dyDescent="0.25">
      <c r="D2347" s="140"/>
    </row>
    <row r="2348" spans="4:4" x14ac:dyDescent="0.25">
      <c r="D2348" s="140"/>
    </row>
    <row r="2349" spans="4:4" x14ac:dyDescent="0.25">
      <c r="D2349" s="140"/>
    </row>
    <row r="2350" spans="4:4" x14ac:dyDescent="0.25">
      <c r="D2350" s="140"/>
    </row>
    <row r="2351" spans="4:4" x14ac:dyDescent="0.25">
      <c r="D2351" s="140"/>
    </row>
    <row r="2352" spans="4:4" x14ac:dyDescent="0.25">
      <c r="D2352" s="140"/>
    </row>
    <row r="2353" spans="4:4" x14ac:dyDescent="0.25">
      <c r="D2353" s="140"/>
    </row>
    <row r="2354" spans="4:4" x14ac:dyDescent="0.25">
      <c r="D2354" s="140"/>
    </row>
    <row r="2355" spans="4:4" x14ac:dyDescent="0.25">
      <c r="D2355" s="140"/>
    </row>
    <row r="2356" spans="4:4" x14ac:dyDescent="0.25">
      <c r="D2356" s="140"/>
    </row>
    <row r="2357" spans="4:4" x14ac:dyDescent="0.25">
      <c r="D2357" s="140"/>
    </row>
    <row r="2358" spans="4:4" x14ac:dyDescent="0.25">
      <c r="D2358" s="140"/>
    </row>
    <row r="2359" spans="4:4" x14ac:dyDescent="0.25">
      <c r="D2359" s="140"/>
    </row>
    <row r="2360" spans="4:4" x14ac:dyDescent="0.25">
      <c r="D2360" s="140"/>
    </row>
    <row r="2361" spans="4:4" x14ac:dyDescent="0.25">
      <c r="D2361" s="140"/>
    </row>
    <row r="2362" spans="4:4" x14ac:dyDescent="0.25">
      <c r="D2362" s="140"/>
    </row>
    <row r="2363" spans="4:4" x14ac:dyDescent="0.25">
      <c r="D2363" s="140"/>
    </row>
    <row r="2364" spans="4:4" x14ac:dyDescent="0.25">
      <c r="D2364" s="140"/>
    </row>
    <row r="2365" spans="4:4" x14ac:dyDescent="0.25">
      <c r="D2365" s="140"/>
    </row>
    <row r="2366" spans="4:4" x14ac:dyDescent="0.25">
      <c r="D2366" s="140"/>
    </row>
    <row r="2367" spans="4:4" x14ac:dyDescent="0.25">
      <c r="D2367" s="140"/>
    </row>
    <row r="2368" spans="4:4" x14ac:dyDescent="0.25">
      <c r="D2368" s="140"/>
    </row>
    <row r="2369" spans="4:4" x14ac:dyDescent="0.25">
      <c r="D2369" s="140"/>
    </row>
    <row r="2370" spans="4:4" x14ac:dyDescent="0.25">
      <c r="D2370" s="140"/>
    </row>
    <row r="2371" spans="4:4" x14ac:dyDescent="0.25">
      <c r="D2371" s="140"/>
    </row>
    <row r="2372" spans="4:4" x14ac:dyDescent="0.25">
      <c r="D2372" s="140"/>
    </row>
    <row r="2373" spans="4:4" x14ac:dyDescent="0.25">
      <c r="D2373" s="140"/>
    </row>
    <row r="2374" spans="4:4" x14ac:dyDescent="0.25">
      <c r="D2374" s="140"/>
    </row>
    <row r="2375" spans="4:4" x14ac:dyDescent="0.25">
      <c r="D2375" s="140"/>
    </row>
    <row r="2376" spans="4:4" x14ac:dyDescent="0.25">
      <c r="D2376" s="140"/>
    </row>
    <row r="2377" spans="4:4" x14ac:dyDescent="0.25">
      <c r="D2377" s="140"/>
    </row>
    <row r="2378" spans="4:4" x14ac:dyDescent="0.25">
      <c r="D2378" s="140"/>
    </row>
    <row r="2379" spans="4:4" x14ac:dyDescent="0.25">
      <c r="D2379" s="140"/>
    </row>
    <row r="2380" spans="4:4" x14ac:dyDescent="0.25">
      <c r="D2380" s="140"/>
    </row>
    <row r="2381" spans="4:4" x14ac:dyDescent="0.25">
      <c r="D2381" s="140"/>
    </row>
    <row r="2382" spans="4:4" x14ac:dyDescent="0.25">
      <c r="D2382" s="140"/>
    </row>
    <row r="2383" spans="4:4" x14ac:dyDescent="0.25">
      <c r="D2383" s="140"/>
    </row>
    <row r="2384" spans="4:4" x14ac:dyDescent="0.25">
      <c r="D2384" s="140"/>
    </row>
    <row r="2385" spans="4:4" x14ac:dyDescent="0.25">
      <c r="D2385" s="140"/>
    </row>
    <row r="2386" spans="4:4" x14ac:dyDescent="0.25">
      <c r="D2386" s="140"/>
    </row>
    <row r="2387" spans="4:4" x14ac:dyDescent="0.25">
      <c r="D2387" s="140"/>
    </row>
    <row r="2388" spans="4:4" x14ac:dyDescent="0.25">
      <c r="D2388" s="140"/>
    </row>
    <row r="2389" spans="4:4" x14ac:dyDescent="0.25">
      <c r="D2389" s="140"/>
    </row>
    <row r="2390" spans="4:4" x14ac:dyDescent="0.25">
      <c r="D2390" s="140"/>
    </row>
    <row r="2391" spans="4:4" x14ac:dyDescent="0.25">
      <c r="D2391" s="140"/>
    </row>
    <row r="2392" spans="4:4" x14ac:dyDescent="0.25">
      <c r="D2392" s="140"/>
    </row>
    <row r="2393" spans="4:4" x14ac:dyDescent="0.25">
      <c r="D2393" s="140"/>
    </row>
    <row r="2394" spans="4:4" x14ac:dyDescent="0.25">
      <c r="D2394" s="140"/>
    </row>
    <row r="2395" spans="4:4" x14ac:dyDescent="0.25">
      <c r="D2395" s="140"/>
    </row>
    <row r="2396" spans="4:4" x14ac:dyDescent="0.25">
      <c r="D2396" s="140"/>
    </row>
    <row r="2397" spans="4:4" x14ac:dyDescent="0.25">
      <c r="D2397" s="140"/>
    </row>
    <row r="2398" spans="4:4" x14ac:dyDescent="0.25">
      <c r="D2398" s="140"/>
    </row>
    <row r="2399" spans="4:4" x14ac:dyDescent="0.25">
      <c r="D2399" s="140"/>
    </row>
    <row r="2400" spans="4:4" x14ac:dyDescent="0.25">
      <c r="D2400" s="140"/>
    </row>
    <row r="2401" spans="4:4" x14ac:dyDescent="0.25">
      <c r="D2401" s="140"/>
    </row>
    <row r="2402" spans="4:4" x14ac:dyDescent="0.25">
      <c r="D2402" s="140"/>
    </row>
    <row r="2403" spans="4:4" x14ac:dyDescent="0.25">
      <c r="D2403" s="140"/>
    </row>
    <row r="2404" spans="4:4" x14ac:dyDescent="0.25">
      <c r="D2404" s="140"/>
    </row>
    <row r="2405" spans="4:4" x14ac:dyDescent="0.25">
      <c r="D2405" s="140"/>
    </row>
    <row r="2406" spans="4:4" x14ac:dyDescent="0.25">
      <c r="D2406" s="140"/>
    </row>
    <row r="2407" spans="4:4" x14ac:dyDescent="0.25">
      <c r="D2407" s="140"/>
    </row>
    <row r="2408" spans="4:4" x14ac:dyDescent="0.25">
      <c r="D2408" s="140"/>
    </row>
    <row r="2409" spans="4:4" x14ac:dyDescent="0.25">
      <c r="D2409" s="140"/>
    </row>
    <row r="2410" spans="4:4" x14ac:dyDescent="0.25">
      <c r="D2410" s="140"/>
    </row>
    <row r="2411" spans="4:4" x14ac:dyDescent="0.25">
      <c r="D2411" s="140"/>
    </row>
    <row r="2412" spans="4:4" x14ac:dyDescent="0.25">
      <c r="D2412" s="140"/>
    </row>
    <row r="2413" spans="4:4" x14ac:dyDescent="0.25">
      <c r="D2413" s="140"/>
    </row>
    <row r="2414" spans="4:4" x14ac:dyDescent="0.25">
      <c r="D2414" s="140"/>
    </row>
    <row r="2415" spans="4:4" x14ac:dyDescent="0.25">
      <c r="D2415" s="140"/>
    </row>
    <row r="2416" spans="4:4" x14ac:dyDescent="0.25">
      <c r="D2416" s="140"/>
    </row>
    <row r="2417" spans="4:4" x14ac:dyDescent="0.25">
      <c r="D2417" s="140"/>
    </row>
    <row r="2418" spans="4:4" x14ac:dyDescent="0.25">
      <c r="D2418" s="140"/>
    </row>
    <row r="2419" spans="4:4" x14ac:dyDescent="0.25">
      <c r="D2419" s="140"/>
    </row>
    <row r="2420" spans="4:4" x14ac:dyDescent="0.25">
      <c r="D2420" s="140"/>
    </row>
    <row r="2421" spans="4:4" x14ac:dyDescent="0.25">
      <c r="D2421" s="140"/>
    </row>
    <row r="2422" spans="4:4" x14ac:dyDescent="0.25">
      <c r="D2422" s="140"/>
    </row>
    <row r="2423" spans="4:4" x14ac:dyDescent="0.25">
      <c r="D2423" s="140"/>
    </row>
    <row r="2424" spans="4:4" x14ac:dyDescent="0.25">
      <c r="D2424" s="140"/>
    </row>
    <row r="2425" spans="4:4" x14ac:dyDescent="0.25">
      <c r="D2425" s="140"/>
    </row>
    <row r="2426" spans="4:4" x14ac:dyDescent="0.25">
      <c r="D2426" s="140"/>
    </row>
    <row r="2427" spans="4:4" x14ac:dyDescent="0.25">
      <c r="D2427" s="140"/>
    </row>
    <row r="2428" spans="4:4" x14ac:dyDescent="0.25">
      <c r="D2428" s="140"/>
    </row>
    <row r="2429" spans="4:4" x14ac:dyDescent="0.25">
      <c r="D2429" s="140"/>
    </row>
    <row r="2430" spans="4:4" x14ac:dyDescent="0.25">
      <c r="D2430" s="140"/>
    </row>
    <row r="2431" spans="4:4" x14ac:dyDescent="0.25">
      <c r="D2431" s="140"/>
    </row>
    <row r="2432" spans="4:4" x14ac:dyDescent="0.25">
      <c r="D2432" s="140"/>
    </row>
    <row r="2433" spans="4:4" x14ac:dyDescent="0.25">
      <c r="D2433" s="140"/>
    </row>
    <row r="2434" spans="4:4" x14ac:dyDescent="0.25">
      <c r="D2434" s="140"/>
    </row>
    <row r="2435" spans="4:4" x14ac:dyDescent="0.25">
      <c r="D2435" s="140"/>
    </row>
    <row r="2436" spans="4:4" x14ac:dyDescent="0.25">
      <c r="D2436" s="140"/>
    </row>
    <row r="2437" spans="4:4" x14ac:dyDescent="0.25">
      <c r="D2437" s="140"/>
    </row>
    <row r="2438" spans="4:4" x14ac:dyDescent="0.25">
      <c r="D2438" s="140"/>
    </row>
    <row r="2439" spans="4:4" x14ac:dyDescent="0.25">
      <c r="D2439" s="140"/>
    </row>
    <row r="2440" spans="4:4" x14ac:dyDescent="0.25">
      <c r="D2440" s="140"/>
    </row>
    <row r="2441" spans="4:4" x14ac:dyDescent="0.25">
      <c r="D2441" s="140"/>
    </row>
    <row r="2442" spans="4:4" x14ac:dyDescent="0.25">
      <c r="D2442" s="140"/>
    </row>
    <row r="2443" spans="4:4" x14ac:dyDescent="0.25">
      <c r="D2443" s="140"/>
    </row>
    <row r="2444" spans="4:4" x14ac:dyDescent="0.25">
      <c r="D2444" s="140"/>
    </row>
    <row r="2445" spans="4:4" x14ac:dyDescent="0.25">
      <c r="D2445" s="140"/>
    </row>
    <row r="2446" spans="4:4" x14ac:dyDescent="0.25">
      <c r="D2446" s="140"/>
    </row>
    <row r="2447" spans="4:4" x14ac:dyDescent="0.25">
      <c r="D2447" s="140"/>
    </row>
    <row r="2448" spans="4:4" x14ac:dyDescent="0.25">
      <c r="D2448" s="140"/>
    </row>
    <row r="2449" spans="4:4" x14ac:dyDescent="0.25">
      <c r="D2449" s="140"/>
    </row>
    <row r="2450" spans="4:4" x14ac:dyDescent="0.25">
      <c r="D2450" s="140"/>
    </row>
    <row r="2451" spans="4:4" x14ac:dyDescent="0.25">
      <c r="D2451" s="140"/>
    </row>
    <row r="2452" spans="4:4" x14ac:dyDescent="0.25">
      <c r="D2452" s="140"/>
    </row>
    <row r="2453" spans="4:4" x14ac:dyDescent="0.25">
      <c r="D2453" s="140"/>
    </row>
    <row r="2454" spans="4:4" x14ac:dyDescent="0.25">
      <c r="D2454" s="140"/>
    </row>
    <row r="2455" spans="4:4" x14ac:dyDescent="0.25">
      <c r="D2455" s="140"/>
    </row>
    <row r="2456" spans="4:4" x14ac:dyDescent="0.25">
      <c r="D2456" s="140"/>
    </row>
    <row r="2457" spans="4:4" x14ac:dyDescent="0.25">
      <c r="D2457" s="140"/>
    </row>
    <row r="2458" spans="4:4" x14ac:dyDescent="0.25">
      <c r="D2458" s="140"/>
    </row>
    <row r="2459" spans="4:4" x14ac:dyDescent="0.25">
      <c r="D2459" s="140"/>
    </row>
    <row r="2460" spans="4:4" x14ac:dyDescent="0.25">
      <c r="D2460" s="140"/>
    </row>
    <row r="2461" spans="4:4" x14ac:dyDescent="0.25">
      <c r="D2461" s="140"/>
    </row>
    <row r="2462" spans="4:4" x14ac:dyDescent="0.25">
      <c r="D2462" s="140"/>
    </row>
    <row r="2463" spans="4:4" x14ac:dyDescent="0.25">
      <c r="D2463" s="140"/>
    </row>
    <row r="2464" spans="4:4" x14ac:dyDescent="0.25">
      <c r="D2464" s="140"/>
    </row>
    <row r="2465" spans="4:4" x14ac:dyDescent="0.25">
      <c r="D2465" s="140"/>
    </row>
    <row r="2466" spans="4:4" x14ac:dyDescent="0.25">
      <c r="D2466" s="140"/>
    </row>
    <row r="2467" spans="4:4" x14ac:dyDescent="0.25">
      <c r="D2467" s="140"/>
    </row>
    <row r="2468" spans="4:4" x14ac:dyDescent="0.25">
      <c r="D2468" s="140"/>
    </row>
    <row r="2469" spans="4:4" x14ac:dyDescent="0.25">
      <c r="D2469" s="140"/>
    </row>
    <row r="2470" spans="4:4" x14ac:dyDescent="0.25">
      <c r="D2470" s="140"/>
    </row>
    <row r="2471" spans="4:4" x14ac:dyDescent="0.25">
      <c r="D2471" s="140"/>
    </row>
    <row r="2472" spans="4:4" x14ac:dyDescent="0.25">
      <c r="D2472" s="140"/>
    </row>
    <row r="2473" spans="4:4" x14ac:dyDescent="0.25">
      <c r="D2473" s="140"/>
    </row>
    <row r="2474" spans="4:4" x14ac:dyDescent="0.25">
      <c r="D2474" s="140"/>
    </row>
    <row r="2475" spans="4:4" x14ac:dyDescent="0.25">
      <c r="D2475" s="140"/>
    </row>
    <row r="2476" spans="4:4" x14ac:dyDescent="0.25">
      <c r="D2476" s="140"/>
    </row>
    <row r="2477" spans="4:4" x14ac:dyDescent="0.25">
      <c r="D2477" s="140"/>
    </row>
    <row r="2478" spans="4:4" x14ac:dyDescent="0.25">
      <c r="D2478" s="140"/>
    </row>
    <row r="2479" spans="4:4" x14ac:dyDescent="0.25">
      <c r="D2479" s="140"/>
    </row>
    <row r="2480" spans="4:4" x14ac:dyDescent="0.25">
      <c r="D2480" s="140"/>
    </row>
    <row r="2481" spans="4:4" x14ac:dyDescent="0.25">
      <c r="D2481" s="140"/>
    </row>
    <row r="2482" spans="4:4" x14ac:dyDescent="0.25">
      <c r="D2482" s="140"/>
    </row>
    <row r="2483" spans="4:4" x14ac:dyDescent="0.25">
      <c r="D2483" s="140"/>
    </row>
    <row r="2484" spans="4:4" x14ac:dyDescent="0.25">
      <c r="D2484" s="140"/>
    </row>
    <row r="2485" spans="4:4" x14ac:dyDescent="0.25">
      <c r="D2485" s="140"/>
    </row>
    <row r="2486" spans="4:4" x14ac:dyDescent="0.25">
      <c r="D2486" s="140"/>
    </row>
    <row r="2487" spans="4:4" x14ac:dyDescent="0.25">
      <c r="D2487" s="140"/>
    </row>
    <row r="2488" spans="4:4" x14ac:dyDescent="0.25">
      <c r="D2488" s="140"/>
    </row>
    <row r="2489" spans="4:4" x14ac:dyDescent="0.25">
      <c r="D2489" s="140"/>
    </row>
    <row r="2490" spans="4:4" x14ac:dyDescent="0.25">
      <c r="D2490" s="140"/>
    </row>
    <row r="2491" spans="4:4" x14ac:dyDescent="0.25">
      <c r="D2491" s="140"/>
    </row>
    <row r="2492" spans="4:4" x14ac:dyDescent="0.25">
      <c r="D2492" s="140"/>
    </row>
    <row r="2493" spans="4:4" x14ac:dyDescent="0.25">
      <c r="D2493" s="140"/>
    </row>
    <row r="2494" spans="4:4" x14ac:dyDescent="0.25">
      <c r="D2494" s="140"/>
    </row>
    <row r="2495" spans="4:4" x14ac:dyDescent="0.25">
      <c r="D2495" s="140"/>
    </row>
    <row r="2496" spans="4:4" x14ac:dyDescent="0.25">
      <c r="D2496" s="140"/>
    </row>
    <row r="2497" spans="4:4" x14ac:dyDescent="0.25">
      <c r="D2497" s="140"/>
    </row>
    <row r="2498" spans="4:4" x14ac:dyDescent="0.25">
      <c r="D2498" s="140"/>
    </row>
    <row r="2499" spans="4:4" x14ac:dyDescent="0.25">
      <c r="D2499" s="140"/>
    </row>
    <row r="2500" spans="4:4" x14ac:dyDescent="0.25">
      <c r="D2500" s="140"/>
    </row>
    <row r="2501" spans="4:4" x14ac:dyDescent="0.25">
      <c r="D2501" s="140"/>
    </row>
    <row r="2502" spans="4:4" x14ac:dyDescent="0.25">
      <c r="D2502" s="140"/>
    </row>
    <row r="2503" spans="4:4" x14ac:dyDescent="0.25">
      <c r="D2503" s="140"/>
    </row>
    <row r="2504" spans="4:4" x14ac:dyDescent="0.25">
      <c r="D2504" s="140"/>
    </row>
    <row r="2505" spans="4:4" x14ac:dyDescent="0.25">
      <c r="D2505" s="140"/>
    </row>
    <row r="2506" spans="4:4" x14ac:dyDescent="0.25">
      <c r="D2506" s="140"/>
    </row>
    <row r="2507" spans="4:4" x14ac:dyDescent="0.25">
      <c r="D2507" s="140"/>
    </row>
    <row r="2508" spans="4:4" x14ac:dyDescent="0.25">
      <c r="D2508" s="140"/>
    </row>
    <row r="2509" spans="4:4" x14ac:dyDescent="0.25">
      <c r="D2509" s="140"/>
    </row>
    <row r="2510" spans="4:4" x14ac:dyDescent="0.25">
      <c r="D2510" s="140"/>
    </row>
    <row r="2511" spans="4:4" x14ac:dyDescent="0.25">
      <c r="D2511" s="140"/>
    </row>
    <row r="2512" spans="4:4" x14ac:dyDescent="0.25">
      <c r="D2512" s="140"/>
    </row>
    <row r="2513" spans="4:4" x14ac:dyDescent="0.25">
      <c r="D2513" s="140"/>
    </row>
    <row r="2514" spans="4:4" x14ac:dyDescent="0.25">
      <c r="D2514" s="140"/>
    </row>
    <row r="2515" spans="4:4" x14ac:dyDescent="0.25">
      <c r="D2515" s="140"/>
    </row>
    <row r="2516" spans="4:4" x14ac:dyDescent="0.25">
      <c r="D2516" s="140"/>
    </row>
    <row r="2517" spans="4:4" x14ac:dyDescent="0.25">
      <c r="D2517" s="140"/>
    </row>
    <row r="2518" spans="4:4" x14ac:dyDescent="0.25">
      <c r="D2518" s="140"/>
    </row>
    <row r="2519" spans="4:4" x14ac:dyDescent="0.25">
      <c r="D2519" s="140"/>
    </row>
    <row r="2520" spans="4:4" x14ac:dyDescent="0.25">
      <c r="D2520" s="140"/>
    </row>
    <row r="2521" spans="4:4" x14ac:dyDescent="0.25">
      <c r="D2521" s="140"/>
    </row>
    <row r="2522" spans="4:4" x14ac:dyDescent="0.25">
      <c r="D2522" s="140"/>
    </row>
    <row r="2523" spans="4:4" x14ac:dyDescent="0.25">
      <c r="D2523" s="140"/>
    </row>
    <row r="2524" spans="4:4" x14ac:dyDescent="0.25">
      <c r="D2524" s="140"/>
    </row>
    <row r="2525" spans="4:4" x14ac:dyDescent="0.25">
      <c r="D2525" s="140"/>
    </row>
    <row r="2526" spans="4:4" x14ac:dyDescent="0.25">
      <c r="D2526" s="140"/>
    </row>
    <row r="2527" spans="4:4" x14ac:dyDescent="0.25">
      <c r="D2527" s="140"/>
    </row>
    <row r="2528" spans="4:4" x14ac:dyDescent="0.25">
      <c r="D2528" s="140"/>
    </row>
    <row r="2529" spans="4:4" x14ac:dyDescent="0.25">
      <c r="D2529" s="140"/>
    </row>
    <row r="2530" spans="4:4" x14ac:dyDescent="0.25">
      <c r="D2530" s="140"/>
    </row>
    <row r="2531" spans="4:4" x14ac:dyDescent="0.25">
      <c r="D2531" s="140"/>
    </row>
    <row r="2532" spans="4:4" x14ac:dyDescent="0.25">
      <c r="D2532" s="140"/>
    </row>
    <row r="2533" spans="4:4" x14ac:dyDescent="0.25">
      <c r="D2533" s="140"/>
    </row>
    <row r="2534" spans="4:4" x14ac:dyDescent="0.25">
      <c r="D2534" s="140"/>
    </row>
    <row r="2535" spans="4:4" x14ac:dyDescent="0.25">
      <c r="D2535" s="140"/>
    </row>
    <row r="2536" spans="4:4" x14ac:dyDescent="0.25">
      <c r="D2536" s="140"/>
    </row>
    <row r="2537" spans="4:4" x14ac:dyDescent="0.25">
      <c r="D2537" s="140"/>
    </row>
    <row r="2538" spans="4:4" x14ac:dyDescent="0.25">
      <c r="D2538" s="140"/>
    </row>
    <row r="2539" spans="4:4" x14ac:dyDescent="0.25">
      <c r="D2539" s="140"/>
    </row>
    <row r="2540" spans="4:4" x14ac:dyDescent="0.25">
      <c r="D2540" s="140"/>
    </row>
    <row r="2541" spans="4:4" x14ac:dyDescent="0.25">
      <c r="D2541" s="140"/>
    </row>
    <row r="2542" spans="4:4" x14ac:dyDescent="0.25">
      <c r="D2542" s="140"/>
    </row>
    <row r="2543" spans="4:4" x14ac:dyDescent="0.25">
      <c r="D2543" s="140"/>
    </row>
    <row r="2544" spans="4:4" x14ac:dyDescent="0.25">
      <c r="D2544" s="140"/>
    </row>
    <row r="2545" spans="4:4" x14ac:dyDescent="0.25">
      <c r="D2545" s="140"/>
    </row>
    <row r="2546" spans="4:4" x14ac:dyDescent="0.25">
      <c r="D2546" s="140"/>
    </row>
    <row r="2547" spans="4:4" x14ac:dyDescent="0.25">
      <c r="D2547" s="140"/>
    </row>
    <row r="2548" spans="4:4" x14ac:dyDescent="0.25">
      <c r="D2548" s="140"/>
    </row>
    <row r="2549" spans="4:4" x14ac:dyDescent="0.25">
      <c r="D2549" s="140"/>
    </row>
    <row r="2550" spans="4:4" x14ac:dyDescent="0.25">
      <c r="D2550" s="140"/>
    </row>
    <row r="2551" spans="4:4" x14ac:dyDescent="0.25">
      <c r="D2551" s="140"/>
    </row>
    <row r="2552" spans="4:4" x14ac:dyDescent="0.25">
      <c r="D2552" s="140"/>
    </row>
    <row r="2553" spans="4:4" x14ac:dyDescent="0.25">
      <c r="D2553" s="140"/>
    </row>
    <row r="2554" spans="4:4" x14ac:dyDescent="0.25">
      <c r="D2554" s="140"/>
    </row>
    <row r="2555" spans="4:4" x14ac:dyDescent="0.25">
      <c r="D2555" s="140"/>
    </row>
    <row r="2556" spans="4:4" x14ac:dyDescent="0.25">
      <c r="D2556" s="140"/>
    </row>
    <row r="2557" spans="4:4" x14ac:dyDescent="0.25">
      <c r="D2557" s="140"/>
    </row>
    <row r="2558" spans="4:4" x14ac:dyDescent="0.25">
      <c r="D2558" s="140"/>
    </row>
    <row r="2559" spans="4:4" x14ac:dyDescent="0.25">
      <c r="D2559" s="140"/>
    </row>
    <row r="2560" spans="4:4" x14ac:dyDescent="0.25">
      <c r="D2560" s="140"/>
    </row>
    <row r="2561" spans="4:4" x14ac:dyDescent="0.25">
      <c r="D2561" s="140"/>
    </row>
    <row r="2562" spans="4:4" x14ac:dyDescent="0.25">
      <c r="D2562" s="140"/>
    </row>
    <row r="2563" spans="4:4" x14ac:dyDescent="0.25">
      <c r="D2563" s="140"/>
    </row>
    <row r="2564" spans="4:4" x14ac:dyDescent="0.25">
      <c r="D2564" s="140"/>
    </row>
    <row r="2565" spans="4:4" x14ac:dyDescent="0.25">
      <c r="D2565" s="140"/>
    </row>
    <row r="2566" spans="4:4" x14ac:dyDescent="0.25">
      <c r="D2566" s="140"/>
    </row>
    <row r="2567" spans="4:4" x14ac:dyDescent="0.25">
      <c r="D2567" s="140"/>
    </row>
    <row r="2568" spans="4:4" x14ac:dyDescent="0.25">
      <c r="D2568" s="140"/>
    </row>
    <row r="2569" spans="4:4" x14ac:dyDescent="0.25">
      <c r="D2569" s="140"/>
    </row>
    <row r="2570" spans="4:4" x14ac:dyDescent="0.25">
      <c r="D2570" s="140"/>
    </row>
    <row r="2571" spans="4:4" x14ac:dyDescent="0.25">
      <c r="D2571" s="140"/>
    </row>
    <row r="2572" spans="4:4" x14ac:dyDescent="0.25">
      <c r="D2572" s="140"/>
    </row>
    <row r="2573" spans="4:4" x14ac:dyDescent="0.25">
      <c r="D2573" s="140"/>
    </row>
    <row r="2574" spans="4:4" x14ac:dyDescent="0.25">
      <c r="D2574" s="140"/>
    </row>
    <row r="2575" spans="4:4" x14ac:dyDescent="0.25">
      <c r="D2575" s="140"/>
    </row>
    <row r="2576" spans="4:4" x14ac:dyDescent="0.25">
      <c r="D2576" s="140"/>
    </row>
    <row r="2577" spans="4:4" x14ac:dyDescent="0.25">
      <c r="D2577" s="140"/>
    </row>
    <row r="2578" spans="4:4" x14ac:dyDescent="0.25">
      <c r="D2578" s="140"/>
    </row>
    <row r="2579" spans="4:4" x14ac:dyDescent="0.25">
      <c r="D2579" s="140"/>
    </row>
    <row r="2580" spans="4:4" x14ac:dyDescent="0.25">
      <c r="D2580" s="140"/>
    </row>
    <row r="2581" spans="4:4" x14ac:dyDescent="0.25">
      <c r="D2581" s="140"/>
    </row>
    <row r="2582" spans="4:4" x14ac:dyDescent="0.25">
      <c r="D2582" s="140"/>
    </row>
    <row r="2583" spans="4:4" x14ac:dyDescent="0.25">
      <c r="D2583" s="140"/>
    </row>
    <row r="2584" spans="4:4" x14ac:dyDescent="0.25">
      <c r="D2584" s="140"/>
    </row>
    <row r="2585" spans="4:4" x14ac:dyDescent="0.25">
      <c r="D2585" s="140"/>
    </row>
    <row r="2586" spans="4:4" x14ac:dyDescent="0.25">
      <c r="D2586" s="140"/>
    </row>
    <row r="2587" spans="4:4" x14ac:dyDescent="0.25">
      <c r="D2587" s="140"/>
    </row>
    <row r="2588" spans="4:4" x14ac:dyDescent="0.25">
      <c r="D2588" s="140"/>
    </row>
    <row r="2589" spans="4:4" x14ac:dyDescent="0.25">
      <c r="D2589" s="140"/>
    </row>
    <row r="2590" spans="4:4" x14ac:dyDescent="0.25">
      <c r="D2590" s="140"/>
    </row>
    <row r="2591" spans="4:4" x14ac:dyDescent="0.25">
      <c r="D2591" s="140"/>
    </row>
    <row r="2592" spans="4:4" x14ac:dyDescent="0.25">
      <c r="D2592" s="140"/>
    </row>
    <row r="2593" spans="4:4" x14ac:dyDescent="0.25">
      <c r="D2593" s="140"/>
    </row>
    <row r="2594" spans="4:4" x14ac:dyDescent="0.25">
      <c r="D2594" s="140"/>
    </row>
    <row r="2595" spans="4:4" x14ac:dyDescent="0.25">
      <c r="D2595" s="140"/>
    </row>
    <row r="2596" spans="4:4" x14ac:dyDescent="0.25">
      <c r="D2596" s="140"/>
    </row>
    <row r="2597" spans="4:4" x14ac:dyDescent="0.25">
      <c r="D2597" s="140"/>
    </row>
    <row r="2598" spans="4:4" x14ac:dyDescent="0.25">
      <c r="D2598" s="140"/>
    </row>
    <row r="2599" spans="4:4" x14ac:dyDescent="0.25">
      <c r="D2599" s="140"/>
    </row>
    <row r="2600" spans="4:4" x14ac:dyDescent="0.25">
      <c r="D2600" s="140"/>
    </row>
    <row r="2601" spans="4:4" x14ac:dyDescent="0.25">
      <c r="D2601" s="140"/>
    </row>
    <row r="2602" spans="4:4" x14ac:dyDescent="0.25">
      <c r="D2602" s="140"/>
    </row>
    <row r="2603" spans="4:4" x14ac:dyDescent="0.25">
      <c r="D2603" s="140"/>
    </row>
    <row r="2604" spans="4:4" x14ac:dyDescent="0.25">
      <c r="D2604" s="140"/>
    </row>
    <row r="2605" spans="4:4" x14ac:dyDescent="0.25">
      <c r="D2605" s="140"/>
    </row>
    <row r="2606" spans="4:4" x14ac:dyDescent="0.25">
      <c r="D2606" s="140"/>
    </row>
    <row r="2607" spans="4:4" x14ac:dyDescent="0.25">
      <c r="D2607" s="140"/>
    </row>
    <row r="2608" spans="4:4" x14ac:dyDescent="0.25">
      <c r="D2608" s="140"/>
    </row>
    <row r="2609" spans="4:4" x14ac:dyDescent="0.25">
      <c r="D2609" s="140"/>
    </row>
    <row r="2610" spans="4:4" x14ac:dyDescent="0.25">
      <c r="D2610" s="140"/>
    </row>
    <row r="2611" spans="4:4" x14ac:dyDescent="0.25">
      <c r="D2611" s="140"/>
    </row>
    <row r="2612" spans="4:4" x14ac:dyDescent="0.25">
      <c r="D2612" s="140"/>
    </row>
    <row r="2613" spans="4:4" x14ac:dyDescent="0.25">
      <c r="D2613" s="140"/>
    </row>
    <row r="2614" spans="4:4" x14ac:dyDescent="0.25">
      <c r="D2614" s="140"/>
    </row>
    <row r="2615" spans="4:4" x14ac:dyDescent="0.25">
      <c r="D2615" s="140"/>
    </row>
    <row r="2616" spans="4:4" x14ac:dyDescent="0.25">
      <c r="D2616" s="140"/>
    </row>
    <row r="2617" spans="4:4" x14ac:dyDescent="0.25">
      <c r="D2617" s="140"/>
    </row>
    <row r="2618" spans="4:4" x14ac:dyDescent="0.25">
      <c r="D2618" s="140"/>
    </row>
    <row r="2619" spans="4:4" x14ac:dyDescent="0.25">
      <c r="D2619" s="140"/>
    </row>
    <row r="2620" spans="4:4" x14ac:dyDescent="0.25">
      <c r="D2620" s="140"/>
    </row>
    <row r="2621" spans="4:4" x14ac:dyDescent="0.25">
      <c r="D2621" s="140"/>
    </row>
    <row r="2622" spans="4:4" x14ac:dyDescent="0.25">
      <c r="D2622" s="140"/>
    </row>
    <row r="2623" spans="4:4" x14ac:dyDescent="0.25">
      <c r="D2623" s="140"/>
    </row>
    <row r="2624" spans="4:4" x14ac:dyDescent="0.25">
      <c r="D2624" s="140"/>
    </row>
    <row r="2625" spans="4:4" x14ac:dyDescent="0.25">
      <c r="D2625" s="140"/>
    </row>
    <row r="2626" spans="4:4" x14ac:dyDescent="0.25">
      <c r="D2626" s="140"/>
    </row>
    <row r="2627" spans="4:4" x14ac:dyDescent="0.25">
      <c r="D2627" s="140"/>
    </row>
    <row r="2628" spans="4:4" x14ac:dyDescent="0.25">
      <c r="D2628" s="140"/>
    </row>
    <row r="2629" spans="4:4" x14ac:dyDescent="0.25">
      <c r="D2629" s="140"/>
    </row>
    <row r="2630" spans="4:4" x14ac:dyDescent="0.25">
      <c r="D2630" s="140"/>
    </row>
    <row r="2631" spans="4:4" x14ac:dyDescent="0.25">
      <c r="D2631" s="140"/>
    </row>
    <row r="2632" spans="4:4" x14ac:dyDescent="0.25">
      <c r="D2632" s="140"/>
    </row>
    <row r="2633" spans="4:4" x14ac:dyDescent="0.25">
      <c r="D2633" s="140"/>
    </row>
    <row r="2634" spans="4:4" x14ac:dyDescent="0.25">
      <c r="D2634" s="140"/>
    </row>
    <row r="2635" spans="4:4" x14ac:dyDescent="0.25">
      <c r="D2635" s="140"/>
    </row>
    <row r="2636" spans="4:4" x14ac:dyDescent="0.25">
      <c r="D2636" s="140"/>
    </row>
    <row r="2637" spans="4:4" x14ac:dyDescent="0.25">
      <c r="D2637" s="140"/>
    </row>
    <row r="2638" spans="4:4" x14ac:dyDescent="0.25">
      <c r="D2638" s="140"/>
    </row>
    <row r="2639" spans="4:4" x14ac:dyDescent="0.25">
      <c r="D2639" s="140"/>
    </row>
    <row r="2640" spans="4:4" x14ac:dyDescent="0.25">
      <c r="D2640" s="140"/>
    </row>
    <row r="2641" spans="4:4" x14ac:dyDescent="0.25">
      <c r="D2641" s="140"/>
    </row>
    <row r="2642" spans="4:4" x14ac:dyDescent="0.25">
      <c r="D2642" s="140"/>
    </row>
    <row r="2643" spans="4:4" x14ac:dyDescent="0.25">
      <c r="D2643" s="140"/>
    </row>
    <row r="2644" spans="4:4" x14ac:dyDescent="0.25">
      <c r="D2644" s="140"/>
    </row>
    <row r="2645" spans="4:4" x14ac:dyDescent="0.25">
      <c r="D2645" s="140"/>
    </row>
    <row r="2646" spans="4:4" x14ac:dyDescent="0.25">
      <c r="D2646" s="140"/>
    </row>
    <row r="2647" spans="4:4" x14ac:dyDescent="0.25">
      <c r="D2647" s="140"/>
    </row>
    <row r="2648" spans="4:4" x14ac:dyDescent="0.25">
      <c r="D2648" s="140"/>
    </row>
    <row r="2649" spans="4:4" x14ac:dyDescent="0.25">
      <c r="D2649" s="140"/>
    </row>
    <row r="2650" spans="4:4" x14ac:dyDescent="0.25">
      <c r="D2650" s="140"/>
    </row>
    <row r="2651" spans="4:4" x14ac:dyDescent="0.25">
      <c r="D2651" s="140"/>
    </row>
    <row r="2652" spans="4:4" x14ac:dyDescent="0.25">
      <c r="D2652" s="140"/>
    </row>
    <row r="2653" spans="4:4" x14ac:dyDescent="0.25">
      <c r="D2653" s="140"/>
    </row>
    <row r="2654" spans="4:4" x14ac:dyDescent="0.25">
      <c r="D2654" s="140"/>
    </row>
    <row r="2655" spans="4:4" x14ac:dyDescent="0.25">
      <c r="D2655" s="140"/>
    </row>
    <row r="2656" spans="4:4" x14ac:dyDescent="0.25">
      <c r="D2656" s="140"/>
    </row>
    <row r="2657" spans="4:4" x14ac:dyDescent="0.25">
      <c r="D2657" s="140"/>
    </row>
    <row r="2658" spans="4:4" x14ac:dyDescent="0.25">
      <c r="D2658" s="140"/>
    </row>
    <row r="2659" spans="4:4" x14ac:dyDescent="0.25">
      <c r="D2659" s="140"/>
    </row>
    <row r="2660" spans="4:4" x14ac:dyDescent="0.25">
      <c r="D2660" s="140"/>
    </row>
    <row r="2661" spans="4:4" x14ac:dyDescent="0.25">
      <c r="D2661" s="140"/>
    </row>
    <row r="2662" spans="4:4" x14ac:dyDescent="0.25">
      <c r="D2662" s="140"/>
    </row>
    <row r="2663" spans="4:4" x14ac:dyDescent="0.25">
      <c r="D2663" s="140"/>
    </row>
    <row r="2664" spans="4:4" x14ac:dyDescent="0.25">
      <c r="D2664" s="140"/>
    </row>
    <row r="2665" spans="4:4" x14ac:dyDescent="0.25">
      <c r="D2665" s="140"/>
    </row>
    <row r="2666" spans="4:4" x14ac:dyDescent="0.25">
      <c r="D2666" s="140"/>
    </row>
    <row r="2667" spans="4:4" x14ac:dyDescent="0.25">
      <c r="D2667" s="140"/>
    </row>
    <row r="2668" spans="4:4" x14ac:dyDescent="0.25">
      <c r="D2668" s="140"/>
    </row>
    <row r="2669" spans="4:4" x14ac:dyDescent="0.25">
      <c r="D2669" s="140"/>
    </row>
    <row r="2670" spans="4:4" x14ac:dyDescent="0.25">
      <c r="D2670" s="140"/>
    </row>
    <row r="2671" spans="4:4" x14ac:dyDescent="0.25">
      <c r="D2671" s="140"/>
    </row>
    <row r="2672" spans="4:4" x14ac:dyDescent="0.25">
      <c r="D2672" s="140"/>
    </row>
    <row r="2673" spans="4:4" x14ac:dyDescent="0.25">
      <c r="D2673" s="140"/>
    </row>
    <row r="2674" spans="4:4" x14ac:dyDescent="0.25">
      <c r="D2674" s="140"/>
    </row>
    <row r="2675" spans="4:4" x14ac:dyDescent="0.25">
      <c r="D2675" s="140"/>
    </row>
    <row r="2676" spans="4:4" x14ac:dyDescent="0.25">
      <c r="D2676" s="140"/>
    </row>
    <row r="2677" spans="4:4" x14ac:dyDescent="0.25">
      <c r="D2677" s="140"/>
    </row>
    <row r="2678" spans="4:4" x14ac:dyDescent="0.25">
      <c r="D2678" s="140"/>
    </row>
    <row r="2679" spans="4:4" x14ac:dyDescent="0.25">
      <c r="D2679" s="140"/>
    </row>
    <row r="2680" spans="4:4" x14ac:dyDescent="0.25">
      <c r="D2680" s="140"/>
    </row>
    <row r="2681" spans="4:4" x14ac:dyDescent="0.25">
      <c r="D2681" s="140"/>
    </row>
    <row r="2682" spans="4:4" x14ac:dyDescent="0.25">
      <c r="D2682" s="140"/>
    </row>
    <row r="2683" spans="4:4" x14ac:dyDescent="0.25">
      <c r="D2683" s="140"/>
    </row>
    <row r="2684" spans="4:4" x14ac:dyDescent="0.25">
      <c r="D2684" s="140"/>
    </row>
    <row r="2685" spans="4:4" x14ac:dyDescent="0.25">
      <c r="D2685" s="140"/>
    </row>
    <row r="2686" spans="4:4" x14ac:dyDescent="0.25">
      <c r="D2686" s="140"/>
    </row>
    <row r="2687" spans="4:4" x14ac:dyDescent="0.25">
      <c r="D2687" s="140"/>
    </row>
    <row r="2688" spans="4:4" x14ac:dyDescent="0.25">
      <c r="D2688" s="140"/>
    </row>
    <row r="2689" spans="4:4" x14ac:dyDescent="0.25">
      <c r="D2689" s="140"/>
    </row>
    <row r="2690" spans="4:4" x14ac:dyDescent="0.25">
      <c r="D2690" s="140"/>
    </row>
    <row r="2691" spans="4:4" x14ac:dyDescent="0.25">
      <c r="D2691" s="140"/>
    </row>
    <row r="2692" spans="4:4" x14ac:dyDescent="0.25">
      <c r="D2692" s="140"/>
    </row>
    <row r="2693" spans="4:4" x14ac:dyDescent="0.25">
      <c r="D2693" s="140"/>
    </row>
    <row r="2694" spans="4:4" x14ac:dyDescent="0.25">
      <c r="D2694" s="140"/>
    </row>
    <row r="2695" spans="4:4" x14ac:dyDescent="0.25">
      <c r="D2695" s="140"/>
    </row>
    <row r="2696" spans="4:4" x14ac:dyDescent="0.25">
      <c r="D2696" s="140"/>
    </row>
    <row r="2697" spans="4:4" x14ac:dyDescent="0.25">
      <c r="D2697" s="140"/>
    </row>
    <row r="2698" spans="4:4" x14ac:dyDescent="0.25">
      <c r="D2698" s="140"/>
    </row>
    <row r="2699" spans="4:4" x14ac:dyDescent="0.25">
      <c r="D2699" s="140"/>
    </row>
    <row r="2700" spans="4:4" x14ac:dyDescent="0.25">
      <c r="D2700" s="140"/>
    </row>
    <row r="2701" spans="4:4" x14ac:dyDescent="0.25">
      <c r="D2701" s="140"/>
    </row>
    <row r="2702" spans="4:4" x14ac:dyDescent="0.25">
      <c r="D2702" s="140"/>
    </row>
    <row r="2703" spans="4:4" x14ac:dyDescent="0.25">
      <c r="D2703" s="140"/>
    </row>
    <row r="2704" spans="4:4" x14ac:dyDescent="0.25">
      <c r="D2704" s="140"/>
    </row>
    <row r="2705" spans="4:4" x14ac:dyDescent="0.25">
      <c r="D2705" s="140"/>
    </row>
    <row r="2706" spans="4:4" x14ac:dyDescent="0.25">
      <c r="D2706" s="140"/>
    </row>
    <row r="2707" spans="4:4" x14ac:dyDescent="0.25">
      <c r="D2707" s="140"/>
    </row>
    <row r="2708" spans="4:4" x14ac:dyDescent="0.25">
      <c r="D2708" s="140"/>
    </row>
    <row r="2709" spans="4:4" x14ac:dyDescent="0.25">
      <c r="D2709" s="140"/>
    </row>
    <row r="2710" spans="4:4" x14ac:dyDescent="0.25">
      <c r="D2710" s="140"/>
    </row>
    <row r="2711" spans="4:4" x14ac:dyDescent="0.25">
      <c r="D2711" s="140"/>
    </row>
    <row r="2712" spans="4:4" x14ac:dyDescent="0.25">
      <c r="D2712" s="140"/>
    </row>
    <row r="2713" spans="4:4" x14ac:dyDescent="0.25">
      <c r="D2713" s="140"/>
    </row>
    <row r="2714" spans="4:4" x14ac:dyDescent="0.25">
      <c r="D2714" s="140"/>
    </row>
    <row r="2715" spans="4:4" x14ac:dyDescent="0.25">
      <c r="D2715" s="140"/>
    </row>
    <row r="2716" spans="4:4" x14ac:dyDescent="0.25">
      <c r="D2716" s="140"/>
    </row>
    <row r="2717" spans="4:4" x14ac:dyDescent="0.25">
      <c r="D2717" s="140"/>
    </row>
    <row r="2718" spans="4:4" x14ac:dyDescent="0.25">
      <c r="D2718" s="140"/>
    </row>
    <row r="2719" spans="4:4" x14ac:dyDescent="0.25">
      <c r="D2719" s="140"/>
    </row>
    <row r="2720" spans="4:4" x14ac:dyDescent="0.25">
      <c r="D2720" s="140"/>
    </row>
    <row r="2721" spans="4:4" x14ac:dyDescent="0.25">
      <c r="D2721" s="140"/>
    </row>
    <row r="2722" spans="4:4" x14ac:dyDescent="0.25">
      <c r="D2722" s="140"/>
    </row>
    <row r="2723" spans="4:4" x14ac:dyDescent="0.25">
      <c r="D2723" s="140"/>
    </row>
    <row r="2724" spans="4:4" x14ac:dyDescent="0.25">
      <c r="D2724" s="140"/>
    </row>
    <row r="2725" spans="4:4" x14ac:dyDescent="0.25">
      <c r="D2725" s="140"/>
    </row>
    <row r="2726" spans="4:4" x14ac:dyDescent="0.25">
      <c r="D2726" s="140"/>
    </row>
    <row r="2727" spans="4:4" x14ac:dyDescent="0.25">
      <c r="D2727" s="140"/>
    </row>
    <row r="2728" spans="4:4" x14ac:dyDescent="0.25">
      <c r="D2728" s="140"/>
    </row>
    <row r="2729" spans="4:4" x14ac:dyDescent="0.25">
      <c r="D2729" s="140"/>
    </row>
    <row r="2730" spans="4:4" x14ac:dyDescent="0.25">
      <c r="D2730" s="140"/>
    </row>
    <row r="2731" spans="4:4" x14ac:dyDescent="0.25">
      <c r="D2731" s="140"/>
    </row>
    <row r="2732" spans="4:4" x14ac:dyDescent="0.25">
      <c r="D2732" s="140"/>
    </row>
    <row r="2733" spans="4:4" x14ac:dyDescent="0.25">
      <c r="D2733" s="140"/>
    </row>
    <row r="2734" spans="4:4" x14ac:dyDescent="0.25">
      <c r="D2734" s="140"/>
    </row>
    <row r="2735" spans="4:4" x14ac:dyDescent="0.25">
      <c r="D2735" s="140"/>
    </row>
    <row r="2736" spans="4:4" x14ac:dyDescent="0.25">
      <c r="D2736" s="140"/>
    </row>
    <row r="2737" spans="4:4" x14ac:dyDescent="0.25">
      <c r="D2737" s="140"/>
    </row>
    <row r="2738" spans="4:4" x14ac:dyDescent="0.25">
      <c r="D2738" s="140"/>
    </row>
    <row r="2739" spans="4:4" x14ac:dyDescent="0.25">
      <c r="D2739" s="140"/>
    </row>
    <row r="2740" spans="4:4" x14ac:dyDescent="0.25">
      <c r="D2740" s="140"/>
    </row>
    <row r="2741" spans="4:4" x14ac:dyDescent="0.25">
      <c r="D2741" s="140"/>
    </row>
    <row r="2742" spans="4:4" x14ac:dyDescent="0.25">
      <c r="D2742" s="140"/>
    </row>
    <row r="2743" spans="4:4" x14ac:dyDescent="0.25">
      <c r="D2743" s="140"/>
    </row>
    <row r="2744" spans="4:4" x14ac:dyDescent="0.25">
      <c r="D2744" s="140"/>
    </row>
    <row r="2745" spans="4:4" x14ac:dyDescent="0.25">
      <c r="D2745" s="140"/>
    </row>
    <row r="2746" spans="4:4" x14ac:dyDescent="0.25">
      <c r="D2746" s="140"/>
    </row>
    <row r="2747" spans="4:4" x14ac:dyDescent="0.25">
      <c r="D2747" s="140"/>
    </row>
    <row r="2748" spans="4:4" x14ac:dyDescent="0.25">
      <c r="D2748" s="140"/>
    </row>
    <row r="2749" spans="4:4" x14ac:dyDescent="0.25">
      <c r="D2749" s="140"/>
    </row>
    <row r="2750" spans="4:4" x14ac:dyDescent="0.25">
      <c r="D2750" s="140"/>
    </row>
    <row r="2751" spans="4:4" x14ac:dyDescent="0.25">
      <c r="D2751" s="140"/>
    </row>
    <row r="2752" spans="4:4" x14ac:dyDescent="0.25">
      <c r="D2752" s="140"/>
    </row>
    <row r="2753" spans="4:4" x14ac:dyDescent="0.25">
      <c r="D2753" s="140"/>
    </row>
    <row r="2754" spans="4:4" x14ac:dyDescent="0.25">
      <c r="D2754" s="140"/>
    </row>
    <row r="2755" spans="4:4" x14ac:dyDescent="0.25">
      <c r="D2755" s="140"/>
    </row>
    <row r="2756" spans="4:4" x14ac:dyDescent="0.25">
      <c r="D2756" s="140"/>
    </row>
    <row r="2757" spans="4:4" x14ac:dyDescent="0.25">
      <c r="D2757" s="140"/>
    </row>
    <row r="2758" spans="4:4" x14ac:dyDescent="0.25">
      <c r="D2758" s="140"/>
    </row>
    <row r="2759" spans="4:4" x14ac:dyDescent="0.25">
      <c r="D2759" s="140"/>
    </row>
    <row r="2760" spans="4:4" x14ac:dyDescent="0.25">
      <c r="D2760" s="140"/>
    </row>
    <row r="2761" spans="4:4" x14ac:dyDescent="0.25">
      <c r="D2761" s="140"/>
    </row>
    <row r="2762" spans="4:4" x14ac:dyDescent="0.25">
      <c r="D2762" s="140"/>
    </row>
    <row r="2763" spans="4:4" x14ac:dyDescent="0.25">
      <c r="D2763" s="140"/>
    </row>
    <row r="2764" spans="4:4" x14ac:dyDescent="0.25">
      <c r="D2764" s="140"/>
    </row>
    <row r="2765" spans="4:4" x14ac:dyDescent="0.25">
      <c r="D2765" s="140"/>
    </row>
    <row r="2766" spans="4:4" x14ac:dyDescent="0.25">
      <c r="D2766" s="140"/>
    </row>
    <row r="2767" spans="4:4" x14ac:dyDescent="0.25">
      <c r="D2767" s="140"/>
    </row>
    <row r="2768" spans="4:4" x14ac:dyDescent="0.25">
      <c r="D2768" s="140"/>
    </row>
    <row r="2769" spans="4:4" x14ac:dyDescent="0.25">
      <c r="D2769" s="140"/>
    </row>
    <row r="2770" spans="4:4" x14ac:dyDescent="0.25">
      <c r="D2770" s="140"/>
    </row>
    <row r="2771" spans="4:4" x14ac:dyDescent="0.25">
      <c r="D2771" s="140"/>
    </row>
    <row r="2772" spans="4:4" x14ac:dyDescent="0.25">
      <c r="D2772" s="140"/>
    </row>
    <row r="2773" spans="4:4" x14ac:dyDescent="0.25">
      <c r="D2773" s="140"/>
    </row>
    <row r="2774" spans="4:4" x14ac:dyDescent="0.25">
      <c r="D2774" s="140"/>
    </row>
    <row r="2775" spans="4:4" x14ac:dyDescent="0.25">
      <c r="D2775" s="140"/>
    </row>
    <row r="2776" spans="4:4" x14ac:dyDescent="0.25">
      <c r="D2776" s="140"/>
    </row>
    <row r="2777" spans="4:4" x14ac:dyDescent="0.25">
      <c r="D2777" s="140"/>
    </row>
    <row r="2778" spans="4:4" x14ac:dyDescent="0.25">
      <c r="D2778" s="140"/>
    </row>
    <row r="2779" spans="4:4" x14ac:dyDescent="0.25">
      <c r="D2779" s="140"/>
    </row>
    <row r="2780" spans="4:4" x14ac:dyDescent="0.25">
      <c r="D2780" s="140"/>
    </row>
    <row r="2781" spans="4:4" x14ac:dyDescent="0.25">
      <c r="D2781" s="140"/>
    </row>
    <row r="2782" spans="4:4" x14ac:dyDescent="0.25">
      <c r="D2782" s="140"/>
    </row>
    <row r="2783" spans="4:4" x14ac:dyDescent="0.25">
      <c r="D2783" s="140"/>
    </row>
    <row r="2784" spans="4:4" x14ac:dyDescent="0.25">
      <c r="D2784" s="140"/>
    </row>
    <row r="2785" spans="4:4" x14ac:dyDescent="0.25">
      <c r="D2785" s="140"/>
    </row>
    <row r="2786" spans="4:4" x14ac:dyDescent="0.25">
      <c r="D2786" s="140"/>
    </row>
    <row r="2787" spans="4:4" x14ac:dyDescent="0.25">
      <c r="D2787" s="140"/>
    </row>
    <row r="2788" spans="4:4" x14ac:dyDescent="0.25">
      <c r="D2788" s="140"/>
    </row>
    <row r="2789" spans="4:4" x14ac:dyDescent="0.25">
      <c r="D2789" s="140"/>
    </row>
    <row r="2790" spans="4:4" x14ac:dyDescent="0.25">
      <c r="D2790" s="140"/>
    </row>
    <row r="2791" spans="4:4" x14ac:dyDescent="0.25">
      <c r="D2791" s="140"/>
    </row>
    <row r="2792" spans="4:4" x14ac:dyDescent="0.25">
      <c r="D2792" s="140"/>
    </row>
    <row r="2793" spans="4:4" x14ac:dyDescent="0.25">
      <c r="D2793" s="140"/>
    </row>
    <row r="2794" spans="4:4" x14ac:dyDescent="0.25">
      <c r="D2794" s="140"/>
    </row>
    <row r="2795" spans="4:4" x14ac:dyDescent="0.25">
      <c r="D2795" s="140"/>
    </row>
    <row r="2796" spans="4:4" x14ac:dyDescent="0.25">
      <c r="D2796" s="140"/>
    </row>
    <row r="2797" spans="4:4" x14ac:dyDescent="0.25">
      <c r="D2797" s="140"/>
    </row>
    <row r="2798" spans="4:4" x14ac:dyDescent="0.25">
      <c r="D2798" s="140"/>
    </row>
    <row r="2799" spans="4:4" x14ac:dyDescent="0.25">
      <c r="D2799" s="140"/>
    </row>
    <row r="2800" spans="4:4" x14ac:dyDescent="0.25">
      <c r="D2800" s="140"/>
    </row>
    <row r="2801" spans="4:4" x14ac:dyDescent="0.25">
      <c r="D2801" s="140"/>
    </row>
    <row r="2802" spans="4:4" x14ac:dyDescent="0.25">
      <c r="D2802" s="140"/>
    </row>
    <row r="2803" spans="4:4" x14ac:dyDescent="0.25">
      <c r="D2803" s="140"/>
    </row>
    <row r="2804" spans="4:4" x14ac:dyDescent="0.25">
      <c r="D2804" s="140"/>
    </row>
    <row r="2805" spans="4:4" x14ac:dyDescent="0.25">
      <c r="D2805" s="140"/>
    </row>
    <row r="2806" spans="4:4" x14ac:dyDescent="0.25">
      <c r="D2806" s="140"/>
    </row>
    <row r="2807" spans="4:4" x14ac:dyDescent="0.25">
      <c r="D2807" s="140"/>
    </row>
    <row r="2808" spans="4:4" x14ac:dyDescent="0.25">
      <c r="D2808" s="140"/>
    </row>
    <row r="2809" spans="4:4" x14ac:dyDescent="0.25">
      <c r="D2809" s="140"/>
    </row>
    <row r="2810" spans="4:4" x14ac:dyDescent="0.25">
      <c r="D2810" s="140"/>
    </row>
    <row r="2811" spans="4:4" x14ac:dyDescent="0.25">
      <c r="D2811" s="140"/>
    </row>
    <row r="2812" spans="4:4" x14ac:dyDescent="0.25">
      <c r="D2812" s="140"/>
    </row>
    <row r="2813" spans="4:4" x14ac:dyDescent="0.25">
      <c r="D2813" s="140"/>
    </row>
    <row r="2814" spans="4:4" x14ac:dyDescent="0.25">
      <c r="D2814" s="140"/>
    </row>
    <row r="2815" spans="4:4" x14ac:dyDescent="0.25">
      <c r="D2815" s="140"/>
    </row>
    <row r="2816" spans="4:4" x14ac:dyDescent="0.25">
      <c r="D2816" s="140"/>
    </row>
    <row r="2817" spans="4:4" x14ac:dyDescent="0.25">
      <c r="D2817" s="140"/>
    </row>
    <row r="2818" spans="4:4" x14ac:dyDescent="0.25">
      <c r="D2818" s="140"/>
    </row>
    <row r="2819" spans="4:4" x14ac:dyDescent="0.25">
      <c r="D2819" s="140"/>
    </row>
    <row r="2820" spans="4:4" x14ac:dyDescent="0.25">
      <c r="D2820" s="140"/>
    </row>
    <row r="2821" spans="4:4" x14ac:dyDescent="0.25">
      <c r="D2821" s="140"/>
    </row>
    <row r="2822" spans="4:4" x14ac:dyDescent="0.25">
      <c r="D2822" s="140"/>
    </row>
    <row r="2823" spans="4:4" x14ac:dyDescent="0.25">
      <c r="D2823" s="140"/>
    </row>
    <row r="2824" spans="4:4" x14ac:dyDescent="0.25">
      <c r="D2824" s="140"/>
    </row>
    <row r="2825" spans="4:4" x14ac:dyDescent="0.25">
      <c r="D2825" s="140"/>
    </row>
    <row r="2826" spans="4:4" x14ac:dyDescent="0.25">
      <c r="D2826" s="140"/>
    </row>
    <row r="2827" spans="4:4" x14ac:dyDescent="0.25">
      <c r="D2827" s="140"/>
    </row>
    <row r="2828" spans="4:4" x14ac:dyDescent="0.25">
      <c r="D2828" s="140"/>
    </row>
    <row r="2829" spans="4:4" x14ac:dyDescent="0.25">
      <c r="D2829" s="140"/>
    </row>
    <row r="2830" spans="4:4" x14ac:dyDescent="0.25">
      <c r="D2830" s="140"/>
    </row>
    <row r="2831" spans="4:4" x14ac:dyDescent="0.25">
      <c r="D2831" s="140"/>
    </row>
    <row r="2832" spans="4:4" x14ac:dyDescent="0.25">
      <c r="D2832" s="140"/>
    </row>
    <row r="2833" spans="4:4" x14ac:dyDescent="0.25">
      <c r="D2833" s="140"/>
    </row>
    <row r="2834" spans="4:4" x14ac:dyDescent="0.25">
      <c r="D2834" s="140"/>
    </row>
    <row r="2835" spans="4:4" x14ac:dyDescent="0.25">
      <c r="D2835" s="140"/>
    </row>
    <row r="2836" spans="4:4" x14ac:dyDescent="0.25">
      <c r="D2836" s="140"/>
    </row>
    <row r="2837" spans="4:4" x14ac:dyDescent="0.25">
      <c r="D2837" s="140"/>
    </row>
    <row r="2838" spans="4:4" x14ac:dyDescent="0.25">
      <c r="D2838" s="140"/>
    </row>
    <row r="2839" spans="4:4" x14ac:dyDescent="0.25">
      <c r="D2839" s="140"/>
    </row>
    <row r="2840" spans="4:4" x14ac:dyDescent="0.25">
      <c r="D2840" s="140"/>
    </row>
    <row r="2841" spans="4:4" x14ac:dyDescent="0.25">
      <c r="D2841" s="140"/>
    </row>
    <row r="2842" spans="4:4" x14ac:dyDescent="0.25">
      <c r="D2842" s="140"/>
    </row>
    <row r="2843" spans="4:4" x14ac:dyDescent="0.25">
      <c r="D2843" s="140"/>
    </row>
    <row r="2844" spans="4:4" x14ac:dyDescent="0.25">
      <c r="D2844" s="140"/>
    </row>
    <row r="2845" spans="4:4" x14ac:dyDescent="0.25">
      <c r="D2845" s="140"/>
    </row>
    <row r="2846" spans="4:4" x14ac:dyDescent="0.25">
      <c r="D2846" s="140"/>
    </row>
    <row r="2847" spans="4:4" x14ac:dyDescent="0.25">
      <c r="D2847" s="140"/>
    </row>
    <row r="2848" spans="4:4" x14ac:dyDescent="0.25">
      <c r="D2848" s="140"/>
    </row>
    <row r="2849" spans="4:4" x14ac:dyDescent="0.25">
      <c r="D2849" s="140"/>
    </row>
    <row r="2850" spans="4:4" x14ac:dyDescent="0.25">
      <c r="D2850" s="140"/>
    </row>
    <row r="2851" spans="4:4" x14ac:dyDescent="0.25">
      <c r="D2851" s="140"/>
    </row>
    <row r="2852" spans="4:4" x14ac:dyDescent="0.25">
      <c r="D2852" s="140"/>
    </row>
    <row r="2853" spans="4:4" x14ac:dyDescent="0.25">
      <c r="D2853" s="140"/>
    </row>
    <row r="2854" spans="4:4" x14ac:dyDescent="0.25">
      <c r="D2854" s="140"/>
    </row>
    <row r="2855" spans="4:4" x14ac:dyDescent="0.25">
      <c r="D2855" s="140"/>
    </row>
    <row r="2856" spans="4:4" x14ac:dyDescent="0.25">
      <c r="D2856" s="140"/>
    </row>
    <row r="2857" spans="4:4" x14ac:dyDescent="0.25">
      <c r="D2857" s="140"/>
    </row>
    <row r="2858" spans="4:4" x14ac:dyDescent="0.25">
      <c r="D2858" s="140"/>
    </row>
    <row r="2859" spans="4:4" x14ac:dyDescent="0.25">
      <c r="D2859" s="140"/>
    </row>
    <row r="2860" spans="4:4" x14ac:dyDescent="0.25">
      <c r="D2860" s="140"/>
    </row>
    <row r="2861" spans="4:4" x14ac:dyDescent="0.25">
      <c r="D2861" s="140"/>
    </row>
    <row r="2862" spans="4:4" x14ac:dyDescent="0.25">
      <c r="D2862" s="140"/>
    </row>
    <row r="2863" spans="4:4" x14ac:dyDescent="0.25">
      <c r="D2863" s="140"/>
    </row>
    <row r="2864" spans="4:4" x14ac:dyDescent="0.25">
      <c r="D2864" s="140"/>
    </row>
    <row r="2865" spans="4:4" x14ac:dyDescent="0.25">
      <c r="D2865" s="140"/>
    </row>
    <row r="2866" spans="4:4" x14ac:dyDescent="0.25">
      <c r="D2866" s="140"/>
    </row>
    <row r="2867" spans="4:4" x14ac:dyDescent="0.25">
      <c r="D2867" s="140"/>
    </row>
    <row r="2868" spans="4:4" x14ac:dyDescent="0.25">
      <c r="D2868" s="140"/>
    </row>
    <row r="2869" spans="4:4" x14ac:dyDescent="0.25">
      <c r="D2869" s="140"/>
    </row>
    <row r="2870" spans="4:4" x14ac:dyDescent="0.25">
      <c r="D2870" s="140"/>
    </row>
    <row r="2871" spans="4:4" x14ac:dyDescent="0.25">
      <c r="D2871" s="140"/>
    </row>
    <row r="2872" spans="4:4" x14ac:dyDescent="0.25">
      <c r="D2872" s="140"/>
    </row>
    <row r="2873" spans="4:4" x14ac:dyDescent="0.25">
      <c r="D2873" s="140"/>
    </row>
    <row r="2874" spans="4:4" x14ac:dyDescent="0.25">
      <c r="D2874" s="140"/>
    </row>
    <row r="2875" spans="4:4" x14ac:dyDescent="0.25">
      <c r="D2875" s="140"/>
    </row>
    <row r="2876" spans="4:4" x14ac:dyDescent="0.25">
      <c r="D2876" s="140"/>
    </row>
    <row r="2877" spans="4:4" x14ac:dyDescent="0.25">
      <c r="D2877" s="140"/>
    </row>
    <row r="2878" spans="4:4" x14ac:dyDescent="0.25">
      <c r="D2878" s="140"/>
    </row>
    <row r="2879" spans="4:4" x14ac:dyDescent="0.25">
      <c r="D2879" s="140"/>
    </row>
    <row r="2880" spans="4:4" x14ac:dyDescent="0.25">
      <c r="D2880" s="140"/>
    </row>
    <row r="2881" spans="4:4" x14ac:dyDescent="0.25">
      <c r="D2881" s="140"/>
    </row>
    <row r="2882" spans="4:4" x14ac:dyDescent="0.25">
      <c r="D2882" s="140"/>
    </row>
    <row r="2883" spans="4:4" x14ac:dyDescent="0.25">
      <c r="D2883" s="140"/>
    </row>
    <row r="2884" spans="4:4" x14ac:dyDescent="0.25">
      <c r="D2884" s="140"/>
    </row>
    <row r="2885" spans="4:4" x14ac:dyDescent="0.25">
      <c r="D2885" s="140"/>
    </row>
    <row r="2886" spans="4:4" x14ac:dyDescent="0.25">
      <c r="D2886" s="140"/>
    </row>
    <row r="2887" spans="4:4" x14ac:dyDescent="0.25">
      <c r="D2887" s="140"/>
    </row>
    <row r="2888" spans="4:4" x14ac:dyDescent="0.25">
      <c r="D2888" s="140"/>
    </row>
    <row r="2889" spans="4:4" x14ac:dyDescent="0.25">
      <c r="D2889" s="140"/>
    </row>
    <row r="2890" spans="4:4" x14ac:dyDescent="0.25">
      <c r="D2890" s="140"/>
    </row>
    <row r="2891" spans="4:4" x14ac:dyDescent="0.25">
      <c r="D2891" s="140"/>
    </row>
    <row r="2892" spans="4:4" x14ac:dyDescent="0.25">
      <c r="D2892" s="140"/>
    </row>
    <row r="2893" spans="4:4" x14ac:dyDescent="0.25">
      <c r="D2893" s="140"/>
    </row>
    <row r="2894" spans="4:4" x14ac:dyDescent="0.25">
      <c r="D2894" s="140"/>
    </row>
    <row r="2895" spans="4:4" x14ac:dyDescent="0.25">
      <c r="D2895" s="140"/>
    </row>
    <row r="2896" spans="4:4" x14ac:dyDescent="0.25">
      <c r="D2896" s="140"/>
    </row>
    <row r="2897" spans="4:4" x14ac:dyDescent="0.25">
      <c r="D2897" s="140"/>
    </row>
    <row r="2898" spans="4:4" x14ac:dyDescent="0.25">
      <c r="D2898" s="140"/>
    </row>
    <row r="2899" spans="4:4" x14ac:dyDescent="0.25">
      <c r="D2899" s="140"/>
    </row>
    <row r="2900" spans="4:4" x14ac:dyDescent="0.25">
      <c r="D2900" s="140"/>
    </row>
    <row r="2901" spans="4:4" x14ac:dyDescent="0.25">
      <c r="D2901" s="140"/>
    </row>
    <row r="2902" spans="4:4" x14ac:dyDescent="0.25">
      <c r="D2902" s="140"/>
    </row>
    <row r="2903" spans="4:4" x14ac:dyDescent="0.25">
      <c r="D2903" s="140"/>
    </row>
    <row r="2904" spans="4:4" x14ac:dyDescent="0.25">
      <c r="D2904" s="140"/>
    </row>
    <row r="2905" spans="4:4" x14ac:dyDescent="0.25">
      <c r="D2905" s="140"/>
    </row>
    <row r="2906" spans="4:4" x14ac:dyDescent="0.25">
      <c r="D2906" s="140"/>
    </row>
    <row r="2907" spans="4:4" x14ac:dyDescent="0.25">
      <c r="D2907" s="140"/>
    </row>
    <row r="2908" spans="4:4" x14ac:dyDescent="0.25">
      <c r="D2908" s="140"/>
    </row>
    <row r="2909" spans="4:4" x14ac:dyDescent="0.25">
      <c r="D2909" s="140"/>
    </row>
    <row r="2910" spans="4:4" x14ac:dyDescent="0.25">
      <c r="D2910" s="140"/>
    </row>
    <row r="2911" spans="4:4" x14ac:dyDescent="0.25">
      <c r="D2911" s="140"/>
    </row>
    <row r="2912" spans="4:4" x14ac:dyDescent="0.25">
      <c r="D2912" s="140"/>
    </row>
    <row r="2913" spans="4:4" x14ac:dyDescent="0.25">
      <c r="D2913" s="140"/>
    </row>
    <row r="2914" spans="4:4" x14ac:dyDescent="0.25">
      <c r="D2914" s="140"/>
    </row>
    <row r="2915" spans="4:4" x14ac:dyDescent="0.25">
      <c r="D2915" s="140"/>
    </row>
    <row r="2916" spans="4:4" x14ac:dyDescent="0.25">
      <c r="D2916" s="140"/>
    </row>
    <row r="2917" spans="4:4" x14ac:dyDescent="0.25">
      <c r="D2917" s="140"/>
    </row>
    <row r="2918" spans="4:4" x14ac:dyDescent="0.25">
      <c r="D2918" s="140"/>
    </row>
    <row r="2919" spans="4:4" x14ac:dyDescent="0.25">
      <c r="D2919" s="140"/>
    </row>
    <row r="2920" spans="4:4" x14ac:dyDescent="0.25">
      <c r="D2920" s="140"/>
    </row>
    <row r="2921" spans="4:4" x14ac:dyDescent="0.25">
      <c r="D2921" s="140"/>
    </row>
    <row r="2922" spans="4:4" x14ac:dyDescent="0.25">
      <c r="D2922" s="140"/>
    </row>
    <row r="2923" spans="4:4" x14ac:dyDescent="0.25">
      <c r="D2923" s="140"/>
    </row>
    <row r="2924" spans="4:4" x14ac:dyDescent="0.25">
      <c r="D2924" s="140"/>
    </row>
    <row r="2925" spans="4:4" x14ac:dyDescent="0.25">
      <c r="D2925" s="140"/>
    </row>
    <row r="2926" spans="4:4" x14ac:dyDescent="0.25">
      <c r="D2926" s="140"/>
    </row>
    <row r="2927" spans="4:4" x14ac:dyDescent="0.25">
      <c r="D2927" s="140"/>
    </row>
    <row r="2928" spans="4:4" x14ac:dyDescent="0.25">
      <c r="D2928" s="140"/>
    </row>
    <row r="2929" spans="4:4" x14ac:dyDescent="0.25">
      <c r="D2929" s="140"/>
    </row>
    <row r="2930" spans="4:4" x14ac:dyDescent="0.25">
      <c r="D2930" s="140"/>
    </row>
    <row r="2931" spans="4:4" x14ac:dyDescent="0.25">
      <c r="D2931" s="140"/>
    </row>
    <row r="2932" spans="4:4" x14ac:dyDescent="0.25">
      <c r="D2932" s="140"/>
    </row>
    <row r="2933" spans="4:4" x14ac:dyDescent="0.25">
      <c r="D2933" s="140"/>
    </row>
    <row r="2934" spans="4:4" x14ac:dyDescent="0.25">
      <c r="D2934" s="140"/>
    </row>
    <row r="2935" spans="4:4" x14ac:dyDescent="0.25">
      <c r="D2935" s="140"/>
    </row>
    <row r="2936" spans="4:4" x14ac:dyDescent="0.25">
      <c r="D2936" s="140"/>
    </row>
    <row r="2937" spans="4:4" x14ac:dyDescent="0.25">
      <c r="D2937" s="140"/>
    </row>
    <row r="2938" spans="4:4" x14ac:dyDescent="0.25">
      <c r="D2938" s="140"/>
    </row>
    <row r="2939" spans="4:4" x14ac:dyDescent="0.25">
      <c r="D2939" s="140"/>
    </row>
    <row r="2940" spans="4:4" x14ac:dyDescent="0.25">
      <c r="D2940" s="140"/>
    </row>
    <row r="2941" spans="4:4" x14ac:dyDescent="0.25">
      <c r="D2941" s="140"/>
    </row>
    <row r="2942" spans="4:4" x14ac:dyDescent="0.25">
      <c r="D2942" s="140"/>
    </row>
    <row r="2943" spans="4:4" x14ac:dyDescent="0.25">
      <c r="D2943" s="140"/>
    </row>
    <row r="2944" spans="4:4" x14ac:dyDescent="0.25">
      <c r="D2944" s="140"/>
    </row>
    <row r="2945" spans="4:4" x14ac:dyDescent="0.25">
      <c r="D2945" s="140"/>
    </row>
    <row r="2946" spans="4:4" x14ac:dyDescent="0.25">
      <c r="D2946" s="140"/>
    </row>
    <row r="2947" spans="4:4" x14ac:dyDescent="0.25">
      <c r="D2947" s="140"/>
    </row>
    <row r="2948" spans="4:4" x14ac:dyDescent="0.25">
      <c r="D2948" s="140"/>
    </row>
    <row r="2949" spans="4:4" x14ac:dyDescent="0.25">
      <c r="D2949" s="140"/>
    </row>
    <row r="2950" spans="4:4" x14ac:dyDescent="0.25">
      <c r="D2950" s="140"/>
    </row>
    <row r="2951" spans="4:4" x14ac:dyDescent="0.25">
      <c r="D2951" s="140"/>
    </row>
    <row r="2952" spans="4:4" x14ac:dyDescent="0.25">
      <c r="D2952" s="140"/>
    </row>
    <row r="2953" spans="4:4" x14ac:dyDescent="0.25">
      <c r="D2953" s="140"/>
    </row>
    <row r="2954" spans="4:4" x14ac:dyDescent="0.25">
      <c r="D2954" s="140"/>
    </row>
    <row r="2955" spans="4:4" x14ac:dyDescent="0.25">
      <c r="D2955" s="140"/>
    </row>
    <row r="2956" spans="4:4" x14ac:dyDescent="0.25">
      <c r="D2956" s="140"/>
    </row>
    <row r="2957" spans="4:4" x14ac:dyDescent="0.25">
      <c r="D2957" s="140"/>
    </row>
    <row r="2958" spans="4:4" x14ac:dyDescent="0.25">
      <c r="D2958" s="140"/>
    </row>
    <row r="2959" spans="4:4" x14ac:dyDescent="0.25">
      <c r="D2959" s="140"/>
    </row>
    <row r="2960" spans="4:4" x14ac:dyDescent="0.25">
      <c r="D2960" s="140"/>
    </row>
    <row r="2961" spans="4:4" x14ac:dyDescent="0.25">
      <c r="D2961" s="140"/>
    </row>
    <row r="2962" spans="4:4" x14ac:dyDescent="0.25">
      <c r="D2962" s="140"/>
    </row>
    <row r="2963" spans="4:4" x14ac:dyDescent="0.25">
      <c r="D2963" s="140"/>
    </row>
    <row r="2964" spans="4:4" x14ac:dyDescent="0.25">
      <c r="D2964" s="140"/>
    </row>
    <row r="2965" spans="4:4" x14ac:dyDescent="0.25">
      <c r="D2965" s="140"/>
    </row>
    <row r="2966" spans="4:4" x14ac:dyDescent="0.25">
      <c r="D2966" s="140"/>
    </row>
    <row r="2967" spans="4:4" x14ac:dyDescent="0.25">
      <c r="D2967" s="140"/>
    </row>
    <row r="2968" spans="4:4" x14ac:dyDescent="0.25">
      <c r="D2968" s="140"/>
    </row>
    <row r="2969" spans="4:4" x14ac:dyDescent="0.25">
      <c r="D2969" s="140"/>
    </row>
    <row r="2970" spans="4:4" x14ac:dyDescent="0.25">
      <c r="D2970" s="140"/>
    </row>
    <row r="2971" spans="4:4" x14ac:dyDescent="0.25">
      <c r="D2971" s="140"/>
    </row>
    <row r="2972" spans="4:4" x14ac:dyDescent="0.25">
      <c r="D2972" s="140"/>
    </row>
    <row r="2973" spans="4:4" x14ac:dyDescent="0.25">
      <c r="D2973" s="140"/>
    </row>
    <row r="2974" spans="4:4" x14ac:dyDescent="0.25">
      <c r="D2974" s="140"/>
    </row>
    <row r="2975" spans="4:4" x14ac:dyDescent="0.25">
      <c r="D2975" s="140"/>
    </row>
    <row r="2976" spans="4:4" x14ac:dyDescent="0.25">
      <c r="D2976" s="140"/>
    </row>
    <row r="2977" spans="4:4" x14ac:dyDescent="0.25">
      <c r="D2977" s="140"/>
    </row>
    <row r="2978" spans="4:4" x14ac:dyDescent="0.25">
      <c r="D2978" s="140"/>
    </row>
    <row r="2979" spans="4:4" x14ac:dyDescent="0.25">
      <c r="D2979" s="140"/>
    </row>
    <row r="2980" spans="4:4" x14ac:dyDescent="0.25">
      <c r="D2980" s="140"/>
    </row>
    <row r="2981" spans="4:4" x14ac:dyDescent="0.25">
      <c r="D2981" s="140"/>
    </row>
    <row r="2982" spans="4:4" x14ac:dyDescent="0.25">
      <c r="D2982" s="140"/>
    </row>
    <row r="2983" spans="4:4" x14ac:dyDescent="0.25">
      <c r="D2983" s="140"/>
    </row>
    <row r="2984" spans="4:4" x14ac:dyDescent="0.25">
      <c r="D2984" s="140"/>
    </row>
    <row r="2985" spans="4:4" x14ac:dyDescent="0.25">
      <c r="D2985" s="140"/>
    </row>
    <row r="2986" spans="4:4" x14ac:dyDescent="0.25">
      <c r="D2986" s="140"/>
    </row>
    <row r="2987" spans="4:4" x14ac:dyDescent="0.25">
      <c r="D2987" s="140"/>
    </row>
    <row r="2988" spans="4:4" x14ac:dyDescent="0.25">
      <c r="D2988" s="140"/>
    </row>
    <row r="2989" spans="4:4" x14ac:dyDescent="0.25">
      <c r="D2989" s="140"/>
    </row>
    <row r="2990" spans="4:4" x14ac:dyDescent="0.25">
      <c r="D2990" s="140"/>
    </row>
    <row r="2991" spans="4:4" x14ac:dyDescent="0.25">
      <c r="D2991" s="140"/>
    </row>
    <row r="2992" spans="4:4" x14ac:dyDescent="0.25">
      <c r="D2992" s="140"/>
    </row>
    <row r="2993" spans="4:4" x14ac:dyDescent="0.25">
      <c r="D2993" s="140"/>
    </row>
    <row r="2994" spans="4:4" x14ac:dyDescent="0.25">
      <c r="D2994" s="140"/>
    </row>
    <row r="2995" spans="4:4" x14ac:dyDescent="0.25">
      <c r="D2995" s="140"/>
    </row>
    <row r="2996" spans="4:4" x14ac:dyDescent="0.25">
      <c r="D2996" s="140"/>
    </row>
    <row r="2997" spans="4:4" x14ac:dyDescent="0.25">
      <c r="D2997" s="140"/>
    </row>
    <row r="2998" spans="4:4" x14ac:dyDescent="0.25">
      <c r="D2998" s="140"/>
    </row>
    <row r="2999" spans="4:4" x14ac:dyDescent="0.25">
      <c r="D2999" s="140"/>
    </row>
    <row r="3000" spans="4:4" x14ac:dyDescent="0.25">
      <c r="D3000" s="140"/>
    </row>
    <row r="3001" spans="4:4" x14ac:dyDescent="0.25">
      <c r="D3001" s="140"/>
    </row>
    <row r="3002" spans="4:4" x14ac:dyDescent="0.25">
      <c r="D3002" s="140"/>
    </row>
    <row r="3003" spans="4:4" x14ac:dyDescent="0.25">
      <c r="D3003" s="140"/>
    </row>
    <row r="3004" spans="4:4" x14ac:dyDescent="0.25">
      <c r="D3004" s="140"/>
    </row>
    <row r="3005" spans="4:4" x14ac:dyDescent="0.25">
      <c r="D3005" s="140"/>
    </row>
    <row r="3006" spans="4:4" x14ac:dyDescent="0.25">
      <c r="D3006" s="140"/>
    </row>
    <row r="3007" spans="4:4" x14ac:dyDescent="0.25">
      <c r="D3007" s="140"/>
    </row>
    <row r="3008" spans="4:4" x14ac:dyDescent="0.25">
      <c r="D3008" s="140"/>
    </row>
    <row r="3009" spans="4:4" x14ac:dyDescent="0.25">
      <c r="D3009" s="140"/>
    </row>
    <row r="3010" spans="4:4" x14ac:dyDescent="0.25">
      <c r="D3010" s="140"/>
    </row>
    <row r="3011" spans="4:4" x14ac:dyDescent="0.25">
      <c r="D3011" s="140"/>
    </row>
    <row r="3012" spans="4:4" x14ac:dyDescent="0.25">
      <c r="D3012" s="140"/>
    </row>
    <row r="3013" spans="4:4" x14ac:dyDescent="0.25">
      <c r="D3013" s="140"/>
    </row>
    <row r="3014" spans="4:4" x14ac:dyDescent="0.25">
      <c r="D3014" s="140"/>
    </row>
    <row r="3015" spans="4:4" x14ac:dyDescent="0.25">
      <c r="D3015" s="140"/>
    </row>
    <row r="3016" spans="4:4" x14ac:dyDescent="0.25">
      <c r="D3016" s="140"/>
    </row>
    <row r="3017" spans="4:4" x14ac:dyDescent="0.25">
      <c r="D3017" s="140"/>
    </row>
    <row r="3018" spans="4:4" x14ac:dyDescent="0.25">
      <c r="D3018" s="140"/>
    </row>
    <row r="3019" spans="4:4" x14ac:dyDescent="0.25">
      <c r="D3019" s="140"/>
    </row>
    <row r="3020" spans="4:4" x14ac:dyDescent="0.25">
      <c r="D3020" s="140"/>
    </row>
    <row r="3021" spans="4:4" x14ac:dyDescent="0.25">
      <c r="D3021" s="140"/>
    </row>
    <row r="3022" spans="4:4" x14ac:dyDescent="0.25">
      <c r="D3022" s="140"/>
    </row>
    <row r="3023" spans="4:4" x14ac:dyDescent="0.25">
      <c r="D3023" s="140"/>
    </row>
    <row r="3024" spans="4:4" x14ac:dyDescent="0.25">
      <c r="D3024" s="140"/>
    </row>
    <row r="3025" spans="4:4" x14ac:dyDescent="0.25">
      <c r="D3025" s="140"/>
    </row>
    <row r="3026" spans="4:4" x14ac:dyDescent="0.25">
      <c r="D3026" s="140"/>
    </row>
    <row r="3027" spans="4:4" x14ac:dyDescent="0.25">
      <c r="D3027" s="140"/>
    </row>
    <row r="3028" spans="4:4" x14ac:dyDescent="0.25">
      <c r="D3028" s="140"/>
    </row>
    <row r="3029" spans="4:4" x14ac:dyDescent="0.25">
      <c r="D3029" s="140"/>
    </row>
    <row r="3030" spans="4:4" x14ac:dyDescent="0.25">
      <c r="D3030" s="140"/>
    </row>
    <row r="3031" spans="4:4" x14ac:dyDescent="0.25">
      <c r="D3031" s="140"/>
    </row>
    <row r="3032" spans="4:4" x14ac:dyDescent="0.25">
      <c r="D3032" s="140"/>
    </row>
    <row r="3033" spans="4:4" x14ac:dyDescent="0.25">
      <c r="D3033" s="140"/>
    </row>
    <row r="3034" spans="4:4" x14ac:dyDescent="0.25">
      <c r="D3034" s="140"/>
    </row>
    <row r="3035" spans="4:4" x14ac:dyDescent="0.25">
      <c r="D3035" s="140"/>
    </row>
    <row r="3036" spans="4:4" x14ac:dyDescent="0.25">
      <c r="D3036" s="140"/>
    </row>
    <row r="3037" spans="4:4" x14ac:dyDescent="0.25">
      <c r="D3037" s="140"/>
    </row>
    <row r="3038" spans="4:4" x14ac:dyDescent="0.25">
      <c r="D3038" s="140"/>
    </row>
    <row r="3039" spans="4:4" x14ac:dyDescent="0.25">
      <c r="D3039" s="140"/>
    </row>
    <row r="3040" spans="4:4" x14ac:dyDescent="0.25">
      <c r="D3040" s="140"/>
    </row>
    <row r="3041" spans="4:4" x14ac:dyDescent="0.25">
      <c r="D3041" s="140"/>
    </row>
    <row r="3042" spans="4:4" x14ac:dyDescent="0.25">
      <c r="D3042" s="140"/>
    </row>
    <row r="3043" spans="4:4" x14ac:dyDescent="0.25">
      <c r="D3043" s="140"/>
    </row>
    <row r="3044" spans="4:4" x14ac:dyDescent="0.25">
      <c r="D3044" s="140"/>
    </row>
    <row r="3045" spans="4:4" x14ac:dyDescent="0.25">
      <c r="D3045" s="140"/>
    </row>
    <row r="3046" spans="4:4" x14ac:dyDescent="0.25">
      <c r="D3046" s="140"/>
    </row>
    <row r="3047" spans="4:4" x14ac:dyDescent="0.25">
      <c r="D3047" s="140"/>
    </row>
    <row r="3048" spans="4:4" x14ac:dyDescent="0.25">
      <c r="D3048" s="140"/>
    </row>
    <row r="3049" spans="4:4" x14ac:dyDescent="0.25">
      <c r="D3049" s="140"/>
    </row>
    <row r="3050" spans="4:4" x14ac:dyDescent="0.25">
      <c r="D3050" s="140"/>
    </row>
    <row r="3051" spans="4:4" x14ac:dyDescent="0.25">
      <c r="D3051" s="140"/>
    </row>
    <row r="3052" spans="4:4" x14ac:dyDescent="0.25">
      <c r="D3052" s="140"/>
    </row>
    <row r="3053" spans="4:4" x14ac:dyDescent="0.25">
      <c r="D3053" s="140"/>
    </row>
    <row r="3054" spans="4:4" x14ac:dyDescent="0.25">
      <c r="D3054" s="140"/>
    </row>
    <row r="3055" spans="4:4" x14ac:dyDescent="0.25">
      <c r="D3055" s="140"/>
    </row>
    <row r="3056" spans="4:4" x14ac:dyDescent="0.25">
      <c r="D3056" s="140"/>
    </row>
    <row r="3057" spans="4:4" x14ac:dyDescent="0.25">
      <c r="D3057" s="140"/>
    </row>
    <row r="3058" spans="4:4" x14ac:dyDescent="0.25">
      <c r="D3058" s="140"/>
    </row>
    <row r="3059" spans="4:4" x14ac:dyDescent="0.25">
      <c r="D3059" s="140"/>
    </row>
    <row r="3060" spans="4:4" x14ac:dyDescent="0.25">
      <c r="D3060" s="140"/>
    </row>
    <row r="3061" spans="4:4" x14ac:dyDescent="0.25">
      <c r="D3061" s="140"/>
    </row>
    <row r="3062" spans="4:4" x14ac:dyDescent="0.25">
      <c r="D3062" s="140"/>
    </row>
    <row r="3063" spans="4:4" x14ac:dyDescent="0.25">
      <c r="D3063" s="140"/>
    </row>
    <row r="3064" spans="4:4" x14ac:dyDescent="0.25">
      <c r="D3064" s="140"/>
    </row>
    <row r="3065" spans="4:4" x14ac:dyDescent="0.25">
      <c r="D3065" s="140"/>
    </row>
    <row r="3066" spans="4:4" x14ac:dyDescent="0.25">
      <c r="D3066" s="140"/>
    </row>
    <row r="3067" spans="4:4" x14ac:dyDescent="0.25">
      <c r="D3067" s="140"/>
    </row>
    <row r="3068" spans="4:4" x14ac:dyDescent="0.25">
      <c r="D3068" s="140"/>
    </row>
    <row r="3069" spans="4:4" x14ac:dyDescent="0.25">
      <c r="D3069" s="140"/>
    </row>
    <row r="3070" spans="4:4" x14ac:dyDescent="0.25">
      <c r="D3070" s="140"/>
    </row>
    <row r="3071" spans="4:4" x14ac:dyDescent="0.25">
      <c r="D3071" s="140"/>
    </row>
    <row r="3072" spans="4:4" x14ac:dyDescent="0.25">
      <c r="D3072" s="140"/>
    </row>
    <row r="3073" spans="4:4" x14ac:dyDescent="0.25">
      <c r="D3073" s="140"/>
    </row>
    <row r="3074" spans="4:4" x14ac:dyDescent="0.25">
      <c r="D3074" s="140"/>
    </row>
    <row r="3075" spans="4:4" x14ac:dyDescent="0.25">
      <c r="D3075" s="140"/>
    </row>
    <row r="3076" spans="4:4" x14ac:dyDescent="0.25">
      <c r="D3076" s="140"/>
    </row>
    <row r="3077" spans="4:4" x14ac:dyDescent="0.25">
      <c r="D3077" s="140"/>
    </row>
    <row r="3078" spans="4:4" x14ac:dyDescent="0.25">
      <c r="D3078" s="140"/>
    </row>
    <row r="3079" spans="4:4" x14ac:dyDescent="0.25">
      <c r="D3079" s="140"/>
    </row>
    <row r="3080" spans="4:4" x14ac:dyDescent="0.25">
      <c r="D3080" s="140"/>
    </row>
    <row r="3081" spans="4:4" x14ac:dyDescent="0.25">
      <c r="D3081" s="140"/>
    </row>
    <row r="3082" spans="4:4" x14ac:dyDescent="0.25">
      <c r="D3082" s="140"/>
    </row>
    <row r="3083" spans="4:4" x14ac:dyDescent="0.25">
      <c r="D3083" s="140"/>
    </row>
    <row r="3084" spans="4:4" x14ac:dyDescent="0.25">
      <c r="D3084" s="140"/>
    </row>
    <row r="3085" spans="4:4" x14ac:dyDescent="0.25">
      <c r="D3085" s="140"/>
    </row>
    <row r="3086" spans="4:4" x14ac:dyDescent="0.25">
      <c r="D3086" s="140"/>
    </row>
    <row r="3087" spans="4:4" x14ac:dyDescent="0.25">
      <c r="D3087" s="140"/>
    </row>
    <row r="3088" spans="4:4" x14ac:dyDescent="0.25">
      <c r="D3088" s="140"/>
    </row>
    <row r="3089" spans="4:4" x14ac:dyDescent="0.25">
      <c r="D3089" s="140"/>
    </row>
    <row r="3090" spans="4:4" x14ac:dyDescent="0.25">
      <c r="D3090" s="140"/>
    </row>
    <row r="3091" spans="4:4" x14ac:dyDescent="0.25">
      <c r="D3091" s="140"/>
    </row>
    <row r="3092" spans="4:4" x14ac:dyDescent="0.25">
      <c r="D3092" s="140"/>
    </row>
    <row r="3093" spans="4:4" x14ac:dyDescent="0.25">
      <c r="D3093" s="140"/>
    </row>
    <row r="3094" spans="4:4" x14ac:dyDescent="0.25">
      <c r="D3094" s="140"/>
    </row>
    <row r="3095" spans="4:4" x14ac:dyDescent="0.25">
      <c r="D3095" s="140"/>
    </row>
    <row r="3096" spans="4:4" x14ac:dyDescent="0.25">
      <c r="D3096" s="140"/>
    </row>
    <row r="3097" spans="4:4" x14ac:dyDescent="0.25">
      <c r="D3097" s="140"/>
    </row>
    <row r="3098" spans="4:4" x14ac:dyDescent="0.25">
      <c r="D3098" s="140"/>
    </row>
    <row r="3099" spans="4:4" x14ac:dyDescent="0.25">
      <c r="D3099" s="140"/>
    </row>
    <row r="3100" spans="4:4" x14ac:dyDescent="0.25">
      <c r="D3100" s="140"/>
    </row>
    <row r="3101" spans="4:4" x14ac:dyDescent="0.25">
      <c r="D3101" s="140"/>
    </row>
    <row r="3102" spans="4:4" x14ac:dyDescent="0.25">
      <c r="D3102" s="140"/>
    </row>
    <row r="3103" spans="4:4" x14ac:dyDescent="0.25">
      <c r="D3103" s="140"/>
    </row>
    <row r="3104" spans="4:4" x14ac:dyDescent="0.25">
      <c r="D3104" s="140"/>
    </row>
    <row r="3105" spans="4:4" x14ac:dyDescent="0.25">
      <c r="D3105" s="140"/>
    </row>
    <row r="3106" spans="4:4" x14ac:dyDescent="0.25">
      <c r="D3106" s="140"/>
    </row>
    <row r="3107" spans="4:4" x14ac:dyDescent="0.25">
      <c r="D3107" s="140"/>
    </row>
    <row r="3108" spans="4:4" x14ac:dyDescent="0.25">
      <c r="D3108" s="140"/>
    </row>
    <row r="3109" spans="4:4" x14ac:dyDescent="0.25">
      <c r="D3109" s="140"/>
    </row>
    <row r="3110" spans="4:4" x14ac:dyDescent="0.25">
      <c r="D3110" s="140"/>
    </row>
    <row r="3111" spans="4:4" x14ac:dyDescent="0.25">
      <c r="D3111" s="140"/>
    </row>
    <row r="3112" spans="4:4" x14ac:dyDescent="0.25">
      <c r="D3112" s="140"/>
    </row>
    <row r="3113" spans="4:4" x14ac:dyDescent="0.25">
      <c r="D3113" s="140"/>
    </row>
    <row r="3114" spans="4:4" x14ac:dyDescent="0.25">
      <c r="D3114" s="140"/>
    </row>
    <row r="3115" spans="4:4" x14ac:dyDescent="0.25">
      <c r="D3115" s="140"/>
    </row>
    <row r="3116" spans="4:4" x14ac:dyDescent="0.25">
      <c r="D3116" s="140"/>
    </row>
    <row r="3117" spans="4:4" x14ac:dyDescent="0.25">
      <c r="D3117" s="140"/>
    </row>
    <row r="3118" spans="4:4" x14ac:dyDescent="0.25">
      <c r="D3118" s="140"/>
    </row>
    <row r="3119" spans="4:4" x14ac:dyDescent="0.25">
      <c r="D3119" s="140"/>
    </row>
    <row r="3120" spans="4:4" x14ac:dyDescent="0.25">
      <c r="D3120" s="140"/>
    </row>
    <row r="3121" spans="4:4" x14ac:dyDescent="0.25">
      <c r="D3121" s="140"/>
    </row>
    <row r="3122" spans="4:4" x14ac:dyDescent="0.25">
      <c r="D3122" s="140"/>
    </row>
    <row r="3123" spans="4:4" x14ac:dyDescent="0.25">
      <c r="D3123" s="140"/>
    </row>
    <row r="3124" spans="4:4" x14ac:dyDescent="0.25">
      <c r="D3124" s="140"/>
    </row>
    <row r="3125" spans="4:4" x14ac:dyDescent="0.25">
      <c r="D3125" s="140"/>
    </row>
    <row r="3126" spans="4:4" x14ac:dyDescent="0.25">
      <c r="D3126" s="140"/>
    </row>
    <row r="3127" spans="4:4" x14ac:dyDescent="0.25">
      <c r="D3127" s="140"/>
    </row>
    <row r="3128" spans="4:4" x14ac:dyDescent="0.25">
      <c r="D3128" s="140"/>
    </row>
    <row r="3129" spans="4:4" x14ac:dyDescent="0.25">
      <c r="D3129" s="140"/>
    </row>
    <row r="3130" spans="4:4" x14ac:dyDescent="0.25">
      <c r="D3130" s="140"/>
    </row>
    <row r="3131" spans="4:4" x14ac:dyDescent="0.25">
      <c r="D3131" s="140"/>
    </row>
    <row r="3132" spans="4:4" x14ac:dyDescent="0.25">
      <c r="D3132" s="140"/>
    </row>
    <row r="3133" spans="4:4" x14ac:dyDescent="0.25">
      <c r="D3133" s="140"/>
    </row>
    <row r="3134" spans="4:4" x14ac:dyDescent="0.25">
      <c r="D3134" s="140"/>
    </row>
    <row r="3135" spans="4:4" x14ac:dyDescent="0.25">
      <c r="D3135" s="140"/>
    </row>
    <row r="3136" spans="4:4" x14ac:dyDescent="0.25">
      <c r="D3136" s="140"/>
    </row>
    <row r="3137" spans="4:4" x14ac:dyDescent="0.25">
      <c r="D3137" s="140"/>
    </row>
    <row r="3138" spans="4:4" x14ac:dyDescent="0.25">
      <c r="D3138" s="140"/>
    </row>
    <row r="3139" spans="4:4" x14ac:dyDescent="0.25">
      <c r="D3139" s="140"/>
    </row>
    <row r="3140" spans="4:4" x14ac:dyDescent="0.25">
      <c r="D3140" s="140"/>
    </row>
    <row r="3141" spans="4:4" x14ac:dyDescent="0.25">
      <c r="D3141" s="140"/>
    </row>
    <row r="3142" spans="4:4" x14ac:dyDescent="0.25">
      <c r="D3142" s="140"/>
    </row>
    <row r="3143" spans="4:4" x14ac:dyDescent="0.25">
      <c r="D3143" s="140"/>
    </row>
    <row r="3144" spans="4:4" x14ac:dyDescent="0.25">
      <c r="D3144" s="140"/>
    </row>
    <row r="3145" spans="4:4" x14ac:dyDescent="0.25">
      <c r="D3145" s="140"/>
    </row>
    <row r="3146" spans="4:4" x14ac:dyDescent="0.25">
      <c r="D3146" s="140"/>
    </row>
    <row r="3147" spans="4:4" x14ac:dyDescent="0.25">
      <c r="D3147" s="140"/>
    </row>
    <row r="3148" spans="4:4" x14ac:dyDescent="0.25">
      <c r="D3148" s="140"/>
    </row>
    <row r="3149" spans="4:4" x14ac:dyDescent="0.25">
      <c r="D3149" s="140"/>
    </row>
    <row r="3150" spans="4:4" x14ac:dyDescent="0.25">
      <c r="D3150" s="140"/>
    </row>
    <row r="3151" spans="4:4" x14ac:dyDescent="0.25">
      <c r="D3151" s="140"/>
    </row>
    <row r="3152" spans="4:4" x14ac:dyDescent="0.25">
      <c r="D3152" s="140"/>
    </row>
    <row r="3153" spans="4:4" x14ac:dyDescent="0.25">
      <c r="D3153" s="140"/>
    </row>
    <row r="3154" spans="4:4" x14ac:dyDescent="0.25">
      <c r="D3154" s="140"/>
    </row>
    <row r="3155" spans="4:4" x14ac:dyDescent="0.25">
      <c r="D3155" s="140"/>
    </row>
    <row r="3156" spans="4:4" x14ac:dyDescent="0.25">
      <c r="D3156" s="140"/>
    </row>
    <row r="3157" spans="4:4" x14ac:dyDescent="0.25">
      <c r="D3157" s="140"/>
    </row>
    <row r="3158" spans="4:4" x14ac:dyDescent="0.25">
      <c r="D3158" s="140"/>
    </row>
    <row r="3159" spans="4:4" x14ac:dyDescent="0.25">
      <c r="D3159" s="140"/>
    </row>
    <row r="3160" spans="4:4" x14ac:dyDescent="0.25">
      <c r="D3160" s="140"/>
    </row>
    <row r="3161" spans="4:4" x14ac:dyDescent="0.25">
      <c r="D3161" s="140"/>
    </row>
    <row r="3162" spans="4:4" x14ac:dyDescent="0.25">
      <c r="D3162" s="140"/>
    </row>
    <row r="3163" spans="4:4" x14ac:dyDescent="0.25">
      <c r="D3163" s="140"/>
    </row>
    <row r="3164" spans="4:4" x14ac:dyDescent="0.25">
      <c r="D3164" s="140"/>
    </row>
    <row r="3165" spans="4:4" x14ac:dyDescent="0.25">
      <c r="D3165" s="140"/>
    </row>
    <row r="3166" spans="4:4" x14ac:dyDescent="0.25">
      <c r="D3166" s="140"/>
    </row>
    <row r="3167" spans="4:4" x14ac:dyDescent="0.25">
      <c r="D3167" s="140"/>
    </row>
    <row r="3168" spans="4:4" x14ac:dyDescent="0.25">
      <c r="D3168" s="140"/>
    </row>
    <row r="3169" spans="4:4" x14ac:dyDescent="0.25">
      <c r="D3169" s="140"/>
    </row>
    <row r="3170" spans="4:4" x14ac:dyDescent="0.25">
      <c r="D3170" s="140"/>
    </row>
    <row r="3171" spans="4:4" x14ac:dyDescent="0.25">
      <c r="D3171" s="140"/>
    </row>
    <row r="3172" spans="4:4" x14ac:dyDescent="0.25">
      <c r="D3172" s="140"/>
    </row>
    <row r="3173" spans="4:4" x14ac:dyDescent="0.25">
      <c r="D3173" s="140"/>
    </row>
    <row r="3174" spans="4:4" x14ac:dyDescent="0.25">
      <c r="D3174" s="140"/>
    </row>
    <row r="3175" spans="4:4" x14ac:dyDescent="0.25">
      <c r="D3175" s="140"/>
    </row>
    <row r="3176" spans="4:4" x14ac:dyDescent="0.25">
      <c r="D3176" s="140"/>
    </row>
    <row r="3177" spans="4:4" x14ac:dyDescent="0.25">
      <c r="D3177" s="140"/>
    </row>
    <row r="3178" spans="4:4" x14ac:dyDescent="0.25">
      <c r="D3178" s="140"/>
    </row>
    <row r="3179" spans="4:4" x14ac:dyDescent="0.25">
      <c r="D3179" s="140"/>
    </row>
    <row r="3180" spans="4:4" x14ac:dyDescent="0.25">
      <c r="D3180" s="140"/>
    </row>
    <row r="3181" spans="4:4" x14ac:dyDescent="0.25">
      <c r="D3181" s="140"/>
    </row>
    <row r="3182" spans="4:4" x14ac:dyDescent="0.25">
      <c r="D3182" s="140"/>
    </row>
    <row r="3183" spans="4:4" x14ac:dyDescent="0.25">
      <c r="D3183" s="140"/>
    </row>
    <row r="3184" spans="4:4" x14ac:dyDescent="0.25">
      <c r="D3184" s="140"/>
    </row>
    <row r="3185" spans="4:4" x14ac:dyDescent="0.25">
      <c r="D3185" s="140"/>
    </row>
    <row r="3186" spans="4:4" x14ac:dyDescent="0.25">
      <c r="D3186" s="140"/>
    </row>
    <row r="3187" spans="4:4" x14ac:dyDescent="0.25">
      <c r="D3187" s="140"/>
    </row>
    <row r="3188" spans="4:4" x14ac:dyDescent="0.25">
      <c r="D3188" s="140"/>
    </row>
    <row r="3189" spans="4:4" x14ac:dyDescent="0.25">
      <c r="D3189" s="140"/>
    </row>
    <row r="3190" spans="4:4" x14ac:dyDescent="0.25">
      <c r="D3190" s="140"/>
    </row>
    <row r="3191" spans="4:4" x14ac:dyDescent="0.25">
      <c r="D3191" s="140"/>
    </row>
    <row r="3192" spans="4:4" x14ac:dyDescent="0.25">
      <c r="D3192" s="140"/>
    </row>
    <row r="3193" spans="4:4" x14ac:dyDescent="0.25">
      <c r="D3193" s="140"/>
    </row>
    <row r="3194" spans="4:4" x14ac:dyDescent="0.25">
      <c r="D3194" s="140"/>
    </row>
    <row r="3195" spans="4:4" x14ac:dyDescent="0.25">
      <c r="D3195" s="140"/>
    </row>
    <row r="3196" spans="4:4" x14ac:dyDescent="0.25">
      <c r="D3196" s="140"/>
    </row>
    <row r="3197" spans="4:4" x14ac:dyDescent="0.25">
      <c r="D3197" s="140"/>
    </row>
    <row r="3198" spans="4:4" x14ac:dyDescent="0.25">
      <c r="D3198" s="140"/>
    </row>
    <row r="3199" spans="4:4" x14ac:dyDescent="0.25">
      <c r="D3199" s="140"/>
    </row>
    <row r="3200" spans="4:4" x14ac:dyDescent="0.25">
      <c r="D3200" s="140"/>
    </row>
    <row r="3201" spans="4:4" x14ac:dyDescent="0.25">
      <c r="D3201" s="140"/>
    </row>
    <row r="3202" spans="4:4" x14ac:dyDescent="0.25">
      <c r="D3202" s="140"/>
    </row>
    <row r="3203" spans="4:4" x14ac:dyDescent="0.25">
      <c r="D3203" s="140"/>
    </row>
    <row r="3204" spans="4:4" x14ac:dyDescent="0.25">
      <c r="D3204" s="140"/>
    </row>
    <row r="3205" spans="4:4" x14ac:dyDescent="0.25">
      <c r="D3205" s="140"/>
    </row>
    <row r="3206" spans="4:4" x14ac:dyDescent="0.25">
      <c r="D3206" s="140"/>
    </row>
    <row r="3207" spans="4:4" x14ac:dyDescent="0.25">
      <c r="D3207" s="140"/>
    </row>
    <row r="3208" spans="4:4" x14ac:dyDescent="0.25">
      <c r="D3208" s="140"/>
    </row>
    <row r="3209" spans="4:4" x14ac:dyDescent="0.25">
      <c r="D3209" s="140"/>
    </row>
    <row r="3210" spans="4:4" x14ac:dyDescent="0.25">
      <c r="D3210" s="140"/>
    </row>
    <row r="3211" spans="4:4" x14ac:dyDescent="0.25">
      <c r="D3211" s="140"/>
    </row>
    <row r="3212" spans="4:4" x14ac:dyDescent="0.25">
      <c r="D3212" s="140"/>
    </row>
    <row r="3213" spans="4:4" x14ac:dyDescent="0.25">
      <c r="D3213" s="140"/>
    </row>
    <row r="3214" spans="4:4" x14ac:dyDescent="0.25">
      <c r="D3214" s="140"/>
    </row>
    <row r="3215" spans="4:4" x14ac:dyDescent="0.25">
      <c r="D3215" s="140"/>
    </row>
    <row r="3216" spans="4:4" x14ac:dyDescent="0.25">
      <c r="D3216" s="140"/>
    </row>
    <row r="3217" spans="4:4" x14ac:dyDescent="0.25">
      <c r="D3217" s="140"/>
    </row>
    <row r="3218" spans="4:4" x14ac:dyDescent="0.25">
      <c r="D3218" s="140"/>
    </row>
    <row r="3219" spans="4:4" x14ac:dyDescent="0.25">
      <c r="D3219" s="140"/>
    </row>
    <row r="3220" spans="4:4" x14ac:dyDescent="0.25">
      <c r="D3220" s="140"/>
    </row>
    <row r="3221" spans="4:4" x14ac:dyDescent="0.25">
      <c r="D3221" s="140"/>
    </row>
    <row r="3222" spans="4:4" x14ac:dyDescent="0.25">
      <c r="D3222" s="140"/>
    </row>
    <row r="3223" spans="4:4" x14ac:dyDescent="0.25">
      <c r="D3223" s="140"/>
    </row>
    <row r="3224" spans="4:4" x14ac:dyDescent="0.25">
      <c r="D3224" s="140"/>
    </row>
    <row r="3225" spans="4:4" x14ac:dyDescent="0.25">
      <c r="D3225" s="140"/>
    </row>
    <row r="3226" spans="4:4" x14ac:dyDescent="0.25">
      <c r="D3226" s="140"/>
    </row>
    <row r="3227" spans="4:4" x14ac:dyDescent="0.25">
      <c r="D3227" s="140"/>
    </row>
    <row r="3228" spans="4:4" x14ac:dyDescent="0.25">
      <c r="D3228" s="140"/>
    </row>
    <row r="3229" spans="4:4" x14ac:dyDescent="0.25">
      <c r="D3229" s="140"/>
    </row>
    <row r="3230" spans="4:4" x14ac:dyDescent="0.25">
      <c r="D3230" s="140"/>
    </row>
    <row r="3231" spans="4:4" x14ac:dyDescent="0.25">
      <c r="D3231" s="140"/>
    </row>
    <row r="3232" spans="4:4" x14ac:dyDescent="0.25">
      <c r="D3232" s="140"/>
    </row>
    <row r="3233" spans="4:4" x14ac:dyDescent="0.25">
      <c r="D3233" s="140"/>
    </row>
    <row r="3234" spans="4:4" x14ac:dyDescent="0.25">
      <c r="D3234" s="140"/>
    </row>
    <row r="3235" spans="4:4" x14ac:dyDescent="0.25">
      <c r="D3235" s="140"/>
    </row>
    <row r="3236" spans="4:4" x14ac:dyDescent="0.25">
      <c r="D3236" s="140"/>
    </row>
    <row r="3237" spans="4:4" x14ac:dyDescent="0.25">
      <c r="D3237" s="140"/>
    </row>
    <row r="3238" spans="4:4" x14ac:dyDescent="0.25">
      <c r="D3238" s="140"/>
    </row>
    <row r="3239" spans="4:4" x14ac:dyDescent="0.25">
      <c r="D3239" s="140"/>
    </row>
    <row r="3240" spans="4:4" x14ac:dyDescent="0.25">
      <c r="D3240" s="140"/>
    </row>
    <row r="3241" spans="4:4" x14ac:dyDescent="0.25">
      <c r="D3241" s="140"/>
    </row>
    <row r="3242" spans="4:4" x14ac:dyDescent="0.25">
      <c r="D3242" s="140"/>
    </row>
    <row r="3243" spans="4:4" x14ac:dyDescent="0.25">
      <c r="D3243" s="140"/>
    </row>
    <row r="3244" spans="4:4" x14ac:dyDescent="0.25">
      <c r="D3244" s="140"/>
    </row>
    <row r="3245" spans="4:4" x14ac:dyDescent="0.25">
      <c r="D3245" s="140"/>
    </row>
    <row r="3246" spans="4:4" x14ac:dyDescent="0.25">
      <c r="D3246" s="140"/>
    </row>
    <row r="3247" spans="4:4" x14ac:dyDescent="0.25">
      <c r="D3247" s="140"/>
    </row>
    <row r="3248" spans="4:4" x14ac:dyDescent="0.25">
      <c r="D3248" s="140"/>
    </row>
    <row r="3249" spans="4:4" x14ac:dyDescent="0.25">
      <c r="D3249" s="140"/>
    </row>
    <row r="3250" spans="4:4" x14ac:dyDescent="0.25">
      <c r="D3250" s="140"/>
    </row>
    <row r="3251" spans="4:4" x14ac:dyDescent="0.25">
      <c r="D3251" s="140"/>
    </row>
    <row r="3252" spans="4:4" x14ac:dyDescent="0.25">
      <c r="D3252" s="140"/>
    </row>
    <row r="3253" spans="4:4" x14ac:dyDescent="0.25">
      <c r="D3253" s="140"/>
    </row>
    <row r="3254" spans="4:4" x14ac:dyDescent="0.25">
      <c r="D3254" s="140"/>
    </row>
    <row r="3255" spans="4:4" x14ac:dyDescent="0.25">
      <c r="D3255" s="140"/>
    </row>
    <row r="3256" spans="4:4" x14ac:dyDescent="0.25">
      <c r="D3256" s="140"/>
    </row>
    <row r="3257" spans="4:4" x14ac:dyDescent="0.25">
      <c r="D3257" s="140"/>
    </row>
    <row r="3258" spans="4:4" x14ac:dyDescent="0.25">
      <c r="D3258" s="140"/>
    </row>
    <row r="3259" spans="4:4" x14ac:dyDescent="0.25">
      <c r="D3259" s="140"/>
    </row>
    <row r="3260" spans="4:4" x14ac:dyDescent="0.25">
      <c r="D3260" s="140"/>
    </row>
    <row r="3261" spans="4:4" x14ac:dyDescent="0.25">
      <c r="D3261" s="140"/>
    </row>
    <row r="3262" spans="4:4" x14ac:dyDescent="0.25">
      <c r="D3262" s="140"/>
    </row>
    <row r="3263" spans="4:4" x14ac:dyDescent="0.25">
      <c r="D3263" s="140"/>
    </row>
    <row r="3264" spans="4:4" x14ac:dyDescent="0.25">
      <c r="D3264" s="140"/>
    </row>
    <row r="3265" spans="4:4" x14ac:dyDescent="0.25">
      <c r="D3265" s="140"/>
    </row>
    <row r="3266" spans="4:4" x14ac:dyDescent="0.25">
      <c r="D3266" s="140"/>
    </row>
    <row r="3267" spans="4:4" x14ac:dyDescent="0.25">
      <c r="D3267" s="140"/>
    </row>
    <row r="3268" spans="4:4" x14ac:dyDescent="0.25">
      <c r="D3268" s="140"/>
    </row>
    <row r="3269" spans="4:4" x14ac:dyDescent="0.25">
      <c r="D3269" s="140"/>
    </row>
    <row r="3270" spans="4:4" x14ac:dyDescent="0.25">
      <c r="D3270" s="140"/>
    </row>
    <row r="3271" spans="4:4" x14ac:dyDescent="0.25">
      <c r="D3271" s="140"/>
    </row>
    <row r="3272" spans="4:4" x14ac:dyDescent="0.25">
      <c r="D3272" s="140"/>
    </row>
    <row r="3273" spans="4:4" x14ac:dyDescent="0.25">
      <c r="D3273" s="140"/>
    </row>
    <row r="3274" spans="4:4" x14ac:dyDescent="0.25">
      <c r="D3274" s="140"/>
    </row>
    <row r="3275" spans="4:4" x14ac:dyDescent="0.25">
      <c r="D3275" s="140"/>
    </row>
    <row r="3276" spans="4:4" x14ac:dyDescent="0.25">
      <c r="D3276" s="140"/>
    </row>
    <row r="3277" spans="4:4" x14ac:dyDescent="0.25">
      <c r="D3277" s="140"/>
    </row>
    <row r="3278" spans="4:4" x14ac:dyDescent="0.25">
      <c r="D3278" s="140"/>
    </row>
    <row r="3279" spans="4:4" x14ac:dyDescent="0.25">
      <c r="D3279" s="140"/>
    </row>
    <row r="3280" spans="4:4" x14ac:dyDescent="0.25">
      <c r="D3280" s="140"/>
    </row>
    <row r="3281" spans="4:4" x14ac:dyDescent="0.25">
      <c r="D3281" s="140"/>
    </row>
    <row r="3282" spans="4:4" x14ac:dyDescent="0.25">
      <c r="D3282" s="140"/>
    </row>
    <row r="3283" spans="4:4" x14ac:dyDescent="0.25">
      <c r="D3283" s="140"/>
    </row>
    <row r="3284" spans="4:4" x14ac:dyDescent="0.25">
      <c r="D3284" s="140"/>
    </row>
    <row r="3285" spans="4:4" x14ac:dyDescent="0.25">
      <c r="D3285" s="140"/>
    </row>
    <row r="3286" spans="4:4" x14ac:dyDescent="0.25">
      <c r="D3286" s="140"/>
    </row>
    <row r="3287" spans="4:4" x14ac:dyDescent="0.25">
      <c r="D3287" s="140"/>
    </row>
    <row r="3288" spans="4:4" x14ac:dyDescent="0.25">
      <c r="D3288" s="140"/>
    </row>
    <row r="3289" spans="4:4" x14ac:dyDescent="0.25">
      <c r="D3289" s="140"/>
    </row>
    <row r="3290" spans="4:4" x14ac:dyDescent="0.25">
      <c r="D3290" s="140"/>
    </row>
    <row r="3291" spans="4:4" x14ac:dyDescent="0.25">
      <c r="D3291" s="140"/>
    </row>
    <row r="3292" spans="4:4" x14ac:dyDescent="0.25">
      <c r="D3292" s="140"/>
    </row>
    <row r="3293" spans="4:4" x14ac:dyDescent="0.25">
      <c r="D3293" s="140"/>
    </row>
    <row r="3294" spans="4:4" x14ac:dyDescent="0.25">
      <c r="D3294" s="140"/>
    </row>
    <row r="3295" spans="4:4" x14ac:dyDescent="0.25">
      <c r="D3295" s="140"/>
    </row>
    <row r="3296" spans="4:4" x14ac:dyDescent="0.25">
      <c r="D3296" s="140"/>
    </row>
    <row r="3297" spans="4:4" x14ac:dyDescent="0.25">
      <c r="D3297" s="140"/>
    </row>
    <row r="3298" spans="4:4" x14ac:dyDescent="0.25">
      <c r="D3298" s="140"/>
    </row>
    <row r="3299" spans="4:4" x14ac:dyDescent="0.25">
      <c r="D3299" s="140"/>
    </row>
    <row r="3300" spans="4:4" x14ac:dyDescent="0.25">
      <c r="D3300" s="140"/>
    </row>
    <row r="3301" spans="4:4" x14ac:dyDescent="0.25">
      <c r="D3301" s="140"/>
    </row>
    <row r="3302" spans="4:4" x14ac:dyDescent="0.25">
      <c r="D3302" s="140"/>
    </row>
    <row r="3303" spans="4:4" x14ac:dyDescent="0.25">
      <c r="D3303" s="140"/>
    </row>
    <row r="3304" spans="4:4" x14ac:dyDescent="0.25">
      <c r="D3304" s="140"/>
    </row>
    <row r="3305" spans="4:4" x14ac:dyDescent="0.25">
      <c r="D3305" s="140"/>
    </row>
    <row r="3306" spans="4:4" x14ac:dyDescent="0.25">
      <c r="D3306" s="140"/>
    </row>
    <row r="3307" spans="4:4" x14ac:dyDescent="0.25">
      <c r="D3307" s="140"/>
    </row>
    <row r="3308" spans="4:4" x14ac:dyDescent="0.25">
      <c r="D3308" s="140"/>
    </row>
    <row r="3309" spans="4:4" x14ac:dyDescent="0.25">
      <c r="D3309" s="140"/>
    </row>
    <row r="3310" spans="4:4" x14ac:dyDescent="0.25">
      <c r="D3310" s="140"/>
    </row>
    <row r="3311" spans="4:4" x14ac:dyDescent="0.25">
      <c r="D3311" s="140"/>
    </row>
    <row r="3312" spans="4:4" x14ac:dyDescent="0.25">
      <c r="D3312" s="140"/>
    </row>
    <row r="3313" spans="4:4" x14ac:dyDescent="0.25">
      <c r="D3313" s="140"/>
    </row>
    <row r="3314" spans="4:4" x14ac:dyDescent="0.25">
      <c r="D3314" s="140"/>
    </row>
    <row r="3315" spans="4:4" x14ac:dyDescent="0.25">
      <c r="D3315" s="140"/>
    </row>
    <row r="3316" spans="4:4" x14ac:dyDescent="0.25">
      <c r="D3316" s="140"/>
    </row>
    <row r="3317" spans="4:4" x14ac:dyDescent="0.25">
      <c r="D3317" s="140"/>
    </row>
    <row r="3318" spans="4:4" x14ac:dyDescent="0.25">
      <c r="D3318" s="140"/>
    </row>
    <row r="3319" spans="4:4" x14ac:dyDescent="0.25">
      <c r="D3319" s="140"/>
    </row>
    <row r="3320" spans="4:4" x14ac:dyDescent="0.25">
      <c r="D3320" s="140"/>
    </row>
    <row r="3321" spans="4:4" x14ac:dyDescent="0.25">
      <c r="D3321" s="140"/>
    </row>
    <row r="3322" spans="4:4" x14ac:dyDescent="0.25">
      <c r="D3322" s="140"/>
    </row>
    <row r="3323" spans="4:4" x14ac:dyDescent="0.25">
      <c r="D3323" s="140"/>
    </row>
    <row r="3324" spans="4:4" x14ac:dyDescent="0.25">
      <c r="D3324" s="140"/>
    </row>
    <row r="3325" spans="4:4" x14ac:dyDescent="0.25">
      <c r="D3325" s="140"/>
    </row>
    <row r="3326" spans="4:4" x14ac:dyDescent="0.25">
      <c r="D3326" s="140"/>
    </row>
    <row r="3327" spans="4:4" x14ac:dyDescent="0.25">
      <c r="D3327" s="140"/>
    </row>
    <row r="3328" spans="4:4" x14ac:dyDescent="0.25">
      <c r="D3328" s="140"/>
    </row>
    <row r="3329" spans="4:4" x14ac:dyDescent="0.25">
      <c r="D3329" s="140"/>
    </row>
    <row r="3330" spans="4:4" x14ac:dyDescent="0.25">
      <c r="D3330" s="140"/>
    </row>
    <row r="3331" spans="4:4" x14ac:dyDescent="0.25">
      <c r="D3331" s="140"/>
    </row>
    <row r="3332" spans="4:4" x14ac:dyDescent="0.25">
      <c r="D3332" s="140"/>
    </row>
    <row r="3333" spans="4:4" x14ac:dyDescent="0.25">
      <c r="D3333" s="140"/>
    </row>
    <row r="3334" spans="4:4" x14ac:dyDescent="0.25">
      <c r="D3334" s="140"/>
    </row>
    <row r="3335" spans="4:4" x14ac:dyDescent="0.25">
      <c r="D3335" s="140"/>
    </row>
    <row r="3336" spans="4:4" x14ac:dyDescent="0.25">
      <c r="D3336" s="140"/>
    </row>
    <row r="3337" spans="4:4" x14ac:dyDescent="0.25">
      <c r="D3337" s="140"/>
    </row>
    <row r="3338" spans="4:4" x14ac:dyDescent="0.25">
      <c r="D3338" s="140"/>
    </row>
    <row r="3339" spans="4:4" x14ac:dyDescent="0.25">
      <c r="D3339" s="140"/>
    </row>
    <row r="3340" spans="4:4" x14ac:dyDescent="0.25">
      <c r="D3340" s="140"/>
    </row>
    <row r="3341" spans="4:4" x14ac:dyDescent="0.25">
      <c r="D3341" s="140"/>
    </row>
    <row r="3342" spans="4:4" x14ac:dyDescent="0.25">
      <c r="D3342" s="140"/>
    </row>
    <row r="3343" spans="4:4" x14ac:dyDescent="0.25">
      <c r="D3343" s="140"/>
    </row>
    <row r="3344" spans="4:4" x14ac:dyDescent="0.25">
      <c r="D3344" s="140"/>
    </row>
    <row r="3345" spans="4:4" x14ac:dyDescent="0.25">
      <c r="D3345" s="140"/>
    </row>
    <row r="3346" spans="4:4" x14ac:dyDescent="0.25">
      <c r="D3346" s="140"/>
    </row>
    <row r="3347" spans="4:4" x14ac:dyDescent="0.25">
      <c r="D3347" s="140"/>
    </row>
    <row r="3348" spans="4:4" x14ac:dyDescent="0.25">
      <c r="D3348" s="140"/>
    </row>
    <row r="3349" spans="4:4" x14ac:dyDescent="0.25">
      <c r="D3349" s="140"/>
    </row>
    <row r="3350" spans="4:4" x14ac:dyDescent="0.25">
      <c r="D3350" s="140"/>
    </row>
    <row r="3351" spans="4:4" x14ac:dyDescent="0.25">
      <c r="D3351" s="140"/>
    </row>
    <row r="3352" spans="4:4" x14ac:dyDescent="0.25">
      <c r="D3352" s="140"/>
    </row>
    <row r="3353" spans="4:4" x14ac:dyDescent="0.25">
      <c r="D3353" s="140"/>
    </row>
    <row r="3354" spans="4:4" x14ac:dyDescent="0.25">
      <c r="D3354" s="140"/>
    </row>
    <row r="3355" spans="4:4" x14ac:dyDescent="0.25">
      <c r="D3355" s="140"/>
    </row>
    <row r="3356" spans="4:4" x14ac:dyDescent="0.25">
      <c r="D3356" s="140"/>
    </row>
    <row r="3357" spans="4:4" x14ac:dyDescent="0.25">
      <c r="D3357" s="140"/>
    </row>
    <row r="3358" spans="4:4" x14ac:dyDescent="0.25">
      <c r="D3358" s="140"/>
    </row>
    <row r="3359" spans="4:4" x14ac:dyDescent="0.25">
      <c r="D3359" s="140"/>
    </row>
    <row r="3360" spans="4:4" x14ac:dyDescent="0.25">
      <c r="D3360" s="140"/>
    </row>
    <row r="3361" spans="4:4" x14ac:dyDescent="0.25">
      <c r="D3361" s="140"/>
    </row>
    <row r="3362" spans="4:4" x14ac:dyDescent="0.25">
      <c r="D3362" s="140"/>
    </row>
    <row r="3363" spans="4:4" x14ac:dyDescent="0.25">
      <c r="D3363" s="140"/>
    </row>
    <row r="3364" spans="4:4" x14ac:dyDescent="0.25">
      <c r="D3364" s="140"/>
    </row>
    <row r="3365" spans="4:4" x14ac:dyDescent="0.25">
      <c r="D3365" s="140"/>
    </row>
    <row r="3366" spans="4:4" x14ac:dyDescent="0.25">
      <c r="D3366" s="140"/>
    </row>
    <row r="3367" spans="4:4" x14ac:dyDescent="0.25">
      <c r="D3367" s="140"/>
    </row>
    <row r="3368" spans="4:4" x14ac:dyDescent="0.25">
      <c r="D3368" s="140"/>
    </row>
    <row r="3369" spans="4:4" x14ac:dyDescent="0.25">
      <c r="D3369" s="140"/>
    </row>
    <row r="3370" spans="4:4" x14ac:dyDescent="0.25">
      <c r="D3370" s="140"/>
    </row>
    <row r="3371" spans="4:4" x14ac:dyDescent="0.25">
      <c r="D3371" s="140"/>
    </row>
    <row r="3372" spans="4:4" x14ac:dyDescent="0.25">
      <c r="D3372" s="140"/>
    </row>
    <row r="3373" spans="4:4" x14ac:dyDescent="0.25">
      <c r="D3373" s="140"/>
    </row>
    <row r="3374" spans="4:4" x14ac:dyDescent="0.25">
      <c r="D3374" s="140"/>
    </row>
    <row r="3375" spans="4:4" x14ac:dyDescent="0.25">
      <c r="D3375" s="140"/>
    </row>
    <row r="3376" spans="4:4" x14ac:dyDescent="0.25">
      <c r="D3376" s="140"/>
    </row>
    <row r="3377" spans="4:4" x14ac:dyDescent="0.25">
      <c r="D3377" s="140"/>
    </row>
    <row r="3378" spans="4:4" x14ac:dyDescent="0.25">
      <c r="D3378" s="140"/>
    </row>
    <row r="3379" spans="4:4" x14ac:dyDescent="0.25">
      <c r="D3379" s="140"/>
    </row>
    <row r="3380" spans="4:4" x14ac:dyDescent="0.25">
      <c r="D3380" s="140"/>
    </row>
    <row r="3381" spans="4:4" x14ac:dyDescent="0.25">
      <c r="D3381" s="140"/>
    </row>
    <row r="3382" spans="4:4" x14ac:dyDescent="0.25">
      <c r="D3382" s="140"/>
    </row>
    <row r="3383" spans="4:4" x14ac:dyDescent="0.25">
      <c r="D3383" s="140"/>
    </row>
    <row r="3384" spans="4:4" x14ac:dyDescent="0.25">
      <c r="D3384" s="140"/>
    </row>
    <row r="3385" spans="4:4" x14ac:dyDescent="0.25">
      <c r="D3385" s="140"/>
    </row>
    <row r="3386" spans="4:4" x14ac:dyDescent="0.25">
      <c r="D3386" s="140"/>
    </row>
    <row r="3387" spans="4:4" x14ac:dyDescent="0.25">
      <c r="D3387" s="140"/>
    </row>
    <row r="3388" spans="4:4" x14ac:dyDescent="0.25">
      <c r="D3388" s="140"/>
    </row>
    <row r="3389" spans="4:4" x14ac:dyDescent="0.25">
      <c r="D3389" s="140"/>
    </row>
    <row r="3390" spans="4:4" x14ac:dyDescent="0.25">
      <c r="D3390" s="140"/>
    </row>
    <row r="3391" spans="4:4" x14ac:dyDescent="0.25">
      <c r="D3391" s="140"/>
    </row>
    <row r="3392" spans="4:4" x14ac:dyDescent="0.25">
      <c r="D3392" s="140"/>
    </row>
    <row r="3393" spans="4:4" x14ac:dyDescent="0.25">
      <c r="D3393" s="140"/>
    </row>
    <row r="3394" spans="4:4" x14ac:dyDescent="0.25">
      <c r="D3394" s="140"/>
    </row>
    <row r="3395" spans="4:4" x14ac:dyDescent="0.25">
      <c r="D3395" s="140"/>
    </row>
    <row r="3396" spans="4:4" x14ac:dyDescent="0.25">
      <c r="D3396" s="140"/>
    </row>
    <row r="3397" spans="4:4" x14ac:dyDescent="0.25">
      <c r="D3397" s="140"/>
    </row>
    <row r="3398" spans="4:4" x14ac:dyDescent="0.25">
      <c r="D3398" s="140"/>
    </row>
    <row r="3399" spans="4:4" x14ac:dyDescent="0.25">
      <c r="D3399" s="140"/>
    </row>
    <row r="3400" spans="4:4" x14ac:dyDescent="0.25">
      <c r="D3400" s="140"/>
    </row>
    <row r="3401" spans="4:4" x14ac:dyDescent="0.25">
      <c r="D3401" s="140"/>
    </row>
    <row r="3402" spans="4:4" x14ac:dyDescent="0.25">
      <c r="D3402" s="140"/>
    </row>
    <row r="3403" spans="4:4" x14ac:dyDescent="0.25">
      <c r="D3403" s="140"/>
    </row>
    <row r="3404" spans="4:4" x14ac:dyDescent="0.25">
      <c r="D3404" s="140"/>
    </row>
    <row r="3405" spans="4:4" x14ac:dyDescent="0.25">
      <c r="D3405" s="140"/>
    </row>
    <row r="3406" spans="4:4" x14ac:dyDescent="0.25">
      <c r="D3406" s="140"/>
    </row>
    <row r="3407" spans="4:4" x14ac:dyDescent="0.25">
      <c r="D3407" s="140"/>
    </row>
    <row r="3408" spans="4:4" x14ac:dyDescent="0.25">
      <c r="D3408" s="140"/>
    </row>
    <row r="3409" spans="4:4" x14ac:dyDescent="0.25">
      <c r="D3409" s="140"/>
    </row>
    <row r="3410" spans="4:4" x14ac:dyDescent="0.25">
      <c r="D3410" s="140"/>
    </row>
    <row r="3411" spans="4:4" x14ac:dyDescent="0.25">
      <c r="D3411" s="140"/>
    </row>
    <row r="3412" spans="4:4" x14ac:dyDescent="0.25">
      <c r="D3412" s="140"/>
    </row>
    <row r="3413" spans="4:4" x14ac:dyDescent="0.25">
      <c r="D3413" s="140"/>
    </row>
    <row r="3414" spans="4:4" x14ac:dyDescent="0.25">
      <c r="D3414" s="140"/>
    </row>
    <row r="3415" spans="4:4" x14ac:dyDescent="0.25">
      <c r="D3415" s="140"/>
    </row>
    <row r="3416" spans="4:4" x14ac:dyDescent="0.25">
      <c r="D3416" s="140"/>
    </row>
    <row r="3417" spans="4:4" x14ac:dyDescent="0.25">
      <c r="D3417" s="140"/>
    </row>
    <row r="3418" spans="4:4" x14ac:dyDescent="0.25">
      <c r="D3418" s="140"/>
    </row>
    <row r="3419" spans="4:4" x14ac:dyDescent="0.25">
      <c r="D3419" s="140"/>
    </row>
    <row r="3420" spans="4:4" x14ac:dyDescent="0.25">
      <c r="D3420" s="140"/>
    </row>
    <row r="3421" spans="4:4" x14ac:dyDescent="0.25">
      <c r="D3421" s="140"/>
    </row>
    <row r="3422" spans="4:4" x14ac:dyDescent="0.25">
      <c r="D3422" s="140"/>
    </row>
    <row r="3423" spans="4:4" x14ac:dyDescent="0.25">
      <c r="D3423" s="140"/>
    </row>
    <row r="3424" spans="4:4" x14ac:dyDescent="0.25">
      <c r="D3424" s="140"/>
    </row>
    <row r="3425" spans="4:4" x14ac:dyDescent="0.25">
      <c r="D3425" s="140"/>
    </row>
    <row r="3426" spans="4:4" x14ac:dyDescent="0.25">
      <c r="D3426" s="140"/>
    </row>
    <row r="3427" spans="4:4" x14ac:dyDescent="0.25">
      <c r="D3427" s="140"/>
    </row>
    <row r="3428" spans="4:4" x14ac:dyDescent="0.25">
      <c r="D3428" s="140"/>
    </row>
    <row r="3429" spans="4:4" x14ac:dyDescent="0.25">
      <c r="D3429" s="140"/>
    </row>
    <row r="3430" spans="4:4" x14ac:dyDescent="0.25">
      <c r="D3430" s="140"/>
    </row>
    <row r="3431" spans="4:4" x14ac:dyDescent="0.25">
      <c r="D3431" s="140"/>
    </row>
    <row r="3432" spans="4:4" x14ac:dyDescent="0.25">
      <c r="D3432" s="140"/>
    </row>
    <row r="3433" spans="4:4" x14ac:dyDescent="0.25">
      <c r="D3433" s="140"/>
    </row>
    <row r="3434" spans="4:4" x14ac:dyDescent="0.25">
      <c r="D3434" s="140"/>
    </row>
    <row r="3435" spans="4:4" x14ac:dyDescent="0.25">
      <c r="D3435" s="140"/>
    </row>
    <row r="3436" spans="4:4" x14ac:dyDescent="0.25">
      <c r="D3436" s="140"/>
    </row>
    <row r="3437" spans="4:4" x14ac:dyDescent="0.25">
      <c r="D3437" s="140"/>
    </row>
    <row r="3438" spans="4:4" x14ac:dyDescent="0.25">
      <c r="D3438" s="140"/>
    </row>
    <row r="3439" spans="4:4" x14ac:dyDescent="0.25">
      <c r="D3439" s="140"/>
    </row>
    <row r="3440" spans="4:4" x14ac:dyDescent="0.25">
      <c r="D3440" s="140"/>
    </row>
    <row r="3441" spans="4:4" x14ac:dyDescent="0.25">
      <c r="D3441" s="140"/>
    </row>
    <row r="3442" spans="4:4" x14ac:dyDescent="0.25">
      <c r="D3442" s="140"/>
    </row>
    <row r="3443" spans="4:4" x14ac:dyDescent="0.25">
      <c r="D3443" s="140"/>
    </row>
    <row r="3444" spans="4:4" x14ac:dyDescent="0.25">
      <c r="D3444" s="140"/>
    </row>
    <row r="3445" spans="4:4" x14ac:dyDescent="0.25">
      <c r="D3445" s="140"/>
    </row>
    <row r="3446" spans="4:4" x14ac:dyDescent="0.25">
      <c r="D3446" s="140"/>
    </row>
    <row r="3447" spans="4:4" x14ac:dyDescent="0.25">
      <c r="D3447" s="140"/>
    </row>
    <row r="3448" spans="4:4" x14ac:dyDescent="0.25">
      <c r="D3448" s="140"/>
    </row>
    <row r="3449" spans="4:4" x14ac:dyDescent="0.25">
      <c r="D3449" s="140"/>
    </row>
    <row r="3450" spans="4:4" x14ac:dyDescent="0.25">
      <c r="D3450" s="140"/>
    </row>
    <row r="3451" spans="4:4" x14ac:dyDescent="0.25">
      <c r="D3451" s="140"/>
    </row>
    <row r="3452" spans="4:4" x14ac:dyDescent="0.25">
      <c r="D3452" s="140"/>
    </row>
    <row r="3453" spans="4:4" x14ac:dyDescent="0.25">
      <c r="D3453" s="140"/>
    </row>
    <row r="3454" spans="4:4" x14ac:dyDescent="0.25">
      <c r="D3454" s="140"/>
    </row>
    <row r="3455" spans="4:4" x14ac:dyDescent="0.25">
      <c r="D3455" s="140"/>
    </row>
    <row r="3456" spans="4:4" x14ac:dyDescent="0.25">
      <c r="D3456" s="140"/>
    </row>
    <row r="3457" spans="4:4" x14ac:dyDescent="0.25">
      <c r="D3457" s="140"/>
    </row>
    <row r="3458" spans="4:4" x14ac:dyDescent="0.25">
      <c r="D3458" s="140"/>
    </row>
    <row r="3459" spans="4:4" x14ac:dyDescent="0.25">
      <c r="D3459" s="140"/>
    </row>
    <row r="3460" spans="4:4" x14ac:dyDescent="0.25">
      <c r="D3460" s="140"/>
    </row>
    <row r="3461" spans="4:4" x14ac:dyDescent="0.25">
      <c r="D3461" s="140"/>
    </row>
    <row r="3462" spans="4:4" x14ac:dyDescent="0.25">
      <c r="D3462" s="140"/>
    </row>
    <row r="3463" spans="4:4" x14ac:dyDescent="0.25">
      <c r="D3463" s="140"/>
    </row>
    <row r="3464" spans="4:4" x14ac:dyDescent="0.25">
      <c r="D3464" s="140"/>
    </row>
    <row r="3465" spans="4:4" x14ac:dyDescent="0.25">
      <c r="D3465" s="140"/>
    </row>
    <row r="3466" spans="4:4" x14ac:dyDescent="0.25">
      <c r="D3466" s="140"/>
    </row>
    <row r="3467" spans="4:4" x14ac:dyDescent="0.25">
      <c r="D3467" s="140"/>
    </row>
    <row r="3468" spans="4:4" x14ac:dyDescent="0.25">
      <c r="D3468" s="140"/>
    </row>
    <row r="3469" spans="4:4" x14ac:dyDescent="0.25">
      <c r="D3469" s="140"/>
    </row>
    <row r="3470" spans="4:4" x14ac:dyDescent="0.25">
      <c r="D3470" s="140"/>
    </row>
    <row r="3471" spans="4:4" x14ac:dyDescent="0.25">
      <c r="D3471" s="140"/>
    </row>
    <row r="3472" spans="4:4" x14ac:dyDescent="0.25">
      <c r="D3472" s="140"/>
    </row>
    <row r="3473" spans="4:4" x14ac:dyDescent="0.25">
      <c r="D3473" s="140"/>
    </row>
    <row r="3474" spans="4:4" x14ac:dyDescent="0.25">
      <c r="D3474" s="140"/>
    </row>
    <row r="3475" spans="4:4" x14ac:dyDescent="0.25">
      <c r="D3475" s="140"/>
    </row>
    <row r="3476" spans="4:4" x14ac:dyDescent="0.25">
      <c r="D3476" s="140"/>
    </row>
    <row r="3477" spans="4:4" x14ac:dyDescent="0.25">
      <c r="D3477" s="140"/>
    </row>
    <row r="3478" spans="4:4" x14ac:dyDescent="0.25">
      <c r="D3478" s="140"/>
    </row>
    <row r="3479" spans="4:4" x14ac:dyDescent="0.25">
      <c r="D3479" s="140"/>
    </row>
    <row r="3480" spans="4:4" x14ac:dyDescent="0.25">
      <c r="D3480" s="140"/>
    </row>
    <row r="3481" spans="4:4" x14ac:dyDescent="0.25">
      <c r="D3481" s="140"/>
    </row>
    <row r="3482" spans="4:4" x14ac:dyDescent="0.25">
      <c r="D3482" s="140"/>
    </row>
    <row r="3483" spans="4:4" x14ac:dyDescent="0.25">
      <c r="D3483" s="140"/>
    </row>
    <row r="3484" spans="4:4" x14ac:dyDescent="0.25">
      <c r="D3484" s="140"/>
    </row>
    <row r="3485" spans="4:4" x14ac:dyDescent="0.25">
      <c r="D3485" s="140"/>
    </row>
    <row r="3486" spans="4:4" x14ac:dyDescent="0.25">
      <c r="D3486" s="140"/>
    </row>
    <row r="3487" spans="4:4" x14ac:dyDescent="0.25">
      <c r="D3487" s="140"/>
    </row>
    <row r="3488" spans="4:4" x14ac:dyDescent="0.25">
      <c r="D3488" s="140"/>
    </row>
    <row r="3489" spans="4:4" x14ac:dyDescent="0.25">
      <c r="D3489" s="140"/>
    </row>
    <row r="3490" spans="4:4" x14ac:dyDescent="0.25">
      <c r="D3490" s="140"/>
    </row>
    <row r="3491" spans="4:4" x14ac:dyDescent="0.25">
      <c r="D3491" s="140"/>
    </row>
    <row r="3492" spans="4:4" x14ac:dyDescent="0.25">
      <c r="D3492" s="140"/>
    </row>
    <row r="3493" spans="4:4" x14ac:dyDescent="0.25">
      <c r="D3493" s="140"/>
    </row>
    <row r="3494" spans="4:4" x14ac:dyDescent="0.25">
      <c r="D3494" s="140"/>
    </row>
    <row r="3495" spans="4:4" x14ac:dyDescent="0.25">
      <c r="D3495" s="140"/>
    </row>
    <row r="3496" spans="4:4" x14ac:dyDescent="0.25">
      <c r="D3496" s="140"/>
    </row>
    <row r="3497" spans="4:4" x14ac:dyDescent="0.25">
      <c r="D3497" s="140"/>
    </row>
    <row r="3498" spans="4:4" x14ac:dyDescent="0.25">
      <c r="D3498" s="140"/>
    </row>
    <row r="3499" spans="4:4" x14ac:dyDescent="0.25">
      <c r="D3499" s="140"/>
    </row>
    <row r="3500" spans="4:4" x14ac:dyDescent="0.25">
      <c r="D3500" s="140"/>
    </row>
    <row r="3501" spans="4:4" x14ac:dyDescent="0.25">
      <c r="D3501" s="140"/>
    </row>
    <row r="3502" spans="4:4" x14ac:dyDescent="0.25">
      <c r="D3502" s="140"/>
    </row>
    <row r="3503" spans="4:4" x14ac:dyDescent="0.25">
      <c r="D3503" s="140"/>
    </row>
    <row r="3504" spans="4:4" x14ac:dyDescent="0.25">
      <c r="D3504" s="140"/>
    </row>
    <row r="3505" spans="4:4" x14ac:dyDescent="0.25">
      <c r="D3505" s="140"/>
    </row>
    <row r="3506" spans="4:4" x14ac:dyDescent="0.25">
      <c r="D3506" s="140"/>
    </row>
    <row r="3507" spans="4:4" x14ac:dyDescent="0.25">
      <c r="D3507" s="140"/>
    </row>
    <row r="3508" spans="4:4" x14ac:dyDescent="0.25">
      <c r="D3508" s="140"/>
    </row>
    <row r="3509" spans="4:4" x14ac:dyDescent="0.25">
      <c r="D3509" s="140"/>
    </row>
    <row r="3510" spans="4:4" x14ac:dyDescent="0.25">
      <c r="D3510" s="140"/>
    </row>
    <row r="3511" spans="4:4" x14ac:dyDescent="0.25">
      <c r="D3511" s="140"/>
    </row>
    <row r="3512" spans="4:4" x14ac:dyDescent="0.25">
      <c r="D3512" s="140"/>
    </row>
    <row r="3513" spans="4:4" x14ac:dyDescent="0.25">
      <c r="D3513" s="140"/>
    </row>
    <row r="3514" spans="4:4" x14ac:dyDescent="0.25">
      <c r="D3514" s="140"/>
    </row>
    <row r="3515" spans="4:4" x14ac:dyDescent="0.25">
      <c r="D3515" s="140"/>
    </row>
    <row r="3516" spans="4:4" x14ac:dyDescent="0.25">
      <c r="D3516" s="140"/>
    </row>
    <row r="3517" spans="4:4" x14ac:dyDescent="0.25">
      <c r="D3517" s="140"/>
    </row>
    <row r="3518" spans="4:4" x14ac:dyDescent="0.25">
      <c r="D3518" s="140"/>
    </row>
    <row r="3519" spans="4:4" x14ac:dyDescent="0.25">
      <c r="D3519" s="140"/>
    </row>
    <row r="3520" spans="4:4" x14ac:dyDescent="0.25">
      <c r="D3520" s="140"/>
    </row>
    <row r="3521" spans="4:4" x14ac:dyDescent="0.25">
      <c r="D3521" s="140"/>
    </row>
    <row r="3522" spans="4:4" x14ac:dyDescent="0.25">
      <c r="D3522" s="140"/>
    </row>
    <row r="3523" spans="4:4" x14ac:dyDescent="0.25">
      <c r="D3523" s="140"/>
    </row>
    <row r="3524" spans="4:4" x14ac:dyDescent="0.25">
      <c r="D3524" s="140"/>
    </row>
    <row r="3525" spans="4:4" x14ac:dyDescent="0.25">
      <c r="D3525" s="140"/>
    </row>
    <row r="3526" spans="4:4" x14ac:dyDescent="0.25">
      <c r="D3526" s="140"/>
    </row>
    <row r="3527" spans="4:4" x14ac:dyDescent="0.25">
      <c r="D3527" s="140"/>
    </row>
    <row r="3528" spans="4:4" x14ac:dyDescent="0.25">
      <c r="D3528" s="140"/>
    </row>
    <row r="3529" spans="4:4" x14ac:dyDescent="0.25">
      <c r="D3529" s="140"/>
    </row>
    <row r="3530" spans="4:4" x14ac:dyDescent="0.25">
      <c r="D3530" s="140"/>
    </row>
    <row r="3531" spans="4:4" x14ac:dyDescent="0.25">
      <c r="D3531" s="140"/>
    </row>
    <row r="3532" spans="4:4" x14ac:dyDescent="0.25">
      <c r="D3532" s="140"/>
    </row>
    <row r="3533" spans="4:4" x14ac:dyDescent="0.25">
      <c r="D3533" s="140"/>
    </row>
    <row r="3534" spans="4:4" x14ac:dyDescent="0.25">
      <c r="D3534" s="140"/>
    </row>
    <row r="3535" spans="4:4" x14ac:dyDescent="0.25">
      <c r="D3535" s="140"/>
    </row>
    <row r="3536" spans="4:4" x14ac:dyDescent="0.25">
      <c r="D3536" s="140"/>
    </row>
    <row r="3537" spans="4:4" x14ac:dyDescent="0.25">
      <c r="D3537" s="140"/>
    </row>
    <row r="3538" spans="4:4" x14ac:dyDescent="0.25">
      <c r="D3538" s="140"/>
    </row>
    <row r="3539" spans="4:4" x14ac:dyDescent="0.25">
      <c r="D3539" s="140"/>
    </row>
    <row r="3540" spans="4:4" x14ac:dyDescent="0.25">
      <c r="D3540" s="140"/>
    </row>
    <row r="3541" spans="4:4" x14ac:dyDescent="0.25">
      <c r="D3541" s="140"/>
    </row>
    <row r="3542" spans="4:4" x14ac:dyDescent="0.25">
      <c r="D3542" s="140"/>
    </row>
    <row r="3543" spans="4:4" x14ac:dyDescent="0.25">
      <c r="D3543" s="140"/>
    </row>
    <row r="3544" spans="4:4" x14ac:dyDescent="0.25">
      <c r="D3544" s="140"/>
    </row>
    <row r="3545" spans="4:4" x14ac:dyDescent="0.25">
      <c r="D3545" s="140"/>
    </row>
    <row r="3546" spans="4:4" x14ac:dyDescent="0.25">
      <c r="D3546" s="140"/>
    </row>
    <row r="3547" spans="4:4" x14ac:dyDescent="0.25">
      <c r="D3547" s="140"/>
    </row>
    <row r="3548" spans="4:4" x14ac:dyDescent="0.25">
      <c r="D3548" s="140"/>
    </row>
    <row r="3549" spans="4:4" x14ac:dyDescent="0.25">
      <c r="D3549" s="140"/>
    </row>
    <row r="3550" spans="4:4" x14ac:dyDescent="0.25">
      <c r="D3550" s="140"/>
    </row>
    <row r="3551" spans="4:4" x14ac:dyDescent="0.25">
      <c r="D3551" s="140"/>
    </row>
    <row r="3552" spans="4:4" x14ac:dyDescent="0.25">
      <c r="D3552" s="140"/>
    </row>
    <row r="3553" spans="4:4" x14ac:dyDescent="0.25">
      <c r="D3553" s="140"/>
    </row>
    <row r="3554" spans="4:4" x14ac:dyDescent="0.25">
      <c r="D3554" s="140"/>
    </row>
    <row r="3555" spans="4:4" x14ac:dyDescent="0.25">
      <c r="D3555" s="140"/>
    </row>
    <row r="3556" spans="4:4" x14ac:dyDescent="0.25">
      <c r="D3556" s="140"/>
    </row>
    <row r="3557" spans="4:4" x14ac:dyDescent="0.25">
      <c r="D3557" s="140"/>
    </row>
    <row r="3558" spans="4:4" x14ac:dyDescent="0.25">
      <c r="D3558" s="140"/>
    </row>
    <row r="3559" spans="4:4" x14ac:dyDescent="0.25">
      <c r="D3559" s="140"/>
    </row>
    <row r="3560" spans="4:4" x14ac:dyDescent="0.25">
      <c r="D3560" s="140"/>
    </row>
    <row r="3561" spans="4:4" x14ac:dyDescent="0.25">
      <c r="D3561" s="140"/>
    </row>
    <row r="3562" spans="4:4" x14ac:dyDescent="0.25">
      <c r="D3562" s="140"/>
    </row>
    <row r="3563" spans="4:4" x14ac:dyDescent="0.25">
      <c r="D3563" s="140"/>
    </row>
    <row r="3564" spans="4:4" x14ac:dyDescent="0.25">
      <c r="D3564" s="140"/>
    </row>
    <row r="3565" spans="4:4" x14ac:dyDescent="0.25">
      <c r="D3565" s="140"/>
    </row>
    <row r="3566" spans="4:4" x14ac:dyDescent="0.25">
      <c r="D3566" s="140"/>
    </row>
    <row r="3567" spans="4:4" x14ac:dyDescent="0.25">
      <c r="D3567" s="140"/>
    </row>
    <row r="3568" spans="4:4" x14ac:dyDescent="0.25">
      <c r="D3568" s="140"/>
    </row>
    <row r="3569" spans="4:4" x14ac:dyDescent="0.25">
      <c r="D3569" s="140"/>
    </row>
    <row r="3570" spans="4:4" x14ac:dyDescent="0.25">
      <c r="D3570" s="140"/>
    </row>
    <row r="3571" spans="4:4" x14ac:dyDescent="0.25">
      <c r="D3571" s="140"/>
    </row>
    <row r="3572" spans="4:4" x14ac:dyDescent="0.25">
      <c r="D3572" s="140"/>
    </row>
    <row r="3573" spans="4:4" x14ac:dyDescent="0.25">
      <c r="D3573" s="140"/>
    </row>
    <row r="3574" spans="4:4" x14ac:dyDescent="0.25">
      <c r="D3574" s="140"/>
    </row>
    <row r="3575" spans="4:4" x14ac:dyDescent="0.25">
      <c r="D3575" s="140"/>
    </row>
    <row r="3576" spans="4:4" x14ac:dyDescent="0.25">
      <c r="D3576" s="140"/>
    </row>
    <row r="3577" spans="4:4" x14ac:dyDescent="0.25">
      <c r="D3577" s="140"/>
    </row>
    <row r="3578" spans="4:4" x14ac:dyDescent="0.25">
      <c r="D3578" s="140"/>
    </row>
    <row r="3579" spans="4:4" x14ac:dyDescent="0.25">
      <c r="D3579" s="140"/>
    </row>
    <row r="3580" spans="4:4" x14ac:dyDescent="0.25">
      <c r="D3580" s="140"/>
    </row>
    <row r="3581" spans="4:4" x14ac:dyDescent="0.25">
      <c r="D3581" s="140"/>
    </row>
    <row r="3582" spans="4:4" x14ac:dyDescent="0.25">
      <c r="D3582" s="140"/>
    </row>
    <row r="3583" spans="4:4" x14ac:dyDescent="0.25">
      <c r="D3583" s="140"/>
    </row>
    <row r="3584" spans="4:4" x14ac:dyDescent="0.25">
      <c r="D3584" s="140"/>
    </row>
    <row r="3585" spans="4:4" x14ac:dyDescent="0.25">
      <c r="D3585" s="140"/>
    </row>
    <row r="3586" spans="4:4" x14ac:dyDescent="0.25">
      <c r="D3586" s="140"/>
    </row>
    <row r="3587" spans="4:4" x14ac:dyDescent="0.25">
      <c r="D3587" s="140"/>
    </row>
    <row r="3588" spans="4:4" x14ac:dyDescent="0.25">
      <c r="D3588" s="140"/>
    </row>
    <row r="3589" spans="4:4" x14ac:dyDescent="0.25">
      <c r="D3589" s="140"/>
    </row>
    <row r="3590" spans="4:4" x14ac:dyDescent="0.25">
      <c r="D3590" s="140"/>
    </row>
    <row r="3591" spans="4:4" x14ac:dyDescent="0.25">
      <c r="D3591" s="140"/>
    </row>
    <row r="3592" spans="4:4" x14ac:dyDescent="0.25">
      <c r="D3592" s="140"/>
    </row>
    <row r="3593" spans="4:4" x14ac:dyDescent="0.25">
      <c r="D3593" s="140"/>
    </row>
    <row r="3594" spans="4:4" x14ac:dyDescent="0.25">
      <c r="D3594" s="140"/>
    </row>
    <row r="3595" spans="4:4" x14ac:dyDescent="0.25">
      <c r="D3595" s="140"/>
    </row>
    <row r="3596" spans="4:4" x14ac:dyDescent="0.25">
      <c r="D3596" s="140"/>
    </row>
    <row r="3597" spans="4:4" x14ac:dyDescent="0.25">
      <c r="D3597" s="140"/>
    </row>
    <row r="3598" spans="4:4" x14ac:dyDescent="0.25">
      <c r="D3598" s="140"/>
    </row>
    <row r="3599" spans="4:4" x14ac:dyDescent="0.25">
      <c r="D3599" s="140"/>
    </row>
    <row r="3600" spans="4:4" x14ac:dyDescent="0.25">
      <c r="D3600" s="140"/>
    </row>
    <row r="3601" spans="4:4" x14ac:dyDescent="0.25">
      <c r="D3601" s="140"/>
    </row>
    <row r="3602" spans="4:4" x14ac:dyDescent="0.25">
      <c r="D3602" s="140"/>
    </row>
    <row r="3603" spans="4:4" x14ac:dyDescent="0.25">
      <c r="D3603" s="140"/>
    </row>
    <row r="3604" spans="4:4" x14ac:dyDescent="0.25">
      <c r="D3604" s="140"/>
    </row>
    <row r="3605" spans="4:4" x14ac:dyDescent="0.25">
      <c r="D3605" s="140"/>
    </row>
    <row r="3606" spans="4:4" x14ac:dyDescent="0.25">
      <c r="D3606" s="140"/>
    </row>
    <row r="3607" spans="4:4" x14ac:dyDescent="0.25">
      <c r="D3607" s="140"/>
    </row>
    <row r="3608" spans="4:4" x14ac:dyDescent="0.25">
      <c r="D3608" s="140"/>
    </row>
    <row r="3609" spans="4:4" x14ac:dyDescent="0.25">
      <c r="D3609" s="140"/>
    </row>
    <row r="3610" spans="4:4" x14ac:dyDescent="0.25">
      <c r="D3610" s="140"/>
    </row>
    <row r="3611" spans="4:4" x14ac:dyDescent="0.25">
      <c r="D3611" s="140"/>
    </row>
    <row r="3612" spans="4:4" x14ac:dyDescent="0.25">
      <c r="D3612" s="140"/>
    </row>
    <row r="3613" spans="4:4" x14ac:dyDescent="0.25">
      <c r="D3613" s="140"/>
    </row>
    <row r="3614" spans="4:4" x14ac:dyDescent="0.25">
      <c r="D3614" s="140"/>
    </row>
    <row r="3615" spans="4:4" x14ac:dyDescent="0.25">
      <c r="D3615" s="140"/>
    </row>
    <row r="3616" spans="4:4" x14ac:dyDescent="0.25">
      <c r="D3616" s="140"/>
    </row>
    <row r="3617" spans="4:4" x14ac:dyDescent="0.25">
      <c r="D3617" s="140"/>
    </row>
    <row r="3618" spans="4:4" x14ac:dyDescent="0.25">
      <c r="D3618" s="140"/>
    </row>
    <row r="3619" spans="4:4" x14ac:dyDescent="0.25">
      <c r="D3619" s="140"/>
    </row>
    <row r="3620" spans="4:4" x14ac:dyDescent="0.25">
      <c r="D3620" s="140"/>
    </row>
    <row r="3621" spans="4:4" x14ac:dyDescent="0.25">
      <c r="D3621" s="140"/>
    </row>
    <row r="3622" spans="4:4" x14ac:dyDescent="0.25">
      <c r="D3622" s="140"/>
    </row>
    <row r="3623" spans="4:4" x14ac:dyDescent="0.25">
      <c r="D3623" s="140"/>
    </row>
    <row r="3624" spans="4:4" x14ac:dyDescent="0.25">
      <c r="D3624" s="140"/>
    </row>
    <row r="3625" spans="4:4" x14ac:dyDescent="0.25">
      <c r="D3625" s="140"/>
    </row>
    <row r="3626" spans="4:4" x14ac:dyDescent="0.25">
      <c r="D3626" s="140"/>
    </row>
    <row r="3627" spans="4:4" x14ac:dyDescent="0.25">
      <c r="D3627" s="140"/>
    </row>
    <row r="3628" spans="4:4" x14ac:dyDescent="0.25">
      <c r="D3628" s="140"/>
    </row>
    <row r="3629" spans="4:4" x14ac:dyDescent="0.25">
      <c r="D3629" s="140"/>
    </row>
    <row r="3630" spans="4:4" x14ac:dyDescent="0.25">
      <c r="D3630" s="140"/>
    </row>
    <row r="3631" spans="4:4" x14ac:dyDescent="0.25">
      <c r="D3631" s="140"/>
    </row>
    <row r="3632" spans="4:4" x14ac:dyDescent="0.25">
      <c r="D3632" s="140"/>
    </row>
    <row r="3633" spans="4:4" x14ac:dyDescent="0.25">
      <c r="D3633" s="140"/>
    </row>
    <row r="3634" spans="4:4" x14ac:dyDescent="0.25">
      <c r="D3634" s="140"/>
    </row>
    <row r="3635" spans="4:4" x14ac:dyDescent="0.25">
      <c r="D3635" s="140"/>
    </row>
    <row r="3636" spans="4:4" x14ac:dyDescent="0.25">
      <c r="D3636" s="140"/>
    </row>
    <row r="3637" spans="4:4" x14ac:dyDescent="0.25">
      <c r="D3637" s="140"/>
    </row>
    <row r="3638" spans="4:4" x14ac:dyDescent="0.25">
      <c r="D3638" s="140"/>
    </row>
    <row r="3639" spans="4:4" x14ac:dyDescent="0.25">
      <c r="D3639" s="140"/>
    </row>
    <row r="3640" spans="4:4" x14ac:dyDescent="0.25">
      <c r="D3640" s="140"/>
    </row>
    <row r="3641" spans="4:4" x14ac:dyDescent="0.25">
      <c r="D3641" s="140"/>
    </row>
    <row r="3642" spans="4:4" x14ac:dyDescent="0.25">
      <c r="D3642" s="140"/>
    </row>
    <row r="3643" spans="4:4" x14ac:dyDescent="0.25">
      <c r="D3643" s="140"/>
    </row>
    <row r="3644" spans="4:4" x14ac:dyDescent="0.25">
      <c r="D3644" s="140"/>
    </row>
    <row r="3645" spans="4:4" x14ac:dyDescent="0.25">
      <c r="D3645" s="140"/>
    </row>
    <row r="3646" spans="4:4" x14ac:dyDescent="0.25">
      <c r="D3646" s="140"/>
    </row>
    <row r="3647" spans="4:4" x14ac:dyDescent="0.25">
      <c r="D3647" s="140"/>
    </row>
    <row r="3648" spans="4:4" x14ac:dyDescent="0.25">
      <c r="D3648" s="140"/>
    </row>
    <row r="3649" spans="4:4" x14ac:dyDescent="0.25">
      <c r="D3649" s="140"/>
    </row>
    <row r="3650" spans="4:4" x14ac:dyDescent="0.25">
      <c r="D3650" s="140"/>
    </row>
    <row r="3651" spans="4:4" x14ac:dyDescent="0.25">
      <c r="D3651" s="140"/>
    </row>
    <row r="3652" spans="4:4" x14ac:dyDescent="0.25">
      <c r="D3652" s="140"/>
    </row>
    <row r="3653" spans="4:4" x14ac:dyDescent="0.25">
      <c r="D3653" s="140"/>
    </row>
    <row r="3654" spans="4:4" x14ac:dyDescent="0.25">
      <c r="D3654" s="140"/>
    </row>
    <row r="3655" spans="4:4" x14ac:dyDescent="0.25">
      <c r="D3655" s="140"/>
    </row>
    <row r="3656" spans="4:4" x14ac:dyDescent="0.25">
      <c r="D3656" s="140"/>
    </row>
    <row r="3657" spans="4:4" x14ac:dyDescent="0.25">
      <c r="D3657" s="140"/>
    </row>
    <row r="3658" spans="4:4" x14ac:dyDescent="0.25">
      <c r="D3658" s="140"/>
    </row>
    <row r="3659" spans="4:4" x14ac:dyDescent="0.25">
      <c r="D3659" s="140"/>
    </row>
    <row r="3660" spans="4:4" x14ac:dyDescent="0.25">
      <c r="D3660" s="140"/>
    </row>
    <row r="3661" spans="4:4" x14ac:dyDescent="0.25">
      <c r="D3661" s="140"/>
    </row>
    <row r="3662" spans="4:4" x14ac:dyDescent="0.25">
      <c r="D3662" s="140"/>
    </row>
    <row r="3663" spans="4:4" x14ac:dyDescent="0.25">
      <c r="D3663" s="140"/>
    </row>
    <row r="3664" spans="4:4" x14ac:dyDescent="0.25">
      <c r="D3664" s="140"/>
    </row>
    <row r="3665" spans="4:4" x14ac:dyDescent="0.25">
      <c r="D3665" s="140"/>
    </row>
    <row r="3666" spans="4:4" x14ac:dyDescent="0.25">
      <c r="D3666" s="140"/>
    </row>
    <row r="3667" spans="4:4" x14ac:dyDescent="0.25">
      <c r="D3667" s="140"/>
    </row>
    <row r="3668" spans="4:4" x14ac:dyDescent="0.25">
      <c r="D3668" s="140"/>
    </row>
    <row r="3669" spans="4:4" x14ac:dyDescent="0.25">
      <c r="D3669" s="140"/>
    </row>
    <row r="3670" spans="4:4" x14ac:dyDescent="0.25">
      <c r="D3670" s="140"/>
    </row>
    <row r="3671" spans="4:4" x14ac:dyDescent="0.25">
      <c r="D3671" s="140"/>
    </row>
    <row r="3672" spans="4:4" x14ac:dyDescent="0.25">
      <c r="D3672" s="140"/>
    </row>
    <row r="3673" spans="4:4" x14ac:dyDescent="0.25">
      <c r="D3673" s="140"/>
    </row>
    <row r="3674" spans="4:4" x14ac:dyDescent="0.25">
      <c r="D3674" s="140"/>
    </row>
    <row r="3675" spans="4:4" x14ac:dyDescent="0.25">
      <c r="D3675" s="140"/>
    </row>
    <row r="3676" spans="4:4" x14ac:dyDescent="0.25">
      <c r="D3676" s="140"/>
    </row>
    <row r="3677" spans="4:4" x14ac:dyDescent="0.25">
      <c r="D3677" s="140"/>
    </row>
    <row r="3678" spans="4:4" x14ac:dyDescent="0.25">
      <c r="D3678" s="140"/>
    </row>
    <row r="3679" spans="4:4" x14ac:dyDescent="0.25">
      <c r="D3679" s="140"/>
    </row>
    <row r="3680" spans="4:4" x14ac:dyDescent="0.25">
      <c r="D3680" s="140"/>
    </row>
    <row r="3681" spans="4:4" x14ac:dyDescent="0.25">
      <c r="D3681" s="140"/>
    </row>
    <row r="3682" spans="4:4" x14ac:dyDescent="0.25">
      <c r="D3682" s="140"/>
    </row>
    <row r="3683" spans="4:4" x14ac:dyDescent="0.25">
      <c r="D3683" s="140"/>
    </row>
    <row r="3684" spans="4:4" x14ac:dyDescent="0.25">
      <c r="D3684" s="140"/>
    </row>
    <row r="3685" spans="4:4" x14ac:dyDescent="0.25">
      <c r="D3685" s="140"/>
    </row>
    <row r="3686" spans="4:4" x14ac:dyDescent="0.25">
      <c r="D3686" s="140"/>
    </row>
    <row r="3687" spans="4:4" x14ac:dyDescent="0.25">
      <c r="D3687" s="140"/>
    </row>
    <row r="3688" spans="4:4" x14ac:dyDescent="0.25">
      <c r="D3688" s="140"/>
    </row>
    <row r="3689" spans="4:4" x14ac:dyDescent="0.25">
      <c r="D3689" s="140"/>
    </row>
    <row r="3690" spans="4:4" x14ac:dyDescent="0.25">
      <c r="D3690" s="140"/>
    </row>
    <row r="3691" spans="4:4" x14ac:dyDescent="0.25">
      <c r="D3691" s="140"/>
    </row>
    <row r="3692" spans="4:4" x14ac:dyDescent="0.25">
      <c r="D3692" s="140"/>
    </row>
    <row r="3693" spans="4:4" x14ac:dyDescent="0.25">
      <c r="D3693" s="140"/>
    </row>
    <row r="3694" spans="4:4" x14ac:dyDescent="0.25">
      <c r="D3694" s="140"/>
    </row>
    <row r="3695" spans="4:4" x14ac:dyDescent="0.25">
      <c r="D3695" s="140"/>
    </row>
    <row r="3696" spans="4:4" x14ac:dyDescent="0.25">
      <c r="D3696" s="140"/>
    </row>
    <row r="3697" spans="4:4" x14ac:dyDescent="0.25">
      <c r="D3697" s="140"/>
    </row>
    <row r="3698" spans="4:4" x14ac:dyDescent="0.25">
      <c r="D3698" s="140"/>
    </row>
    <row r="3699" spans="4:4" x14ac:dyDescent="0.25">
      <c r="D3699" s="140"/>
    </row>
    <row r="3700" spans="4:4" x14ac:dyDescent="0.25">
      <c r="D3700" s="140"/>
    </row>
    <row r="3701" spans="4:4" x14ac:dyDescent="0.25">
      <c r="D3701" s="140"/>
    </row>
    <row r="3702" spans="4:4" x14ac:dyDescent="0.25">
      <c r="D3702" s="140"/>
    </row>
    <row r="3703" spans="4:4" x14ac:dyDescent="0.25">
      <c r="D3703" s="140"/>
    </row>
    <row r="3704" spans="4:4" x14ac:dyDescent="0.25">
      <c r="D3704" s="140"/>
    </row>
    <row r="3705" spans="4:4" x14ac:dyDescent="0.25">
      <c r="D3705" s="140"/>
    </row>
    <row r="3706" spans="4:4" x14ac:dyDescent="0.25">
      <c r="D3706" s="140"/>
    </row>
    <row r="3707" spans="4:4" x14ac:dyDescent="0.25">
      <c r="D3707" s="140"/>
    </row>
    <row r="3708" spans="4:4" x14ac:dyDescent="0.25">
      <c r="D3708" s="140"/>
    </row>
    <row r="3709" spans="4:4" x14ac:dyDescent="0.25">
      <c r="D3709" s="140"/>
    </row>
    <row r="3710" spans="4:4" x14ac:dyDescent="0.25">
      <c r="D3710" s="140"/>
    </row>
    <row r="3711" spans="4:4" x14ac:dyDescent="0.25">
      <c r="D3711" s="140"/>
    </row>
    <row r="3712" spans="4:4" x14ac:dyDescent="0.25">
      <c r="D3712" s="140"/>
    </row>
    <row r="3713" spans="4:4" x14ac:dyDescent="0.25">
      <c r="D3713" s="140"/>
    </row>
    <row r="3714" spans="4:4" x14ac:dyDescent="0.25">
      <c r="D3714" s="140"/>
    </row>
    <row r="3715" spans="4:4" x14ac:dyDescent="0.25">
      <c r="D3715" s="140"/>
    </row>
    <row r="3716" spans="4:4" x14ac:dyDescent="0.25">
      <c r="D3716" s="140"/>
    </row>
    <row r="3717" spans="4:4" x14ac:dyDescent="0.25">
      <c r="D3717" s="140"/>
    </row>
    <row r="3718" spans="4:4" x14ac:dyDescent="0.25">
      <c r="D3718" s="140"/>
    </row>
    <row r="3719" spans="4:4" x14ac:dyDescent="0.25">
      <c r="D3719" s="140"/>
    </row>
    <row r="3720" spans="4:4" x14ac:dyDescent="0.25">
      <c r="D3720" s="140"/>
    </row>
    <row r="3721" spans="4:4" x14ac:dyDescent="0.25">
      <c r="D3721" s="140"/>
    </row>
    <row r="3722" spans="4:4" x14ac:dyDescent="0.25">
      <c r="D3722" s="140"/>
    </row>
    <row r="3723" spans="4:4" x14ac:dyDescent="0.25">
      <c r="D3723" s="140"/>
    </row>
    <row r="3724" spans="4:4" x14ac:dyDescent="0.25">
      <c r="D3724" s="140"/>
    </row>
    <row r="3725" spans="4:4" x14ac:dyDescent="0.25">
      <c r="D3725" s="140"/>
    </row>
    <row r="3726" spans="4:4" x14ac:dyDescent="0.25">
      <c r="D3726" s="140"/>
    </row>
    <row r="3727" spans="4:4" x14ac:dyDescent="0.25">
      <c r="D3727" s="140"/>
    </row>
    <row r="3728" spans="4:4" x14ac:dyDescent="0.25">
      <c r="D3728" s="140"/>
    </row>
    <row r="3729" spans="4:4" x14ac:dyDescent="0.25">
      <c r="D3729" s="140"/>
    </row>
    <row r="3730" spans="4:4" x14ac:dyDescent="0.25">
      <c r="D3730" s="140"/>
    </row>
    <row r="3731" spans="4:4" x14ac:dyDescent="0.25">
      <c r="D3731" s="140"/>
    </row>
    <row r="3732" spans="4:4" x14ac:dyDescent="0.25">
      <c r="D3732" s="140"/>
    </row>
    <row r="3733" spans="4:4" x14ac:dyDescent="0.25">
      <c r="D3733" s="140"/>
    </row>
    <row r="3734" spans="4:4" x14ac:dyDescent="0.25">
      <c r="D3734" s="140"/>
    </row>
    <row r="3735" spans="4:4" x14ac:dyDescent="0.25">
      <c r="D3735" s="140"/>
    </row>
    <row r="3736" spans="4:4" x14ac:dyDescent="0.25">
      <c r="D3736" s="140"/>
    </row>
    <row r="3737" spans="4:4" x14ac:dyDescent="0.25">
      <c r="D3737" s="140"/>
    </row>
    <row r="3738" spans="4:4" x14ac:dyDescent="0.25">
      <c r="D3738" s="140"/>
    </row>
    <row r="3739" spans="4:4" x14ac:dyDescent="0.25">
      <c r="D3739" s="140"/>
    </row>
    <row r="3740" spans="4:4" x14ac:dyDescent="0.25">
      <c r="D3740" s="140"/>
    </row>
    <row r="3741" spans="4:4" x14ac:dyDescent="0.25">
      <c r="D3741" s="140"/>
    </row>
    <row r="3742" spans="4:4" x14ac:dyDescent="0.25">
      <c r="D3742" s="140"/>
    </row>
    <row r="3743" spans="4:4" x14ac:dyDescent="0.25">
      <c r="D3743" s="140"/>
    </row>
    <row r="3744" spans="4:4" x14ac:dyDescent="0.25">
      <c r="D3744" s="140"/>
    </row>
    <row r="3745" spans="4:4" x14ac:dyDescent="0.25">
      <c r="D3745" s="140"/>
    </row>
    <row r="3746" spans="4:4" x14ac:dyDescent="0.25">
      <c r="D3746" s="140"/>
    </row>
    <row r="3747" spans="4:4" x14ac:dyDescent="0.25">
      <c r="D3747" s="140"/>
    </row>
    <row r="3748" spans="4:4" x14ac:dyDescent="0.25">
      <c r="D3748" s="140"/>
    </row>
    <row r="3749" spans="4:4" x14ac:dyDescent="0.25">
      <c r="D3749" s="140"/>
    </row>
    <row r="3750" spans="4:4" x14ac:dyDescent="0.25">
      <c r="D3750" s="140"/>
    </row>
    <row r="3751" spans="4:4" x14ac:dyDescent="0.25">
      <c r="D3751" s="140"/>
    </row>
    <row r="3752" spans="4:4" x14ac:dyDescent="0.25">
      <c r="D3752" s="140"/>
    </row>
    <row r="3753" spans="4:4" x14ac:dyDescent="0.25">
      <c r="D3753" s="140"/>
    </row>
    <row r="3754" spans="4:4" x14ac:dyDescent="0.25">
      <c r="D3754" s="140"/>
    </row>
    <row r="3755" spans="4:4" x14ac:dyDescent="0.25">
      <c r="D3755" s="140"/>
    </row>
    <row r="3756" spans="4:4" x14ac:dyDescent="0.25">
      <c r="D3756" s="140"/>
    </row>
    <row r="3757" spans="4:4" x14ac:dyDescent="0.25">
      <c r="D3757" s="140"/>
    </row>
    <row r="3758" spans="4:4" x14ac:dyDescent="0.25">
      <c r="D3758" s="140"/>
    </row>
    <row r="3759" spans="4:4" x14ac:dyDescent="0.25">
      <c r="D3759" s="140"/>
    </row>
    <row r="3760" spans="4:4" x14ac:dyDescent="0.25">
      <c r="D3760" s="140"/>
    </row>
    <row r="3761" spans="4:4" x14ac:dyDescent="0.25">
      <c r="D3761" s="140"/>
    </row>
    <row r="3762" spans="4:4" x14ac:dyDescent="0.25">
      <c r="D3762" s="140"/>
    </row>
    <row r="3763" spans="4:4" x14ac:dyDescent="0.25">
      <c r="D3763" s="140"/>
    </row>
    <row r="3764" spans="4:4" x14ac:dyDescent="0.25">
      <c r="D3764" s="140"/>
    </row>
    <row r="3765" spans="4:4" x14ac:dyDescent="0.25">
      <c r="D3765" s="140"/>
    </row>
    <row r="3766" spans="4:4" x14ac:dyDescent="0.25">
      <c r="D3766" s="140"/>
    </row>
    <row r="3767" spans="4:4" x14ac:dyDescent="0.25">
      <c r="D3767" s="140"/>
    </row>
    <row r="3768" spans="4:4" x14ac:dyDescent="0.25">
      <c r="D3768" s="140"/>
    </row>
    <row r="3769" spans="4:4" x14ac:dyDescent="0.25">
      <c r="D3769" s="140"/>
    </row>
    <row r="3770" spans="4:4" x14ac:dyDescent="0.25">
      <c r="D3770" s="140"/>
    </row>
    <row r="3771" spans="4:4" x14ac:dyDescent="0.25">
      <c r="D3771" s="140"/>
    </row>
    <row r="3772" spans="4:4" x14ac:dyDescent="0.25">
      <c r="D3772" s="140"/>
    </row>
    <row r="3773" spans="4:4" x14ac:dyDescent="0.25">
      <c r="D3773" s="140"/>
    </row>
    <row r="3774" spans="4:4" x14ac:dyDescent="0.25">
      <c r="D3774" s="140"/>
    </row>
    <row r="3775" spans="4:4" x14ac:dyDescent="0.25">
      <c r="D3775" s="140"/>
    </row>
    <row r="3776" spans="4:4" x14ac:dyDescent="0.25">
      <c r="D3776" s="140"/>
    </row>
    <row r="3777" spans="4:4" x14ac:dyDescent="0.25">
      <c r="D3777" s="140"/>
    </row>
    <row r="3778" spans="4:4" x14ac:dyDescent="0.25">
      <c r="D3778" s="140"/>
    </row>
    <row r="3779" spans="4:4" x14ac:dyDescent="0.25">
      <c r="D3779" s="140"/>
    </row>
    <row r="3780" spans="4:4" x14ac:dyDescent="0.25">
      <c r="D3780" s="140"/>
    </row>
    <row r="3781" spans="4:4" x14ac:dyDescent="0.25">
      <c r="D3781" s="140"/>
    </row>
    <row r="3782" spans="4:4" x14ac:dyDescent="0.25">
      <c r="D3782" s="140"/>
    </row>
    <row r="3783" spans="4:4" x14ac:dyDescent="0.25">
      <c r="D3783" s="140"/>
    </row>
    <row r="3784" spans="4:4" x14ac:dyDescent="0.25">
      <c r="D3784" s="140"/>
    </row>
    <row r="3785" spans="4:4" x14ac:dyDescent="0.25">
      <c r="D3785" s="140"/>
    </row>
    <row r="3786" spans="4:4" x14ac:dyDescent="0.25">
      <c r="D3786" s="140"/>
    </row>
    <row r="3787" spans="4:4" x14ac:dyDescent="0.25">
      <c r="D3787" s="140"/>
    </row>
    <row r="3788" spans="4:4" x14ac:dyDescent="0.25">
      <c r="D3788" s="140"/>
    </row>
    <row r="3789" spans="4:4" x14ac:dyDescent="0.25">
      <c r="D3789" s="140"/>
    </row>
    <row r="3790" spans="4:4" x14ac:dyDescent="0.25">
      <c r="D3790" s="140"/>
    </row>
    <row r="3791" spans="4:4" x14ac:dyDescent="0.25">
      <c r="D3791" s="140"/>
    </row>
    <row r="3792" spans="4:4" x14ac:dyDescent="0.25">
      <c r="D3792" s="140"/>
    </row>
    <row r="3793" spans="4:4" x14ac:dyDescent="0.25">
      <c r="D3793" s="140"/>
    </row>
    <row r="3794" spans="4:4" x14ac:dyDescent="0.25">
      <c r="D3794" s="140"/>
    </row>
    <row r="3795" spans="4:4" x14ac:dyDescent="0.25">
      <c r="D3795" s="140"/>
    </row>
    <row r="3796" spans="4:4" x14ac:dyDescent="0.25">
      <c r="D3796" s="140"/>
    </row>
    <row r="3797" spans="4:4" x14ac:dyDescent="0.25">
      <c r="D3797" s="140"/>
    </row>
    <row r="3798" spans="4:4" x14ac:dyDescent="0.25">
      <c r="D3798" s="140"/>
    </row>
    <row r="3799" spans="4:4" x14ac:dyDescent="0.25">
      <c r="D3799" s="140"/>
    </row>
    <row r="3800" spans="4:4" x14ac:dyDescent="0.25">
      <c r="D3800" s="140"/>
    </row>
    <row r="3801" spans="4:4" x14ac:dyDescent="0.25">
      <c r="D3801" s="140"/>
    </row>
    <row r="3802" spans="4:4" x14ac:dyDescent="0.25">
      <c r="D3802" s="140"/>
    </row>
    <row r="3803" spans="4:4" x14ac:dyDescent="0.25">
      <c r="D3803" s="140"/>
    </row>
    <row r="3804" spans="4:4" x14ac:dyDescent="0.25">
      <c r="D3804" s="140"/>
    </row>
    <row r="3805" spans="4:4" x14ac:dyDescent="0.25">
      <c r="D3805" s="140"/>
    </row>
    <row r="3806" spans="4:4" x14ac:dyDescent="0.25">
      <c r="D3806" s="140"/>
    </row>
    <row r="3807" spans="4:4" x14ac:dyDescent="0.25">
      <c r="D3807" s="140"/>
    </row>
    <row r="3808" spans="4:4" x14ac:dyDescent="0.25">
      <c r="D3808" s="140"/>
    </row>
    <row r="3809" spans="4:4" x14ac:dyDescent="0.25">
      <c r="D3809" s="140"/>
    </row>
    <row r="3810" spans="4:4" x14ac:dyDescent="0.25">
      <c r="D3810" s="140"/>
    </row>
    <row r="3811" spans="4:4" x14ac:dyDescent="0.25">
      <c r="D3811" s="140"/>
    </row>
    <row r="3812" spans="4:4" x14ac:dyDescent="0.25">
      <c r="D3812" s="140"/>
    </row>
    <row r="3813" spans="4:4" x14ac:dyDescent="0.25">
      <c r="D3813" s="140"/>
    </row>
    <row r="3814" spans="4:4" x14ac:dyDescent="0.25">
      <c r="D3814" s="140"/>
    </row>
    <row r="3815" spans="4:4" x14ac:dyDescent="0.25">
      <c r="D3815" s="140"/>
    </row>
    <row r="3816" spans="4:4" x14ac:dyDescent="0.25">
      <c r="D3816" s="140"/>
    </row>
    <row r="3817" spans="4:4" x14ac:dyDescent="0.25">
      <c r="D3817" s="140"/>
    </row>
    <row r="3818" spans="4:4" x14ac:dyDescent="0.25">
      <c r="D3818" s="140"/>
    </row>
    <row r="3819" spans="4:4" x14ac:dyDescent="0.25">
      <c r="D3819" s="140"/>
    </row>
    <row r="3820" spans="4:4" x14ac:dyDescent="0.25">
      <c r="D3820" s="140"/>
    </row>
    <row r="3821" spans="4:4" x14ac:dyDescent="0.25">
      <c r="D3821" s="140"/>
    </row>
    <row r="3822" spans="4:4" x14ac:dyDescent="0.25">
      <c r="D3822" s="140"/>
    </row>
    <row r="3823" spans="4:4" x14ac:dyDescent="0.25">
      <c r="D3823" s="140"/>
    </row>
    <row r="3824" spans="4:4" x14ac:dyDescent="0.25">
      <c r="D3824" s="140"/>
    </row>
    <row r="3825" spans="4:4" x14ac:dyDescent="0.25">
      <c r="D3825" s="140"/>
    </row>
    <row r="3826" spans="4:4" x14ac:dyDescent="0.25">
      <c r="D3826" s="140"/>
    </row>
    <row r="3827" spans="4:4" x14ac:dyDescent="0.25">
      <c r="D3827" s="140"/>
    </row>
    <row r="3828" spans="4:4" x14ac:dyDescent="0.25">
      <c r="D3828" s="140"/>
    </row>
    <row r="3829" spans="4:4" x14ac:dyDescent="0.25">
      <c r="D3829" s="140"/>
    </row>
    <row r="3830" spans="4:4" x14ac:dyDescent="0.25">
      <c r="D3830" s="140"/>
    </row>
    <row r="3831" spans="4:4" x14ac:dyDescent="0.25">
      <c r="D3831" s="140"/>
    </row>
    <row r="3832" spans="4:4" x14ac:dyDescent="0.25">
      <c r="D3832" s="140"/>
    </row>
    <row r="3833" spans="4:4" x14ac:dyDescent="0.25">
      <c r="D3833" s="140"/>
    </row>
    <row r="3834" spans="4:4" x14ac:dyDescent="0.25">
      <c r="D3834" s="140"/>
    </row>
    <row r="3835" spans="4:4" x14ac:dyDescent="0.25">
      <c r="D3835" s="140"/>
    </row>
    <row r="3836" spans="4:4" x14ac:dyDescent="0.25">
      <c r="D3836" s="140"/>
    </row>
    <row r="3837" spans="4:4" x14ac:dyDescent="0.25">
      <c r="D3837" s="140"/>
    </row>
    <row r="3838" spans="4:4" x14ac:dyDescent="0.25">
      <c r="D3838" s="140"/>
    </row>
    <row r="3839" spans="4:4" x14ac:dyDescent="0.25">
      <c r="D3839" s="140"/>
    </row>
    <row r="3840" spans="4:4" x14ac:dyDescent="0.25">
      <c r="D3840" s="140"/>
    </row>
    <row r="3841" spans="4:4" x14ac:dyDescent="0.25">
      <c r="D3841" s="140"/>
    </row>
    <row r="3842" spans="4:4" x14ac:dyDescent="0.25">
      <c r="D3842" s="140"/>
    </row>
    <row r="3843" spans="4:4" x14ac:dyDescent="0.25">
      <c r="D3843" s="140"/>
    </row>
    <row r="3844" spans="4:4" x14ac:dyDescent="0.25">
      <c r="D3844" s="140"/>
    </row>
    <row r="3845" spans="4:4" x14ac:dyDescent="0.25">
      <c r="D3845" s="140"/>
    </row>
    <row r="3846" spans="4:4" x14ac:dyDescent="0.25">
      <c r="D3846" s="140"/>
    </row>
    <row r="3847" spans="4:4" x14ac:dyDescent="0.25">
      <c r="D3847" s="140"/>
    </row>
    <row r="3848" spans="4:4" x14ac:dyDescent="0.25">
      <c r="D3848" s="140"/>
    </row>
    <row r="3849" spans="4:4" x14ac:dyDescent="0.25">
      <c r="D3849" s="140"/>
    </row>
    <row r="3850" spans="4:4" x14ac:dyDescent="0.25">
      <c r="D3850" s="140"/>
    </row>
    <row r="3851" spans="4:4" x14ac:dyDescent="0.25">
      <c r="D3851" s="140"/>
    </row>
    <row r="3852" spans="4:4" x14ac:dyDescent="0.25">
      <c r="D3852" s="140"/>
    </row>
    <row r="3853" spans="4:4" x14ac:dyDescent="0.25">
      <c r="D3853" s="140"/>
    </row>
    <row r="3854" spans="4:4" x14ac:dyDescent="0.25">
      <c r="D3854" s="140"/>
    </row>
    <row r="3855" spans="4:4" x14ac:dyDescent="0.25">
      <c r="D3855" s="140"/>
    </row>
    <row r="3856" spans="4:4" x14ac:dyDescent="0.25">
      <c r="D3856" s="140"/>
    </row>
    <row r="3857" spans="4:4" x14ac:dyDescent="0.25">
      <c r="D3857" s="140"/>
    </row>
    <row r="3858" spans="4:4" x14ac:dyDescent="0.25">
      <c r="D3858" s="140"/>
    </row>
    <row r="3859" spans="4:4" x14ac:dyDescent="0.25">
      <c r="D3859" s="140"/>
    </row>
    <row r="3860" spans="4:4" x14ac:dyDescent="0.25">
      <c r="D3860" s="140"/>
    </row>
    <row r="3861" spans="4:4" x14ac:dyDescent="0.25">
      <c r="D3861" s="140"/>
    </row>
    <row r="3862" spans="4:4" x14ac:dyDescent="0.25">
      <c r="D3862" s="140"/>
    </row>
    <row r="3863" spans="4:4" x14ac:dyDescent="0.25">
      <c r="D3863" s="140"/>
    </row>
    <row r="3864" spans="4:4" x14ac:dyDescent="0.25">
      <c r="D3864" s="140"/>
    </row>
    <row r="3865" spans="4:4" x14ac:dyDescent="0.25">
      <c r="D3865" s="140"/>
    </row>
    <row r="3866" spans="4:4" x14ac:dyDescent="0.25">
      <c r="D3866" s="140"/>
    </row>
    <row r="3867" spans="4:4" x14ac:dyDescent="0.25">
      <c r="D3867" s="140"/>
    </row>
    <row r="3868" spans="4:4" x14ac:dyDescent="0.25">
      <c r="D3868" s="140"/>
    </row>
    <row r="3869" spans="4:4" x14ac:dyDescent="0.25">
      <c r="D3869" s="140"/>
    </row>
    <row r="3870" spans="4:4" x14ac:dyDescent="0.25">
      <c r="D3870" s="140"/>
    </row>
    <row r="3871" spans="4:4" x14ac:dyDescent="0.25">
      <c r="D3871" s="140"/>
    </row>
    <row r="3872" spans="4:4" x14ac:dyDescent="0.25">
      <c r="D3872" s="140"/>
    </row>
    <row r="3873" spans="4:4" x14ac:dyDescent="0.25">
      <c r="D3873" s="140"/>
    </row>
    <row r="3874" spans="4:4" x14ac:dyDescent="0.25">
      <c r="D3874" s="140"/>
    </row>
    <row r="3875" spans="4:4" x14ac:dyDescent="0.25">
      <c r="D3875" s="140"/>
    </row>
    <row r="3876" spans="4:4" x14ac:dyDescent="0.25">
      <c r="D3876" s="140"/>
    </row>
    <row r="3877" spans="4:4" x14ac:dyDescent="0.25">
      <c r="D3877" s="140"/>
    </row>
    <row r="3878" spans="4:4" x14ac:dyDescent="0.25">
      <c r="D3878" s="140"/>
    </row>
    <row r="3879" spans="4:4" x14ac:dyDescent="0.25">
      <c r="D3879" s="140"/>
    </row>
    <row r="3880" spans="4:4" x14ac:dyDescent="0.25">
      <c r="D3880" s="140"/>
    </row>
    <row r="3881" spans="4:4" x14ac:dyDescent="0.25">
      <c r="D3881" s="140"/>
    </row>
    <row r="3882" spans="4:4" x14ac:dyDescent="0.25">
      <c r="D3882" s="140"/>
    </row>
    <row r="3883" spans="4:4" x14ac:dyDescent="0.25">
      <c r="D3883" s="140"/>
    </row>
    <row r="3884" spans="4:4" x14ac:dyDescent="0.25">
      <c r="D3884" s="140"/>
    </row>
    <row r="3885" spans="4:4" x14ac:dyDescent="0.25">
      <c r="D3885" s="140"/>
    </row>
    <row r="3886" spans="4:4" x14ac:dyDescent="0.25">
      <c r="D3886" s="140"/>
    </row>
    <row r="3887" spans="4:4" x14ac:dyDescent="0.25">
      <c r="D3887" s="140"/>
    </row>
    <row r="3888" spans="4:4" x14ac:dyDescent="0.25">
      <c r="D3888" s="140"/>
    </row>
    <row r="3889" spans="4:4" x14ac:dyDescent="0.25">
      <c r="D3889" s="140"/>
    </row>
    <row r="3890" spans="4:4" x14ac:dyDescent="0.25">
      <c r="D3890" s="140"/>
    </row>
    <row r="3891" spans="4:4" x14ac:dyDescent="0.25">
      <c r="D3891" s="140"/>
    </row>
    <row r="3892" spans="4:4" x14ac:dyDescent="0.25">
      <c r="D3892" s="140"/>
    </row>
    <row r="3893" spans="4:4" x14ac:dyDescent="0.25">
      <c r="D3893" s="140"/>
    </row>
    <row r="3894" spans="4:4" x14ac:dyDescent="0.25">
      <c r="D3894" s="140"/>
    </row>
    <row r="3895" spans="4:4" x14ac:dyDescent="0.25">
      <c r="D3895" s="140"/>
    </row>
    <row r="3896" spans="4:4" x14ac:dyDescent="0.25">
      <c r="D3896" s="140"/>
    </row>
    <row r="3897" spans="4:4" x14ac:dyDescent="0.25">
      <c r="D3897" s="140"/>
    </row>
    <row r="3898" spans="4:4" x14ac:dyDescent="0.25">
      <c r="D3898" s="140"/>
    </row>
    <row r="3899" spans="4:4" x14ac:dyDescent="0.25">
      <c r="D3899" s="140"/>
    </row>
    <row r="3900" spans="4:4" x14ac:dyDescent="0.25">
      <c r="D3900" s="140"/>
    </row>
    <row r="3901" spans="4:4" x14ac:dyDescent="0.25">
      <c r="D3901" s="140"/>
    </row>
    <row r="3902" spans="4:4" x14ac:dyDescent="0.25">
      <c r="D3902" s="140"/>
    </row>
    <row r="3903" spans="4:4" x14ac:dyDescent="0.25">
      <c r="D3903" s="140"/>
    </row>
    <row r="3904" spans="4:4" x14ac:dyDescent="0.25">
      <c r="D3904" s="140"/>
    </row>
    <row r="3905" spans="4:4" x14ac:dyDescent="0.25">
      <c r="D3905" s="140"/>
    </row>
    <row r="3906" spans="4:4" x14ac:dyDescent="0.25">
      <c r="D3906" s="140"/>
    </row>
    <row r="3907" spans="4:4" x14ac:dyDescent="0.25">
      <c r="D3907" s="140"/>
    </row>
    <row r="3908" spans="4:4" x14ac:dyDescent="0.25">
      <c r="D3908" s="140"/>
    </row>
    <row r="3909" spans="4:4" x14ac:dyDescent="0.25">
      <c r="D3909" s="140"/>
    </row>
    <row r="3910" spans="4:4" x14ac:dyDescent="0.25">
      <c r="D3910" s="140"/>
    </row>
    <row r="3911" spans="4:4" x14ac:dyDescent="0.25">
      <c r="D3911" s="140"/>
    </row>
    <row r="3912" spans="4:4" x14ac:dyDescent="0.25">
      <c r="D3912" s="140"/>
    </row>
    <row r="3913" spans="4:4" x14ac:dyDescent="0.25">
      <c r="D3913" s="140"/>
    </row>
    <row r="3914" spans="4:4" x14ac:dyDescent="0.25">
      <c r="D3914" s="140"/>
    </row>
    <row r="3915" spans="4:4" x14ac:dyDescent="0.25">
      <c r="D3915" s="140"/>
    </row>
    <row r="3916" spans="4:4" x14ac:dyDescent="0.25">
      <c r="D3916" s="140"/>
    </row>
    <row r="3917" spans="4:4" x14ac:dyDescent="0.25">
      <c r="D3917" s="140"/>
    </row>
    <row r="3918" spans="4:4" x14ac:dyDescent="0.25">
      <c r="D3918" s="140"/>
    </row>
    <row r="3919" spans="4:4" x14ac:dyDescent="0.25">
      <c r="D3919" s="140"/>
    </row>
    <row r="3920" spans="4:4" x14ac:dyDescent="0.25">
      <c r="D3920" s="140"/>
    </row>
    <row r="3921" spans="4:4" x14ac:dyDescent="0.25">
      <c r="D3921" s="140"/>
    </row>
    <row r="3922" spans="4:4" x14ac:dyDescent="0.25">
      <c r="D3922" s="140"/>
    </row>
    <row r="3923" spans="4:4" x14ac:dyDescent="0.25">
      <c r="D3923" s="140"/>
    </row>
    <row r="3924" spans="4:4" x14ac:dyDescent="0.25">
      <c r="D3924" s="140"/>
    </row>
    <row r="3925" spans="4:4" x14ac:dyDescent="0.25">
      <c r="D3925" s="140"/>
    </row>
    <row r="3926" spans="4:4" x14ac:dyDescent="0.25">
      <c r="D3926" s="140"/>
    </row>
    <row r="3927" spans="4:4" x14ac:dyDescent="0.25">
      <c r="D3927" s="140"/>
    </row>
    <row r="3928" spans="4:4" x14ac:dyDescent="0.25">
      <c r="D3928" s="140"/>
    </row>
    <row r="3929" spans="4:4" x14ac:dyDescent="0.25">
      <c r="D3929" s="140"/>
    </row>
    <row r="3930" spans="4:4" x14ac:dyDescent="0.25">
      <c r="D3930" s="140"/>
    </row>
    <row r="3931" spans="4:4" x14ac:dyDescent="0.25">
      <c r="D3931" s="140"/>
    </row>
    <row r="3932" spans="4:4" x14ac:dyDescent="0.25">
      <c r="D3932" s="140"/>
    </row>
    <row r="3933" spans="4:4" x14ac:dyDescent="0.25">
      <c r="D3933" s="140"/>
    </row>
    <row r="3934" spans="4:4" x14ac:dyDescent="0.25">
      <c r="D3934" s="140"/>
    </row>
    <row r="3935" spans="4:4" x14ac:dyDescent="0.25">
      <c r="D3935" s="140"/>
    </row>
    <row r="3936" spans="4:4" x14ac:dyDescent="0.25">
      <c r="D3936" s="140"/>
    </row>
    <row r="3937" spans="4:4" x14ac:dyDescent="0.25">
      <c r="D3937" s="140"/>
    </row>
    <row r="3938" spans="4:4" x14ac:dyDescent="0.25">
      <c r="D3938" s="140"/>
    </row>
    <row r="3939" spans="4:4" x14ac:dyDescent="0.25">
      <c r="D3939" s="140"/>
    </row>
    <row r="3940" spans="4:4" x14ac:dyDescent="0.25">
      <c r="D3940" s="140"/>
    </row>
    <row r="3941" spans="4:4" x14ac:dyDescent="0.25">
      <c r="D3941" s="140"/>
    </row>
    <row r="3942" spans="4:4" x14ac:dyDescent="0.25">
      <c r="D3942" s="140"/>
    </row>
    <row r="3943" spans="4:4" x14ac:dyDescent="0.25">
      <c r="D3943" s="140"/>
    </row>
    <row r="3944" spans="4:4" x14ac:dyDescent="0.25">
      <c r="D3944" s="140"/>
    </row>
    <row r="3945" spans="4:4" x14ac:dyDescent="0.25">
      <c r="D3945" s="140"/>
    </row>
    <row r="3946" spans="4:4" x14ac:dyDescent="0.25">
      <c r="D3946" s="140"/>
    </row>
    <row r="3947" spans="4:4" x14ac:dyDescent="0.25">
      <c r="D3947" s="140"/>
    </row>
    <row r="3948" spans="4:4" x14ac:dyDescent="0.25">
      <c r="D3948" s="140"/>
    </row>
    <row r="3949" spans="4:4" x14ac:dyDescent="0.25">
      <c r="D3949" s="140"/>
    </row>
    <row r="3950" spans="4:4" x14ac:dyDescent="0.25">
      <c r="D3950" s="140"/>
    </row>
    <row r="3951" spans="4:4" x14ac:dyDescent="0.25">
      <c r="D3951" s="140"/>
    </row>
    <row r="3952" spans="4:4" x14ac:dyDescent="0.25">
      <c r="D3952" s="140"/>
    </row>
    <row r="3953" spans="4:4" x14ac:dyDescent="0.25">
      <c r="D3953" s="140"/>
    </row>
    <row r="3954" spans="4:4" x14ac:dyDescent="0.25">
      <c r="D3954" s="140"/>
    </row>
    <row r="3955" spans="4:4" x14ac:dyDescent="0.25">
      <c r="D3955" s="140"/>
    </row>
    <row r="3956" spans="4:4" x14ac:dyDescent="0.25">
      <c r="D3956" s="140"/>
    </row>
    <row r="3957" spans="4:4" x14ac:dyDescent="0.25">
      <c r="D3957" s="140"/>
    </row>
    <row r="3958" spans="4:4" x14ac:dyDescent="0.25">
      <c r="D3958" s="140"/>
    </row>
    <row r="3959" spans="4:4" x14ac:dyDescent="0.25">
      <c r="D3959" s="140"/>
    </row>
    <row r="3960" spans="4:4" x14ac:dyDescent="0.25">
      <c r="D3960" s="140"/>
    </row>
    <row r="3961" spans="4:4" x14ac:dyDescent="0.25">
      <c r="D3961" s="140"/>
    </row>
    <row r="3962" spans="4:4" x14ac:dyDescent="0.25">
      <c r="D3962" s="140"/>
    </row>
    <row r="3963" spans="4:4" x14ac:dyDescent="0.25">
      <c r="D3963" s="140"/>
    </row>
    <row r="3964" spans="4:4" x14ac:dyDescent="0.25">
      <c r="D3964" s="140"/>
    </row>
    <row r="3965" spans="4:4" x14ac:dyDescent="0.25">
      <c r="D3965" s="140"/>
    </row>
    <row r="3966" spans="4:4" x14ac:dyDescent="0.25">
      <c r="D3966" s="140"/>
    </row>
    <row r="3967" spans="4:4" x14ac:dyDescent="0.25">
      <c r="D3967" s="140"/>
    </row>
    <row r="3968" spans="4:4" x14ac:dyDescent="0.25">
      <c r="D3968" s="140"/>
    </row>
    <row r="3969" spans="4:4" x14ac:dyDescent="0.25">
      <c r="D3969" s="140"/>
    </row>
    <row r="3970" spans="4:4" x14ac:dyDescent="0.25">
      <c r="D3970" s="140"/>
    </row>
    <row r="3971" spans="4:4" x14ac:dyDescent="0.25">
      <c r="D3971" s="140"/>
    </row>
    <row r="3972" spans="4:4" x14ac:dyDescent="0.25">
      <c r="D3972" s="140"/>
    </row>
    <row r="3973" spans="4:4" x14ac:dyDescent="0.25">
      <c r="D3973" s="140"/>
    </row>
    <row r="3974" spans="4:4" x14ac:dyDescent="0.25">
      <c r="D3974" s="140"/>
    </row>
    <row r="3975" spans="4:4" x14ac:dyDescent="0.25">
      <c r="D3975" s="140"/>
    </row>
    <row r="3976" spans="4:4" x14ac:dyDescent="0.25">
      <c r="D3976" s="140"/>
    </row>
    <row r="3977" spans="4:4" x14ac:dyDescent="0.25">
      <c r="D3977" s="140"/>
    </row>
    <row r="3978" spans="4:4" x14ac:dyDescent="0.25">
      <c r="D3978" s="140"/>
    </row>
    <row r="3979" spans="4:4" x14ac:dyDescent="0.25">
      <c r="D3979" s="140"/>
    </row>
    <row r="3980" spans="4:4" x14ac:dyDescent="0.25">
      <c r="D3980" s="140"/>
    </row>
    <row r="3981" spans="4:4" x14ac:dyDescent="0.25">
      <c r="D3981" s="140"/>
    </row>
    <row r="3982" spans="4:4" x14ac:dyDescent="0.25">
      <c r="D3982" s="140"/>
    </row>
    <row r="3983" spans="4:4" x14ac:dyDescent="0.25">
      <c r="D3983" s="140"/>
    </row>
    <row r="3984" spans="4:4" x14ac:dyDescent="0.25">
      <c r="D3984" s="140"/>
    </row>
    <row r="3985" spans="4:4" x14ac:dyDescent="0.25">
      <c r="D3985" s="140"/>
    </row>
    <row r="3986" spans="4:4" x14ac:dyDescent="0.25">
      <c r="D3986" s="140"/>
    </row>
    <row r="3987" spans="4:4" x14ac:dyDescent="0.25">
      <c r="D3987" s="140"/>
    </row>
    <row r="3988" spans="4:4" x14ac:dyDescent="0.25">
      <c r="D3988" s="140"/>
    </row>
    <row r="3989" spans="4:4" x14ac:dyDescent="0.25">
      <c r="D3989" s="140"/>
    </row>
    <row r="3990" spans="4:4" x14ac:dyDescent="0.25">
      <c r="D3990" s="140"/>
    </row>
    <row r="3991" spans="4:4" x14ac:dyDescent="0.25">
      <c r="D3991" s="140"/>
    </row>
    <row r="3992" spans="4:4" x14ac:dyDescent="0.25">
      <c r="D3992" s="140"/>
    </row>
    <row r="3993" spans="4:4" x14ac:dyDescent="0.25">
      <c r="D3993" s="140"/>
    </row>
    <row r="3994" spans="4:4" x14ac:dyDescent="0.25">
      <c r="D3994" s="140"/>
    </row>
    <row r="3995" spans="4:4" x14ac:dyDescent="0.25">
      <c r="D3995" s="140"/>
    </row>
    <row r="3996" spans="4:4" x14ac:dyDescent="0.25">
      <c r="D3996" s="140"/>
    </row>
    <row r="3997" spans="4:4" x14ac:dyDescent="0.25">
      <c r="D3997" s="140"/>
    </row>
    <row r="3998" spans="4:4" x14ac:dyDescent="0.25">
      <c r="D3998" s="140"/>
    </row>
    <row r="3999" spans="4:4" x14ac:dyDescent="0.25">
      <c r="D3999" s="140"/>
    </row>
    <row r="4000" spans="4:4" x14ac:dyDescent="0.25">
      <c r="D4000" s="140"/>
    </row>
    <row r="4001" spans="4:4" x14ac:dyDescent="0.25">
      <c r="D4001" s="140"/>
    </row>
    <row r="4002" spans="4:4" x14ac:dyDescent="0.25">
      <c r="D4002" s="140"/>
    </row>
    <row r="4003" spans="4:4" x14ac:dyDescent="0.25">
      <c r="D4003" s="140"/>
    </row>
    <row r="4004" spans="4:4" x14ac:dyDescent="0.25">
      <c r="D4004" s="140"/>
    </row>
    <row r="4005" spans="4:4" x14ac:dyDescent="0.25">
      <c r="D4005" s="140"/>
    </row>
    <row r="4006" spans="4:4" x14ac:dyDescent="0.25">
      <c r="D4006" s="140"/>
    </row>
    <row r="4007" spans="4:4" x14ac:dyDescent="0.25">
      <c r="D4007" s="140"/>
    </row>
    <row r="4008" spans="4:4" x14ac:dyDescent="0.25">
      <c r="D4008" s="140"/>
    </row>
    <row r="4009" spans="4:4" x14ac:dyDescent="0.25">
      <c r="D4009" s="140"/>
    </row>
    <row r="4010" spans="4:4" x14ac:dyDescent="0.25">
      <c r="D4010" s="140"/>
    </row>
    <row r="4011" spans="4:4" x14ac:dyDescent="0.25">
      <c r="D4011" s="140"/>
    </row>
    <row r="4012" spans="4:4" x14ac:dyDescent="0.25">
      <c r="D4012" s="140"/>
    </row>
    <row r="4013" spans="4:4" x14ac:dyDescent="0.25">
      <c r="D4013" s="140"/>
    </row>
    <row r="4014" spans="4:4" x14ac:dyDescent="0.25">
      <c r="D4014" s="140"/>
    </row>
    <row r="4015" spans="4:4" x14ac:dyDescent="0.25">
      <c r="D4015" s="140"/>
    </row>
    <row r="4016" spans="4:4" x14ac:dyDescent="0.25">
      <c r="D4016" s="140"/>
    </row>
    <row r="4017" spans="4:4" x14ac:dyDescent="0.25">
      <c r="D4017" s="140"/>
    </row>
    <row r="4018" spans="4:4" x14ac:dyDescent="0.25">
      <c r="D4018" s="140"/>
    </row>
    <row r="4019" spans="4:4" x14ac:dyDescent="0.25">
      <c r="D4019" s="140"/>
    </row>
    <row r="4020" spans="4:4" x14ac:dyDescent="0.25">
      <c r="D4020" s="140"/>
    </row>
    <row r="4021" spans="4:4" x14ac:dyDescent="0.25">
      <c r="D4021" s="140"/>
    </row>
    <row r="4022" spans="4:4" x14ac:dyDescent="0.25">
      <c r="D4022" s="140"/>
    </row>
    <row r="4023" spans="4:4" x14ac:dyDescent="0.25">
      <c r="D4023" s="140"/>
    </row>
    <row r="4024" spans="4:4" x14ac:dyDescent="0.25">
      <c r="D4024" s="140"/>
    </row>
    <row r="4025" spans="4:4" x14ac:dyDescent="0.25">
      <c r="D4025" s="140"/>
    </row>
    <row r="4026" spans="4:4" x14ac:dyDescent="0.25">
      <c r="D4026" s="140"/>
    </row>
    <row r="4027" spans="4:4" x14ac:dyDescent="0.25">
      <c r="D4027" s="140"/>
    </row>
    <row r="4028" spans="4:4" x14ac:dyDescent="0.25">
      <c r="D4028" s="140"/>
    </row>
    <row r="4029" spans="4:4" x14ac:dyDescent="0.25">
      <c r="D4029" s="140"/>
    </row>
    <row r="4030" spans="4:4" x14ac:dyDescent="0.25">
      <c r="D4030" s="140"/>
    </row>
    <row r="4031" spans="4:4" x14ac:dyDescent="0.25">
      <c r="D4031" s="140"/>
    </row>
    <row r="4032" spans="4:4" x14ac:dyDescent="0.25">
      <c r="D4032" s="140"/>
    </row>
    <row r="4033" spans="4:4" x14ac:dyDescent="0.25">
      <c r="D4033" s="140"/>
    </row>
    <row r="4034" spans="4:4" x14ac:dyDescent="0.25">
      <c r="D4034" s="140"/>
    </row>
    <row r="4035" spans="4:4" x14ac:dyDescent="0.25">
      <c r="D4035" s="140"/>
    </row>
    <row r="4036" spans="4:4" x14ac:dyDescent="0.25">
      <c r="D4036" s="140"/>
    </row>
    <row r="4037" spans="4:4" x14ac:dyDescent="0.25">
      <c r="D4037" s="140"/>
    </row>
    <row r="4038" spans="4:4" x14ac:dyDescent="0.25">
      <c r="D4038" s="140"/>
    </row>
    <row r="4039" spans="4:4" x14ac:dyDescent="0.25">
      <c r="D4039" s="140"/>
    </row>
    <row r="4040" spans="4:4" x14ac:dyDescent="0.25">
      <c r="D4040" s="140"/>
    </row>
    <row r="4041" spans="4:4" x14ac:dyDescent="0.25">
      <c r="D4041" s="140"/>
    </row>
    <row r="4042" spans="4:4" x14ac:dyDescent="0.25">
      <c r="D4042" s="140"/>
    </row>
    <row r="4043" spans="4:4" x14ac:dyDescent="0.25">
      <c r="D4043" s="140"/>
    </row>
    <row r="4044" spans="4:4" x14ac:dyDescent="0.25">
      <c r="D4044" s="140"/>
    </row>
    <row r="4045" spans="4:4" x14ac:dyDescent="0.25">
      <c r="D4045" s="140"/>
    </row>
    <row r="4046" spans="4:4" x14ac:dyDescent="0.25">
      <c r="D4046" s="140"/>
    </row>
    <row r="4047" spans="4:4" x14ac:dyDescent="0.25">
      <c r="D4047" s="140"/>
    </row>
    <row r="4048" spans="4:4" x14ac:dyDescent="0.25">
      <c r="D4048" s="140"/>
    </row>
    <row r="4049" spans="4:4" x14ac:dyDescent="0.25">
      <c r="D4049" s="140"/>
    </row>
    <row r="4050" spans="4:4" x14ac:dyDescent="0.25">
      <c r="D4050" s="140"/>
    </row>
    <row r="4051" spans="4:4" x14ac:dyDescent="0.25">
      <c r="D4051" s="140"/>
    </row>
    <row r="4052" spans="4:4" x14ac:dyDescent="0.25">
      <c r="D4052" s="140"/>
    </row>
    <row r="4053" spans="4:4" x14ac:dyDescent="0.25">
      <c r="D4053" s="140"/>
    </row>
    <row r="4054" spans="4:4" x14ac:dyDescent="0.25">
      <c r="D4054" s="140"/>
    </row>
    <row r="4055" spans="4:4" x14ac:dyDescent="0.25">
      <c r="D4055" s="140"/>
    </row>
    <row r="4056" spans="4:4" x14ac:dyDescent="0.25">
      <c r="D4056" s="140"/>
    </row>
    <row r="4057" spans="4:4" x14ac:dyDescent="0.25">
      <c r="D4057" s="140"/>
    </row>
    <row r="4058" spans="4:4" x14ac:dyDescent="0.25">
      <c r="D4058" s="140"/>
    </row>
    <row r="4059" spans="4:4" x14ac:dyDescent="0.25">
      <c r="D4059" s="140"/>
    </row>
    <row r="4060" spans="4:4" x14ac:dyDescent="0.25">
      <c r="D4060" s="140"/>
    </row>
    <row r="4061" spans="4:4" x14ac:dyDescent="0.25">
      <c r="D4061" s="140"/>
    </row>
    <row r="4062" spans="4:4" x14ac:dyDescent="0.25">
      <c r="D4062" s="140"/>
    </row>
    <row r="4063" spans="4:4" x14ac:dyDescent="0.25">
      <c r="D4063" s="140"/>
    </row>
    <row r="4064" spans="4:4" x14ac:dyDescent="0.25">
      <c r="D4064" s="140"/>
    </row>
    <row r="4065" spans="4:4" x14ac:dyDescent="0.25">
      <c r="D4065" s="140"/>
    </row>
    <row r="4066" spans="4:4" x14ac:dyDescent="0.25">
      <c r="D4066" s="140"/>
    </row>
    <row r="4067" spans="4:4" x14ac:dyDescent="0.25">
      <c r="D4067" s="140"/>
    </row>
    <row r="4068" spans="4:4" x14ac:dyDescent="0.25">
      <c r="D4068" s="140"/>
    </row>
    <row r="4069" spans="4:4" x14ac:dyDescent="0.25">
      <c r="D4069" s="140"/>
    </row>
    <row r="4070" spans="4:4" x14ac:dyDescent="0.25">
      <c r="D4070" s="140"/>
    </row>
    <row r="4071" spans="4:4" x14ac:dyDescent="0.25">
      <c r="D4071" s="140"/>
    </row>
    <row r="4072" spans="4:4" x14ac:dyDescent="0.25">
      <c r="D4072" s="140"/>
    </row>
    <row r="4073" spans="4:4" x14ac:dyDescent="0.25">
      <c r="D4073" s="140"/>
    </row>
    <row r="4074" spans="4:4" x14ac:dyDescent="0.25">
      <c r="D4074" s="140"/>
    </row>
    <row r="4075" spans="4:4" x14ac:dyDescent="0.25">
      <c r="D4075" s="140"/>
    </row>
    <row r="4076" spans="4:4" x14ac:dyDescent="0.25">
      <c r="D4076" s="140"/>
    </row>
    <row r="4077" spans="4:4" x14ac:dyDescent="0.25">
      <c r="D4077" s="140"/>
    </row>
    <row r="4078" spans="4:4" x14ac:dyDescent="0.25">
      <c r="D4078" s="140"/>
    </row>
    <row r="4079" spans="4:4" x14ac:dyDescent="0.25">
      <c r="D4079" s="140"/>
    </row>
    <row r="4080" spans="4:4" x14ac:dyDescent="0.25">
      <c r="D4080" s="140"/>
    </row>
    <row r="4081" spans="4:4" x14ac:dyDescent="0.25">
      <c r="D4081" s="140"/>
    </row>
    <row r="4082" spans="4:4" x14ac:dyDescent="0.25">
      <c r="D4082" s="140"/>
    </row>
    <row r="4083" spans="4:4" x14ac:dyDescent="0.25">
      <c r="D4083" s="140"/>
    </row>
    <row r="4084" spans="4:4" x14ac:dyDescent="0.25">
      <c r="D4084" s="140"/>
    </row>
    <row r="4085" spans="4:4" x14ac:dyDescent="0.25">
      <c r="D4085" s="140"/>
    </row>
    <row r="4086" spans="4:4" x14ac:dyDescent="0.25">
      <c r="D4086" s="140"/>
    </row>
    <row r="4087" spans="4:4" x14ac:dyDescent="0.25">
      <c r="D4087" s="140"/>
    </row>
    <row r="4088" spans="4:4" x14ac:dyDescent="0.25">
      <c r="D4088" s="140"/>
    </row>
    <row r="4089" spans="4:4" x14ac:dyDescent="0.25">
      <c r="D4089" s="140"/>
    </row>
    <row r="4090" spans="4:4" x14ac:dyDescent="0.25">
      <c r="D4090" s="140"/>
    </row>
    <row r="4091" spans="4:4" x14ac:dyDescent="0.25">
      <c r="D4091" s="140"/>
    </row>
    <row r="4092" spans="4:4" x14ac:dyDescent="0.25">
      <c r="D4092" s="140"/>
    </row>
    <row r="4093" spans="4:4" x14ac:dyDescent="0.25">
      <c r="D4093" s="140"/>
    </row>
    <row r="4094" spans="4:4" x14ac:dyDescent="0.25">
      <c r="D4094" s="140"/>
    </row>
    <row r="4095" spans="4:4" x14ac:dyDescent="0.25">
      <c r="D4095" s="140"/>
    </row>
    <row r="4096" spans="4:4" x14ac:dyDescent="0.25">
      <c r="D4096" s="140"/>
    </row>
    <row r="4097" spans="4:4" x14ac:dyDescent="0.25">
      <c r="D4097" s="140"/>
    </row>
    <row r="4098" spans="4:4" x14ac:dyDescent="0.25">
      <c r="D4098" s="140"/>
    </row>
    <row r="4099" spans="4:4" x14ac:dyDescent="0.25">
      <c r="D4099" s="140"/>
    </row>
    <row r="4100" spans="4:4" x14ac:dyDescent="0.25">
      <c r="D4100" s="140"/>
    </row>
    <row r="4101" spans="4:4" x14ac:dyDescent="0.25">
      <c r="D4101" s="140"/>
    </row>
    <row r="4102" spans="4:4" x14ac:dyDescent="0.25">
      <c r="D4102" s="140"/>
    </row>
    <row r="4103" spans="4:4" x14ac:dyDescent="0.25">
      <c r="D4103" s="140"/>
    </row>
    <row r="4104" spans="4:4" x14ac:dyDescent="0.25">
      <c r="D4104" s="140"/>
    </row>
    <row r="4105" spans="4:4" x14ac:dyDescent="0.25">
      <c r="D4105" s="140"/>
    </row>
    <row r="4106" spans="4:4" x14ac:dyDescent="0.25">
      <c r="D4106" s="140"/>
    </row>
    <row r="4107" spans="4:4" x14ac:dyDescent="0.25">
      <c r="D4107" s="140"/>
    </row>
    <row r="4108" spans="4:4" x14ac:dyDescent="0.25">
      <c r="D4108" s="140"/>
    </row>
    <row r="4109" spans="4:4" x14ac:dyDescent="0.25">
      <c r="D4109" s="140"/>
    </row>
    <row r="4110" spans="4:4" x14ac:dyDescent="0.25">
      <c r="D4110" s="140"/>
    </row>
    <row r="4111" spans="4:4" x14ac:dyDescent="0.25">
      <c r="D4111" s="140"/>
    </row>
    <row r="4112" spans="4:4" x14ac:dyDescent="0.25">
      <c r="D4112" s="140"/>
    </row>
    <row r="4113" spans="4:4" x14ac:dyDescent="0.25">
      <c r="D4113" s="140"/>
    </row>
    <row r="4114" spans="4:4" x14ac:dyDescent="0.25">
      <c r="D4114" s="140"/>
    </row>
    <row r="4115" spans="4:4" x14ac:dyDescent="0.25">
      <c r="D4115" s="140"/>
    </row>
    <row r="4116" spans="4:4" x14ac:dyDescent="0.25">
      <c r="D4116" s="140"/>
    </row>
    <row r="4117" spans="4:4" x14ac:dyDescent="0.25">
      <c r="D4117" s="140"/>
    </row>
    <row r="4118" spans="4:4" x14ac:dyDescent="0.25">
      <c r="D4118" s="140"/>
    </row>
    <row r="4119" spans="4:4" x14ac:dyDescent="0.25">
      <c r="D4119" s="140"/>
    </row>
    <row r="4120" spans="4:4" x14ac:dyDescent="0.25">
      <c r="D4120" s="140"/>
    </row>
    <row r="4121" spans="4:4" x14ac:dyDescent="0.25">
      <c r="D4121" s="140"/>
    </row>
    <row r="4122" spans="4:4" x14ac:dyDescent="0.25">
      <c r="D4122" s="140"/>
    </row>
    <row r="4123" spans="4:4" x14ac:dyDescent="0.25">
      <c r="D4123" s="140"/>
    </row>
    <row r="4124" spans="4:4" x14ac:dyDescent="0.25">
      <c r="D4124" s="140"/>
    </row>
    <row r="4125" spans="4:4" x14ac:dyDescent="0.25">
      <c r="D4125" s="140"/>
    </row>
    <row r="4126" spans="4:4" x14ac:dyDescent="0.25">
      <c r="D4126" s="140"/>
    </row>
    <row r="4127" spans="4:4" x14ac:dyDescent="0.25">
      <c r="D4127" s="140"/>
    </row>
    <row r="4128" spans="4:4" x14ac:dyDescent="0.25">
      <c r="D4128" s="140"/>
    </row>
    <row r="4129" spans="4:4" x14ac:dyDescent="0.25">
      <c r="D4129" s="140"/>
    </row>
    <row r="4130" spans="4:4" x14ac:dyDescent="0.25">
      <c r="D4130" s="140"/>
    </row>
    <row r="4131" spans="4:4" x14ac:dyDescent="0.25">
      <c r="D4131" s="140"/>
    </row>
    <row r="4132" spans="4:4" x14ac:dyDescent="0.25">
      <c r="D4132" s="140"/>
    </row>
    <row r="4133" spans="4:4" x14ac:dyDescent="0.25">
      <c r="D4133" s="140"/>
    </row>
    <row r="4134" spans="4:4" x14ac:dyDescent="0.25">
      <c r="D4134" s="140"/>
    </row>
    <row r="4135" spans="4:4" x14ac:dyDescent="0.25">
      <c r="D4135" s="140"/>
    </row>
    <row r="4136" spans="4:4" x14ac:dyDescent="0.25">
      <c r="D4136" s="140"/>
    </row>
    <row r="4137" spans="4:4" x14ac:dyDescent="0.25">
      <c r="D4137" s="140"/>
    </row>
    <row r="4138" spans="4:4" x14ac:dyDescent="0.25">
      <c r="D4138" s="140"/>
    </row>
    <row r="4139" spans="4:4" x14ac:dyDescent="0.25">
      <c r="D4139" s="140"/>
    </row>
    <row r="4140" spans="4:4" x14ac:dyDescent="0.25">
      <c r="D4140" s="140"/>
    </row>
    <row r="4141" spans="4:4" x14ac:dyDescent="0.25">
      <c r="D4141" s="140"/>
    </row>
    <row r="4142" spans="4:4" x14ac:dyDescent="0.25">
      <c r="D4142" s="140"/>
    </row>
    <row r="4143" spans="4:4" x14ac:dyDescent="0.25">
      <c r="D4143" s="140"/>
    </row>
    <row r="4144" spans="4:4" x14ac:dyDescent="0.25">
      <c r="D4144" s="140"/>
    </row>
    <row r="4145" spans="4:4" x14ac:dyDescent="0.25">
      <c r="D4145" s="140"/>
    </row>
    <row r="4146" spans="4:4" x14ac:dyDescent="0.25">
      <c r="D4146" s="140"/>
    </row>
    <row r="4147" spans="4:4" x14ac:dyDescent="0.25">
      <c r="D4147" s="140"/>
    </row>
    <row r="4148" spans="4:4" x14ac:dyDescent="0.25">
      <c r="D4148" s="140"/>
    </row>
    <row r="4149" spans="4:4" x14ac:dyDescent="0.25">
      <c r="D4149" s="140"/>
    </row>
    <row r="4150" spans="4:4" x14ac:dyDescent="0.25">
      <c r="D4150" s="140"/>
    </row>
    <row r="4151" spans="4:4" x14ac:dyDescent="0.25">
      <c r="D4151" s="140"/>
    </row>
    <row r="4152" spans="4:4" x14ac:dyDescent="0.25">
      <c r="D4152" s="140"/>
    </row>
    <row r="4153" spans="4:4" x14ac:dyDescent="0.25">
      <c r="D4153" s="140"/>
    </row>
    <row r="4154" spans="4:4" x14ac:dyDescent="0.25">
      <c r="D4154" s="140"/>
    </row>
    <row r="4155" spans="4:4" x14ac:dyDescent="0.25">
      <c r="D4155" s="140"/>
    </row>
    <row r="4156" spans="4:4" x14ac:dyDescent="0.25">
      <c r="D4156" s="140"/>
    </row>
    <row r="4157" spans="4:4" x14ac:dyDescent="0.25">
      <c r="D4157" s="140"/>
    </row>
    <row r="4158" spans="4:4" x14ac:dyDescent="0.25">
      <c r="D4158" s="140"/>
    </row>
    <row r="4159" spans="4:4" x14ac:dyDescent="0.25">
      <c r="D4159" s="140"/>
    </row>
    <row r="4160" spans="4:4" x14ac:dyDescent="0.25">
      <c r="D4160" s="140"/>
    </row>
    <row r="4161" spans="4:4" x14ac:dyDescent="0.25">
      <c r="D4161" s="140"/>
    </row>
    <row r="4162" spans="4:4" x14ac:dyDescent="0.25">
      <c r="D4162" s="140"/>
    </row>
    <row r="4163" spans="4:4" x14ac:dyDescent="0.25">
      <c r="D4163" s="140"/>
    </row>
    <row r="4164" spans="4:4" x14ac:dyDescent="0.25">
      <c r="D4164" s="140"/>
    </row>
    <row r="4165" spans="4:4" x14ac:dyDescent="0.25">
      <c r="D4165" s="140"/>
    </row>
    <row r="4166" spans="4:4" x14ac:dyDescent="0.25">
      <c r="D4166" s="140"/>
    </row>
    <row r="4167" spans="4:4" x14ac:dyDescent="0.25">
      <c r="D4167" s="140"/>
    </row>
    <row r="4168" spans="4:4" x14ac:dyDescent="0.25">
      <c r="D4168" s="140"/>
    </row>
    <row r="4169" spans="4:4" x14ac:dyDescent="0.25">
      <c r="D4169" s="140"/>
    </row>
    <row r="4170" spans="4:4" x14ac:dyDescent="0.25">
      <c r="D4170" s="140"/>
    </row>
    <row r="4171" spans="4:4" x14ac:dyDescent="0.25">
      <c r="D4171" s="140"/>
    </row>
    <row r="4172" spans="4:4" x14ac:dyDescent="0.25">
      <c r="D4172" s="140"/>
    </row>
    <row r="4173" spans="4:4" x14ac:dyDescent="0.25">
      <c r="D4173" s="140"/>
    </row>
    <row r="4174" spans="4:4" x14ac:dyDescent="0.25">
      <c r="D4174" s="140"/>
    </row>
    <row r="4175" spans="4:4" x14ac:dyDescent="0.25">
      <c r="D4175" s="140"/>
    </row>
    <row r="4176" spans="4:4" x14ac:dyDescent="0.25">
      <c r="D4176" s="140"/>
    </row>
    <row r="4177" spans="4:4" x14ac:dyDescent="0.25">
      <c r="D4177" s="140"/>
    </row>
    <row r="4178" spans="4:4" x14ac:dyDescent="0.25">
      <c r="D4178" s="140"/>
    </row>
    <row r="4179" spans="4:4" x14ac:dyDescent="0.25">
      <c r="D4179" s="140"/>
    </row>
    <row r="4180" spans="4:4" x14ac:dyDescent="0.25">
      <c r="D4180" s="140"/>
    </row>
    <row r="4181" spans="4:4" x14ac:dyDescent="0.25">
      <c r="D4181" s="140"/>
    </row>
    <row r="4182" spans="4:4" x14ac:dyDescent="0.25">
      <c r="D4182" s="140"/>
    </row>
    <row r="4183" spans="4:4" x14ac:dyDescent="0.25">
      <c r="D4183" s="140"/>
    </row>
    <row r="4184" spans="4:4" x14ac:dyDescent="0.25">
      <c r="D4184" s="140"/>
    </row>
    <row r="4185" spans="4:4" x14ac:dyDescent="0.25">
      <c r="D4185" s="140"/>
    </row>
    <row r="4186" spans="4:4" x14ac:dyDescent="0.25">
      <c r="D4186" s="140"/>
    </row>
    <row r="4187" spans="4:4" x14ac:dyDescent="0.25">
      <c r="D4187" s="140"/>
    </row>
    <row r="4188" spans="4:4" x14ac:dyDescent="0.25">
      <c r="D4188" s="140"/>
    </row>
    <row r="4189" spans="4:4" x14ac:dyDescent="0.25">
      <c r="D4189" s="140"/>
    </row>
    <row r="4190" spans="4:4" x14ac:dyDescent="0.25">
      <c r="D4190" s="140"/>
    </row>
    <row r="4191" spans="4:4" x14ac:dyDescent="0.25">
      <c r="D4191" s="140"/>
    </row>
    <row r="4192" spans="4:4" x14ac:dyDescent="0.25">
      <c r="D4192" s="140"/>
    </row>
    <row r="4193" spans="4:4" x14ac:dyDescent="0.25">
      <c r="D4193" s="140"/>
    </row>
    <row r="4194" spans="4:4" x14ac:dyDescent="0.25">
      <c r="D4194" s="140"/>
    </row>
    <row r="4195" spans="4:4" x14ac:dyDescent="0.25">
      <c r="D4195" s="140"/>
    </row>
    <row r="4196" spans="4:4" x14ac:dyDescent="0.25">
      <c r="D4196" s="140"/>
    </row>
    <row r="4197" spans="4:4" x14ac:dyDescent="0.25">
      <c r="D4197" s="140"/>
    </row>
    <row r="4198" spans="4:4" x14ac:dyDescent="0.25">
      <c r="D4198" s="140"/>
    </row>
    <row r="4199" spans="4:4" x14ac:dyDescent="0.25">
      <c r="D4199" s="140"/>
    </row>
    <row r="4200" spans="4:4" x14ac:dyDescent="0.25">
      <c r="D4200" s="140"/>
    </row>
    <row r="4201" spans="4:4" x14ac:dyDescent="0.25">
      <c r="D4201" s="140"/>
    </row>
    <row r="4202" spans="4:4" x14ac:dyDescent="0.25">
      <c r="D4202" s="140"/>
    </row>
    <row r="4203" spans="4:4" x14ac:dyDescent="0.25">
      <c r="D4203" s="140"/>
    </row>
    <row r="4204" spans="4:4" x14ac:dyDescent="0.25">
      <c r="D4204" s="140"/>
    </row>
    <row r="4205" spans="4:4" x14ac:dyDescent="0.25">
      <c r="D4205" s="140"/>
    </row>
    <row r="4206" spans="4:4" x14ac:dyDescent="0.25">
      <c r="D4206" s="140"/>
    </row>
    <row r="4207" spans="4:4" x14ac:dyDescent="0.25">
      <c r="D4207" s="140"/>
    </row>
    <row r="4208" spans="4:4" x14ac:dyDescent="0.25">
      <c r="D4208" s="140"/>
    </row>
    <row r="4209" spans="4:4" x14ac:dyDescent="0.25">
      <c r="D4209" s="140"/>
    </row>
    <row r="4210" spans="4:4" x14ac:dyDescent="0.25">
      <c r="D4210" s="140"/>
    </row>
    <row r="4211" spans="4:4" x14ac:dyDescent="0.25">
      <c r="D4211" s="140"/>
    </row>
    <row r="4212" spans="4:4" x14ac:dyDescent="0.25">
      <c r="D4212" s="140"/>
    </row>
    <row r="4213" spans="4:4" x14ac:dyDescent="0.25">
      <c r="D4213" s="140"/>
    </row>
    <row r="4214" spans="4:4" x14ac:dyDescent="0.25">
      <c r="D4214" s="140"/>
    </row>
    <row r="4215" spans="4:4" x14ac:dyDescent="0.25">
      <c r="D4215" s="140"/>
    </row>
    <row r="4216" spans="4:4" x14ac:dyDescent="0.25">
      <c r="D4216" s="140"/>
    </row>
    <row r="4217" spans="4:4" x14ac:dyDescent="0.25">
      <c r="D4217" s="140"/>
    </row>
    <row r="4218" spans="4:4" x14ac:dyDescent="0.25">
      <c r="D4218" s="140"/>
    </row>
    <row r="4219" spans="4:4" x14ac:dyDescent="0.25">
      <c r="D4219" s="140"/>
    </row>
    <row r="4220" spans="4:4" x14ac:dyDescent="0.25">
      <c r="D4220" s="140"/>
    </row>
    <row r="4221" spans="4:4" x14ac:dyDescent="0.25">
      <c r="D4221" s="140"/>
    </row>
    <row r="4222" spans="4:4" x14ac:dyDescent="0.25">
      <c r="D4222" s="140"/>
    </row>
    <row r="4223" spans="4:4" x14ac:dyDescent="0.25">
      <c r="D4223" s="140"/>
    </row>
    <row r="4224" spans="4:4" x14ac:dyDescent="0.25">
      <c r="D4224" s="140"/>
    </row>
    <row r="4225" spans="4:4" x14ac:dyDescent="0.25">
      <c r="D4225" s="140"/>
    </row>
    <row r="4226" spans="4:4" x14ac:dyDescent="0.25">
      <c r="D4226" s="140"/>
    </row>
    <row r="4227" spans="4:4" x14ac:dyDescent="0.25">
      <c r="D4227" s="140"/>
    </row>
    <row r="4228" spans="4:4" x14ac:dyDescent="0.25">
      <c r="D4228" s="140"/>
    </row>
    <row r="4229" spans="4:4" x14ac:dyDescent="0.25">
      <c r="D4229" s="140"/>
    </row>
    <row r="4230" spans="4:4" x14ac:dyDescent="0.25">
      <c r="D4230" s="140"/>
    </row>
    <row r="4231" spans="4:4" x14ac:dyDescent="0.25">
      <c r="D4231" s="140"/>
    </row>
    <row r="4232" spans="4:4" x14ac:dyDescent="0.25">
      <c r="D4232" s="140"/>
    </row>
    <row r="4233" spans="4:4" x14ac:dyDescent="0.25">
      <c r="D4233" s="140"/>
    </row>
    <row r="4234" spans="4:4" x14ac:dyDescent="0.25">
      <c r="D4234" s="140"/>
    </row>
    <row r="4235" spans="4:4" x14ac:dyDescent="0.25">
      <c r="D4235" s="140"/>
    </row>
    <row r="4236" spans="4:4" x14ac:dyDescent="0.25">
      <c r="D4236" s="140"/>
    </row>
    <row r="4237" spans="4:4" x14ac:dyDescent="0.25">
      <c r="D4237" s="140"/>
    </row>
    <row r="4238" spans="4:4" x14ac:dyDescent="0.25">
      <c r="D4238" s="140"/>
    </row>
    <row r="4239" spans="4:4" x14ac:dyDescent="0.25">
      <c r="D4239" s="140"/>
    </row>
    <row r="4240" spans="4:4" x14ac:dyDescent="0.25">
      <c r="D4240" s="140"/>
    </row>
    <row r="4241" spans="4:4" x14ac:dyDescent="0.25">
      <c r="D4241" s="140"/>
    </row>
    <row r="4242" spans="4:4" x14ac:dyDescent="0.25">
      <c r="D4242" s="140"/>
    </row>
    <row r="4243" spans="4:4" x14ac:dyDescent="0.25">
      <c r="D4243" s="140"/>
    </row>
    <row r="4244" spans="4:4" x14ac:dyDescent="0.25">
      <c r="D4244" s="140"/>
    </row>
    <row r="4245" spans="4:4" x14ac:dyDescent="0.25">
      <c r="D4245" s="140"/>
    </row>
    <row r="4246" spans="4:4" x14ac:dyDescent="0.25">
      <c r="D4246" s="140"/>
    </row>
    <row r="4247" spans="4:4" x14ac:dyDescent="0.25">
      <c r="D4247" s="140"/>
    </row>
    <row r="4248" spans="4:4" x14ac:dyDescent="0.25">
      <c r="D4248" s="140"/>
    </row>
    <row r="4249" spans="4:4" x14ac:dyDescent="0.25">
      <c r="D4249" s="140"/>
    </row>
    <row r="4250" spans="4:4" x14ac:dyDescent="0.25">
      <c r="D4250" s="140"/>
    </row>
    <row r="4251" spans="4:4" x14ac:dyDescent="0.25">
      <c r="D4251" s="140"/>
    </row>
    <row r="4252" spans="4:4" x14ac:dyDescent="0.25">
      <c r="D4252" s="140"/>
    </row>
    <row r="4253" spans="4:4" x14ac:dyDescent="0.25">
      <c r="D4253" s="140"/>
    </row>
    <row r="4254" spans="4:4" x14ac:dyDescent="0.25">
      <c r="D4254" s="140"/>
    </row>
    <row r="4255" spans="4:4" x14ac:dyDescent="0.25">
      <c r="D4255" s="140"/>
    </row>
    <row r="4256" spans="4:4" x14ac:dyDescent="0.25">
      <c r="D4256" s="140"/>
    </row>
    <row r="4257" spans="4:4" x14ac:dyDescent="0.25">
      <c r="D4257" s="140"/>
    </row>
    <row r="4258" spans="4:4" x14ac:dyDescent="0.25">
      <c r="D4258" s="140"/>
    </row>
    <row r="4259" spans="4:4" x14ac:dyDescent="0.25">
      <c r="D4259" s="140"/>
    </row>
    <row r="4260" spans="4:4" x14ac:dyDescent="0.25">
      <c r="D4260" s="140"/>
    </row>
    <row r="4261" spans="4:4" x14ac:dyDescent="0.25">
      <c r="D4261" s="140"/>
    </row>
    <row r="4262" spans="4:4" x14ac:dyDescent="0.25">
      <c r="D4262" s="140"/>
    </row>
    <row r="4263" spans="4:4" x14ac:dyDescent="0.25">
      <c r="D4263" s="140"/>
    </row>
    <row r="4264" spans="4:4" x14ac:dyDescent="0.25">
      <c r="D4264" s="140"/>
    </row>
    <row r="4265" spans="4:4" x14ac:dyDescent="0.25">
      <c r="D4265" s="140"/>
    </row>
    <row r="4266" spans="4:4" x14ac:dyDescent="0.25">
      <c r="D4266" s="140"/>
    </row>
    <row r="4267" spans="4:4" x14ac:dyDescent="0.25">
      <c r="D4267" s="140"/>
    </row>
    <row r="4268" spans="4:4" x14ac:dyDescent="0.25">
      <c r="D4268" s="140"/>
    </row>
    <row r="4269" spans="4:4" x14ac:dyDescent="0.25">
      <c r="D4269" s="140"/>
    </row>
    <row r="4270" spans="4:4" x14ac:dyDescent="0.25">
      <c r="D4270" s="140"/>
    </row>
    <row r="4271" spans="4:4" x14ac:dyDescent="0.25">
      <c r="D4271" s="140"/>
    </row>
    <row r="4272" spans="4:4" x14ac:dyDescent="0.25">
      <c r="D4272" s="140"/>
    </row>
    <row r="4273" spans="4:4" x14ac:dyDescent="0.25">
      <c r="D4273" s="140"/>
    </row>
    <row r="4274" spans="4:4" x14ac:dyDescent="0.25">
      <c r="D4274" s="140"/>
    </row>
    <row r="4275" spans="4:4" x14ac:dyDescent="0.25">
      <c r="D4275" s="140"/>
    </row>
    <row r="4276" spans="4:4" x14ac:dyDescent="0.25">
      <c r="D4276" s="140"/>
    </row>
    <row r="4277" spans="4:4" x14ac:dyDescent="0.25">
      <c r="D4277" s="140"/>
    </row>
    <row r="4278" spans="4:4" x14ac:dyDescent="0.25">
      <c r="D4278" s="140"/>
    </row>
    <row r="4279" spans="4:4" x14ac:dyDescent="0.25">
      <c r="D4279" s="140"/>
    </row>
    <row r="4280" spans="4:4" x14ac:dyDescent="0.25">
      <c r="D4280" s="140"/>
    </row>
    <row r="4281" spans="4:4" x14ac:dyDescent="0.25">
      <c r="D4281" s="140"/>
    </row>
    <row r="4282" spans="4:4" x14ac:dyDescent="0.25">
      <c r="D4282" s="140"/>
    </row>
    <row r="4283" spans="4:4" x14ac:dyDescent="0.25">
      <c r="D4283" s="140"/>
    </row>
    <row r="4284" spans="4:4" x14ac:dyDescent="0.25">
      <c r="D4284" s="140"/>
    </row>
    <row r="4285" spans="4:4" x14ac:dyDescent="0.25">
      <c r="D4285" s="140"/>
    </row>
    <row r="4286" spans="4:4" x14ac:dyDescent="0.25">
      <c r="D4286" s="140"/>
    </row>
    <row r="4287" spans="4:4" x14ac:dyDescent="0.25">
      <c r="D4287" s="140"/>
    </row>
    <row r="4288" spans="4:4" x14ac:dyDescent="0.25">
      <c r="D4288" s="140"/>
    </row>
    <row r="4289" spans="4:4" x14ac:dyDescent="0.25">
      <c r="D4289" s="140"/>
    </row>
    <row r="4290" spans="4:4" x14ac:dyDescent="0.25">
      <c r="D4290" s="140"/>
    </row>
    <row r="4291" spans="4:4" x14ac:dyDescent="0.25">
      <c r="D4291" s="140"/>
    </row>
    <row r="4292" spans="4:4" x14ac:dyDescent="0.25">
      <c r="D4292" s="140"/>
    </row>
    <row r="4293" spans="4:4" x14ac:dyDescent="0.25">
      <c r="D4293" s="140"/>
    </row>
    <row r="4294" spans="4:4" x14ac:dyDescent="0.25">
      <c r="D4294" s="140"/>
    </row>
    <row r="4295" spans="4:4" x14ac:dyDescent="0.25">
      <c r="D4295" s="140"/>
    </row>
    <row r="4296" spans="4:4" x14ac:dyDescent="0.25">
      <c r="D4296" s="140"/>
    </row>
    <row r="4297" spans="4:4" x14ac:dyDescent="0.25">
      <c r="D4297" s="140"/>
    </row>
    <row r="4298" spans="4:4" x14ac:dyDescent="0.25">
      <c r="D4298" s="140"/>
    </row>
    <row r="4299" spans="4:4" x14ac:dyDescent="0.25">
      <c r="D4299" s="140"/>
    </row>
    <row r="4300" spans="4:4" x14ac:dyDescent="0.25">
      <c r="D4300" s="140"/>
    </row>
    <row r="4301" spans="4:4" x14ac:dyDescent="0.25">
      <c r="D4301" s="140"/>
    </row>
    <row r="4302" spans="4:4" x14ac:dyDescent="0.25">
      <c r="D4302" s="140"/>
    </row>
    <row r="4303" spans="4:4" x14ac:dyDescent="0.25">
      <c r="D4303" s="140"/>
    </row>
    <row r="4304" spans="4:4" x14ac:dyDescent="0.25">
      <c r="D4304" s="140"/>
    </row>
    <row r="4305" spans="4:4" x14ac:dyDescent="0.25">
      <c r="D4305" s="140"/>
    </row>
    <row r="4306" spans="4:4" x14ac:dyDescent="0.25">
      <c r="D4306" s="140"/>
    </row>
    <row r="4307" spans="4:4" x14ac:dyDescent="0.25">
      <c r="D4307" s="140"/>
    </row>
    <row r="4308" spans="4:4" x14ac:dyDescent="0.25">
      <c r="D4308" s="140"/>
    </row>
    <row r="4309" spans="4:4" x14ac:dyDescent="0.25">
      <c r="D4309" s="140"/>
    </row>
    <row r="4310" spans="4:4" x14ac:dyDescent="0.25">
      <c r="D4310" s="140"/>
    </row>
    <row r="4311" spans="4:4" x14ac:dyDescent="0.25">
      <c r="D4311" s="140"/>
    </row>
    <row r="4312" spans="4:4" x14ac:dyDescent="0.25">
      <c r="D4312" s="140"/>
    </row>
    <row r="4313" spans="4:4" x14ac:dyDescent="0.25">
      <c r="D4313" s="140"/>
    </row>
    <row r="4314" spans="4:4" x14ac:dyDescent="0.25">
      <c r="D4314" s="140"/>
    </row>
    <row r="4315" spans="4:4" x14ac:dyDescent="0.25">
      <c r="D4315" s="140"/>
    </row>
    <row r="4316" spans="4:4" x14ac:dyDescent="0.25">
      <c r="D4316" s="140"/>
    </row>
    <row r="4317" spans="4:4" x14ac:dyDescent="0.25">
      <c r="D4317" s="140"/>
    </row>
    <row r="4318" spans="4:4" x14ac:dyDescent="0.25">
      <c r="D4318" s="140"/>
    </row>
    <row r="4319" spans="4:4" x14ac:dyDescent="0.25">
      <c r="D4319" s="140"/>
    </row>
    <row r="4320" spans="4:4" x14ac:dyDescent="0.25">
      <c r="D4320" s="140"/>
    </row>
    <row r="4321" spans="4:4" x14ac:dyDescent="0.25">
      <c r="D4321" s="140"/>
    </row>
    <row r="4322" spans="4:4" x14ac:dyDescent="0.25">
      <c r="D4322" s="140"/>
    </row>
    <row r="4323" spans="4:4" x14ac:dyDescent="0.25">
      <c r="D4323" s="140"/>
    </row>
    <row r="4324" spans="4:4" x14ac:dyDescent="0.25">
      <c r="D4324" s="140"/>
    </row>
    <row r="4325" spans="4:4" x14ac:dyDescent="0.25">
      <c r="D4325" s="140"/>
    </row>
    <row r="4326" spans="4:4" x14ac:dyDescent="0.25">
      <c r="D4326" s="140"/>
    </row>
    <row r="4327" spans="4:4" x14ac:dyDescent="0.25">
      <c r="D4327" s="140"/>
    </row>
    <row r="4328" spans="4:4" x14ac:dyDescent="0.25">
      <c r="D4328" s="140"/>
    </row>
    <row r="4329" spans="4:4" x14ac:dyDescent="0.25">
      <c r="D4329" s="140"/>
    </row>
    <row r="4330" spans="4:4" x14ac:dyDescent="0.25">
      <c r="D4330" s="140"/>
    </row>
    <row r="4331" spans="4:4" x14ac:dyDescent="0.25">
      <c r="D4331" s="140"/>
    </row>
    <row r="4332" spans="4:4" x14ac:dyDescent="0.25">
      <c r="D4332" s="140"/>
    </row>
    <row r="4333" spans="4:4" x14ac:dyDescent="0.25">
      <c r="D4333" s="140"/>
    </row>
    <row r="4334" spans="4:4" x14ac:dyDescent="0.25">
      <c r="D4334" s="140"/>
    </row>
    <row r="4335" spans="4:4" x14ac:dyDescent="0.25">
      <c r="D4335" s="140"/>
    </row>
    <row r="4336" spans="4:4" x14ac:dyDescent="0.25">
      <c r="D4336" s="140"/>
    </row>
    <row r="4337" spans="4:4" x14ac:dyDescent="0.25">
      <c r="D4337" s="140"/>
    </row>
    <row r="4338" spans="4:4" x14ac:dyDescent="0.25">
      <c r="D4338" s="140"/>
    </row>
    <row r="4339" spans="4:4" x14ac:dyDescent="0.25">
      <c r="D4339" s="140"/>
    </row>
    <row r="4340" spans="4:4" x14ac:dyDescent="0.25">
      <c r="D4340" s="140"/>
    </row>
    <row r="4341" spans="4:4" x14ac:dyDescent="0.25">
      <c r="D4341" s="140"/>
    </row>
    <row r="4342" spans="4:4" x14ac:dyDescent="0.25">
      <c r="D4342" s="140"/>
    </row>
    <row r="4343" spans="4:4" x14ac:dyDescent="0.25">
      <c r="D4343" s="140"/>
    </row>
    <row r="4344" spans="4:4" x14ac:dyDescent="0.25">
      <c r="D4344" s="140"/>
    </row>
    <row r="4345" spans="4:4" x14ac:dyDescent="0.25">
      <c r="D4345" s="140"/>
    </row>
    <row r="4346" spans="4:4" x14ac:dyDescent="0.25">
      <c r="D4346" s="140"/>
    </row>
    <row r="4347" spans="4:4" x14ac:dyDescent="0.25">
      <c r="D4347" s="140"/>
    </row>
    <row r="4348" spans="4:4" x14ac:dyDescent="0.25">
      <c r="D4348" s="140"/>
    </row>
    <row r="4349" spans="4:4" x14ac:dyDescent="0.25">
      <c r="D4349" s="140"/>
    </row>
    <row r="4350" spans="4:4" x14ac:dyDescent="0.25">
      <c r="D4350" s="140"/>
    </row>
    <row r="4351" spans="4:4" x14ac:dyDescent="0.25">
      <c r="D4351" s="140"/>
    </row>
    <row r="4352" spans="4:4" x14ac:dyDescent="0.25">
      <c r="D4352" s="140"/>
    </row>
    <row r="4353" spans="4:4" x14ac:dyDescent="0.25">
      <c r="D4353" s="140"/>
    </row>
    <row r="4354" spans="4:4" x14ac:dyDescent="0.25">
      <c r="D4354" s="140"/>
    </row>
    <row r="4355" spans="4:4" x14ac:dyDescent="0.25">
      <c r="D4355" s="140"/>
    </row>
    <row r="4356" spans="4:4" x14ac:dyDescent="0.25">
      <c r="D4356" s="140"/>
    </row>
    <row r="4357" spans="4:4" x14ac:dyDescent="0.25">
      <c r="D4357" s="140"/>
    </row>
    <row r="4358" spans="4:4" x14ac:dyDescent="0.25">
      <c r="D4358" s="140"/>
    </row>
    <row r="4359" spans="4:4" x14ac:dyDescent="0.25">
      <c r="D4359" s="140"/>
    </row>
    <row r="4360" spans="4:4" x14ac:dyDescent="0.25">
      <c r="D4360" s="140"/>
    </row>
    <row r="4361" spans="4:4" x14ac:dyDescent="0.25">
      <c r="D4361" s="140"/>
    </row>
    <row r="4362" spans="4:4" x14ac:dyDescent="0.25">
      <c r="D4362" s="140"/>
    </row>
    <row r="4363" spans="4:4" x14ac:dyDescent="0.25">
      <c r="D4363" s="140"/>
    </row>
    <row r="4364" spans="4:4" x14ac:dyDescent="0.25">
      <c r="D4364" s="140"/>
    </row>
    <row r="4365" spans="4:4" x14ac:dyDescent="0.25">
      <c r="D4365" s="140"/>
    </row>
    <row r="4366" spans="4:4" x14ac:dyDescent="0.25">
      <c r="D4366" s="140"/>
    </row>
    <row r="4367" spans="4:4" x14ac:dyDescent="0.25">
      <c r="D4367" s="140"/>
    </row>
    <row r="4368" spans="4:4" x14ac:dyDescent="0.25">
      <c r="D4368" s="140"/>
    </row>
    <row r="4369" spans="4:4" x14ac:dyDescent="0.25">
      <c r="D4369" s="140"/>
    </row>
    <row r="4370" spans="4:4" x14ac:dyDescent="0.25">
      <c r="D4370" s="140"/>
    </row>
    <row r="4371" spans="4:4" x14ac:dyDescent="0.25">
      <c r="D4371" s="140"/>
    </row>
    <row r="4372" spans="4:4" x14ac:dyDescent="0.25">
      <c r="D4372" s="140"/>
    </row>
    <row r="4373" spans="4:4" x14ac:dyDescent="0.25">
      <c r="D4373" s="140"/>
    </row>
    <row r="4374" spans="4:4" x14ac:dyDescent="0.25">
      <c r="D4374" s="140"/>
    </row>
    <row r="4375" spans="4:4" x14ac:dyDescent="0.25">
      <c r="D4375" s="140"/>
    </row>
    <row r="4376" spans="4:4" x14ac:dyDescent="0.25">
      <c r="D4376" s="140"/>
    </row>
    <row r="4377" spans="4:4" x14ac:dyDescent="0.25">
      <c r="D4377" s="140"/>
    </row>
    <row r="4378" spans="4:4" x14ac:dyDescent="0.25">
      <c r="D4378" s="140"/>
    </row>
    <row r="4379" spans="4:4" x14ac:dyDescent="0.25">
      <c r="D4379" s="140"/>
    </row>
    <row r="4380" spans="4:4" x14ac:dyDescent="0.25">
      <c r="D4380" s="140"/>
    </row>
    <row r="4381" spans="4:4" x14ac:dyDescent="0.25">
      <c r="D4381" s="140"/>
    </row>
    <row r="4382" spans="4:4" x14ac:dyDescent="0.25">
      <c r="D4382" s="140"/>
    </row>
    <row r="4383" spans="4:4" x14ac:dyDescent="0.25">
      <c r="D4383" s="140"/>
    </row>
    <row r="4384" spans="4:4" x14ac:dyDescent="0.25">
      <c r="D4384" s="140"/>
    </row>
    <row r="4385" spans="4:4" x14ac:dyDescent="0.25">
      <c r="D4385" s="140"/>
    </row>
    <row r="4386" spans="4:4" x14ac:dyDescent="0.25">
      <c r="D4386" s="140"/>
    </row>
    <row r="4387" spans="4:4" x14ac:dyDescent="0.25">
      <c r="D4387" s="140"/>
    </row>
    <row r="4388" spans="4:4" x14ac:dyDescent="0.25">
      <c r="D4388" s="140"/>
    </row>
    <row r="4389" spans="4:4" x14ac:dyDescent="0.25">
      <c r="D4389" s="140"/>
    </row>
    <row r="4390" spans="4:4" x14ac:dyDescent="0.25">
      <c r="D4390" s="140"/>
    </row>
    <row r="4391" spans="4:4" x14ac:dyDescent="0.25">
      <c r="D4391" s="140"/>
    </row>
    <row r="4392" spans="4:4" x14ac:dyDescent="0.25">
      <c r="D4392" s="140"/>
    </row>
    <row r="4393" spans="4:4" x14ac:dyDescent="0.25">
      <c r="D4393" s="140"/>
    </row>
    <row r="4394" spans="4:4" x14ac:dyDescent="0.25">
      <c r="D4394" s="140"/>
    </row>
    <row r="4395" spans="4:4" x14ac:dyDescent="0.25">
      <c r="D4395" s="140"/>
    </row>
    <row r="4396" spans="4:4" x14ac:dyDescent="0.25">
      <c r="D4396" s="140"/>
    </row>
    <row r="4397" spans="4:4" x14ac:dyDescent="0.25">
      <c r="D4397" s="140"/>
    </row>
    <row r="4398" spans="4:4" x14ac:dyDescent="0.25">
      <c r="D4398" s="140"/>
    </row>
    <row r="4399" spans="4:4" x14ac:dyDescent="0.25">
      <c r="D4399" s="140"/>
    </row>
    <row r="4400" spans="4:4" x14ac:dyDescent="0.25">
      <c r="D4400" s="140"/>
    </row>
    <row r="4401" spans="4:4" x14ac:dyDescent="0.25">
      <c r="D4401" s="140"/>
    </row>
    <row r="4402" spans="4:4" x14ac:dyDescent="0.25">
      <c r="D4402" s="140"/>
    </row>
    <row r="4403" spans="4:4" x14ac:dyDescent="0.25">
      <c r="D4403" s="140"/>
    </row>
    <row r="4404" spans="4:4" x14ac:dyDescent="0.25">
      <c r="D4404" s="140"/>
    </row>
    <row r="4405" spans="4:4" x14ac:dyDescent="0.25">
      <c r="D4405" s="140"/>
    </row>
    <row r="4406" spans="4:4" x14ac:dyDescent="0.25">
      <c r="D4406" s="140"/>
    </row>
    <row r="4407" spans="4:4" x14ac:dyDescent="0.25">
      <c r="D4407" s="140"/>
    </row>
    <row r="4408" spans="4:4" x14ac:dyDescent="0.25">
      <c r="D4408" s="140"/>
    </row>
    <row r="4409" spans="4:4" x14ac:dyDescent="0.25">
      <c r="D4409" s="140"/>
    </row>
    <row r="4410" spans="4:4" x14ac:dyDescent="0.25">
      <c r="D4410" s="140"/>
    </row>
    <row r="4411" spans="4:4" x14ac:dyDescent="0.25">
      <c r="D4411" s="140"/>
    </row>
    <row r="4412" spans="4:4" x14ac:dyDescent="0.25">
      <c r="D4412" s="140"/>
    </row>
    <row r="4413" spans="4:4" x14ac:dyDescent="0.25">
      <c r="D4413" s="140"/>
    </row>
    <row r="4414" spans="4:4" x14ac:dyDescent="0.25">
      <c r="D4414" s="140"/>
    </row>
    <row r="4415" spans="4:4" x14ac:dyDescent="0.25">
      <c r="D4415" s="140"/>
    </row>
    <row r="4416" spans="4:4" x14ac:dyDescent="0.25">
      <c r="D4416" s="140"/>
    </row>
    <row r="4417" spans="4:4" x14ac:dyDescent="0.25">
      <c r="D4417" s="140"/>
    </row>
    <row r="4418" spans="4:4" x14ac:dyDescent="0.25">
      <c r="D4418" s="140"/>
    </row>
    <row r="4419" spans="4:4" x14ac:dyDescent="0.25">
      <c r="D4419" s="140"/>
    </row>
    <row r="4420" spans="4:4" x14ac:dyDescent="0.25">
      <c r="D4420" s="140"/>
    </row>
    <row r="4421" spans="4:4" x14ac:dyDescent="0.25">
      <c r="D4421" s="140"/>
    </row>
    <row r="4422" spans="4:4" x14ac:dyDescent="0.25">
      <c r="D4422" s="140"/>
    </row>
    <row r="4423" spans="4:4" x14ac:dyDescent="0.25">
      <c r="D4423" s="140"/>
    </row>
    <row r="4424" spans="4:4" x14ac:dyDescent="0.25">
      <c r="D4424" s="140"/>
    </row>
    <row r="4425" spans="4:4" x14ac:dyDescent="0.25">
      <c r="D4425" s="140"/>
    </row>
    <row r="4426" spans="4:4" x14ac:dyDescent="0.25">
      <c r="D4426" s="140"/>
    </row>
    <row r="4427" spans="4:4" x14ac:dyDescent="0.25">
      <c r="D4427" s="140"/>
    </row>
    <row r="4428" spans="4:4" x14ac:dyDescent="0.25">
      <c r="D4428" s="140"/>
    </row>
    <row r="4429" spans="4:4" x14ac:dyDescent="0.25">
      <c r="D4429" s="140"/>
    </row>
    <row r="4430" spans="4:4" x14ac:dyDescent="0.25">
      <c r="D4430" s="140"/>
    </row>
    <row r="4431" spans="4:4" x14ac:dyDescent="0.25">
      <c r="D4431" s="140"/>
    </row>
    <row r="4432" spans="4:4" x14ac:dyDescent="0.25">
      <c r="D4432" s="140"/>
    </row>
    <row r="4433" spans="4:4" x14ac:dyDescent="0.25">
      <c r="D4433" s="140"/>
    </row>
    <row r="4434" spans="4:4" x14ac:dyDescent="0.25">
      <c r="D4434" s="140"/>
    </row>
    <row r="4435" spans="4:4" x14ac:dyDescent="0.25">
      <c r="D4435" s="140"/>
    </row>
    <row r="4436" spans="4:4" x14ac:dyDescent="0.25">
      <c r="D4436" s="140"/>
    </row>
    <row r="4437" spans="4:4" x14ac:dyDescent="0.25">
      <c r="D4437" s="140"/>
    </row>
    <row r="4438" spans="4:4" x14ac:dyDescent="0.25">
      <c r="D4438" s="140"/>
    </row>
    <row r="4439" spans="4:4" x14ac:dyDescent="0.25">
      <c r="D4439" s="140"/>
    </row>
    <row r="4440" spans="4:4" x14ac:dyDescent="0.25">
      <c r="D4440" s="140"/>
    </row>
    <row r="4441" spans="4:4" x14ac:dyDescent="0.25">
      <c r="D4441" s="140"/>
    </row>
    <row r="4442" spans="4:4" x14ac:dyDescent="0.25">
      <c r="D4442" s="140"/>
    </row>
    <row r="4443" spans="4:4" x14ac:dyDescent="0.25">
      <c r="D4443" s="140"/>
    </row>
    <row r="4444" spans="4:4" x14ac:dyDescent="0.25">
      <c r="D4444" s="140"/>
    </row>
    <row r="4445" spans="4:4" x14ac:dyDescent="0.25">
      <c r="D4445" s="140"/>
    </row>
    <row r="4446" spans="4:4" x14ac:dyDescent="0.25">
      <c r="D4446" s="140"/>
    </row>
    <row r="4447" spans="4:4" x14ac:dyDescent="0.25">
      <c r="D4447" s="140"/>
    </row>
    <row r="4448" spans="4:4" x14ac:dyDescent="0.25">
      <c r="D4448" s="140"/>
    </row>
    <row r="4449" spans="4:4" x14ac:dyDescent="0.25">
      <c r="D4449" s="140"/>
    </row>
    <row r="4450" spans="4:4" x14ac:dyDescent="0.25">
      <c r="D4450" s="140"/>
    </row>
    <row r="4451" spans="4:4" x14ac:dyDescent="0.25">
      <c r="D4451" s="140"/>
    </row>
    <row r="4452" spans="4:4" x14ac:dyDescent="0.25">
      <c r="D4452" s="140"/>
    </row>
    <row r="4453" spans="4:4" x14ac:dyDescent="0.25">
      <c r="D4453" s="140"/>
    </row>
    <row r="4454" spans="4:4" x14ac:dyDescent="0.25">
      <c r="D4454" s="140"/>
    </row>
    <row r="4455" spans="4:4" x14ac:dyDescent="0.25">
      <c r="D4455" s="140"/>
    </row>
    <row r="4456" spans="4:4" x14ac:dyDescent="0.25">
      <c r="D4456" s="140"/>
    </row>
    <row r="4457" spans="4:4" x14ac:dyDescent="0.25">
      <c r="D4457" s="140"/>
    </row>
    <row r="4458" spans="4:4" x14ac:dyDescent="0.25">
      <c r="D4458" s="140"/>
    </row>
    <row r="4459" spans="4:4" x14ac:dyDescent="0.25">
      <c r="D4459" s="140"/>
    </row>
    <row r="4460" spans="4:4" x14ac:dyDescent="0.25">
      <c r="D4460" s="140"/>
    </row>
    <row r="4461" spans="4:4" x14ac:dyDescent="0.25">
      <c r="D4461" s="140"/>
    </row>
    <row r="4462" spans="4:4" x14ac:dyDescent="0.25">
      <c r="D4462" s="140"/>
    </row>
    <row r="4463" spans="4:4" x14ac:dyDescent="0.25">
      <c r="D4463" s="140"/>
    </row>
    <row r="4464" spans="4:4" x14ac:dyDescent="0.25">
      <c r="D4464" s="140"/>
    </row>
    <row r="4465" spans="4:4" x14ac:dyDescent="0.25">
      <c r="D4465" s="140"/>
    </row>
    <row r="4466" spans="4:4" x14ac:dyDescent="0.25">
      <c r="D4466" s="140"/>
    </row>
    <row r="4467" spans="4:4" x14ac:dyDescent="0.25">
      <c r="D4467" s="140"/>
    </row>
    <row r="4468" spans="4:4" x14ac:dyDescent="0.25">
      <c r="D4468" s="140"/>
    </row>
    <row r="4469" spans="4:4" x14ac:dyDescent="0.25">
      <c r="D4469" s="140"/>
    </row>
    <row r="4470" spans="4:4" x14ac:dyDescent="0.25">
      <c r="D4470" s="140"/>
    </row>
    <row r="4471" spans="4:4" x14ac:dyDescent="0.25">
      <c r="D4471" s="140"/>
    </row>
    <row r="4472" spans="4:4" x14ac:dyDescent="0.25">
      <c r="D4472" s="140"/>
    </row>
    <row r="4473" spans="4:4" x14ac:dyDescent="0.25">
      <c r="D4473" s="140"/>
    </row>
    <row r="4474" spans="4:4" x14ac:dyDescent="0.25">
      <c r="D4474" s="140"/>
    </row>
    <row r="4475" spans="4:4" x14ac:dyDescent="0.25">
      <c r="D4475" s="140"/>
    </row>
    <row r="4476" spans="4:4" x14ac:dyDescent="0.25">
      <c r="D4476" s="140"/>
    </row>
    <row r="4477" spans="4:4" x14ac:dyDescent="0.25">
      <c r="D4477" s="140"/>
    </row>
    <row r="4478" spans="4:4" x14ac:dyDescent="0.25">
      <c r="D4478" s="140"/>
    </row>
    <row r="4479" spans="4:4" x14ac:dyDescent="0.25">
      <c r="D4479" s="140"/>
    </row>
    <row r="4480" spans="4:4" x14ac:dyDescent="0.25">
      <c r="D4480" s="140"/>
    </row>
    <row r="4481" spans="4:4" x14ac:dyDescent="0.25">
      <c r="D4481" s="140"/>
    </row>
    <row r="4482" spans="4:4" x14ac:dyDescent="0.25">
      <c r="D4482" s="140"/>
    </row>
    <row r="4483" spans="4:4" x14ac:dyDescent="0.25">
      <c r="D4483" s="140"/>
    </row>
    <row r="4484" spans="4:4" x14ac:dyDescent="0.25">
      <c r="D4484" s="140"/>
    </row>
    <row r="4485" spans="4:4" x14ac:dyDescent="0.25">
      <c r="D4485" s="140"/>
    </row>
    <row r="4486" spans="4:4" x14ac:dyDescent="0.25">
      <c r="D4486" s="140"/>
    </row>
    <row r="4487" spans="4:4" x14ac:dyDescent="0.25">
      <c r="D4487" s="140"/>
    </row>
    <row r="4488" spans="4:4" x14ac:dyDescent="0.25">
      <c r="D4488" s="140"/>
    </row>
    <row r="4489" spans="4:4" x14ac:dyDescent="0.25">
      <c r="D4489" s="140"/>
    </row>
    <row r="4490" spans="4:4" x14ac:dyDescent="0.25">
      <c r="D4490" s="140"/>
    </row>
    <row r="4491" spans="4:4" x14ac:dyDescent="0.25">
      <c r="D4491" s="140"/>
    </row>
    <row r="4492" spans="4:4" x14ac:dyDescent="0.25">
      <c r="D4492" s="140"/>
    </row>
    <row r="4493" spans="4:4" x14ac:dyDescent="0.25">
      <c r="D4493" s="140"/>
    </row>
    <row r="4494" spans="4:4" x14ac:dyDescent="0.25">
      <c r="D4494" s="140"/>
    </row>
    <row r="4495" spans="4:4" x14ac:dyDescent="0.25">
      <c r="D4495" s="140"/>
    </row>
    <row r="4496" spans="4:4" x14ac:dyDescent="0.25">
      <c r="D4496" s="140"/>
    </row>
    <row r="4497" spans="4:4" x14ac:dyDescent="0.25">
      <c r="D4497" s="140"/>
    </row>
    <row r="4498" spans="4:4" x14ac:dyDescent="0.25">
      <c r="D4498" s="140"/>
    </row>
    <row r="4499" spans="4:4" x14ac:dyDescent="0.25">
      <c r="D4499" s="140"/>
    </row>
    <row r="4500" spans="4:4" x14ac:dyDescent="0.25">
      <c r="D4500" s="140"/>
    </row>
    <row r="4501" spans="4:4" x14ac:dyDescent="0.25">
      <c r="D4501" s="140"/>
    </row>
    <row r="4502" spans="4:4" x14ac:dyDescent="0.25">
      <c r="D4502" s="140"/>
    </row>
    <row r="4503" spans="4:4" x14ac:dyDescent="0.25">
      <c r="D4503" s="140"/>
    </row>
    <row r="4504" spans="4:4" x14ac:dyDescent="0.25">
      <c r="D4504" s="140"/>
    </row>
    <row r="4505" spans="4:4" x14ac:dyDescent="0.25">
      <c r="D4505" s="140"/>
    </row>
    <row r="4506" spans="4:4" x14ac:dyDescent="0.25">
      <c r="D4506" s="140"/>
    </row>
    <row r="4507" spans="4:4" x14ac:dyDescent="0.25">
      <c r="D4507" s="140"/>
    </row>
    <row r="4508" spans="4:4" x14ac:dyDescent="0.25">
      <c r="D4508" s="140"/>
    </row>
    <row r="4509" spans="4:4" x14ac:dyDescent="0.25">
      <c r="D4509" s="140"/>
    </row>
    <row r="4510" spans="4:4" x14ac:dyDescent="0.25">
      <c r="D4510" s="140"/>
    </row>
    <row r="4511" spans="4:4" x14ac:dyDescent="0.25">
      <c r="D4511" s="140"/>
    </row>
    <row r="4512" spans="4:4" x14ac:dyDescent="0.25">
      <c r="D4512" s="140"/>
    </row>
    <row r="4513" spans="4:4" x14ac:dyDescent="0.25">
      <c r="D4513" s="140"/>
    </row>
    <row r="4514" spans="4:4" x14ac:dyDescent="0.25">
      <c r="D4514" s="140"/>
    </row>
    <row r="4515" spans="4:4" x14ac:dyDescent="0.25">
      <c r="D4515" s="140"/>
    </row>
    <row r="4516" spans="4:4" x14ac:dyDescent="0.25">
      <c r="D4516" s="140"/>
    </row>
    <row r="4517" spans="4:4" x14ac:dyDescent="0.25">
      <c r="D4517" s="140"/>
    </row>
    <row r="4518" spans="4:4" x14ac:dyDescent="0.25">
      <c r="D4518" s="140"/>
    </row>
    <row r="4519" spans="4:4" x14ac:dyDescent="0.25">
      <c r="D4519" s="140"/>
    </row>
    <row r="4520" spans="4:4" x14ac:dyDescent="0.25">
      <c r="D4520" s="140"/>
    </row>
    <row r="4521" spans="4:4" x14ac:dyDescent="0.25">
      <c r="D4521" s="140"/>
    </row>
    <row r="4522" spans="4:4" x14ac:dyDescent="0.25">
      <c r="D4522" s="140"/>
    </row>
    <row r="4523" spans="4:4" x14ac:dyDescent="0.25">
      <c r="D4523" s="140"/>
    </row>
    <row r="4524" spans="4:4" x14ac:dyDescent="0.25">
      <c r="D4524" s="140"/>
    </row>
    <row r="4525" spans="4:4" x14ac:dyDescent="0.25">
      <c r="D4525" s="140"/>
    </row>
    <row r="4526" spans="4:4" x14ac:dyDescent="0.25">
      <c r="D4526" s="140"/>
    </row>
    <row r="4527" spans="4:4" x14ac:dyDescent="0.25">
      <c r="D4527" s="140"/>
    </row>
    <row r="4528" spans="4:4" x14ac:dyDescent="0.25">
      <c r="D4528" s="140"/>
    </row>
    <row r="4529" spans="4:4" x14ac:dyDescent="0.25">
      <c r="D4529" s="140"/>
    </row>
    <row r="4530" spans="4:4" x14ac:dyDescent="0.25">
      <c r="D4530" s="140"/>
    </row>
    <row r="4531" spans="4:4" x14ac:dyDescent="0.25">
      <c r="D4531" s="140"/>
    </row>
    <row r="4532" spans="4:4" x14ac:dyDescent="0.25">
      <c r="D4532" s="140"/>
    </row>
    <row r="4533" spans="4:4" x14ac:dyDescent="0.25">
      <c r="D4533" s="140"/>
    </row>
    <row r="4534" spans="4:4" x14ac:dyDescent="0.25">
      <c r="D4534" s="140"/>
    </row>
    <row r="4535" spans="4:4" x14ac:dyDescent="0.25">
      <c r="D4535" s="140"/>
    </row>
    <row r="4536" spans="4:4" x14ac:dyDescent="0.25">
      <c r="D4536" s="140"/>
    </row>
    <row r="4537" spans="4:4" x14ac:dyDescent="0.25">
      <c r="D4537" s="140"/>
    </row>
    <row r="4538" spans="4:4" x14ac:dyDescent="0.25">
      <c r="D4538" s="140"/>
    </row>
    <row r="4539" spans="4:4" x14ac:dyDescent="0.25">
      <c r="D4539" s="140"/>
    </row>
    <row r="4540" spans="4:4" x14ac:dyDescent="0.25">
      <c r="D4540" s="140"/>
    </row>
    <row r="4541" spans="4:4" x14ac:dyDescent="0.25">
      <c r="D4541" s="140"/>
    </row>
    <row r="4542" spans="4:4" x14ac:dyDescent="0.25">
      <c r="D4542" s="140"/>
    </row>
    <row r="4543" spans="4:4" x14ac:dyDescent="0.25">
      <c r="D4543" s="140"/>
    </row>
    <row r="4544" spans="4:4" x14ac:dyDescent="0.25">
      <c r="D4544" s="140"/>
    </row>
    <row r="4545" spans="4:4" x14ac:dyDescent="0.25">
      <c r="D4545" s="140"/>
    </row>
    <row r="4546" spans="4:4" x14ac:dyDescent="0.25">
      <c r="D4546" s="140"/>
    </row>
    <row r="4547" spans="4:4" x14ac:dyDescent="0.25">
      <c r="D4547" s="140"/>
    </row>
    <row r="4548" spans="4:4" x14ac:dyDescent="0.25">
      <c r="D4548" s="140"/>
    </row>
    <row r="4549" spans="4:4" x14ac:dyDescent="0.25">
      <c r="D4549" s="140"/>
    </row>
    <row r="4550" spans="4:4" x14ac:dyDescent="0.25">
      <c r="D4550" s="140"/>
    </row>
    <row r="4551" spans="4:4" x14ac:dyDescent="0.25">
      <c r="D4551" s="140"/>
    </row>
    <row r="4552" spans="4:4" x14ac:dyDescent="0.25">
      <c r="D4552" s="140"/>
    </row>
    <row r="4553" spans="4:4" x14ac:dyDescent="0.25">
      <c r="D4553" s="140"/>
    </row>
    <row r="4554" spans="4:4" x14ac:dyDescent="0.25">
      <c r="D4554" s="140"/>
    </row>
    <row r="4555" spans="4:4" x14ac:dyDescent="0.25">
      <c r="D4555" s="140"/>
    </row>
    <row r="4556" spans="4:4" x14ac:dyDescent="0.25">
      <c r="D4556" s="140"/>
    </row>
    <row r="4557" spans="4:4" x14ac:dyDescent="0.25">
      <c r="D4557" s="140"/>
    </row>
    <row r="4558" spans="4:4" x14ac:dyDescent="0.25">
      <c r="D4558" s="140"/>
    </row>
    <row r="4559" spans="4:4" x14ac:dyDescent="0.25">
      <c r="D4559" s="140"/>
    </row>
    <row r="4560" spans="4:4" x14ac:dyDescent="0.25">
      <c r="D4560" s="140"/>
    </row>
    <row r="4561" spans="4:4" x14ac:dyDescent="0.25">
      <c r="D4561" s="140"/>
    </row>
    <row r="4562" spans="4:4" x14ac:dyDescent="0.25">
      <c r="D4562" s="140"/>
    </row>
    <row r="4563" spans="4:4" x14ac:dyDescent="0.25">
      <c r="D4563" s="140"/>
    </row>
    <row r="4564" spans="4:4" x14ac:dyDescent="0.25">
      <c r="D4564" s="140"/>
    </row>
    <row r="4565" spans="4:4" x14ac:dyDescent="0.25">
      <c r="D4565" s="140"/>
    </row>
    <row r="4566" spans="4:4" x14ac:dyDescent="0.25">
      <c r="D4566" s="140"/>
    </row>
    <row r="4567" spans="4:4" x14ac:dyDescent="0.25">
      <c r="D4567" s="140"/>
    </row>
    <row r="4568" spans="4:4" x14ac:dyDescent="0.25">
      <c r="D4568" s="140"/>
    </row>
    <row r="4569" spans="4:4" x14ac:dyDescent="0.25">
      <c r="D4569" s="140"/>
    </row>
    <row r="4570" spans="4:4" x14ac:dyDescent="0.25">
      <c r="D4570" s="140"/>
    </row>
    <row r="4571" spans="4:4" x14ac:dyDescent="0.25">
      <c r="D4571" s="140"/>
    </row>
    <row r="4572" spans="4:4" x14ac:dyDescent="0.25">
      <c r="D4572" s="140"/>
    </row>
    <row r="4573" spans="4:4" x14ac:dyDescent="0.25">
      <c r="D4573" s="140"/>
    </row>
    <row r="4574" spans="4:4" x14ac:dyDescent="0.25">
      <c r="D4574" s="140"/>
    </row>
    <row r="4575" spans="4:4" x14ac:dyDescent="0.25">
      <c r="D4575" s="140"/>
    </row>
    <row r="4576" spans="4:4" x14ac:dyDescent="0.25">
      <c r="D4576" s="140"/>
    </row>
    <row r="4577" spans="4:4" x14ac:dyDescent="0.25">
      <c r="D4577" s="140"/>
    </row>
    <row r="4578" spans="4:4" x14ac:dyDescent="0.25">
      <c r="D4578" s="140"/>
    </row>
    <row r="4579" spans="4:4" x14ac:dyDescent="0.25">
      <c r="D4579" s="140"/>
    </row>
    <row r="4580" spans="4:4" x14ac:dyDescent="0.25">
      <c r="D4580" s="140"/>
    </row>
    <row r="4581" spans="4:4" x14ac:dyDescent="0.25">
      <c r="D4581" s="140"/>
    </row>
    <row r="4582" spans="4:4" x14ac:dyDescent="0.25">
      <c r="D4582" s="140"/>
    </row>
    <row r="4583" spans="4:4" x14ac:dyDescent="0.25">
      <c r="D4583" s="140"/>
    </row>
    <row r="4584" spans="4:4" x14ac:dyDescent="0.25">
      <c r="D4584" s="140"/>
    </row>
    <row r="4585" spans="4:4" x14ac:dyDescent="0.25">
      <c r="D4585" s="140"/>
    </row>
    <row r="4586" spans="4:4" x14ac:dyDescent="0.25">
      <c r="D4586" s="140"/>
    </row>
    <row r="4587" spans="4:4" x14ac:dyDescent="0.25">
      <c r="D4587" s="140"/>
    </row>
    <row r="4588" spans="4:4" x14ac:dyDescent="0.25">
      <c r="D4588" s="140"/>
    </row>
    <row r="4589" spans="4:4" x14ac:dyDescent="0.25">
      <c r="D4589" s="140"/>
    </row>
    <row r="4590" spans="4:4" x14ac:dyDescent="0.25">
      <c r="D4590" s="140"/>
    </row>
    <row r="4591" spans="4:4" x14ac:dyDescent="0.25">
      <c r="D4591" s="140"/>
    </row>
    <row r="4592" spans="4:4" x14ac:dyDescent="0.25">
      <c r="D4592" s="140"/>
    </row>
    <row r="4593" spans="4:4" x14ac:dyDescent="0.25">
      <c r="D4593" s="140"/>
    </row>
    <row r="4594" spans="4:4" x14ac:dyDescent="0.25">
      <c r="D4594" s="140"/>
    </row>
    <row r="4595" spans="4:4" x14ac:dyDescent="0.25">
      <c r="D4595" s="140"/>
    </row>
    <row r="4596" spans="4:4" x14ac:dyDescent="0.25">
      <c r="D4596" s="140"/>
    </row>
    <row r="4597" spans="4:4" x14ac:dyDescent="0.25">
      <c r="D4597" s="140"/>
    </row>
    <row r="4598" spans="4:4" x14ac:dyDescent="0.25">
      <c r="D4598" s="140"/>
    </row>
    <row r="4599" spans="4:4" x14ac:dyDescent="0.25">
      <c r="D4599" s="140"/>
    </row>
    <row r="4600" spans="4:4" x14ac:dyDescent="0.25">
      <c r="D4600" s="140"/>
    </row>
    <row r="4601" spans="4:4" x14ac:dyDescent="0.25">
      <c r="D4601" s="140"/>
    </row>
    <row r="4602" spans="4:4" x14ac:dyDescent="0.25">
      <c r="D4602" s="140"/>
    </row>
    <row r="4603" spans="4:4" x14ac:dyDescent="0.25">
      <c r="D4603" s="140"/>
    </row>
    <row r="4604" spans="4:4" x14ac:dyDescent="0.25">
      <c r="D4604" s="140"/>
    </row>
    <row r="4605" spans="4:4" x14ac:dyDescent="0.25">
      <c r="D4605" s="140"/>
    </row>
    <row r="4606" spans="4:4" x14ac:dyDescent="0.25">
      <c r="D4606" s="140"/>
    </row>
    <row r="4607" spans="4:4" x14ac:dyDescent="0.25">
      <c r="D4607" s="140"/>
    </row>
    <row r="4608" spans="4:4" x14ac:dyDescent="0.25">
      <c r="D4608" s="140"/>
    </row>
    <row r="4609" spans="4:4" x14ac:dyDescent="0.25">
      <c r="D4609" s="140"/>
    </row>
    <row r="4610" spans="4:4" x14ac:dyDescent="0.25">
      <c r="D4610" s="140"/>
    </row>
    <row r="4611" spans="4:4" x14ac:dyDescent="0.25">
      <c r="D4611" s="140"/>
    </row>
    <row r="4612" spans="4:4" x14ac:dyDescent="0.25">
      <c r="D4612" s="140"/>
    </row>
    <row r="4613" spans="4:4" x14ac:dyDescent="0.25">
      <c r="D4613" s="140"/>
    </row>
    <row r="4614" spans="4:4" x14ac:dyDescent="0.25">
      <c r="D4614" s="140"/>
    </row>
    <row r="4615" spans="4:4" x14ac:dyDescent="0.25">
      <c r="D4615" s="140"/>
    </row>
    <row r="4616" spans="4:4" x14ac:dyDescent="0.25">
      <c r="D4616" s="140"/>
    </row>
    <row r="4617" spans="4:4" x14ac:dyDescent="0.25">
      <c r="D4617" s="140"/>
    </row>
    <row r="4618" spans="4:4" x14ac:dyDescent="0.25">
      <c r="D4618" s="140"/>
    </row>
    <row r="4619" spans="4:4" x14ac:dyDescent="0.25">
      <c r="D4619" s="140"/>
    </row>
    <row r="4620" spans="4:4" x14ac:dyDescent="0.25">
      <c r="D4620" s="140"/>
    </row>
    <row r="4621" spans="4:4" x14ac:dyDescent="0.25">
      <c r="D4621" s="140"/>
    </row>
    <row r="4622" spans="4:4" x14ac:dyDescent="0.25">
      <c r="D4622" s="140"/>
    </row>
    <row r="4623" spans="4:4" x14ac:dyDescent="0.25">
      <c r="D4623" s="140"/>
    </row>
    <row r="4624" spans="4:4" x14ac:dyDescent="0.25">
      <c r="D4624" s="140"/>
    </row>
    <row r="4625" spans="4:4" x14ac:dyDescent="0.25">
      <c r="D4625" s="140"/>
    </row>
    <row r="4626" spans="4:4" x14ac:dyDescent="0.25">
      <c r="D4626" s="140"/>
    </row>
    <row r="4627" spans="4:4" x14ac:dyDescent="0.25">
      <c r="D4627" s="140"/>
    </row>
    <row r="4628" spans="4:4" x14ac:dyDescent="0.25">
      <c r="D4628" s="140"/>
    </row>
    <row r="4629" spans="4:4" x14ac:dyDescent="0.25">
      <c r="D4629" s="140"/>
    </row>
    <row r="4630" spans="4:4" x14ac:dyDescent="0.25">
      <c r="D4630" s="140"/>
    </row>
    <row r="4631" spans="4:4" x14ac:dyDescent="0.25">
      <c r="D4631" s="140"/>
    </row>
    <row r="4632" spans="4:4" x14ac:dyDescent="0.25">
      <c r="D4632" s="140"/>
    </row>
    <row r="4633" spans="4:4" x14ac:dyDescent="0.25">
      <c r="D4633" s="140"/>
    </row>
    <row r="4634" spans="4:4" x14ac:dyDescent="0.25">
      <c r="D4634" s="140"/>
    </row>
    <row r="4635" spans="4:4" x14ac:dyDescent="0.25">
      <c r="D4635" s="140"/>
    </row>
    <row r="4636" spans="4:4" x14ac:dyDescent="0.25">
      <c r="D4636" s="140"/>
    </row>
    <row r="4637" spans="4:4" x14ac:dyDescent="0.25">
      <c r="D4637" s="140"/>
    </row>
    <row r="4638" spans="4:4" x14ac:dyDescent="0.25">
      <c r="D4638" s="140"/>
    </row>
    <row r="4639" spans="4:4" x14ac:dyDescent="0.25">
      <c r="D4639" s="140"/>
    </row>
    <row r="4640" spans="4:4" x14ac:dyDescent="0.25">
      <c r="D4640" s="140"/>
    </row>
    <row r="4641" spans="4:4" x14ac:dyDescent="0.25">
      <c r="D4641" s="140"/>
    </row>
    <row r="4642" spans="4:4" x14ac:dyDescent="0.25">
      <c r="D4642" s="140"/>
    </row>
    <row r="4643" spans="4:4" x14ac:dyDescent="0.25">
      <c r="D4643" s="140"/>
    </row>
    <row r="4644" spans="4:4" x14ac:dyDescent="0.25">
      <c r="D4644" s="140"/>
    </row>
    <row r="4645" spans="4:4" x14ac:dyDescent="0.25">
      <c r="D4645" s="140"/>
    </row>
    <row r="4646" spans="4:4" x14ac:dyDescent="0.25">
      <c r="D4646" s="140"/>
    </row>
    <row r="4647" spans="4:4" x14ac:dyDescent="0.25">
      <c r="D4647" s="140"/>
    </row>
    <row r="4648" spans="4:4" x14ac:dyDescent="0.25">
      <c r="D4648" s="140"/>
    </row>
    <row r="4649" spans="4:4" x14ac:dyDescent="0.25">
      <c r="D4649" s="140"/>
    </row>
    <row r="4650" spans="4:4" x14ac:dyDescent="0.25">
      <c r="D4650" s="140"/>
    </row>
    <row r="4651" spans="4:4" x14ac:dyDescent="0.25">
      <c r="D4651" s="140"/>
    </row>
    <row r="4652" spans="4:4" x14ac:dyDescent="0.25">
      <c r="D4652" s="140"/>
    </row>
    <row r="4653" spans="4:4" x14ac:dyDescent="0.25">
      <c r="D4653" s="140"/>
    </row>
    <row r="4654" spans="4:4" x14ac:dyDescent="0.25">
      <c r="D4654" s="140"/>
    </row>
    <row r="4655" spans="4:4" x14ac:dyDescent="0.25">
      <c r="D4655" s="140"/>
    </row>
    <row r="4656" spans="4:4" x14ac:dyDescent="0.25">
      <c r="D4656" s="140"/>
    </row>
    <row r="4657" spans="4:4" x14ac:dyDescent="0.25">
      <c r="D4657" s="140"/>
    </row>
    <row r="4658" spans="4:4" x14ac:dyDescent="0.25">
      <c r="D4658" s="140"/>
    </row>
    <row r="4659" spans="4:4" x14ac:dyDescent="0.25">
      <c r="D4659" s="140"/>
    </row>
    <row r="4660" spans="4:4" x14ac:dyDescent="0.25">
      <c r="D4660" s="140"/>
    </row>
    <row r="4661" spans="4:4" x14ac:dyDescent="0.25">
      <c r="D4661" s="140"/>
    </row>
    <row r="4662" spans="4:4" x14ac:dyDescent="0.25">
      <c r="D4662" s="140"/>
    </row>
    <row r="4663" spans="4:4" x14ac:dyDescent="0.25">
      <c r="D4663" s="140"/>
    </row>
    <row r="4664" spans="4:4" x14ac:dyDescent="0.25">
      <c r="D4664" s="140"/>
    </row>
    <row r="4665" spans="4:4" x14ac:dyDescent="0.25">
      <c r="D4665" s="140"/>
    </row>
    <row r="4666" spans="4:4" x14ac:dyDescent="0.25">
      <c r="D4666" s="140"/>
    </row>
    <row r="4667" spans="4:4" x14ac:dyDescent="0.25">
      <c r="D4667" s="140"/>
    </row>
    <row r="4668" spans="4:4" x14ac:dyDescent="0.25">
      <c r="D4668" s="140"/>
    </row>
    <row r="4669" spans="4:4" x14ac:dyDescent="0.25">
      <c r="D4669" s="140"/>
    </row>
    <row r="4670" spans="4:4" x14ac:dyDescent="0.25">
      <c r="D4670" s="140"/>
    </row>
    <row r="4671" spans="4:4" x14ac:dyDescent="0.25">
      <c r="D4671" s="140"/>
    </row>
    <row r="4672" spans="4:4" x14ac:dyDescent="0.25">
      <c r="D4672" s="140"/>
    </row>
    <row r="4673" spans="4:4" x14ac:dyDescent="0.25">
      <c r="D4673" s="140"/>
    </row>
    <row r="4674" spans="4:4" x14ac:dyDescent="0.25">
      <c r="D4674" s="140"/>
    </row>
    <row r="4675" spans="4:4" x14ac:dyDescent="0.25">
      <c r="D4675" s="140"/>
    </row>
    <row r="4676" spans="4:4" x14ac:dyDescent="0.25">
      <c r="D4676" s="140"/>
    </row>
    <row r="4677" spans="4:4" x14ac:dyDescent="0.25">
      <c r="D4677" s="140"/>
    </row>
    <row r="4678" spans="4:4" x14ac:dyDescent="0.25">
      <c r="D4678" s="140"/>
    </row>
    <row r="4679" spans="4:4" x14ac:dyDescent="0.25">
      <c r="D4679" s="140"/>
    </row>
    <row r="4680" spans="4:4" x14ac:dyDescent="0.25">
      <c r="D4680" s="140"/>
    </row>
    <row r="4681" spans="4:4" x14ac:dyDescent="0.25">
      <c r="D4681" s="140"/>
    </row>
    <row r="4682" spans="4:4" x14ac:dyDescent="0.25">
      <c r="D4682" s="140"/>
    </row>
    <row r="4683" spans="4:4" x14ac:dyDescent="0.25">
      <c r="D4683" s="140"/>
    </row>
    <row r="4684" spans="4:4" x14ac:dyDescent="0.25">
      <c r="D4684" s="140"/>
    </row>
    <row r="4685" spans="4:4" x14ac:dyDescent="0.25">
      <c r="D4685" s="140"/>
    </row>
    <row r="4686" spans="4:4" x14ac:dyDescent="0.25">
      <c r="D4686" s="140"/>
    </row>
    <row r="4687" spans="4:4" x14ac:dyDescent="0.25">
      <c r="D4687" s="140"/>
    </row>
    <row r="4688" spans="4:4" x14ac:dyDescent="0.25">
      <c r="D4688" s="140"/>
    </row>
    <row r="4689" spans="4:4" x14ac:dyDescent="0.25">
      <c r="D4689" s="140"/>
    </row>
    <row r="4690" spans="4:4" x14ac:dyDescent="0.25">
      <c r="D4690" s="140"/>
    </row>
    <row r="4691" spans="4:4" x14ac:dyDescent="0.25">
      <c r="D4691" s="140"/>
    </row>
    <row r="4692" spans="4:4" x14ac:dyDescent="0.25">
      <c r="D4692" s="140"/>
    </row>
    <row r="4693" spans="4:4" x14ac:dyDescent="0.25">
      <c r="D4693" s="140"/>
    </row>
    <row r="4694" spans="4:4" x14ac:dyDescent="0.25">
      <c r="D4694" s="140"/>
    </row>
    <row r="4695" spans="4:4" x14ac:dyDescent="0.25">
      <c r="D4695" s="140"/>
    </row>
    <row r="4696" spans="4:4" x14ac:dyDescent="0.25">
      <c r="D4696" s="140"/>
    </row>
    <row r="4697" spans="4:4" x14ac:dyDescent="0.25">
      <c r="D4697" s="140"/>
    </row>
    <row r="4698" spans="4:4" x14ac:dyDescent="0.25">
      <c r="D4698" s="140"/>
    </row>
    <row r="4699" spans="4:4" x14ac:dyDescent="0.25">
      <c r="D4699" s="140"/>
    </row>
    <row r="4700" spans="4:4" x14ac:dyDescent="0.25">
      <c r="D4700" s="140"/>
    </row>
    <row r="4701" spans="4:4" x14ac:dyDescent="0.25">
      <c r="D4701" s="140"/>
    </row>
    <row r="4702" spans="4:4" x14ac:dyDescent="0.25">
      <c r="D4702" s="140"/>
    </row>
    <row r="4703" spans="4:4" x14ac:dyDescent="0.25">
      <c r="D4703" s="140"/>
    </row>
    <row r="4704" spans="4:4" x14ac:dyDescent="0.25">
      <c r="D4704" s="140"/>
    </row>
    <row r="4705" spans="4:4" x14ac:dyDescent="0.25">
      <c r="D4705" s="140"/>
    </row>
    <row r="4706" spans="4:4" x14ac:dyDescent="0.25">
      <c r="D4706" s="140"/>
    </row>
    <row r="4707" spans="4:4" x14ac:dyDescent="0.25">
      <c r="D4707" s="140"/>
    </row>
    <row r="4708" spans="4:4" x14ac:dyDescent="0.25">
      <c r="D4708" s="140"/>
    </row>
    <row r="4709" spans="4:4" x14ac:dyDescent="0.25">
      <c r="D4709" s="140"/>
    </row>
    <row r="4710" spans="4:4" x14ac:dyDescent="0.25">
      <c r="D4710" s="140"/>
    </row>
    <row r="4711" spans="4:4" x14ac:dyDescent="0.25">
      <c r="D4711" s="140"/>
    </row>
    <row r="4712" spans="4:4" x14ac:dyDescent="0.25">
      <c r="D4712" s="140"/>
    </row>
    <row r="4713" spans="4:4" x14ac:dyDescent="0.25">
      <c r="D4713" s="140"/>
    </row>
    <row r="4714" spans="4:4" x14ac:dyDescent="0.25">
      <c r="D4714" s="140"/>
    </row>
    <row r="4715" spans="4:4" x14ac:dyDescent="0.25">
      <c r="D4715" s="140"/>
    </row>
    <row r="4716" spans="4:4" x14ac:dyDescent="0.25">
      <c r="D4716" s="140"/>
    </row>
    <row r="4717" spans="4:4" x14ac:dyDescent="0.25">
      <c r="D4717" s="140"/>
    </row>
    <row r="4718" spans="4:4" x14ac:dyDescent="0.25">
      <c r="D4718" s="140"/>
    </row>
    <row r="4719" spans="4:4" x14ac:dyDescent="0.25">
      <c r="D4719" s="140"/>
    </row>
    <row r="4720" spans="4:4" x14ac:dyDescent="0.25">
      <c r="D4720" s="140"/>
    </row>
    <row r="4721" spans="4:4" x14ac:dyDescent="0.25">
      <c r="D4721" s="140"/>
    </row>
    <row r="4722" spans="4:4" x14ac:dyDescent="0.25">
      <c r="D4722" s="140"/>
    </row>
    <row r="4723" spans="4:4" x14ac:dyDescent="0.25">
      <c r="D4723" s="140"/>
    </row>
    <row r="4724" spans="4:4" x14ac:dyDescent="0.25">
      <c r="D4724" s="140"/>
    </row>
    <row r="4725" spans="4:4" x14ac:dyDescent="0.25">
      <c r="D4725" s="140"/>
    </row>
    <row r="4726" spans="4:4" x14ac:dyDescent="0.25">
      <c r="D4726" s="140"/>
    </row>
    <row r="4727" spans="4:4" x14ac:dyDescent="0.25">
      <c r="D4727" s="140"/>
    </row>
    <row r="4728" spans="4:4" x14ac:dyDescent="0.25">
      <c r="D4728" s="140"/>
    </row>
    <row r="4729" spans="4:4" x14ac:dyDescent="0.25">
      <c r="D4729" s="140"/>
    </row>
    <row r="4730" spans="4:4" x14ac:dyDescent="0.25">
      <c r="D4730" s="140"/>
    </row>
    <row r="4731" spans="4:4" x14ac:dyDescent="0.25">
      <c r="D4731" s="140"/>
    </row>
    <row r="4732" spans="4:4" x14ac:dyDescent="0.25">
      <c r="D4732" s="140"/>
    </row>
    <row r="4733" spans="4:4" x14ac:dyDescent="0.25">
      <c r="D4733" s="140"/>
    </row>
    <row r="4734" spans="4:4" x14ac:dyDescent="0.25">
      <c r="D4734" s="140"/>
    </row>
    <row r="4735" spans="4:4" x14ac:dyDescent="0.25">
      <c r="D4735" s="140"/>
    </row>
    <row r="4736" spans="4:4" x14ac:dyDescent="0.25">
      <c r="D4736" s="140"/>
    </row>
    <row r="4737" spans="4:4" x14ac:dyDescent="0.25">
      <c r="D4737" s="140"/>
    </row>
    <row r="4738" spans="4:4" x14ac:dyDescent="0.25">
      <c r="D4738" s="140"/>
    </row>
    <row r="4739" spans="4:4" x14ac:dyDescent="0.25">
      <c r="D4739" s="140"/>
    </row>
    <row r="4740" spans="4:4" x14ac:dyDescent="0.25">
      <c r="D4740" s="140"/>
    </row>
    <row r="4741" spans="4:4" x14ac:dyDescent="0.25">
      <c r="D4741" s="140"/>
    </row>
    <row r="4742" spans="4:4" x14ac:dyDescent="0.25">
      <c r="D4742" s="140"/>
    </row>
    <row r="4743" spans="4:4" x14ac:dyDescent="0.25">
      <c r="D4743" s="140"/>
    </row>
    <row r="4744" spans="4:4" x14ac:dyDescent="0.25">
      <c r="D4744" s="140"/>
    </row>
    <row r="4745" spans="4:4" x14ac:dyDescent="0.25">
      <c r="D4745" s="140"/>
    </row>
    <row r="4746" spans="4:4" x14ac:dyDescent="0.25">
      <c r="D4746" s="140"/>
    </row>
    <row r="4747" spans="4:4" x14ac:dyDescent="0.25">
      <c r="D4747" s="140"/>
    </row>
    <row r="4748" spans="4:4" x14ac:dyDescent="0.25">
      <c r="D4748" s="140"/>
    </row>
    <row r="4749" spans="4:4" x14ac:dyDescent="0.25">
      <c r="D4749" s="140"/>
    </row>
    <row r="4750" spans="4:4" x14ac:dyDescent="0.25">
      <c r="D4750" s="140"/>
    </row>
    <row r="4751" spans="4:4" x14ac:dyDescent="0.25">
      <c r="D4751" s="140"/>
    </row>
    <row r="4752" spans="4:4" x14ac:dyDescent="0.25">
      <c r="D4752" s="140"/>
    </row>
    <row r="4753" spans="4:4" x14ac:dyDescent="0.25">
      <c r="D4753" s="140"/>
    </row>
    <row r="4754" spans="4:4" x14ac:dyDescent="0.25">
      <c r="D4754" s="140"/>
    </row>
    <row r="4755" spans="4:4" x14ac:dyDescent="0.25">
      <c r="D4755" s="140"/>
    </row>
    <row r="4756" spans="4:4" x14ac:dyDescent="0.25">
      <c r="D4756" s="140"/>
    </row>
    <row r="4757" spans="4:4" x14ac:dyDescent="0.25">
      <c r="D4757" s="140"/>
    </row>
    <row r="4758" spans="4:4" x14ac:dyDescent="0.25">
      <c r="D4758" s="140"/>
    </row>
    <row r="4759" spans="4:4" x14ac:dyDescent="0.25">
      <c r="D4759" s="140"/>
    </row>
    <row r="4760" spans="4:4" x14ac:dyDescent="0.25">
      <c r="D4760" s="140"/>
    </row>
    <row r="4761" spans="4:4" x14ac:dyDescent="0.25">
      <c r="D4761" s="140"/>
    </row>
    <row r="4762" spans="4:4" x14ac:dyDescent="0.25">
      <c r="D4762" s="140"/>
    </row>
    <row r="4763" spans="4:4" x14ac:dyDescent="0.25">
      <c r="D4763" s="140"/>
    </row>
    <row r="4764" spans="4:4" x14ac:dyDescent="0.25">
      <c r="D4764" s="140"/>
    </row>
    <row r="4765" spans="4:4" x14ac:dyDescent="0.25">
      <c r="D4765" s="140"/>
    </row>
    <row r="4766" spans="4:4" x14ac:dyDescent="0.25">
      <c r="D4766" s="140"/>
    </row>
    <row r="4767" spans="4:4" x14ac:dyDescent="0.25">
      <c r="D4767" s="140"/>
    </row>
    <row r="4768" spans="4:4" x14ac:dyDescent="0.25">
      <c r="D4768" s="140"/>
    </row>
    <row r="4769" spans="4:4" x14ac:dyDescent="0.25">
      <c r="D4769" s="140"/>
    </row>
    <row r="4770" spans="4:4" x14ac:dyDescent="0.25">
      <c r="D4770" s="140"/>
    </row>
    <row r="4771" spans="4:4" x14ac:dyDescent="0.25">
      <c r="D4771" s="140"/>
    </row>
    <row r="4772" spans="4:4" x14ac:dyDescent="0.25">
      <c r="D4772" s="140"/>
    </row>
    <row r="4773" spans="4:4" x14ac:dyDescent="0.25">
      <c r="D4773" s="140"/>
    </row>
    <row r="4774" spans="4:4" x14ac:dyDescent="0.25">
      <c r="D4774" s="140"/>
    </row>
    <row r="4775" spans="4:4" x14ac:dyDescent="0.25">
      <c r="D4775" s="140"/>
    </row>
    <row r="4776" spans="4:4" x14ac:dyDescent="0.25">
      <c r="D4776" s="140"/>
    </row>
    <row r="4777" spans="4:4" x14ac:dyDescent="0.25">
      <c r="D4777" s="140"/>
    </row>
    <row r="4778" spans="4:4" x14ac:dyDescent="0.25">
      <c r="D4778" s="140"/>
    </row>
    <row r="4779" spans="4:4" x14ac:dyDescent="0.25">
      <c r="D4779" s="140"/>
    </row>
    <row r="4780" spans="4:4" x14ac:dyDescent="0.25">
      <c r="D4780" s="140"/>
    </row>
    <row r="4781" spans="4:4" x14ac:dyDescent="0.25">
      <c r="D4781" s="140"/>
    </row>
    <row r="4782" spans="4:4" x14ac:dyDescent="0.25">
      <c r="D4782" s="140"/>
    </row>
    <row r="4783" spans="4:4" x14ac:dyDescent="0.25">
      <c r="D4783" s="140"/>
    </row>
    <row r="4784" spans="4:4" x14ac:dyDescent="0.25">
      <c r="D4784" s="140"/>
    </row>
    <row r="4785" spans="4:4" x14ac:dyDescent="0.25">
      <c r="D4785" s="140"/>
    </row>
    <row r="4786" spans="4:4" x14ac:dyDescent="0.25">
      <c r="D4786" s="140"/>
    </row>
    <row r="4787" spans="4:4" x14ac:dyDescent="0.25">
      <c r="D4787" s="140"/>
    </row>
    <row r="4788" spans="4:4" x14ac:dyDescent="0.25">
      <c r="D4788" s="140"/>
    </row>
    <row r="4789" spans="4:4" x14ac:dyDescent="0.25">
      <c r="D4789" s="140"/>
    </row>
    <row r="4790" spans="4:4" x14ac:dyDescent="0.25">
      <c r="D4790" s="140"/>
    </row>
    <row r="4791" spans="4:4" x14ac:dyDescent="0.25">
      <c r="D4791" s="140"/>
    </row>
    <row r="4792" spans="4:4" x14ac:dyDescent="0.25">
      <c r="D4792" s="140"/>
    </row>
    <row r="4793" spans="4:4" x14ac:dyDescent="0.25">
      <c r="D4793" s="140"/>
    </row>
    <row r="4794" spans="4:4" x14ac:dyDescent="0.25">
      <c r="D4794" s="140"/>
    </row>
    <row r="4795" spans="4:4" x14ac:dyDescent="0.25">
      <c r="D4795" s="140"/>
    </row>
    <row r="4796" spans="4:4" x14ac:dyDescent="0.25">
      <c r="D4796" s="140"/>
    </row>
    <row r="4797" spans="4:4" x14ac:dyDescent="0.25">
      <c r="D4797" s="140"/>
    </row>
    <row r="4798" spans="4:4" x14ac:dyDescent="0.25">
      <c r="D4798" s="140"/>
    </row>
    <row r="4799" spans="4:4" x14ac:dyDescent="0.25">
      <c r="D4799" s="140"/>
    </row>
    <row r="4800" spans="4:4" x14ac:dyDescent="0.25">
      <c r="D4800" s="140"/>
    </row>
    <row r="4801" spans="4:4" x14ac:dyDescent="0.25">
      <c r="D4801" s="140"/>
    </row>
    <row r="4802" spans="4:4" x14ac:dyDescent="0.25">
      <c r="D4802" s="140"/>
    </row>
    <row r="4803" spans="4:4" x14ac:dyDescent="0.25">
      <c r="D4803" s="140"/>
    </row>
    <row r="4804" spans="4:4" x14ac:dyDescent="0.25">
      <c r="D4804" s="140"/>
    </row>
    <row r="4805" spans="4:4" x14ac:dyDescent="0.25">
      <c r="D4805" s="140"/>
    </row>
    <row r="4806" spans="4:4" x14ac:dyDescent="0.25">
      <c r="D4806" s="140"/>
    </row>
    <row r="4807" spans="4:4" x14ac:dyDescent="0.25">
      <c r="D4807" s="140"/>
    </row>
    <row r="4808" spans="4:4" x14ac:dyDescent="0.25">
      <c r="D4808" s="140"/>
    </row>
    <row r="4809" spans="4:4" x14ac:dyDescent="0.25">
      <c r="D4809" s="140"/>
    </row>
    <row r="4810" spans="4:4" x14ac:dyDescent="0.25">
      <c r="D4810" s="140"/>
    </row>
    <row r="4811" spans="4:4" x14ac:dyDescent="0.25">
      <c r="D4811" s="140"/>
    </row>
    <row r="4812" spans="4:4" x14ac:dyDescent="0.25">
      <c r="D4812" s="140"/>
    </row>
    <row r="4813" spans="4:4" x14ac:dyDescent="0.25">
      <c r="D4813" s="140"/>
    </row>
    <row r="4814" spans="4:4" x14ac:dyDescent="0.25">
      <c r="D4814" s="140"/>
    </row>
    <row r="4815" spans="4:4" x14ac:dyDescent="0.25">
      <c r="D4815" s="140"/>
    </row>
    <row r="4816" spans="4:4" x14ac:dyDescent="0.25">
      <c r="D4816" s="140"/>
    </row>
    <row r="4817" spans="4:4" x14ac:dyDescent="0.25">
      <c r="D4817" s="140"/>
    </row>
    <row r="4818" spans="4:4" x14ac:dyDescent="0.25">
      <c r="D4818" s="140"/>
    </row>
    <row r="4819" spans="4:4" x14ac:dyDescent="0.25">
      <c r="D4819" s="140"/>
    </row>
    <row r="4820" spans="4:4" x14ac:dyDescent="0.25">
      <c r="D4820" s="140"/>
    </row>
    <row r="4821" spans="4:4" x14ac:dyDescent="0.25">
      <c r="D4821" s="140"/>
    </row>
    <row r="4822" spans="4:4" x14ac:dyDescent="0.25">
      <c r="D4822" s="140"/>
    </row>
    <row r="4823" spans="4:4" x14ac:dyDescent="0.25">
      <c r="D4823" s="140"/>
    </row>
    <row r="4824" spans="4:4" x14ac:dyDescent="0.25">
      <c r="D4824" s="140"/>
    </row>
    <row r="4825" spans="4:4" x14ac:dyDescent="0.25">
      <c r="D4825" s="140"/>
    </row>
    <row r="4826" spans="4:4" x14ac:dyDescent="0.25">
      <c r="D4826" s="140"/>
    </row>
    <row r="4827" spans="4:4" x14ac:dyDescent="0.25">
      <c r="D4827" s="140"/>
    </row>
    <row r="4828" spans="4:4" x14ac:dyDescent="0.25">
      <c r="D4828" s="140"/>
    </row>
    <row r="4829" spans="4:4" x14ac:dyDescent="0.25">
      <c r="D4829" s="140"/>
    </row>
    <row r="4830" spans="4:4" x14ac:dyDescent="0.25">
      <c r="D4830" s="140"/>
    </row>
    <row r="4831" spans="4:4" x14ac:dyDescent="0.25">
      <c r="D4831" s="140"/>
    </row>
    <row r="4832" spans="4:4" x14ac:dyDescent="0.25">
      <c r="D4832" s="140"/>
    </row>
    <row r="4833" spans="4:4" x14ac:dyDescent="0.25">
      <c r="D4833" s="140"/>
    </row>
    <row r="4834" spans="4:4" x14ac:dyDescent="0.25">
      <c r="D4834" s="140"/>
    </row>
    <row r="4835" spans="4:4" x14ac:dyDescent="0.25">
      <c r="D4835" s="140"/>
    </row>
    <row r="4836" spans="4:4" x14ac:dyDescent="0.25">
      <c r="D4836" s="140"/>
    </row>
    <row r="4837" spans="4:4" x14ac:dyDescent="0.25">
      <c r="D4837" s="140"/>
    </row>
    <row r="4838" spans="4:4" x14ac:dyDescent="0.25">
      <c r="D4838" s="140"/>
    </row>
    <row r="4839" spans="4:4" x14ac:dyDescent="0.25">
      <c r="D4839" s="140"/>
    </row>
    <row r="4840" spans="4:4" x14ac:dyDescent="0.25">
      <c r="D4840" s="140"/>
    </row>
    <row r="4841" spans="4:4" x14ac:dyDescent="0.25">
      <c r="D4841" s="140"/>
    </row>
    <row r="4842" spans="4:4" x14ac:dyDescent="0.25">
      <c r="D4842" s="140"/>
    </row>
    <row r="4843" spans="4:4" x14ac:dyDescent="0.25">
      <c r="D4843" s="140"/>
    </row>
    <row r="4844" spans="4:4" x14ac:dyDescent="0.25">
      <c r="D4844" s="140"/>
    </row>
    <row r="4845" spans="4:4" x14ac:dyDescent="0.25">
      <c r="D4845" s="140"/>
    </row>
    <row r="4846" spans="4:4" x14ac:dyDescent="0.25">
      <c r="D4846" s="140"/>
    </row>
    <row r="4847" spans="4:4" x14ac:dyDescent="0.25">
      <c r="D4847" s="140"/>
    </row>
    <row r="4848" spans="4:4" x14ac:dyDescent="0.25">
      <c r="D4848" s="140"/>
    </row>
    <row r="4849" spans="4:4" x14ac:dyDescent="0.25">
      <c r="D4849" s="140"/>
    </row>
    <row r="4850" spans="4:4" x14ac:dyDescent="0.25">
      <c r="D4850" s="140"/>
    </row>
    <row r="4851" spans="4:4" x14ac:dyDescent="0.25">
      <c r="D4851" s="140"/>
    </row>
    <row r="4852" spans="4:4" x14ac:dyDescent="0.25">
      <c r="D4852" s="140"/>
    </row>
    <row r="4853" spans="4:4" x14ac:dyDescent="0.25">
      <c r="D4853" s="140"/>
    </row>
    <row r="4854" spans="4:4" x14ac:dyDescent="0.25">
      <c r="D4854" s="140"/>
    </row>
    <row r="4855" spans="4:4" x14ac:dyDescent="0.25">
      <c r="D4855" s="140"/>
    </row>
    <row r="4856" spans="4:4" x14ac:dyDescent="0.25">
      <c r="D4856" s="140"/>
    </row>
    <row r="4857" spans="4:4" x14ac:dyDescent="0.25">
      <c r="D4857" s="140"/>
    </row>
    <row r="4858" spans="4:4" x14ac:dyDescent="0.25">
      <c r="D4858" s="140"/>
    </row>
    <row r="4859" spans="4:4" x14ac:dyDescent="0.25">
      <c r="D4859" s="140"/>
    </row>
    <row r="4860" spans="4:4" x14ac:dyDescent="0.25">
      <c r="D4860" s="140"/>
    </row>
    <row r="4861" spans="4:4" x14ac:dyDescent="0.25">
      <c r="D4861" s="140"/>
    </row>
    <row r="4862" spans="4:4" x14ac:dyDescent="0.25">
      <c r="D4862" s="140"/>
    </row>
    <row r="4863" spans="4:4" x14ac:dyDescent="0.25">
      <c r="D4863" s="140"/>
    </row>
    <row r="4864" spans="4:4" x14ac:dyDescent="0.25">
      <c r="D4864" s="140"/>
    </row>
    <row r="4865" spans="4:4" x14ac:dyDescent="0.25">
      <c r="D4865" s="140"/>
    </row>
    <row r="4866" spans="4:4" x14ac:dyDescent="0.25">
      <c r="D4866" s="140"/>
    </row>
    <row r="4867" spans="4:4" x14ac:dyDescent="0.25">
      <c r="D4867" s="140"/>
    </row>
    <row r="4868" spans="4:4" x14ac:dyDescent="0.25">
      <c r="D4868" s="140"/>
    </row>
    <row r="4869" spans="4:4" x14ac:dyDescent="0.25">
      <c r="D4869" s="140"/>
    </row>
    <row r="4870" spans="4:4" x14ac:dyDescent="0.25">
      <c r="D4870" s="140"/>
    </row>
    <row r="4871" spans="4:4" x14ac:dyDescent="0.25">
      <c r="D4871" s="140"/>
    </row>
    <row r="4872" spans="4:4" x14ac:dyDescent="0.25">
      <c r="D4872" s="140"/>
    </row>
    <row r="4873" spans="4:4" x14ac:dyDescent="0.25">
      <c r="D4873" s="140"/>
    </row>
    <row r="4874" spans="4:4" x14ac:dyDescent="0.25">
      <c r="D4874" s="140"/>
    </row>
    <row r="4875" spans="4:4" x14ac:dyDescent="0.25">
      <c r="D4875" s="140"/>
    </row>
    <row r="4876" spans="4:4" x14ac:dyDescent="0.25">
      <c r="D4876" s="140"/>
    </row>
    <row r="4877" spans="4:4" x14ac:dyDescent="0.25">
      <c r="D4877" s="140"/>
    </row>
    <row r="4878" spans="4:4" x14ac:dyDescent="0.25">
      <c r="D4878" s="140"/>
    </row>
    <row r="4879" spans="4:4" x14ac:dyDescent="0.25">
      <c r="D4879" s="140"/>
    </row>
    <row r="4880" spans="4:4" x14ac:dyDescent="0.25">
      <c r="D4880" s="140"/>
    </row>
    <row r="4881" spans="4:4" x14ac:dyDescent="0.25">
      <c r="D4881" s="140"/>
    </row>
    <row r="4882" spans="4:4" x14ac:dyDescent="0.25">
      <c r="D4882" s="140"/>
    </row>
    <row r="4883" spans="4:4" x14ac:dyDescent="0.25">
      <c r="D4883" s="140"/>
    </row>
    <row r="4884" spans="4:4" x14ac:dyDescent="0.25">
      <c r="D4884" s="140"/>
    </row>
    <row r="4885" spans="4:4" x14ac:dyDescent="0.25">
      <c r="D4885" s="140"/>
    </row>
    <row r="4886" spans="4:4" x14ac:dyDescent="0.25">
      <c r="D4886" s="140"/>
    </row>
    <row r="4887" spans="4:4" x14ac:dyDescent="0.25">
      <c r="D4887" s="140"/>
    </row>
    <row r="4888" spans="4:4" x14ac:dyDescent="0.25">
      <c r="D4888" s="140"/>
    </row>
    <row r="4889" spans="4:4" x14ac:dyDescent="0.25">
      <c r="D4889" s="140"/>
    </row>
    <row r="4890" spans="4:4" x14ac:dyDescent="0.25">
      <c r="D4890" s="140"/>
    </row>
    <row r="4891" spans="4:4" x14ac:dyDescent="0.25">
      <c r="D4891" s="140"/>
    </row>
    <row r="4892" spans="4:4" x14ac:dyDescent="0.25">
      <c r="D4892" s="140"/>
    </row>
    <row r="4893" spans="4:4" x14ac:dyDescent="0.25">
      <c r="D4893" s="140"/>
    </row>
    <row r="4894" spans="4:4" x14ac:dyDescent="0.25">
      <c r="D4894" s="140"/>
    </row>
    <row r="4895" spans="4:4" x14ac:dyDescent="0.25">
      <c r="D4895" s="140"/>
    </row>
    <row r="4896" spans="4:4" x14ac:dyDescent="0.25">
      <c r="D4896" s="140"/>
    </row>
    <row r="4897" spans="4:4" x14ac:dyDescent="0.25">
      <c r="D4897" s="140"/>
    </row>
    <row r="4898" spans="4:4" x14ac:dyDescent="0.25">
      <c r="D4898" s="140"/>
    </row>
    <row r="4899" spans="4:4" x14ac:dyDescent="0.25">
      <c r="D4899" s="140"/>
    </row>
    <row r="4900" spans="4:4" x14ac:dyDescent="0.25">
      <c r="D4900" s="140"/>
    </row>
    <row r="4901" spans="4:4" x14ac:dyDescent="0.25">
      <c r="D4901" s="140"/>
    </row>
    <row r="4902" spans="4:4" x14ac:dyDescent="0.25">
      <c r="D4902" s="140"/>
    </row>
    <row r="4903" spans="4:4" x14ac:dyDescent="0.25">
      <c r="D4903" s="140"/>
    </row>
    <row r="4904" spans="4:4" x14ac:dyDescent="0.25">
      <c r="D4904" s="140"/>
    </row>
    <row r="4905" spans="4:4" x14ac:dyDescent="0.25">
      <c r="D4905" s="140"/>
    </row>
    <row r="4906" spans="4:4" x14ac:dyDescent="0.25">
      <c r="D4906" s="140"/>
    </row>
    <row r="4907" spans="4:4" x14ac:dyDescent="0.25">
      <c r="D4907" s="140"/>
    </row>
    <row r="4908" spans="4:4" x14ac:dyDescent="0.25">
      <c r="D4908" s="140"/>
    </row>
    <row r="4909" spans="4:4" x14ac:dyDescent="0.25">
      <c r="D4909" s="140"/>
    </row>
    <row r="4910" spans="4:4" x14ac:dyDescent="0.25">
      <c r="D4910" s="140"/>
    </row>
    <row r="4911" spans="4:4" x14ac:dyDescent="0.25">
      <c r="D4911" s="140"/>
    </row>
    <row r="4912" spans="4:4" x14ac:dyDescent="0.25">
      <c r="D4912" s="140"/>
    </row>
    <row r="4913" spans="4:4" x14ac:dyDescent="0.25">
      <c r="D4913" s="140"/>
    </row>
    <row r="4914" spans="4:4" x14ac:dyDescent="0.25">
      <c r="D4914" s="140"/>
    </row>
    <row r="4915" spans="4:4" x14ac:dyDescent="0.25">
      <c r="D4915" s="140"/>
    </row>
    <row r="4916" spans="4:4" x14ac:dyDescent="0.25">
      <c r="D4916" s="140"/>
    </row>
    <row r="4917" spans="4:4" x14ac:dyDescent="0.25">
      <c r="D4917" s="140"/>
    </row>
    <row r="4918" spans="4:4" x14ac:dyDescent="0.25">
      <c r="D4918" s="140"/>
    </row>
    <row r="4919" spans="4:4" x14ac:dyDescent="0.25">
      <c r="D4919" s="140"/>
    </row>
    <row r="4920" spans="4:4" x14ac:dyDescent="0.25">
      <c r="D4920" s="140"/>
    </row>
    <row r="4921" spans="4:4" x14ac:dyDescent="0.25">
      <c r="D4921" s="140"/>
    </row>
    <row r="4922" spans="4:4" x14ac:dyDescent="0.25">
      <c r="D4922" s="140"/>
    </row>
    <row r="4923" spans="4:4" x14ac:dyDescent="0.25">
      <c r="D4923" s="140"/>
    </row>
    <row r="4924" spans="4:4" x14ac:dyDescent="0.25">
      <c r="D4924" s="140"/>
    </row>
    <row r="4925" spans="4:4" x14ac:dyDescent="0.25">
      <c r="D4925" s="140"/>
    </row>
    <row r="4926" spans="4:4" x14ac:dyDescent="0.25">
      <c r="D4926" s="140"/>
    </row>
    <row r="4927" spans="4:4" x14ac:dyDescent="0.25">
      <c r="D4927" s="140"/>
    </row>
    <row r="4928" spans="4:4" x14ac:dyDescent="0.25">
      <c r="D4928" s="140"/>
    </row>
    <row r="4929" spans="4:4" x14ac:dyDescent="0.25">
      <c r="D4929" s="140"/>
    </row>
    <row r="4930" spans="4:4" x14ac:dyDescent="0.25">
      <c r="D4930" s="140"/>
    </row>
    <row r="4931" spans="4:4" x14ac:dyDescent="0.25">
      <c r="D4931" s="140"/>
    </row>
    <row r="4932" spans="4:4" x14ac:dyDescent="0.25">
      <c r="D4932" s="140"/>
    </row>
    <row r="4933" spans="4:4" x14ac:dyDescent="0.25">
      <c r="D4933" s="140"/>
    </row>
    <row r="4934" spans="4:4" x14ac:dyDescent="0.25">
      <c r="D4934" s="140"/>
    </row>
    <row r="4935" spans="4:4" x14ac:dyDescent="0.25">
      <c r="D4935" s="140"/>
    </row>
    <row r="4936" spans="4:4" x14ac:dyDescent="0.25">
      <c r="D4936" s="140"/>
    </row>
    <row r="4937" spans="4:4" x14ac:dyDescent="0.25">
      <c r="D4937" s="140"/>
    </row>
    <row r="4938" spans="4:4" x14ac:dyDescent="0.25">
      <c r="D4938" s="140"/>
    </row>
    <row r="4939" spans="4:4" x14ac:dyDescent="0.25">
      <c r="D4939" s="140"/>
    </row>
    <row r="4940" spans="4:4" x14ac:dyDescent="0.25">
      <c r="D4940" s="140"/>
    </row>
    <row r="4941" spans="4:4" x14ac:dyDescent="0.25">
      <c r="D4941" s="140"/>
    </row>
    <row r="4942" spans="4:4" x14ac:dyDescent="0.25">
      <c r="D4942" s="140"/>
    </row>
    <row r="4943" spans="4:4" x14ac:dyDescent="0.25">
      <c r="D4943" s="140"/>
    </row>
    <row r="4944" spans="4:4" x14ac:dyDescent="0.25">
      <c r="D4944" s="140"/>
    </row>
    <row r="4945" spans="4:4" x14ac:dyDescent="0.25">
      <c r="D4945" s="140"/>
    </row>
    <row r="4946" spans="4:4" x14ac:dyDescent="0.25">
      <c r="D4946" s="140"/>
    </row>
    <row r="4947" spans="4:4" x14ac:dyDescent="0.25">
      <c r="D4947" s="140"/>
    </row>
    <row r="4948" spans="4:4" x14ac:dyDescent="0.25">
      <c r="D4948" s="140"/>
    </row>
    <row r="4949" spans="4:4" x14ac:dyDescent="0.25">
      <c r="D4949" s="140"/>
    </row>
    <row r="4950" spans="4:4" x14ac:dyDescent="0.25">
      <c r="D4950" s="140"/>
    </row>
    <row r="4951" spans="4:4" x14ac:dyDescent="0.25">
      <c r="D4951" s="140"/>
    </row>
    <row r="4952" spans="4:4" x14ac:dyDescent="0.25">
      <c r="D4952" s="140"/>
    </row>
    <row r="4953" spans="4:4" x14ac:dyDescent="0.25">
      <c r="D4953" s="140"/>
    </row>
    <row r="4954" spans="4:4" x14ac:dyDescent="0.25">
      <c r="D4954" s="140"/>
    </row>
    <row r="4955" spans="4:4" x14ac:dyDescent="0.25">
      <c r="D4955" s="140"/>
    </row>
    <row r="4956" spans="4:4" x14ac:dyDescent="0.25">
      <c r="D4956" s="140"/>
    </row>
    <row r="4957" spans="4:4" x14ac:dyDescent="0.25">
      <c r="D4957" s="140"/>
    </row>
    <row r="4958" spans="4:4" x14ac:dyDescent="0.25">
      <c r="D4958" s="140"/>
    </row>
    <row r="4959" spans="4:4" x14ac:dyDescent="0.25">
      <c r="D4959" s="140"/>
    </row>
    <row r="4960" spans="4:4" x14ac:dyDescent="0.25">
      <c r="D4960" s="140"/>
    </row>
    <row r="4961" spans="4:4" x14ac:dyDescent="0.25">
      <c r="D4961" s="140"/>
    </row>
    <row r="4962" spans="4:4" x14ac:dyDescent="0.25">
      <c r="D4962" s="140"/>
    </row>
    <row r="4963" spans="4:4" x14ac:dyDescent="0.25">
      <c r="D4963" s="140"/>
    </row>
    <row r="4964" spans="4:4" x14ac:dyDescent="0.25">
      <c r="D4964" s="140"/>
    </row>
    <row r="4965" spans="4:4" x14ac:dyDescent="0.25">
      <c r="D4965" s="140"/>
    </row>
    <row r="4966" spans="4:4" x14ac:dyDescent="0.25">
      <c r="D4966" s="140"/>
    </row>
    <row r="4967" spans="4:4" x14ac:dyDescent="0.25">
      <c r="D4967" s="140"/>
    </row>
    <row r="4968" spans="4:4" x14ac:dyDescent="0.25">
      <c r="D4968" s="140"/>
    </row>
    <row r="4969" spans="4:4" x14ac:dyDescent="0.25">
      <c r="D4969" s="140"/>
    </row>
    <row r="4970" spans="4:4" x14ac:dyDescent="0.25">
      <c r="D4970" s="140"/>
    </row>
    <row r="4971" spans="4:4" x14ac:dyDescent="0.25">
      <c r="D4971" s="140"/>
    </row>
    <row r="4972" spans="4:4" x14ac:dyDescent="0.25">
      <c r="D4972" s="140"/>
    </row>
    <row r="4973" spans="4:4" x14ac:dyDescent="0.25">
      <c r="D4973" s="140"/>
    </row>
    <row r="4974" spans="4:4" x14ac:dyDescent="0.25">
      <c r="D4974" s="140"/>
    </row>
    <row r="4975" spans="4:4" x14ac:dyDescent="0.25">
      <c r="D4975" s="140"/>
    </row>
    <row r="4976" spans="4:4" x14ac:dyDescent="0.25">
      <c r="D4976" s="140"/>
    </row>
    <row r="4977" spans="4:4" x14ac:dyDescent="0.25">
      <c r="D4977" s="140"/>
    </row>
    <row r="4978" spans="4:4" x14ac:dyDescent="0.25">
      <c r="D4978" s="140"/>
    </row>
    <row r="4979" spans="4:4" x14ac:dyDescent="0.25">
      <c r="D4979" s="140"/>
    </row>
    <row r="4980" spans="4:4" x14ac:dyDescent="0.25">
      <c r="D4980" s="140"/>
    </row>
    <row r="4981" spans="4:4" x14ac:dyDescent="0.25">
      <c r="D4981" s="140"/>
    </row>
    <row r="4982" spans="4:4" x14ac:dyDescent="0.25">
      <c r="D4982" s="140"/>
    </row>
    <row r="4983" spans="4:4" x14ac:dyDescent="0.25">
      <c r="D4983" s="140"/>
    </row>
    <row r="4984" spans="4:4" x14ac:dyDescent="0.25">
      <c r="D4984" s="140"/>
    </row>
    <row r="4985" spans="4:4" x14ac:dyDescent="0.25">
      <c r="D4985" s="140"/>
    </row>
    <row r="4986" spans="4:4" x14ac:dyDescent="0.25">
      <c r="D4986" s="140"/>
    </row>
    <row r="4987" spans="4:4" x14ac:dyDescent="0.25">
      <c r="D4987" s="140"/>
    </row>
    <row r="4988" spans="4:4" x14ac:dyDescent="0.25">
      <c r="D4988" s="140"/>
    </row>
    <row r="4989" spans="4:4" x14ac:dyDescent="0.25">
      <c r="D4989" s="140"/>
    </row>
    <row r="4990" spans="4:4" x14ac:dyDescent="0.25">
      <c r="D4990" s="140"/>
    </row>
    <row r="4991" spans="4:4" x14ac:dyDescent="0.25">
      <c r="D4991" s="140"/>
    </row>
    <row r="4992" spans="4:4" x14ac:dyDescent="0.25">
      <c r="D4992" s="140"/>
    </row>
    <row r="4993" spans="4:4" x14ac:dyDescent="0.25">
      <c r="D4993" s="140"/>
    </row>
    <row r="4994" spans="4:4" x14ac:dyDescent="0.25">
      <c r="D4994" s="140"/>
    </row>
    <row r="4995" spans="4:4" x14ac:dyDescent="0.25">
      <c r="D4995" s="140"/>
    </row>
    <row r="4996" spans="4:4" x14ac:dyDescent="0.25">
      <c r="D4996" s="140"/>
    </row>
    <row r="4997" spans="4:4" x14ac:dyDescent="0.25">
      <c r="D4997" s="140"/>
    </row>
    <row r="4998" spans="4:4" x14ac:dyDescent="0.25">
      <c r="D4998" s="140"/>
    </row>
    <row r="4999" spans="4:4" x14ac:dyDescent="0.25">
      <c r="D4999" s="140"/>
    </row>
    <row r="5000" spans="4:4" x14ac:dyDescent="0.25">
      <c r="D5000" s="140"/>
    </row>
  </sheetData>
  <sheetProtection password="C89B" sheet="1" objects="1" scenarios="1"/>
  <mergeCells count="5">
    <mergeCell ref="A1:G1"/>
    <mergeCell ref="C7:G7"/>
    <mergeCell ref="F8:G8"/>
    <mergeCell ref="B9:G9"/>
    <mergeCell ref="B10:G10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20</vt:i4>
      </vt:variant>
    </vt:vector>
  </HeadingPairs>
  <TitlesOfParts>
    <vt:vector size="28" baseType="lpstr">
      <vt:lpstr>Uchazeč</vt:lpstr>
      <vt:lpstr>Stavba</vt:lpstr>
      <vt:lpstr>VzorObjekt</vt:lpstr>
      <vt:lpstr>VzorPolozky</vt:lpstr>
      <vt:lpstr>Rekapitulace Objekt 01</vt:lpstr>
      <vt:lpstr>01 01 Pol</vt:lpstr>
      <vt:lpstr>Rekapitulace Objekt 02</vt:lpstr>
      <vt:lpstr>02 01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 Pol'!Oblast_tisku</vt:lpstr>
      <vt:lpstr>'02 01 Pol'!Oblast_tisku</vt:lpstr>
      <vt:lpstr>'Rekapitulace Objekt 01'!Oblast_tisku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ROZPOČTÁŘ</dc:creator>
  <cp:lastModifiedBy>HUHU</cp:lastModifiedBy>
  <cp:lastPrinted>2012-06-29T07:38:16Z</cp:lastPrinted>
  <dcterms:created xsi:type="dcterms:W3CDTF">2009-04-08T07:15:50Z</dcterms:created>
  <dcterms:modified xsi:type="dcterms:W3CDTF">2015-11-18T08:38:49Z</dcterms:modified>
</cp:coreProperties>
</file>