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0" windowWidth="26775" windowHeight="22725" tabRatio="500" activeTab="0"/>
  </bookViews>
  <sheets>
    <sheet name="vypocet nakladu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<sst xmlns="http://schemas.openxmlformats.org/spreadsheetml/2006/main" count="52" uniqueCount="51">
  <si>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Datum</t>
  </si>
  <si>
    <t>Počet dní v období</t>
  </si>
  <si>
    <t>Čerpání úvěru (Kč)</t>
  </si>
  <si>
    <t>Splátka jistiny (Kč)</t>
  </si>
  <si>
    <t>Splátka úroku (Kč)</t>
  </si>
  <si>
    <t>Výše jistiny v období (Kč)</t>
  </si>
  <si>
    <t>Úrok za období (Kč)</t>
  </si>
  <si>
    <t>Celkem</t>
  </si>
  <si>
    <t>1. 4. 2018</t>
  </si>
  <si>
    <t>1. 4. – 30. 4. 2018</t>
  </si>
  <si>
    <t>1. 5. 2018</t>
  </si>
  <si>
    <t>1. 5. – 31. 5. 2018</t>
  </si>
  <si>
    <t>1. 6. 2018</t>
  </si>
  <si>
    <t>1.6. – 30.6. 2018</t>
  </si>
  <si>
    <t>1. 7. 2018</t>
  </si>
  <si>
    <t>1. 7. – 31. 7. 2018</t>
  </si>
  <si>
    <t>1. 8. 2018</t>
  </si>
  <si>
    <t>1. 8. – 31. 8. 2018</t>
  </si>
  <si>
    <t>1. 9. 2018</t>
  </si>
  <si>
    <t>1. 9. – 30. 9. 2018</t>
  </si>
  <si>
    <t>1. 10. 2018</t>
  </si>
  <si>
    <t>1. 11. – 30. 11. 2018</t>
  </si>
  <si>
    <t>1. 12. – 31. 12. 2018</t>
  </si>
  <si>
    <t>1. 1. – 31. 1. 2019</t>
  </si>
  <si>
    <t>1. 2. – 28. 2. 2019</t>
  </si>
  <si>
    <t>1. 3. – 31. 3. 2019</t>
  </si>
  <si>
    <t>1. 4. 2019</t>
  </si>
  <si>
    <t>1. 11. 2018</t>
  </si>
  <si>
    <t>1. 12. 2018</t>
  </si>
  <si>
    <t>1. 1. 2019</t>
  </si>
  <si>
    <t>1. 2. 2019</t>
  </si>
  <si>
    <t>1. 3. 2019</t>
  </si>
  <si>
    <t>1. 10. – 31. 10. 2018</t>
  </si>
  <si>
    <t>1M PRIBOR – ČNB k datu 5. 6. 2017</t>
  </si>
  <si>
    <t>Výše pevné přirážky banky v % p.a.</t>
  </si>
  <si>
    <t>Úroková sazba celkem (1M PRIBOR + přirážka banky) v % p.a.</t>
  </si>
  <si>
    <t>Metoda úročení</t>
  </si>
  <si>
    <t>ACT/360</t>
  </si>
  <si>
    <t>1. Výchozí zadání</t>
  </si>
  <si>
    <t>Výše poplatku (Kč)</t>
  </si>
  <si>
    <t>2. Administrativní náklady</t>
  </si>
  <si>
    <t>3. Přehled úrokových nákladů</t>
  </si>
  <si>
    <t>4. Celkové náklady</t>
  </si>
  <si>
    <t>Splátky úroků celkem</t>
  </si>
  <si>
    <t>Administrativní náklady</t>
  </si>
  <si>
    <t>Výše úvěru v Kč</t>
  </si>
  <si>
    <t>Razítko, datum a podpis osoby oprávněné jednat jménem účastníka</t>
  </si>
  <si>
    <t>Příloha č. 2 Dokumentace výběrového řízení
Předloha pro zpracování ceny plnění</t>
  </si>
  <si>
    <t>Nabídková cena</t>
  </si>
  <si>
    <t>Název poplatku, provize či jiné odměny</t>
  </si>
  <si>
    <r>
      <t>V případě, že dodavatel poskytnutí úvěru spojuje s počtem poplatků, provizí či jiných odměn (dále jen "</t>
    </r>
    <r>
      <rPr>
        <b/>
        <i/>
        <sz val="8"/>
        <color indexed="8"/>
        <rFont val="Calibri"/>
        <family val="2"/>
      </rPr>
      <t>poplatky</t>
    </r>
    <r>
      <rPr>
        <sz val="8"/>
        <color indexed="8"/>
        <rFont val="Calibri"/>
        <family val="2"/>
      </rPr>
      <t>") vyšším než je počet řádků k doplnění, doplní více poplatků do jednoho řádku a do pole "Výše poplatku (Kč)" uvede součet všech poplatků v daném řádku. Z popisu však musí být vždy jasné, kolik Kč připadá na jednotlivé poplatky.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</si>
</sst>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[$-405]d\.\ mmmm\ yyyy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hair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/>
    </xf>
    <xf numFmtId="49" fontId="41" fillId="12" borderId="11" xfId="0" applyNumberFormat="1" applyFont="1" applyFill="1" applyBorder="1" applyAlignment="1">
      <alignment vertical="center"/>
    </xf>
    <xf numFmtId="49" fontId="41" fillId="12" borderId="12" xfId="0" applyNumberFormat="1" applyFont="1" applyFill="1" applyBorder="1" applyAlignment="1">
      <alignment vertical="center"/>
    </xf>
    <xf numFmtId="49" fontId="41" fillId="12" borderId="13" xfId="0" applyNumberFormat="1" applyFont="1" applyFill="1" applyBorder="1" applyAlignment="1">
      <alignment vertical="center"/>
    </xf>
    <xf numFmtId="49" fontId="41" fillId="12" borderId="14" xfId="0" applyNumberFormat="1" applyFont="1" applyFill="1" applyBorder="1" applyAlignment="1">
      <alignment vertical="center"/>
    </xf>
    <xf numFmtId="49" fontId="40" fillId="12" borderId="14" xfId="0" applyNumberFormat="1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 wrapText="1"/>
    </xf>
    <xf numFmtId="0" fontId="40" fillId="12" borderId="16" xfId="0" applyFont="1" applyFill="1" applyBorder="1" applyAlignment="1">
      <alignment horizontal="center" vertical="center" wrapText="1"/>
    </xf>
    <xf numFmtId="0" fontId="40" fillId="12" borderId="17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12" borderId="19" xfId="0" applyFont="1" applyFill="1" applyBorder="1" applyAlignment="1">
      <alignment vertical="center"/>
    </xf>
    <xf numFmtId="4" fontId="40" fillId="12" borderId="16" xfId="0" applyNumberFormat="1" applyFont="1" applyFill="1" applyBorder="1" applyAlignment="1">
      <alignment vertical="center"/>
    </xf>
    <xf numFmtId="3" fontId="40" fillId="12" borderId="16" xfId="0" applyNumberFormat="1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10" fontId="0" fillId="33" borderId="18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41" fillId="33" borderId="20" xfId="0" applyNumberFormat="1" applyFont="1" applyFill="1" applyBorder="1" applyAlignment="1">
      <alignment vertical="center"/>
    </xf>
    <xf numFmtId="4" fontId="41" fillId="33" borderId="21" xfId="0" applyNumberFormat="1" applyFont="1" applyFill="1" applyBorder="1" applyAlignment="1">
      <alignment vertical="center"/>
    </xf>
    <xf numFmtId="4" fontId="41" fillId="33" borderId="22" xfId="0" applyNumberFormat="1" applyFont="1" applyFill="1" applyBorder="1" applyAlignment="1">
      <alignment vertical="center"/>
    </xf>
    <xf numFmtId="4" fontId="41" fillId="33" borderId="23" xfId="0" applyNumberFormat="1" applyFont="1" applyFill="1" applyBorder="1" applyAlignment="1">
      <alignment vertical="center"/>
    </xf>
    <xf numFmtId="4" fontId="41" fillId="33" borderId="24" xfId="0" applyNumberFormat="1" applyFont="1" applyFill="1" applyBorder="1" applyAlignment="1">
      <alignment vertical="center"/>
    </xf>
    <xf numFmtId="3" fontId="41" fillId="33" borderId="24" xfId="0" applyNumberFormat="1" applyFont="1" applyFill="1" applyBorder="1" applyAlignment="1">
      <alignment horizontal="center" vertical="center"/>
    </xf>
    <xf numFmtId="4" fontId="41" fillId="33" borderId="25" xfId="0" applyNumberFormat="1" applyFont="1" applyFill="1" applyBorder="1" applyAlignment="1">
      <alignment vertical="center"/>
    </xf>
    <xf numFmtId="4" fontId="41" fillId="33" borderId="26" xfId="0" applyNumberFormat="1" applyFont="1" applyFill="1" applyBorder="1" applyAlignment="1">
      <alignment vertical="center"/>
    </xf>
    <xf numFmtId="3" fontId="41" fillId="33" borderId="23" xfId="0" applyNumberFormat="1" applyFont="1" applyFill="1" applyBorder="1" applyAlignment="1">
      <alignment horizontal="center" vertical="center"/>
    </xf>
    <xf numFmtId="4" fontId="41" fillId="33" borderId="27" xfId="0" applyNumberFormat="1" applyFont="1" applyFill="1" applyBorder="1" applyAlignment="1">
      <alignment vertical="center"/>
    </xf>
    <xf numFmtId="4" fontId="41" fillId="33" borderId="28" xfId="0" applyNumberFormat="1" applyFont="1" applyFill="1" applyBorder="1" applyAlignment="1">
      <alignment vertical="center"/>
    </xf>
    <xf numFmtId="4" fontId="41" fillId="33" borderId="29" xfId="0" applyNumberFormat="1" applyFont="1" applyFill="1" applyBorder="1" applyAlignment="1">
      <alignment vertical="center"/>
    </xf>
    <xf numFmtId="4" fontId="41" fillId="33" borderId="30" xfId="0" applyNumberFormat="1" applyFont="1" applyFill="1" applyBorder="1" applyAlignment="1">
      <alignment vertical="center"/>
    </xf>
    <xf numFmtId="3" fontId="41" fillId="33" borderId="30" xfId="0" applyNumberFormat="1" applyFont="1" applyFill="1" applyBorder="1" applyAlignment="1">
      <alignment vertical="center"/>
    </xf>
    <xf numFmtId="4" fontId="41" fillId="33" borderId="31" xfId="0" applyNumberFormat="1" applyFont="1" applyFill="1" applyBorder="1" applyAlignment="1">
      <alignment vertical="center"/>
    </xf>
    <xf numFmtId="4" fontId="41" fillId="33" borderId="32" xfId="0" applyNumberFormat="1" applyFont="1" applyFill="1" applyBorder="1" applyAlignment="1">
      <alignment vertical="center"/>
    </xf>
    <xf numFmtId="4" fontId="41" fillId="33" borderId="16" xfId="0" applyNumberFormat="1" applyFont="1" applyFill="1" applyBorder="1" applyAlignment="1">
      <alignment vertical="center"/>
    </xf>
    <xf numFmtId="4" fontId="40" fillId="12" borderId="17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2" fontId="0" fillId="33" borderId="11" xfId="0" applyNumberFormat="1" applyFill="1" applyBorder="1" applyAlignment="1" applyProtection="1">
      <alignment horizontal="center" vertical="center" wrapText="1"/>
      <protection/>
    </xf>
    <xf numFmtId="2" fontId="0" fillId="33" borderId="18" xfId="0" applyNumberFormat="1" applyFill="1" applyBorder="1" applyAlignment="1" applyProtection="1">
      <alignment horizontal="center" vertical="center" wrapText="1"/>
      <protection/>
    </xf>
    <xf numFmtId="10" fontId="0" fillId="34" borderId="18" xfId="0" applyNumberFormat="1" applyFill="1" applyBorder="1" applyAlignment="1" applyProtection="1">
      <alignment horizontal="center" vertical="center" wrapText="1"/>
      <protection locked="0"/>
    </xf>
    <xf numFmtId="2" fontId="0" fillId="34" borderId="11" xfId="0" applyNumberFormat="1" applyFill="1" applyBorder="1" applyAlignment="1" applyProtection="1">
      <alignment vertical="center"/>
      <protection locked="0"/>
    </xf>
    <xf numFmtId="2" fontId="0" fillId="34" borderId="18" xfId="0" applyNumberFormat="1" applyFill="1" applyBorder="1" applyAlignment="1" applyProtection="1">
      <alignment vertical="center"/>
      <protection locked="0"/>
    </xf>
    <xf numFmtId="2" fontId="0" fillId="34" borderId="12" xfId="0" applyNumberFormat="1" applyFill="1" applyBorder="1" applyAlignment="1" applyProtection="1">
      <alignment vertical="center"/>
      <protection locked="0"/>
    </xf>
    <xf numFmtId="2" fontId="25" fillId="19" borderId="12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/>
    </xf>
    <xf numFmtId="2" fontId="0" fillId="35" borderId="0" xfId="0" applyNumberFormat="1" applyFill="1" applyBorder="1" applyAlignment="1">
      <alignment vertical="center"/>
    </xf>
    <xf numFmtId="2" fontId="0" fillId="12" borderId="33" xfId="0" applyNumberForma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12" borderId="35" xfId="0" applyFont="1" applyFill="1" applyBorder="1" applyAlignment="1">
      <alignment horizontal="center" vertical="center"/>
    </xf>
    <xf numFmtId="0" fontId="25" fillId="12" borderId="36" xfId="0" applyFont="1" applyFill="1" applyBorder="1" applyAlignment="1">
      <alignment horizontal="center" vertical="center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43" fillId="35" borderId="43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25" fillId="12" borderId="48" xfId="0" applyFont="1" applyFill="1" applyBorder="1" applyAlignment="1">
      <alignment horizontal="center" vertical="center"/>
    </xf>
    <xf numFmtId="0" fontId="25" fillId="12" borderId="49" xfId="0" applyFont="1" applyFill="1" applyBorder="1" applyAlignment="1">
      <alignment horizontal="center" vertical="center"/>
    </xf>
    <xf numFmtId="0" fontId="25" fillId="12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4" borderId="54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0" fillId="34" borderId="57" xfId="0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tabSelected="1" zoomScalePageLayoutView="0" workbookViewId="0" topLeftCell="A1">
      <selection activeCell="E42" sqref="E42:H43"/>
    </sheetView>
  </sheetViews>
  <sheetFormatPr defaultColWidth="11.00390625" defaultRowHeight="15.75"/>
  <cols>
    <col min="1" max="1" width="3.00390625" style="0" customWidth="1"/>
    <col min="2" max="2" width="30.625" style="0" customWidth="1"/>
    <col min="3" max="8" width="16.875" style="0" customWidth="1"/>
  </cols>
  <sheetData>
    <row r="1" spans="2:8" ht="72.75" customHeight="1">
      <c r="B1" s="53" t="s">
        <v>47</v>
      </c>
      <c r="C1" s="54"/>
      <c r="D1" s="54"/>
      <c r="E1" s="54"/>
      <c r="F1" s="54"/>
      <c r="G1" s="54"/>
      <c r="H1" s="54"/>
    </row>
    <row r="2" spans="2:5" ht="24.75" customHeight="1" thickBot="1">
      <c r="B2" s="14" t="s">
        <v>38</v>
      </c>
      <c r="E2" s="14" t="s">
        <v>40</v>
      </c>
    </row>
    <row r="3" spans="2:8" s="1" customFormat="1" ht="31.5" customHeight="1" thickBot="1" thickTop="1">
      <c r="B3" s="11" t="s">
        <v>45</v>
      </c>
      <c r="C3" s="21">
        <v>64980207</v>
      </c>
      <c r="E3" s="55" t="s">
        <v>49</v>
      </c>
      <c r="F3" s="56"/>
      <c r="G3" s="57"/>
      <c r="H3" s="17" t="s">
        <v>39</v>
      </c>
    </row>
    <row r="4" spans="2:8" s="1" customFormat="1" ht="31.5" customHeight="1" thickTop="1">
      <c r="B4" s="12" t="s">
        <v>33</v>
      </c>
      <c r="C4" s="45">
        <v>0</v>
      </c>
      <c r="E4" s="58"/>
      <c r="F4" s="59"/>
      <c r="G4" s="60"/>
      <c r="H4" s="46">
        <v>0</v>
      </c>
    </row>
    <row r="5" spans="2:8" s="1" customFormat="1" ht="31.5" customHeight="1">
      <c r="B5" s="12" t="s">
        <v>34</v>
      </c>
      <c r="C5" s="45">
        <v>0</v>
      </c>
      <c r="E5" s="61"/>
      <c r="F5" s="62"/>
      <c r="G5" s="63"/>
      <c r="H5" s="47">
        <v>0</v>
      </c>
    </row>
    <row r="6" spans="2:8" s="1" customFormat="1" ht="31.5" customHeight="1">
      <c r="B6" s="12" t="s">
        <v>35</v>
      </c>
      <c r="C6" s="22">
        <f>C4+C5</f>
        <v>0</v>
      </c>
      <c r="E6" s="61"/>
      <c r="F6" s="62"/>
      <c r="G6" s="63"/>
      <c r="H6" s="47">
        <v>0</v>
      </c>
    </row>
    <row r="7" spans="2:8" s="1" customFormat="1" ht="31.5" customHeight="1" thickBot="1">
      <c r="B7" s="13" t="s">
        <v>36</v>
      </c>
      <c r="C7" s="23" t="s">
        <v>37</v>
      </c>
      <c r="E7" s="61"/>
      <c r="F7" s="62"/>
      <c r="G7" s="63"/>
      <c r="H7" s="47">
        <v>0</v>
      </c>
    </row>
    <row r="8" spans="2:8" s="16" customFormat="1" ht="31.5" customHeight="1" thickBot="1" thickTop="1">
      <c r="B8" s="15"/>
      <c r="C8" s="15"/>
      <c r="E8" s="67"/>
      <c r="F8" s="68"/>
      <c r="G8" s="69"/>
      <c r="H8" s="48">
        <v>0</v>
      </c>
    </row>
    <row r="9" spans="2:8" s="16" customFormat="1" ht="31.5" customHeight="1" thickBot="1" thickTop="1">
      <c r="B9" s="15"/>
      <c r="C9" s="15"/>
      <c r="E9" s="70" t="s">
        <v>7</v>
      </c>
      <c r="F9" s="71"/>
      <c r="G9" s="72"/>
      <c r="H9" s="52">
        <f>SUM(H4:H8)</f>
        <v>0</v>
      </c>
    </row>
    <row r="10" spans="2:8" s="16" customFormat="1" ht="13.5" customHeight="1">
      <c r="B10" s="15"/>
      <c r="C10" s="15"/>
      <c r="E10" s="50"/>
      <c r="F10" s="50"/>
      <c r="G10" s="50"/>
      <c r="H10" s="51"/>
    </row>
    <row r="11" spans="2:8" s="16" customFormat="1" ht="31.5" customHeight="1">
      <c r="B11" s="15"/>
      <c r="C11" s="15"/>
      <c r="E11" s="64" t="s">
        <v>50</v>
      </c>
      <c r="F11" s="65"/>
      <c r="G11" s="65"/>
      <c r="H11" s="66"/>
    </row>
    <row r="12" ht="24" customHeight="1" thickBot="1">
      <c r="B12" s="14" t="s">
        <v>41</v>
      </c>
    </row>
    <row r="13" spans="2:8" ht="31.5" customHeight="1" thickBot="1" thickTop="1">
      <c r="B13" s="2" t="s">
        <v>0</v>
      </c>
      <c r="C13" s="8" t="s">
        <v>2</v>
      </c>
      <c r="D13" s="9" t="s">
        <v>3</v>
      </c>
      <c r="E13" s="9" t="s">
        <v>4</v>
      </c>
      <c r="F13" s="9" t="s">
        <v>1</v>
      </c>
      <c r="G13" s="9" t="s">
        <v>5</v>
      </c>
      <c r="H13" s="10" t="s">
        <v>6</v>
      </c>
    </row>
    <row r="14" spans="2:8" ht="24" customHeight="1" thickTop="1">
      <c r="B14" s="3" t="s">
        <v>8</v>
      </c>
      <c r="C14" s="31">
        <v>10000000</v>
      </c>
      <c r="D14" s="24"/>
      <c r="E14" s="24"/>
      <c r="F14" s="24"/>
      <c r="G14" s="24"/>
      <c r="H14" s="25"/>
    </row>
    <row r="15" spans="2:8" ht="24" customHeight="1" thickBot="1">
      <c r="B15" s="4" t="s">
        <v>9</v>
      </c>
      <c r="C15" s="26"/>
      <c r="D15" s="27"/>
      <c r="E15" s="27"/>
      <c r="F15" s="32">
        <v>30</v>
      </c>
      <c r="G15" s="27">
        <v>10000000</v>
      </c>
      <c r="H15" s="33">
        <f>(F15/360)*G15*$C$6</f>
        <v>0</v>
      </c>
    </row>
    <row r="16" spans="2:10" ht="24" customHeight="1" thickTop="1">
      <c r="B16" s="5" t="s">
        <v>10</v>
      </c>
      <c r="C16" s="34">
        <v>10000000</v>
      </c>
      <c r="D16" s="28"/>
      <c r="E16" s="39">
        <f>H15</f>
        <v>0</v>
      </c>
      <c r="F16" s="29"/>
      <c r="G16" s="28"/>
      <c r="H16" s="30"/>
      <c r="J16" s="42"/>
    </row>
    <row r="17" spans="2:8" ht="24" customHeight="1" thickBot="1">
      <c r="B17" s="4" t="s">
        <v>11</v>
      </c>
      <c r="C17" s="26"/>
      <c r="D17" s="27"/>
      <c r="E17" s="27"/>
      <c r="F17" s="32">
        <v>31</v>
      </c>
      <c r="G17" s="27">
        <v>20000000</v>
      </c>
      <c r="H17" s="33">
        <f>(F17/360)*G17*$C$6</f>
        <v>0</v>
      </c>
    </row>
    <row r="18" spans="2:8" ht="24" customHeight="1" thickTop="1">
      <c r="B18" s="5" t="s">
        <v>12</v>
      </c>
      <c r="C18" s="34">
        <v>10000000</v>
      </c>
      <c r="D18" s="28"/>
      <c r="E18" s="39">
        <f>H17</f>
        <v>0</v>
      </c>
      <c r="F18" s="29"/>
      <c r="G18" s="28"/>
      <c r="H18" s="30"/>
    </row>
    <row r="19" spans="2:8" ht="24" customHeight="1" thickBot="1">
      <c r="B19" s="4" t="s">
        <v>13</v>
      </c>
      <c r="C19" s="26"/>
      <c r="D19" s="27"/>
      <c r="E19" s="27"/>
      <c r="F19" s="32">
        <v>30</v>
      </c>
      <c r="G19" s="27">
        <v>30000000</v>
      </c>
      <c r="H19" s="33">
        <f>(F19/360)*G19*$C$6</f>
        <v>0</v>
      </c>
    </row>
    <row r="20" spans="2:8" ht="24" customHeight="1" thickTop="1">
      <c r="B20" s="5" t="s">
        <v>14</v>
      </c>
      <c r="C20" s="34">
        <v>10000000</v>
      </c>
      <c r="D20" s="28"/>
      <c r="E20" s="39">
        <f>H19</f>
        <v>0</v>
      </c>
      <c r="F20" s="29"/>
      <c r="G20" s="28"/>
      <c r="H20" s="30"/>
    </row>
    <row r="21" spans="2:8" ht="24" customHeight="1" thickBot="1">
      <c r="B21" s="4" t="s">
        <v>15</v>
      </c>
      <c r="C21" s="26"/>
      <c r="D21" s="27"/>
      <c r="E21" s="27"/>
      <c r="F21" s="32">
        <v>31</v>
      </c>
      <c r="G21" s="27">
        <v>40000000</v>
      </c>
      <c r="H21" s="33">
        <f>(F21/360)*G21*$C$6</f>
        <v>0</v>
      </c>
    </row>
    <row r="22" spans="2:8" ht="24" customHeight="1" thickTop="1">
      <c r="B22" s="5" t="s">
        <v>16</v>
      </c>
      <c r="C22" s="34">
        <v>10000000</v>
      </c>
      <c r="D22" s="28"/>
      <c r="E22" s="39">
        <f>H21</f>
        <v>0</v>
      </c>
      <c r="F22" s="29"/>
      <c r="G22" s="28"/>
      <c r="H22" s="30"/>
    </row>
    <row r="23" spans="2:8" ht="24" customHeight="1" thickBot="1">
      <c r="B23" s="4" t="s">
        <v>17</v>
      </c>
      <c r="C23" s="26"/>
      <c r="D23" s="27"/>
      <c r="E23" s="27"/>
      <c r="F23" s="32">
        <v>31</v>
      </c>
      <c r="G23" s="27">
        <v>50000000</v>
      </c>
      <c r="H23" s="33">
        <f>(F23/360)*G23*$C$6</f>
        <v>0</v>
      </c>
    </row>
    <row r="24" spans="2:8" ht="24" customHeight="1" thickTop="1">
      <c r="B24" s="5" t="s">
        <v>18</v>
      </c>
      <c r="C24" s="34">
        <v>10000000</v>
      </c>
      <c r="D24" s="28"/>
      <c r="E24" s="39">
        <f>H23</f>
        <v>0</v>
      </c>
      <c r="F24" s="29"/>
      <c r="G24" s="28"/>
      <c r="H24" s="30"/>
    </row>
    <row r="25" spans="2:8" ht="24" customHeight="1" thickBot="1">
      <c r="B25" s="4" t="s">
        <v>19</v>
      </c>
      <c r="C25" s="26"/>
      <c r="D25" s="27"/>
      <c r="E25" s="27"/>
      <c r="F25" s="32">
        <v>30</v>
      </c>
      <c r="G25" s="27">
        <v>60000000</v>
      </c>
      <c r="H25" s="33">
        <f>(F25/360)*G25*$C$6</f>
        <v>0</v>
      </c>
    </row>
    <row r="26" spans="2:8" ht="24" customHeight="1" thickTop="1">
      <c r="B26" s="5" t="s">
        <v>20</v>
      </c>
      <c r="C26" s="34">
        <v>4980207</v>
      </c>
      <c r="D26" s="28"/>
      <c r="E26" s="39">
        <f>H25</f>
        <v>0</v>
      </c>
      <c r="F26" s="29"/>
      <c r="G26" s="28"/>
      <c r="H26" s="30"/>
    </row>
    <row r="27" spans="2:8" ht="24" customHeight="1" thickBot="1">
      <c r="B27" s="4" t="s">
        <v>32</v>
      </c>
      <c r="C27" s="26"/>
      <c r="D27" s="27"/>
      <c r="E27" s="27"/>
      <c r="F27" s="32">
        <v>31</v>
      </c>
      <c r="G27" s="27">
        <v>64980207</v>
      </c>
      <c r="H27" s="33">
        <f>(F27/360)*G27*$C$6</f>
        <v>0</v>
      </c>
    </row>
    <row r="28" spans="2:8" ht="24" customHeight="1" thickTop="1">
      <c r="B28" s="5" t="s">
        <v>27</v>
      </c>
      <c r="C28" s="34"/>
      <c r="D28" s="28"/>
      <c r="E28" s="39">
        <f>H27</f>
        <v>0</v>
      </c>
      <c r="F28" s="29"/>
      <c r="G28" s="28"/>
      <c r="H28" s="30"/>
    </row>
    <row r="29" spans="2:8" ht="24" customHeight="1" thickBot="1">
      <c r="B29" s="4" t="s">
        <v>21</v>
      </c>
      <c r="C29" s="26"/>
      <c r="D29" s="27"/>
      <c r="E29" s="27"/>
      <c r="F29" s="32">
        <v>30</v>
      </c>
      <c r="G29" s="27">
        <v>64980207</v>
      </c>
      <c r="H29" s="33">
        <f>(F29/360)*G29*$C$6</f>
        <v>0</v>
      </c>
    </row>
    <row r="30" spans="2:8" ht="24" customHeight="1" thickTop="1">
      <c r="B30" s="5" t="s">
        <v>28</v>
      </c>
      <c r="C30" s="34"/>
      <c r="D30" s="28"/>
      <c r="E30" s="39">
        <f>H29</f>
        <v>0</v>
      </c>
      <c r="F30" s="29"/>
      <c r="G30" s="28"/>
      <c r="H30" s="30"/>
    </row>
    <row r="31" spans="2:8" ht="24" customHeight="1" thickBot="1">
      <c r="B31" s="4" t="s">
        <v>22</v>
      </c>
      <c r="C31" s="26"/>
      <c r="D31" s="27"/>
      <c r="E31" s="27"/>
      <c r="F31" s="32">
        <v>31</v>
      </c>
      <c r="G31" s="27">
        <v>64980207</v>
      </c>
      <c r="H31" s="33">
        <f>(F31/360)*G31*$C$6</f>
        <v>0</v>
      </c>
    </row>
    <row r="32" spans="2:8" ht="24" customHeight="1" thickTop="1">
      <c r="B32" s="5" t="s">
        <v>29</v>
      </c>
      <c r="C32" s="34"/>
      <c r="D32" s="28"/>
      <c r="E32" s="39">
        <f>H31</f>
        <v>0</v>
      </c>
      <c r="F32" s="29"/>
      <c r="G32" s="28"/>
      <c r="H32" s="30"/>
    </row>
    <row r="33" spans="2:8" ht="24" customHeight="1" thickBot="1">
      <c r="B33" s="4" t="s">
        <v>23</v>
      </c>
      <c r="C33" s="26"/>
      <c r="D33" s="27"/>
      <c r="E33" s="27"/>
      <c r="F33" s="32">
        <v>31</v>
      </c>
      <c r="G33" s="27">
        <v>64980207</v>
      </c>
      <c r="H33" s="33">
        <f>(F33/360)*G33*$C$6</f>
        <v>0</v>
      </c>
    </row>
    <row r="34" spans="2:8" ht="24" customHeight="1" thickTop="1">
      <c r="B34" s="5" t="s">
        <v>30</v>
      </c>
      <c r="C34" s="34"/>
      <c r="D34" s="28"/>
      <c r="E34" s="39">
        <f>H33</f>
        <v>0</v>
      </c>
      <c r="F34" s="29"/>
      <c r="G34" s="28"/>
      <c r="H34" s="30"/>
    </row>
    <row r="35" spans="2:8" ht="24" customHeight="1" thickBot="1">
      <c r="B35" s="4" t="s">
        <v>24</v>
      </c>
      <c r="C35" s="26"/>
      <c r="D35" s="27"/>
      <c r="E35" s="27"/>
      <c r="F35" s="32">
        <v>28</v>
      </c>
      <c r="G35" s="27">
        <v>64980207</v>
      </c>
      <c r="H35" s="33">
        <f>(F35/360)*G35*$C$6</f>
        <v>0</v>
      </c>
    </row>
    <row r="36" spans="2:8" ht="24" customHeight="1" thickTop="1">
      <c r="B36" s="5" t="s">
        <v>31</v>
      </c>
      <c r="C36" s="34"/>
      <c r="D36" s="28"/>
      <c r="E36" s="39">
        <f>H35</f>
        <v>0</v>
      </c>
      <c r="F36" s="29"/>
      <c r="G36" s="28"/>
      <c r="H36" s="30"/>
    </row>
    <row r="37" spans="2:8" ht="24" customHeight="1" thickBot="1">
      <c r="B37" s="4" t="s">
        <v>25</v>
      </c>
      <c r="C37" s="26"/>
      <c r="D37" s="27"/>
      <c r="E37" s="27"/>
      <c r="F37" s="32">
        <v>31</v>
      </c>
      <c r="G37" s="27">
        <v>64980207</v>
      </c>
      <c r="H37" s="33">
        <f>(F37/360)*G37*$C$6</f>
        <v>0</v>
      </c>
    </row>
    <row r="38" spans="2:8" ht="24" customHeight="1" thickBot="1" thickTop="1">
      <c r="B38" s="6" t="s">
        <v>26</v>
      </c>
      <c r="C38" s="35"/>
      <c r="D38" s="36">
        <v>64980207</v>
      </c>
      <c r="E38" s="40">
        <f>H37</f>
        <v>0</v>
      </c>
      <c r="F38" s="37"/>
      <c r="G38" s="36"/>
      <c r="H38" s="38"/>
    </row>
    <row r="39" spans="2:8" ht="31.5" customHeight="1" thickBot="1" thickTop="1">
      <c r="B39" s="7" t="s">
        <v>7</v>
      </c>
      <c r="C39" s="18">
        <f>SUM(C14:C38)</f>
        <v>64980207</v>
      </c>
      <c r="D39" s="18">
        <f>SUM(D14:D38)</f>
        <v>64980207</v>
      </c>
      <c r="E39" s="18">
        <f>SUM(E14:E38)</f>
        <v>0</v>
      </c>
      <c r="F39" s="19">
        <f>SUM(F14:F38)</f>
        <v>365</v>
      </c>
      <c r="G39" s="19"/>
      <c r="H39" s="41">
        <f>SUM(H14:H38)</f>
        <v>0</v>
      </c>
    </row>
    <row r="40" ht="16.5" thickTop="1"/>
    <row r="41" ht="24" customHeight="1" thickBot="1">
      <c r="B41" s="14" t="s">
        <v>42</v>
      </c>
    </row>
    <row r="42" spans="2:8" ht="31.5" customHeight="1" thickTop="1">
      <c r="B42" s="11" t="s">
        <v>44</v>
      </c>
      <c r="C42" s="43">
        <f>H9</f>
        <v>0</v>
      </c>
      <c r="E42" s="76"/>
      <c r="F42" s="77"/>
      <c r="G42" s="77"/>
      <c r="H42" s="78"/>
    </row>
    <row r="43" spans="2:8" ht="31.5" customHeight="1">
      <c r="B43" s="12" t="s">
        <v>43</v>
      </c>
      <c r="C43" s="44">
        <f>E39</f>
        <v>0</v>
      </c>
      <c r="E43" s="79"/>
      <c r="F43" s="80"/>
      <c r="G43" s="80"/>
      <c r="H43" s="81"/>
    </row>
    <row r="44" spans="2:8" ht="31.5" customHeight="1" thickBot="1">
      <c r="B44" s="20" t="s">
        <v>48</v>
      </c>
      <c r="C44" s="49">
        <f>C42+C43</f>
        <v>0</v>
      </c>
      <c r="E44" s="73" t="s">
        <v>46</v>
      </c>
      <c r="F44" s="74"/>
      <c r="G44" s="74"/>
      <c r="H44" s="75"/>
    </row>
    <row r="45" ht="16.5" thickTop="1"/>
  </sheetData>
  <sheetProtection password="EF4D" sheet="1" selectLockedCells="1"/>
  <mergeCells count="11">
    <mergeCell ref="E44:H44"/>
    <mergeCell ref="E42:H43"/>
    <mergeCell ref="B1:H1"/>
    <mergeCell ref="E3:G3"/>
    <mergeCell ref="E4:G4"/>
    <mergeCell ref="E5:G5"/>
    <mergeCell ref="E11:H11"/>
    <mergeCell ref="E6:G6"/>
    <mergeCell ref="E7:G7"/>
    <mergeCell ref="E8:G8"/>
    <mergeCell ref="E9:G9"/>
  </mergeCells>
  <printOptions verticalCentered="1"/>
  <pageMargins left="0.39000000000000007" right="0.39000000000000007" top="0.39000000000000007" bottom="0.39000000000000007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Pavel Koukal</cp:lastModifiedBy>
  <cp:lastPrinted>2017-05-17T15:57:25Z</cp:lastPrinted>
  <dcterms:created xsi:type="dcterms:W3CDTF">2014-08-19T15:39:31Z</dcterms:created>
  <dcterms:modified xsi:type="dcterms:W3CDTF">2017-05-19T10:59:36Z</dcterms:modified>
  <cp:category/>
  <cp:version/>
  <cp:contentType/>
  <cp:contentStatus/>
</cp:coreProperties>
</file>