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11340" windowHeight="5460" activeTab="0"/>
  </bookViews>
  <sheets>
    <sheet name="Rekapitulace" sheetId="1" r:id="rId1"/>
    <sheet name="Soupis" sheetId="2" r:id="rId2"/>
  </sheets>
  <definedNames/>
  <calcPr fullCalcOnLoad="1"/>
</workbook>
</file>

<file path=xl/sharedStrings.xml><?xml version="1.0" encoding="utf-8"?>
<sst xmlns="http://schemas.openxmlformats.org/spreadsheetml/2006/main" count="521" uniqueCount="249">
  <si>
    <t>PROVEDENI REVIZNICH ZKOUSEK</t>
  </si>
  <si>
    <t xml:space="preserve"> Revizni technik</t>
  </si>
  <si>
    <t xml:space="preserve"> Spoluprace s reviz.technikem</t>
  </si>
  <si>
    <t>Elektromontáže - celkem</t>
  </si>
  <si>
    <t>Zemní práce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</si>
  <si>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</si>
  <si>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</si>
  <si>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</si>
  <si>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</si>
  <si>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</si>
  <si>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</si>
  <si>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Základní náklady</t>
  </si>
  <si>
    <t>Montáž - materiál</t>
  </si>
  <si>
    <t>&lt;3:ASUM&gt; + &lt;4:ASUM&gt;</t>
  </si>
  <si>
    <t>Montáž - práce</t>
  </si>
  <si>
    <t>&lt;2:BSUM&gt; + &lt;3:BSUM&gt; + &lt;4:BSUM&gt;</t>
  </si>
  <si>
    <t>Mezisoučet 1</t>
  </si>
  <si>
    <t>[1A] + [2A]</t>
  </si>
  <si>
    <t>[1B] + [2B] + [3B] + [4B]</t>
  </si>
  <si>
    <t>Základní náklady celkem</t>
  </si>
  <si>
    <t>[10A] + [10B] + [11B] + [12B] + [13B]</t>
  </si>
  <si>
    <t>Kompletační činnost</t>
  </si>
  <si>
    <t>{29} * {32} * ([14B] * {31})^{30}</t>
  </si>
  <si>
    <t>Náklady celkem</t>
  </si>
  <si>
    <t>[14B] + [22B] + [30B]</t>
  </si>
  <si>
    <t>&lt;#1:ASUM&gt;</t>
  </si>
  <si>
    <t>&lt;#1:BSUM&gt;</t>
  </si>
  <si>
    <t>&lt;#2:ASUM&gt;</t>
  </si>
  <si>
    <t>&lt;#2:BSUM&gt;</t>
  </si>
  <si>
    <t>&lt;#3:ASUM&gt;</t>
  </si>
  <si>
    <t>&lt;#3:BSUM&gt;</t>
  </si>
  <si>
    <t>Seznam výrobců|Číslo (ID)
výrobce|</t>
  </si>
  <si>
    <t>PRODUCERS()</t>
  </si>
  <si>
    <t>ABB Jablonec/Nisou|1002</t>
  </si>
  <si>
    <t>Kablo Kladno silnoproud|1122</t>
  </si>
  <si>
    <t>Kablo Vel.Meziřičí silnoproud|1124</t>
  </si>
  <si>
    <t>Kopos Kolín|1123</t>
  </si>
  <si>
    <t>Montážní ceník M21|9998</t>
  </si>
  <si>
    <t>Neoklas Šardice|1126</t>
  </si>
  <si>
    <t>Nezařazené|9999</t>
  </si>
  <si>
    <t>OEZ Letohrad|1182</t>
  </si>
  <si>
    <t>Tremis Lovosice|1244</t>
  </si>
  <si>
    <t>WAGO Elektro|1265</t>
  </si>
  <si>
    <t>Věta</t>
  </si>
  <si>
    <t>Název</t>
  </si>
  <si>
    <t>Hodnota</t>
  </si>
  <si>
    <t>Format</t>
  </si>
  <si>
    <t>Nadpis rekapitulace</t>
  </si>
  <si>
    <t>000000|bfebff|T|2</t>
  </si>
  <si>
    <t>Akce</t>
  </si>
  <si>
    <t>000000|e0fee0|T|1</t>
  </si>
  <si>
    <t>Z. č.</t>
  </si>
  <si>
    <t/>
  </si>
  <si>
    <t>Vypracoval</t>
  </si>
  <si>
    <t>Kontroloval</t>
  </si>
  <si>
    <t>Datum</t>
  </si>
  <si>
    <t>Zpracovatel</t>
  </si>
  <si>
    <t>Poznámka</t>
  </si>
  <si>
    <t>Uvedené ceny jsou v Kč a nezahrnují DPH, pokud to není uvedeno.</t>
  </si>
  <si>
    <t>000000|ffeaff|T|0</t>
  </si>
  <si>
    <t>0</t>
  </si>
  <si>
    <t>Pozice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</si>
  <si>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</si>
  <si>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</si>
  <si>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</si>
  <si>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</si>
  <si>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</si>
  <si>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</si>
  <si>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</si>
  <si>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</si>
  <si>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</si>
  <si>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Hmotnost</t>
  </si>
  <si>
    <t>Hmotnost celkem</t>
  </si>
  <si>
    <t>Poznámka 1</t>
  </si>
  <si>
    <t>Poznámka 2</t>
  </si>
  <si>
    <t>Poznámka 3</t>
  </si>
  <si>
    <t>ks</t>
  </si>
  <si>
    <t>Elektromontáže</t>
  </si>
  <si>
    <t>Ing. Jaromír Glovina</t>
  </si>
  <si>
    <t>m</t>
  </si>
  <si>
    <t>000000|ffffe0|K|1</t>
  </si>
  <si>
    <t>VODIČ JEDNOŽILOVÝ, IZOLACE PVC</t>
  </si>
  <si>
    <t>HODINOVE ZUCTOVACI SAZBY</t>
  </si>
  <si>
    <t>hod</t>
  </si>
  <si>
    <t>Ing.Jaromír Glovina</t>
  </si>
  <si>
    <t>Recyklační poplatek za zdroj</t>
  </si>
  <si>
    <t>Svítidlo 1x13W, vč.zdroje,    ozn. K1</t>
  </si>
  <si>
    <t>Položka</t>
  </si>
  <si>
    <t xml:space="preserve"> Ukončení kabelů do 4x10  mm2</t>
  </si>
  <si>
    <t>210 10-0251.R00</t>
  </si>
  <si>
    <t>210 01-0301.R00</t>
  </si>
  <si>
    <t>210 01-0321.R00</t>
  </si>
  <si>
    <t>211 01-0002.R00</t>
  </si>
  <si>
    <t>210 80-0547.R00</t>
  </si>
  <si>
    <t>210 80-0550.R00</t>
  </si>
  <si>
    <t>Popis položky</t>
  </si>
  <si>
    <t>210 11-0041.R00</t>
  </si>
  <si>
    <t>210 11-0046.R00</t>
  </si>
  <si>
    <t>SVÍTIDLA A ZDROJE</t>
  </si>
  <si>
    <t>Název části</t>
  </si>
  <si>
    <t>Objednavatel</t>
  </si>
  <si>
    <t>Objekt</t>
  </si>
  <si>
    <t>Stupeň PD</t>
  </si>
  <si>
    <t>Cenová soustava</t>
  </si>
  <si>
    <t xml:space="preserve">Svorka ochran. pospojování </t>
  </si>
  <si>
    <t>C-21M</t>
  </si>
  <si>
    <t>Svítidlo 2x26W,     ozn. J2</t>
  </si>
  <si>
    <t xml:space="preserve">Svorkovnicový pásek do MX- PE15 </t>
  </si>
  <si>
    <t>Jednonásobný, bílý</t>
  </si>
  <si>
    <t>Přístroj spínače, řazení 1</t>
  </si>
  <si>
    <t>Přístroj spínače, řazení 6</t>
  </si>
  <si>
    <t>210 01-0323.R00</t>
  </si>
  <si>
    <t>Dodávky</t>
  </si>
  <si>
    <t>Dodávky - celkem</t>
  </si>
  <si>
    <t>Dodávka</t>
  </si>
  <si>
    <t>Přístroj spínače, řazení 5</t>
  </si>
  <si>
    <t>210 11-0045.R00</t>
  </si>
  <si>
    <t>Recyklační poplatek za svítidlo</t>
  </si>
  <si>
    <t xml:space="preserve">RÁMEČEK PRO SPÍNAČE </t>
  </si>
  <si>
    <t xml:space="preserve">Provedení popisů a označení zásuvek </t>
  </si>
  <si>
    <t>210 22-0321.R00</t>
  </si>
  <si>
    <t>KRABICE PŘÍSTROJOVÁ  D68 do zdi bez zapojení</t>
  </si>
  <si>
    <t>KRABICE PŘÍSTROJOVÁ D68 do SDK bez zapojení</t>
  </si>
  <si>
    <t>KRABICE ODBOČNÁ D68 do zdi se svorkovnicí</t>
  </si>
  <si>
    <t>KRABICE INSTALAČNÍ, IP40, se svorkovnicí</t>
  </si>
  <si>
    <t>SPÍNAČE POD OMÍTKU (shodného typu jako zásuvky)</t>
  </si>
  <si>
    <t>KRYT SPÍNAČE</t>
  </si>
  <si>
    <t xml:space="preserve"> Jednoduchý</t>
  </si>
  <si>
    <t>Dělený s přídržnou deskou</t>
  </si>
  <si>
    <t>Jednoduchý s průzorem</t>
  </si>
  <si>
    <t>Přístroj tlačítkového ovládače, řazení 1/So</t>
  </si>
  <si>
    <t xml:space="preserve">ZÁSUVKA  PRO LÉKAŘSKÉ ÚČELY, pod omítku </t>
  </si>
  <si>
    <t>Zásuvka zelená s ochran. clonkami</t>
  </si>
  <si>
    <t>Zásuvka zelená s přepěťovou ochranou</t>
  </si>
  <si>
    <t>MONTÁŽ ROZVADĚČŮ</t>
  </si>
  <si>
    <t>Oceloplechových do 150 kg</t>
  </si>
  <si>
    <t xml:space="preserve"> Ukončení vodičů do 16  mm2</t>
  </si>
  <si>
    <t>210 10-0252.R00</t>
  </si>
  <si>
    <t>210 10-0003.R00</t>
  </si>
  <si>
    <t>KO 125 KRABICE ODBOČNÁ - označeno MX</t>
  </si>
  <si>
    <t>RÁMEČEK PRO ZÁSUVKY</t>
  </si>
  <si>
    <t>Svorka pro vyrovnání potenciálů (ozn.U)</t>
  </si>
  <si>
    <t>Svorka uzemňovací na potrubí vč. Cu pásku</t>
  </si>
  <si>
    <t>Svítidlo 1x18W, vč.zdroje,    ozn. K2</t>
  </si>
  <si>
    <t xml:space="preserve"> Ukončení vodičů do 6  mm2</t>
  </si>
  <si>
    <t>Žlab drátový 50 /50 bez víka (délka ks 2m)</t>
  </si>
  <si>
    <t>Nosník 50</t>
  </si>
  <si>
    <t>210 81-0045.R00</t>
  </si>
  <si>
    <t>210 80-0046.R00</t>
  </si>
  <si>
    <t>Žlab drátový 100 /50 bez víka (délka ks 2m)</t>
  </si>
  <si>
    <t>(včetně příslušenství, spojky šrouby apod.)</t>
  </si>
  <si>
    <t>Nosník 100</t>
  </si>
  <si>
    <t>Doutnavka orientační</t>
  </si>
  <si>
    <t xml:space="preserve">Zařízení silnoproudé elektrotechniky </t>
  </si>
  <si>
    <t>Kontrola TIČR</t>
  </si>
  <si>
    <t>KRABICE ODBOČNÁ D68 do SDK se svorkovnicí</t>
  </si>
  <si>
    <t>(DLE Přílohy 1, Legenda svítidel)</t>
  </si>
  <si>
    <t>Dvojnásobný, bílý</t>
  </si>
  <si>
    <t>Trojnásobný, bílý</t>
  </si>
  <si>
    <t>HM 8 HMOŽDINKA 8</t>
  </si>
  <si>
    <t>Spojka žlabů</t>
  </si>
  <si>
    <t>CY 4 mm2,ZZ, pevně</t>
  </si>
  <si>
    <t>CY16/ZZ, pevně</t>
  </si>
  <si>
    <t>(pro zásuvky U)</t>
  </si>
  <si>
    <t>UKONČENÍ VODIČŮ A KABELŮ V ROZVADĚČI</t>
  </si>
  <si>
    <t>210 19-0004.R00</t>
  </si>
  <si>
    <t>DSP+DPS</t>
  </si>
  <si>
    <t>Výkres D1.01.06-101</t>
  </si>
  <si>
    <t>Výkres D1.01.06-102</t>
  </si>
  <si>
    <t>Výkres D1.01.06-103</t>
  </si>
  <si>
    <t>Přístroj spínače, řazení 7</t>
  </si>
  <si>
    <t>210 11-0047.R00</t>
  </si>
  <si>
    <t>TLAČÍTKOVÝ OVLÁDAČ, p.om.</t>
  </si>
  <si>
    <t>Žlab drátový 150 /50 bez víka (délka ks 2m)</t>
  </si>
  <si>
    <t>Nosník 150</t>
  </si>
  <si>
    <t>Hmožd. kovová M8/30 (2 ks na nosník)</t>
  </si>
  <si>
    <t>210 12-0102.R00</t>
  </si>
  <si>
    <t>Doutnavka signalizační</t>
  </si>
  <si>
    <t>Doprava 3,40%, Přesun 1,00%</t>
  </si>
  <si>
    <t>Doprava {20}%, Přesun {21}%</t>
  </si>
  <si>
    <t>Přístroj spínače, řazení 1/So, se svorkou N</t>
  </si>
  <si>
    <t>KABEL STANDARDNÍ</t>
  </si>
  <si>
    <t>CYKY-O 3x1.5 mm2, pevně</t>
  </si>
  <si>
    <t>CYKY-J 3x1.5 mm2, pevně</t>
  </si>
  <si>
    <t>Držák krabic (pro světla+zásuvky)</t>
  </si>
  <si>
    <t xml:space="preserve"> Ukončení kabelů do 4x25  mm2</t>
  </si>
  <si>
    <t>JISTIČE A POJISTKY</t>
  </si>
  <si>
    <t>Koordinace s dalšími profesemi</t>
  </si>
  <si>
    <t>210 81-0055.R00</t>
  </si>
  <si>
    <t>Rozvaděč R1, v.č.D1.01.06-104</t>
  </si>
  <si>
    <t>Rehabilitační oddělení</t>
  </si>
  <si>
    <t>Úprava bývalýchprostor JIP na rehabilitační pracoviště</t>
  </si>
  <si>
    <t>JDS 17-2017</t>
  </si>
  <si>
    <t>Nemocnice Hustopeče</t>
  </si>
  <si>
    <t>06.2017</t>
  </si>
  <si>
    <t>RTS 2016</t>
  </si>
  <si>
    <t>CYKY-O 4x1.5 mm2, pevně</t>
  </si>
  <si>
    <t>CYKY-J 5x1.5 mm2, pevně</t>
  </si>
  <si>
    <t>KABEL SILOVÝ, STANDARDNÍ</t>
  </si>
  <si>
    <t>CYKY-J 3x2.5 mm2, pevně</t>
  </si>
  <si>
    <t>CYKY-J 5x25 mm2, pevně</t>
  </si>
  <si>
    <t>Svítidlo 4x14W,     ozn. A</t>
  </si>
  <si>
    <t>Svítidlo 4x24,     ozn. B</t>
  </si>
  <si>
    <t>Svítidlo 4x24W,     ozn. D(vč.držáků do SDK)</t>
  </si>
  <si>
    <t>Svítidlo 4x14,     ozn. C(vč. držáků do SDK)</t>
  </si>
  <si>
    <t>Svítidlo 4x24W, (vč. držáků do SDK)    ozn. E</t>
  </si>
  <si>
    <t>Svítidlo 2x26W,     ozn. J1</t>
  </si>
  <si>
    <t>Zářivka HE14/840</t>
  </si>
  <si>
    <t>Zářivka HO24/840</t>
  </si>
  <si>
    <t>Zářivka HO24/940</t>
  </si>
  <si>
    <t>Zářivka DE26/840, G24q-3</t>
  </si>
  <si>
    <t>Svítidlo nouzové LED, ozn. NC</t>
  </si>
  <si>
    <t>Svítidlo nouzové LED, ozn. NP</t>
  </si>
  <si>
    <t>Svítidlo nouzové LED, ozn. NPD</t>
  </si>
  <si>
    <t>Přístroj spínače, řazení 6+6</t>
  </si>
  <si>
    <t>Spínač jednopólový, IP44</t>
  </si>
  <si>
    <t>SPÍNAČE POD OMÍTKU, IP44, TANGO</t>
  </si>
  <si>
    <t xml:space="preserve">Zapojení ventilátorů, </t>
  </si>
  <si>
    <t>VZT, ZTI, UT</t>
  </si>
  <si>
    <t xml:space="preserve">Zapojení čerpadla </t>
  </si>
  <si>
    <t xml:space="preserve">Zapojení napáječe senzoru </t>
  </si>
  <si>
    <t>KABELOVÉ ŽLABY DRÁTOVÉ</t>
  </si>
  <si>
    <t>CYKY-J 3x4 mm2, pevně</t>
  </si>
  <si>
    <t>210 80-0047.R00</t>
  </si>
  <si>
    <t>210 81-0057.R00</t>
  </si>
  <si>
    <t>CYKY-J 5x4 mm2, pevně</t>
  </si>
  <si>
    <t>CYKY-J 4x1.5 mm2, pevně</t>
  </si>
  <si>
    <t>Pojistka nožová, PHN 1-125A</t>
  </si>
  <si>
    <t xml:space="preserve">LHD 40X20 LIŠTA VKLÁDACÍ </t>
  </si>
  <si>
    <t>KABELOVÁ KONCOVKA DO RIS</t>
  </si>
  <si>
    <t>Koncovka venkovní pro plastové kabely 5x25</t>
  </si>
  <si>
    <t>210 10-0701.R00</t>
  </si>
  <si>
    <t>210 81-0049.R00</t>
  </si>
  <si>
    <t>Demontáž stávající elektroinstalace</t>
  </si>
  <si>
    <t>Demontáž stávajících rozvaděčův 1.NP</t>
  </si>
  <si>
    <t>Úprava a doplnění rozvaděče v 1.PP</t>
  </si>
  <si>
    <t>Demontáž původního přívodu do R1</t>
  </si>
  <si>
    <t>Napojení nového přívodu v RIS 8</t>
  </si>
  <si>
    <t>SPÍNAČE NA OMÍTKU, IP44</t>
  </si>
  <si>
    <t>210 12-0401.R00</t>
  </si>
  <si>
    <t>Jistič 10/1/C, bez krytu</t>
  </si>
  <si>
    <t>Výkres D1.01.06-105</t>
  </si>
  <si>
    <t>210 01-0311.R00</t>
  </si>
  <si>
    <t>KRABICE odbočná  D68 bez zapojení</t>
  </si>
  <si>
    <t>(pro uzemnění elstat. podlahy)</t>
  </si>
  <si>
    <t>210 01-0002.R00</t>
  </si>
  <si>
    <t>TRUBKA OHEBNÁ MONOFLEX D16</t>
  </si>
  <si>
    <t xml:space="preserve">Svorka RSA 4mm2 (do krabic elstat.podlahy) </t>
  </si>
  <si>
    <t xml:space="preserve">D1.01.06-S  Soupis prací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</si>
</sst>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"/>
    <numFmt numFmtId="168" formatCode="#,##0\ _K_č"/>
    <numFmt numFmtId="169" formatCode="#,##0.00;\-#,##0.00"/>
    <numFmt numFmtId="170" formatCode="#,##0.000;\-#,##0.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[$-405]d\.\ mmmm\ yyyy"/>
    <numFmt numFmtId="179" formatCode="#,##0.00\ &quot;K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9">
    <font>
      <sz val="10"/>
      <name val="Arial CE"/>
      <family val="0"/>
    </font>
    <font>
      <sz val="8"/>
      <color indexed="8"/>
      <name val="MS Sans Serif"/>
      <family val="2"/>
    </font>
    <font>
      <b/>
      <sz val="11"/>
      <color indexed="8"/>
      <name val="MS Sans Serif"/>
      <family val="2"/>
    </font>
    <font>
      <b/>
      <sz val="9"/>
      <color indexed="8"/>
      <name val="MS Sans Serif"/>
      <family val="2"/>
    </font>
    <font>
      <b/>
      <sz val="8"/>
      <color indexed="8"/>
      <name val="MS Sans Serif"/>
      <family val="2"/>
    </font>
    <font>
      <b/>
      <sz val="11"/>
      <name val="MS Sans Serif"/>
      <family val="2"/>
    </font>
    <font>
      <sz val="9"/>
      <name val="Times New Roman CE"/>
      <family val="1"/>
    </font>
    <font>
      <sz val="8"/>
      <color indexed="8"/>
      <name val="Arial CE"/>
      <family val="2"/>
    </font>
    <font>
      <sz val="10"/>
      <name val="Helv"/>
      <family val="0"/>
    </font>
    <font>
      <sz val="8"/>
      <name val="MS Sans Serif"/>
      <family val="2"/>
    </font>
    <font>
      <sz val="9"/>
      <color indexed="8"/>
      <name val="MS Sans Serif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name val="MS Sans Serif"/>
      <family val="2"/>
    </font>
    <font>
      <i/>
      <sz val="10"/>
      <color indexed="8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sz val="9"/>
      <name val="Arial CE"/>
      <family val="0"/>
    </font>
    <font>
      <sz val="9"/>
      <name val="Arial CE"/>
      <family val="0"/>
    </font>
    <font>
      <i/>
      <sz val="9"/>
      <color indexed="8"/>
      <name val="MS Sans Serif"/>
      <family val="2"/>
    </font>
    <font>
      <i/>
      <sz val="9"/>
      <name val="MS Sans Serif"/>
      <family val="2"/>
    </font>
    <font>
      <b/>
      <i/>
      <sz val="9"/>
      <name val="MS Sans Serif"/>
      <family val="2"/>
    </font>
    <font>
      <sz val="8.5"/>
      <color indexed="8"/>
      <name val="MS Sans Serif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 applyNumberFormat="0" applyFill="0" applyBorder="0" applyAlignment="0">
      <protection/>
    </xf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left" wrapText="1"/>
    </xf>
    <xf numFmtId="4" fontId="1" fillId="36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9" fontId="3" fillId="35" borderId="13" xfId="0" applyNumberFormat="1" applyFont="1" applyFill="1" applyBorder="1" applyAlignment="1">
      <alignment horizontal="left"/>
    </xf>
    <xf numFmtId="49" fontId="0" fillId="0" borderId="14" xfId="0" applyNumberFormat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" fontId="0" fillId="37" borderId="0" xfId="0" applyNumberFormat="1" applyFill="1" applyBorder="1" applyAlignment="1">
      <alignment/>
    </xf>
    <xf numFmtId="4" fontId="0" fillId="37" borderId="16" xfId="0" applyNumberFormat="1" applyFill="1" applyBorder="1" applyAlignment="1">
      <alignment/>
    </xf>
    <xf numFmtId="1" fontId="0" fillId="0" borderId="0" xfId="0" applyNumberFormat="1" applyAlignment="1">
      <alignment/>
    </xf>
    <xf numFmtId="4" fontId="2" fillId="34" borderId="11" xfId="0" applyNumberFormat="1" applyFont="1" applyFill="1" applyBorder="1" applyAlignment="1">
      <alignment horizontal="right"/>
    </xf>
    <xf numFmtId="49" fontId="4" fillId="36" borderId="10" xfId="0" applyNumberFormat="1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1" fontId="1" fillId="36" borderId="17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4" fontId="5" fillId="0" borderId="17" xfId="0" applyNumberFormat="1" applyFont="1" applyFill="1" applyBorder="1" applyAlignment="1">
      <alignment horizontal="right"/>
    </xf>
    <xf numFmtId="4" fontId="0" fillId="0" borderId="17" xfId="0" applyNumberFormat="1" applyFill="1" applyBorder="1" applyAlignment="1">
      <alignment/>
    </xf>
    <xf numFmtId="49" fontId="1" fillId="36" borderId="17" xfId="0" applyNumberFormat="1" applyFont="1" applyFill="1" applyBorder="1" applyAlignment="1">
      <alignment horizontal="left"/>
    </xf>
    <xf numFmtId="2" fontId="9" fillId="0" borderId="17" xfId="0" applyNumberFormat="1" applyFont="1" applyFill="1" applyBorder="1" applyAlignment="1">
      <alignment horizontal="right"/>
    </xf>
    <xf numFmtId="4" fontId="10" fillId="35" borderId="10" xfId="0" applyNumberFormat="1" applyFont="1" applyFill="1" applyBorder="1" applyAlignment="1">
      <alignment horizontal="right"/>
    </xf>
    <xf numFmtId="49" fontId="11" fillId="33" borderId="18" xfId="0" applyNumberFormat="1" applyFont="1" applyFill="1" applyBorder="1" applyAlignment="1">
      <alignment horizontal="left"/>
    </xf>
    <xf numFmtId="4" fontId="12" fillId="33" borderId="18" xfId="0" applyNumberFormat="1" applyFont="1" applyFill="1" applyBorder="1" applyAlignment="1">
      <alignment horizontal="left"/>
    </xf>
    <xf numFmtId="49" fontId="12" fillId="33" borderId="18" xfId="0" applyNumberFormat="1" applyFont="1" applyFill="1" applyBorder="1" applyAlignment="1">
      <alignment horizontal="left"/>
    </xf>
    <xf numFmtId="4" fontId="11" fillId="33" borderId="11" xfId="0" applyNumberFormat="1" applyFont="1" applyFill="1" applyBorder="1" applyAlignment="1">
      <alignment horizontal="left"/>
    </xf>
    <xf numFmtId="4" fontId="11" fillId="33" borderId="10" xfId="0" applyNumberFormat="1" applyFont="1" applyFill="1" applyBorder="1" applyAlignment="1">
      <alignment horizontal="left"/>
    </xf>
    <xf numFmtId="49" fontId="11" fillId="33" borderId="10" xfId="0" applyNumberFormat="1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" fontId="11" fillId="36" borderId="17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4" fillId="34" borderId="17" xfId="0" applyNumberFormat="1" applyFont="1" applyFill="1" applyBorder="1" applyAlignment="1">
      <alignment horizontal="left"/>
    </xf>
    <xf numFmtId="4" fontId="14" fillId="34" borderId="17" xfId="0" applyNumberFormat="1" applyFont="1" applyFill="1" applyBorder="1" applyAlignment="1">
      <alignment horizontal="right"/>
    </xf>
    <xf numFmtId="49" fontId="0" fillId="38" borderId="17" xfId="0" applyNumberFormat="1" applyFont="1" applyFill="1" applyBorder="1" applyAlignment="1">
      <alignment/>
    </xf>
    <xf numFmtId="49" fontId="14" fillId="38" borderId="17" xfId="0" applyNumberFormat="1" applyFont="1" applyFill="1" applyBorder="1" applyAlignment="1">
      <alignment horizontal="left"/>
    </xf>
    <xf numFmtId="4" fontId="0" fillId="38" borderId="17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horizontal="right"/>
    </xf>
    <xf numFmtId="4" fontId="13" fillId="34" borderId="10" xfId="0" applyNumberFormat="1" applyFont="1" applyFill="1" applyBorder="1" applyAlignment="1">
      <alignment horizontal="right"/>
    </xf>
    <xf numFmtId="49" fontId="13" fillId="0" borderId="17" xfId="0" applyNumberFormat="1" applyFont="1" applyFill="1" applyBorder="1" applyAlignment="1">
      <alignment horizontal="left"/>
    </xf>
    <xf numFmtId="4" fontId="11" fillId="36" borderId="11" xfId="0" applyNumberFormat="1" applyFont="1" applyFill="1" applyBorder="1" applyAlignment="1">
      <alignment horizontal="right"/>
    </xf>
    <xf numFmtId="4" fontId="11" fillId="36" borderId="10" xfId="0" applyNumberFormat="1" applyFont="1" applyFill="1" applyBorder="1" applyAlignment="1">
      <alignment horizontal="right"/>
    </xf>
    <xf numFmtId="49" fontId="11" fillId="36" borderId="10" xfId="0" applyNumberFormat="1" applyFont="1" applyFill="1" applyBorder="1" applyAlignment="1">
      <alignment horizontal="left"/>
    </xf>
    <xf numFmtId="49" fontId="15" fillId="39" borderId="17" xfId="0" applyNumberFormat="1" applyFont="1" applyFill="1" applyBorder="1" applyAlignment="1">
      <alignment horizontal="left"/>
    </xf>
    <xf numFmtId="4" fontId="15" fillId="39" borderId="10" xfId="0" applyNumberFormat="1" applyFont="1" applyFill="1" applyBorder="1" applyAlignment="1">
      <alignment horizontal="right"/>
    </xf>
    <xf numFmtId="4" fontId="15" fillId="39" borderId="1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/>
    </xf>
    <xf numFmtId="49" fontId="16" fillId="36" borderId="17" xfId="0" applyNumberFormat="1" applyFont="1" applyFill="1" applyBorder="1" applyAlignment="1">
      <alignment horizontal="left"/>
    </xf>
    <xf numFmtId="4" fontId="16" fillId="36" borderId="17" xfId="0" applyNumberFormat="1" applyFont="1" applyFill="1" applyBorder="1" applyAlignment="1">
      <alignment horizontal="right"/>
    </xf>
    <xf numFmtId="49" fontId="3" fillId="34" borderId="17" xfId="0" applyNumberFormat="1" applyFont="1" applyFill="1" applyBorder="1" applyAlignment="1">
      <alignment horizontal="left"/>
    </xf>
    <xf numFmtId="49" fontId="17" fillId="34" borderId="17" xfId="0" applyNumberFormat="1" applyFont="1" applyFill="1" applyBorder="1" applyAlignment="1">
      <alignment horizontal="left"/>
    </xf>
    <xf numFmtId="4" fontId="17" fillId="34" borderId="17" xfId="0" applyNumberFormat="1" applyFont="1" applyFill="1" applyBorder="1" applyAlignment="1">
      <alignment horizontal="right"/>
    </xf>
    <xf numFmtId="49" fontId="18" fillId="38" borderId="17" xfId="0" applyNumberFormat="1" applyFont="1" applyFill="1" applyBorder="1" applyAlignment="1">
      <alignment/>
    </xf>
    <xf numFmtId="4" fontId="19" fillId="38" borderId="17" xfId="0" applyNumberFormat="1" applyFont="1" applyFill="1" applyBorder="1" applyAlignment="1">
      <alignment/>
    </xf>
    <xf numFmtId="49" fontId="17" fillId="36" borderId="17" xfId="0" applyNumberFormat="1" applyFont="1" applyFill="1" applyBorder="1" applyAlignment="1">
      <alignment horizontal="left"/>
    </xf>
    <xf numFmtId="49" fontId="17" fillId="0" borderId="17" xfId="0" applyNumberFormat="1" applyFont="1" applyFill="1" applyBorder="1" applyAlignment="1">
      <alignment horizontal="left"/>
    </xf>
    <xf numFmtId="4" fontId="17" fillId="0" borderId="17" xfId="0" applyNumberFormat="1" applyFont="1" applyFill="1" applyBorder="1" applyAlignment="1">
      <alignment horizontal="right"/>
    </xf>
    <xf numFmtId="49" fontId="18" fillId="0" borderId="17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9" fontId="20" fillId="0" borderId="17" xfId="0" applyNumberFormat="1" applyFont="1" applyFill="1" applyBorder="1" applyAlignment="1">
      <alignment horizontal="left"/>
    </xf>
    <xf numFmtId="4" fontId="16" fillId="0" borderId="17" xfId="0" applyNumberFormat="1" applyFont="1" applyBorder="1" applyAlignment="1">
      <alignment/>
    </xf>
    <xf numFmtId="2" fontId="16" fillId="0" borderId="17" xfId="0" applyNumberFormat="1" applyFont="1" applyBorder="1" applyAlignment="1">
      <alignment horizontal="right"/>
    </xf>
    <xf numFmtId="2" fontId="16" fillId="36" borderId="17" xfId="0" applyNumberFormat="1" applyFont="1" applyFill="1" applyBorder="1" applyAlignment="1">
      <alignment horizontal="right"/>
    </xf>
    <xf numFmtId="49" fontId="21" fillId="0" borderId="17" xfId="0" applyNumberFormat="1" applyFont="1" applyFill="1" applyBorder="1" applyAlignment="1">
      <alignment horizontal="left"/>
    </xf>
    <xf numFmtId="49" fontId="21" fillId="23" borderId="17" xfId="0" applyNumberFormat="1" applyFont="1" applyFill="1" applyBorder="1" applyAlignment="1">
      <alignment horizontal="left"/>
    </xf>
    <xf numFmtId="4" fontId="21" fillId="39" borderId="17" xfId="0" applyNumberFormat="1" applyFont="1" applyFill="1" applyBorder="1" applyAlignment="1">
      <alignment horizontal="right"/>
    </xf>
    <xf numFmtId="49" fontId="21" fillId="39" borderId="17" xfId="0" applyNumberFormat="1" applyFont="1" applyFill="1" applyBorder="1" applyAlignment="1">
      <alignment horizontal="left"/>
    </xf>
    <xf numFmtId="2" fontId="16" fillId="0" borderId="17" xfId="0" applyNumberFormat="1" applyFont="1" applyBorder="1" applyAlignment="1">
      <alignment/>
    </xf>
    <xf numFmtId="49" fontId="19" fillId="0" borderId="17" xfId="0" applyNumberFormat="1" applyFont="1" applyBorder="1" applyAlignment="1">
      <alignment/>
    </xf>
    <xf numFmtId="49" fontId="16" fillId="36" borderId="17" xfId="0" applyNumberFormat="1" applyFont="1" applyFill="1" applyBorder="1" applyAlignment="1">
      <alignment horizontal="right"/>
    </xf>
    <xf numFmtId="49" fontId="20" fillId="39" borderId="17" xfId="0" applyNumberFormat="1" applyFont="1" applyFill="1" applyBorder="1" applyAlignment="1">
      <alignment horizontal="left"/>
    </xf>
    <xf numFmtId="49" fontId="10" fillId="36" borderId="17" xfId="0" applyNumberFormat="1" applyFont="1" applyFill="1" applyBorder="1" applyAlignment="1">
      <alignment horizontal="left"/>
    </xf>
    <xf numFmtId="49" fontId="16" fillId="0" borderId="17" xfId="0" applyNumberFormat="1" applyFont="1" applyFill="1" applyBorder="1" applyAlignment="1">
      <alignment horizontal="left"/>
    </xf>
    <xf numFmtId="2" fontId="16" fillId="0" borderId="17" xfId="0" applyNumberFormat="1" applyFont="1" applyFill="1" applyBorder="1" applyAlignment="1">
      <alignment horizontal="right"/>
    </xf>
    <xf numFmtId="49" fontId="22" fillId="39" borderId="17" xfId="0" applyNumberFormat="1" applyFont="1" applyFill="1" applyBorder="1" applyAlignment="1">
      <alignment horizontal="left"/>
    </xf>
    <xf numFmtId="49" fontId="13" fillId="34" borderId="0" xfId="0" applyNumberFormat="1" applyFont="1" applyFill="1" applyBorder="1" applyAlignment="1">
      <alignment horizontal="left"/>
    </xf>
    <xf numFmtId="49" fontId="9" fillId="36" borderId="17" xfId="0" applyNumberFormat="1" applyFont="1" applyFill="1" applyBorder="1" applyAlignment="1">
      <alignment horizontal="left"/>
    </xf>
    <xf numFmtId="4" fontId="9" fillId="36" borderId="17" xfId="0" applyNumberFormat="1" applyFont="1" applyFill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2" fontId="9" fillId="36" borderId="17" xfId="0" applyNumberFormat="1" applyFont="1" applyFill="1" applyBorder="1" applyAlignment="1">
      <alignment horizontal="right"/>
    </xf>
    <xf numFmtId="2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9" fontId="9" fillId="36" borderId="17" xfId="0" applyNumberFormat="1" applyFont="1" applyFill="1" applyBorder="1" applyAlignment="1">
      <alignment horizontal="right"/>
    </xf>
    <xf numFmtId="49" fontId="23" fillId="0" borderId="17" xfId="0" applyNumberFormat="1" applyFont="1" applyFill="1" applyBorder="1" applyAlignment="1">
      <alignment horizontal="left"/>
    </xf>
    <xf numFmtId="49" fontId="24" fillId="36" borderId="17" xfId="0" applyNumberFormat="1" applyFont="1" applyFill="1" applyBorder="1" applyAlignment="1">
      <alignment horizontal="left"/>
    </xf>
    <xf numFmtId="4" fontId="24" fillId="36" borderId="17" xfId="0" applyNumberFormat="1" applyFont="1" applyFill="1" applyBorder="1" applyAlignment="1">
      <alignment horizontal="right"/>
    </xf>
    <xf numFmtId="2" fontId="24" fillId="0" borderId="17" xfId="0" applyNumberFormat="1" applyFont="1" applyBorder="1" applyAlignment="1">
      <alignment horizontal="right"/>
    </xf>
    <xf numFmtId="2" fontId="24" fillId="36" borderId="17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left"/>
    </xf>
    <xf numFmtId="49" fontId="11" fillId="36" borderId="0" xfId="0" applyNumberFormat="1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B1">
      <selection activeCell="F24" sqref="F24"/>
    </sheetView>
  </sheetViews>
  <sheetFormatPr defaultColWidth="9.00390625" defaultRowHeight="12.75"/>
  <cols>
    <col min="1" max="1" width="6.875" style="8" hidden="1" customWidth="1"/>
    <col min="2" max="2" width="14.50390625" style="8" bestFit="1" customWidth="1"/>
    <col min="3" max="3" width="31.50390625" style="1" bestFit="1" customWidth="1"/>
    <col min="4" max="4" width="31.375" style="1" hidden="1" customWidth="1"/>
    <col min="5" max="5" width="13.875" style="8" customWidth="1"/>
    <col min="6" max="6" width="17.00390625" style="8" customWidth="1"/>
    <col min="7" max="7" width="92.00390625" style="1" hidden="1" customWidth="1"/>
    <col min="8" max="8" width="32.00390625" style="1" hidden="1" customWidth="1"/>
    <col min="9" max="9" width="11.875" style="1" hidden="1" customWidth="1"/>
    <col min="10" max="10" width="18.375" style="1" hidden="1" customWidth="1"/>
  </cols>
  <sheetData>
    <row r="1" spans="2:6" ht="15" customHeight="1">
      <c r="B1" s="2" t="s">
        <v>44</v>
      </c>
      <c r="C1" s="3" t="s">
        <v>45</v>
      </c>
      <c r="D1" s="23"/>
      <c r="E1" s="24"/>
      <c r="F1" s="25"/>
    </row>
    <row r="2" spans="2:6" ht="15" customHeight="1">
      <c r="B2" s="2" t="s">
        <v>47</v>
      </c>
      <c r="C2" s="4" t="s">
        <v>248</v>
      </c>
      <c r="D2" s="26"/>
      <c r="E2" s="27"/>
      <c r="F2" s="28"/>
    </row>
    <row r="3" spans="2:6" ht="15" customHeight="1">
      <c r="B3" s="2" t="s">
        <v>49</v>
      </c>
      <c r="C3" s="5" t="s">
        <v>191</v>
      </c>
      <c r="E3" s="19"/>
      <c r="F3" s="19"/>
    </row>
    <row r="4" spans="2:6" ht="15" customHeight="1">
      <c r="B4" s="2" t="s">
        <v>101</v>
      </c>
      <c r="C4" s="22" t="s">
        <v>190</v>
      </c>
      <c r="E4" s="21"/>
      <c r="F4" s="20"/>
    </row>
    <row r="5" spans="2:6" ht="15" customHeight="1">
      <c r="B5" s="2" t="s">
        <v>99</v>
      </c>
      <c r="C5" s="22" t="s">
        <v>153</v>
      </c>
      <c r="E5" s="21"/>
      <c r="F5" s="20"/>
    </row>
    <row r="6" spans="2:6" ht="15" customHeight="1">
      <c r="B6" s="2" t="s">
        <v>51</v>
      </c>
      <c r="C6" s="22" t="s">
        <v>192</v>
      </c>
      <c r="E6" s="21"/>
      <c r="F6" s="20"/>
    </row>
    <row r="7" spans="2:6" ht="15" customHeight="1">
      <c r="B7" s="2" t="s">
        <v>100</v>
      </c>
      <c r="C7" s="22" t="s">
        <v>193</v>
      </c>
      <c r="E7" s="21"/>
      <c r="F7" s="20"/>
    </row>
    <row r="8" spans="2:6" ht="15" customHeight="1">
      <c r="B8" s="2" t="s">
        <v>102</v>
      </c>
      <c r="C8" s="22" t="s">
        <v>166</v>
      </c>
      <c r="E8" s="21"/>
      <c r="F8" s="20"/>
    </row>
    <row r="9" spans="2:6" ht="15" customHeight="1">
      <c r="B9" s="2" t="s">
        <v>53</v>
      </c>
      <c r="C9" s="22" t="s">
        <v>78</v>
      </c>
      <c r="E9" s="21"/>
      <c r="F9" s="20"/>
    </row>
    <row r="10" spans="2:6" ht="15" customHeight="1">
      <c r="B10" s="2" t="s">
        <v>54</v>
      </c>
      <c r="C10" s="22" t="s">
        <v>52</v>
      </c>
      <c r="E10" s="21"/>
      <c r="F10" s="20"/>
    </row>
    <row r="11" spans="2:6" ht="15" customHeight="1">
      <c r="B11" s="2" t="s">
        <v>55</v>
      </c>
      <c r="C11" s="22" t="s">
        <v>194</v>
      </c>
      <c r="E11" s="21"/>
      <c r="F11" s="20"/>
    </row>
    <row r="12" spans="2:6" ht="15" customHeight="1">
      <c r="B12" s="2" t="s">
        <v>56</v>
      </c>
      <c r="C12" s="22" t="s">
        <v>84</v>
      </c>
      <c r="E12" s="21"/>
      <c r="F12" s="20"/>
    </row>
    <row r="13" spans="2:6" ht="15" customHeight="1">
      <c r="B13" s="2" t="s">
        <v>103</v>
      </c>
      <c r="C13" s="22" t="s">
        <v>195</v>
      </c>
      <c r="E13" s="21"/>
      <c r="F13" s="20"/>
    </row>
    <row r="14" spans="2:6" ht="15" customHeight="1">
      <c r="B14" s="2" t="s">
        <v>57</v>
      </c>
      <c r="C14" s="5" t="s">
        <v>58</v>
      </c>
      <c r="E14" s="19"/>
      <c r="F14" s="19"/>
    </row>
    <row r="15" spans="1:10" ht="15" customHeight="1">
      <c r="A15" s="9" t="s">
        <v>43</v>
      </c>
      <c r="B15" s="9"/>
      <c r="C15" s="3" t="s">
        <v>44</v>
      </c>
      <c r="D15" s="3" t="s">
        <v>5</v>
      </c>
      <c r="E15" s="9" t="s">
        <v>6</v>
      </c>
      <c r="F15" s="9" t="s">
        <v>7</v>
      </c>
      <c r="G15" s="3" t="s">
        <v>8</v>
      </c>
      <c r="H15" s="3" t="s">
        <v>9</v>
      </c>
      <c r="I15" s="3" t="s">
        <v>10</v>
      </c>
      <c r="J15" s="3" t="s">
        <v>46</v>
      </c>
    </row>
    <row r="16" spans="1:10" ht="15" customHeight="1">
      <c r="A16" s="12">
        <v>101</v>
      </c>
      <c r="B16" s="12"/>
      <c r="C16" s="5" t="s">
        <v>11</v>
      </c>
      <c r="D16" s="5" t="s">
        <v>11</v>
      </c>
      <c r="E16" s="12"/>
      <c r="F16" s="12"/>
      <c r="G16" s="5" t="s">
        <v>52</v>
      </c>
      <c r="H16" s="5" t="s">
        <v>52</v>
      </c>
      <c r="I16" s="5" t="s">
        <v>52</v>
      </c>
      <c r="J16" s="5" t="s">
        <v>50</v>
      </c>
    </row>
    <row r="17" spans="1:10" ht="15" customHeight="1">
      <c r="A17" s="12"/>
      <c r="B17" s="33"/>
      <c r="C17" s="6" t="s">
        <v>114</v>
      </c>
      <c r="D17" s="34"/>
      <c r="E17" s="35">
        <f>Soupis!G4</f>
        <v>0</v>
      </c>
      <c r="F17" s="33"/>
      <c r="G17" s="5"/>
      <c r="H17" s="5"/>
      <c r="I17" s="5"/>
      <c r="J17" s="5"/>
    </row>
    <row r="18" spans="1:10" ht="15" customHeight="1">
      <c r="A18" s="12"/>
      <c r="B18" s="33"/>
      <c r="C18" s="6" t="s">
        <v>178</v>
      </c>
      <c r="D18" s="6" t="s">
        <v>179</v>
      </c>
      <c r="E18" s="11">
        <f>0.034*E17</f>
        <v>0</v>
      </c>
      <c r="F18" s="11">
        <f>0.01*E17</f>
        <v>0</v>
      </c>
      <c r="G18" s="5"/>
      <c r="H18" s="5"/>
      <c r="I18" s="5"/>
      <c r="J18" s="5"/>
    </row>
    <row r="19" spans="1:10" ht="15" customHeight="1">
      <c r="A19" s="11">
        <v>3</v>
      </c>
      <c r="B19" s="11"/>
      <c r="C19" s="6" t="s">
        <v>12</v>
      </c>
      <c r="D19" s="6" t="s">
        <v>12</v>
      </c>
      <c r="E19" s="11"/>
      <c r="F19" s="11">
        <f>Soupis!G149</f>
        <v>0</v>
      </c>
      <c r="G19" s="6" t="s">
        <v>52</v>
      </c>
      <c r="H19" s="6" t="s">
        <v>13</v>
      </c>
      <c r="I19" s="6" t="s">
        <v>60</v>
      </c>
      <c r="J19" s="6" t="s">
        <v>52</v>
      </c>
    </row>
    <row r="20" spans="1:10" ht="15" customHeight="1">
      <c r="A20" s="11">
        <v>4</v>
      </c>
      <c r="B20" s="11"/>
      <c r="C20" s="6" t="s">
        <v>14</v>
      </c>
      <c r="D20" s="6" t="s">
        <v>14</v>
      </c>
      <c r="E20" s="11"/>
      <c r="F20" s="11">
        <f>Soupis!I149</f>
        <v>0</v>
      </c>
      <c r="G20" s="6" t="s">
        <v>52</v>
      </c>
      <c r="H20" s="6" t="s">
        <v>15</v>
      </c>
      <c r="I20" s="6" t="s">
        <v>60</v>
      </c>
      <c r="J20" s="6" t="s">
        <v>52</v>
      </c>
    </row>
    <row r="21" spans="1:10" ht="15" customHeight="1">
      <c r="A21" s="13">
        <v>5</v>
      </c>
      <c r="B21" s="13"/>
      <c r="C21" s="7" t="s">
        <v>16</v>
      </c>
      <c r="D21" s="7" t="s">
        <v>16</v>
      </c>
      <c r="E21" s="36">
        <f>SUM(E17:E20)</f>
        <v>0</v>
      </c>
      <c r="F21" s="36">
        <f>SUM(F19:F20)</f>
        <v>0</v>
      </c>
      <c r="G21" s="7" t="s">
        <v>17</v>
      </c>
      <c r="H21" s="7" t="s">
        <v>18</v>
      </c>
      <c r="I21" s="7" t="s">
        <v>60</v>
      </c>
      <c r="J21" s="7" t="s">
        <v>59</v>
      </c>
    </row>
    <row r="22" spans="1:10" ht="15" customHeight="1">
      <c r="A22" s="12">
        <v>14</v>
      </c>
      <c r="B22" s="12"/>
      <c r="C22" s="5" t="s">
        <v>19</v>
      </c>
      <c r="D22" s="5" t="s">
        <v>19</v>
      </c>
      <c r="E22" s="12"/>
      <c r="F22" s="12">
        <f>SUM(E21+F21)</f>
        <v>0</v>
      </c>
      <c r="G22" s="5" t="s">
        <v>52</v>
      </c>
      <c r="H22" s="5" t="s">
        <v>20</v>
      </c>
      <c r="I22" s="5" t="s">
        <v>60</v>
      </c>
      <c r="J22" s="5" t="s">
        <v>50</v>
      </c>
    </row>
    <row r="23" spans="1:10" ht="15" customHeight="1">
      <c r="A23" s="11">
        <v>30</v>
      </c>
      <c r="B23" s="11"/>
      <c r="C23" s="6" t="s">
        <v>154</v>
      </c>
      <c r="D23" s="6" t="s">
        <v>21</v>
      </c>
      <c r="E23" s="11"/>
      <c r="F23" s="43">
        <v>0</v>
      </c>
      <c r="G23" s="6" t="s">
        <v>52</v>
      </c>
      <c r="H23" s="6" t="s">
        <v>22</v>
      </c>
      <c r="I23" s="6" t="s">
        <v>60</v>
      </c>
      <c r="J23" s="6" t="s">
        <v>52</v>
      </c>
    </row>
    <row r="24" spans="1:10" ht="15" customHeight="1">
      <c r="A24" s="11">
        <v>0</v>
      </c>
      <c r="B24" s="11"/>
      <c r="C24" s="6" t="s">
        <v>52</v>
      </c>
      <c r="D24" s="6" t="s">
        <v>52</v>
      </c>
      <c r="E24" s="11"/>
      <c r="F24" s="12"/>
      <c r="G24" s="6" t="s">
        <v>52</v>
      </c>
      <c r="H24" s="6" t="s">
        <v>52</v>
      </c>
      <c r="I24" s="6" t="s">
        <v>52</v>
      </c>
      <c r="J24" s="6" t="s">
        <v>52</v>
      </c>
    </row>
    <row r="25" spans="1:10" ht="15" customHeight="1">
      <c r="A25" s="10">
        <v>50</v>
      </c>
      <c r="B25" s="10"/>
      <c r="C25" s="4" t="s">
        <v>23</v>
      </c>
      <c r="D25" s="4" t="s">
        <v>23</v>
      </c>
      <c r="E25" s="10"/>
      <c r="F25" s="12">
        <f>SUM(F22:F23)</f>
        <v>0</v>
      </c>
      <c r="G25" s="4" t="s">
        <v>52</v>
      </c>
      <c r="H25" s="4" t="s">
        <v>24</v>
      </c>
      <c r="I25" s="4" t="s">
        <v>60</v>
      </c>
      <c r="J25" s="4" t="s">
        <v>48</v>
      </c>
    </row>
    <row r="26" spans="1:10" ht="15" customHeight="1">
      <c r="A26" s="10"/>
      <c r="B26" s="18"/>
      <c r="C26" s="17"/>
      <c r="D26" s="17"/>
      <c r="E26" s="18"/>
      <c r="F26" s="18"/>
      <c r="G26" s="4"/>
      <c r="H26" s="4"/>
      <c r="I26" s="4"/>
      <c r="J26" s="4"/>
    </row>
    <row r="27" spans="1:10" ht="15" customHeight="1">
      <c r="A27" s="11">
        <v>200</v>
      </c>
      <c r="B27" s="11"/>
      <c r="D27" s="6"/>
      <c r="E27" s="32"/>
      <c r="F27" s="32"/>
      <c r="G27" s="6" t="s">
        <v>25</v>
      </c>
      <c r="H27" s="6" t="s">
        <v>26</v>
      </c>
      <c r="I27" s="6" t="s">
        <v>60</v>
      </c>
      <c r="J27" s="6" t="s">
        <v>52</v>
      </c>
    </row>
    <row r="28" spans="1:10" ht="15" customHeight="1">
      <c r="A28" s="11">
        <v>200</v>
      </c>
      <c r="B28" s="11"/>
      <c r="C28" s="6"/>
      <c r="D28" s="6"/>
      <c r="E28" s="11"/>
      <c r="F28" s="11"/>
      <c r="G28" s="6" t="s">
        <v>27</v>
      </c>
      <c r="H28" s="6" t="s">
        <v>28</v>
      </c>
      <c r="I28" s="6" t="s">
        <v>60</v>
      </c>
      <c r="J28" s="6" t="s">
        <v>52</v>
      </c>
    </row>
    <row r="29" spans="1:10" ht="15" customHeight="1">
      <c r="A29" s="11">
        <v>200</v>
      </c>
      <c r="B29" s="11"/>
      <c r="C29" s="6"/>
      <c r="D29" s="6" t="s">
        <v>4</v>
      </c>
      <c r="E29" s="11"/>
      <c r="F29" s="11"/>
      <c r="G29" s="6" t="s">
        <v>29</v>
      </c>
      <c r="H29" s="6" t="s">
        <v>30</v>
      </c>
      <c r="I29" s="6" t="s">
        <v>60</v>
      </c>
      <c r="J29" s="6" t="s">
        <v>52</v>
      </c>
    </row>
    <row r="30" spans="1:10" ht="15" customHeight="1">
      <c r="A30" s="11">
        <v>0</v>
      </c>
      <c r="B30" s="11"/>
      <c r="C30" s="6" t="s">
        <v>52</v>
      </c>
      <c r="D30" s="6" t="s">
        <v>52</v>
      </c>
      <c r="E30" s="11"/>
      <c r="F30" s="11"/>
      <c r="G30" s="6" t="s">
        <v>52</v>
      </c>
      <c r="H30" s="6" t="s">
        <v>52</v>
      </c>
      <c r="I30" s="6" t="s">
        <v>52</v>
      </c>
      <c r="J30" s="6" t="s">
        <v>52</v>
      </c>
    </row>
    <row r="31" spans="1:10" ht="21">
      <c r="A31" s="12">
        <v>300</v>
      </c>
      <c r="B31" s="12"/>
      <c r="C31" s="31"/>
      <c r="D31" s="15" t="s">
        <v>31</v>
      </c>
      <c r="E31" s="14"/>
      <c r="F31" s="14"/>
      <c r="G31" s="5" t="s">
        <v>32</v>
      </c>
      <c r="H31" s="5" t="s">
        <v>52</v>
      </c>
      <c r="I31" s="5" t="s">
        <v>52</v>
      </c>
      <c r="J31" s="5" t="s">
        <v>50</v>
      </c>
    </row>
    <row r="32" spans="1:10" ht="12.75">
      <c r="A32" s="11">
        <v>300</v>
      </c>
      <c r="B32" s="11"/>
      <c r="C32" s="6"/>
      <c r="D32" s="6" t="s">
        <v>33</v>
      </c>
      <c r="E32" s="16"/>
      <c r="F32" s="11"/>
      <c r="G32" s="6" t="s">
        <v>52</v>
      </c>
      <c r="H32" s="6" t="s">
        <v>52</v>
      </c>
      <c r="I32" s="6" t="s">
        <v>52</v>
      </c>
      <c r="J32" s="6" t="s">
        <v>52</v>
      </c>
    </row>
    <row r="33" spans="1:10" ht="12.75">
      <c r="A33" s="11">
        <v>300</v>
      </c>
      <c r="B33" s="11"/>
      <c r="C33" s="6"/>
      <c r="D33" s="6" t="s">
        <v>34</v>
      </c>
      <c r="E33" s="16"/>
      <c r="F33" s="11"/>
      <c r="G33" s="6" t="s">
        <v>52</v>
      </c>
      <c r="H33" s="6" t="s">
        <v>52</v>
      </c>
      <c r="I33" s="6" t="s">
        <v>52</v>
      </c>
      <c r="J33" s="6" t="s">
        <v>52</v>
      </c>
    </row>
    <row r="34" spans="1:10" ht="12.75">
      <c r="A34" s="11">
        <v>300</v>
      </c>
      <c r="B34" s="11"/>
      <c r="C34" s="6"/>
      <c r="D34" s="6" t="s">
        <v>35</v>
      </c>
      <c r="E34" s="16"/>
      <c r="F34" s="11"/>
      <c r="G34" s="6" t="s">
        <v>52</v>
      </c>
      <c r="H34" s="6" t="s">
        <v>52</v>
      </c>
      <c r="I34" s="6" t="s">
        <v>52</v>
      </c>
      <c r="J34" s="6" t="s">
        <v>52</v>
      </c>
    </row>
    <row r="35" spans="1:10" ht="12.75">
      <c r="A35" s="11">
        <v>300</v>
      </c>
      <c r="B35" s="11"/>
      <c r="C35" s="6"/>
      <c r="D35" s="6" t="s">
        <v>36</v>
      </c>
      <c r="E35" s="16"/>
      <c r="F35" s="11"/>
      <c r="G35" s="6" t="s">
        <v>52</v>
      </c>
      <c r="H35" s="6" t="s">
        <v>52</v>
      </c>
      <c r="I35" s="6" t="s">
        <v>52</v>
      </c>
      <c r="J35" s="6" t="s">
        <v>52</v>
      </c>
    </row>
    <row r="36" spans="1:10" ht="12.75">
      <c r="A36" s="11">
        <v>300</v>
      </c>
      <c r="B36" s="11"/>
      <c r="C36" s="6"/>
      <c r="D36" s="6" t="s">
        <v>37</v>
      </c>
      <c r="E36" s="16"/>
      <c r="F36" s="11"/>
      <c r="G36" s="6" t="s">
        <v>52</v>
      </c>
      <c r="H36" s="6" t="s">
        <v>52</v>
      </c>
      <c r="I36" s="6" t="s">
        <v>52</v>
      </c>
      <c r="J36" s="6" t="s">
        <v>52</v>
      </c>
    </row>
    <row r="37" spans="1:10" ht="12.75">
      <c r="A37" s="11">
        <v>300</v>
      </c>
      <c r="B37" s="11"/>
      <c r="C37" s="6"/>
      <c r="D37" s="6" t="s">
        <v>38</v>
      </c>
      <c r="E37" s="16"/>
      <c r="F37" s="11"/>
      <c r="G37" s="6" t="s">
        <v>52</v>
      </c>
      <c r="H37" s="6" t="s">
        <v>52</v>
      </c>
      <c r="I37" s="6" t="s">
        <v>52</v>
      </c>
      <c r="J37" s="6" t="s">
        <v>52</v>
      </c>
    </row>
    <row r="38" spans="1:10" ht="12.75">
      <c r="A38" s="11">
        <v>300</v>
      </c>
      <c r="B38" s="11"/>
      <c r="C38" s="6"/>
      <c r="D38" s="6" t="s">
        <v>39</v>
      </c>
      <c r="E38" s="16"/>
      <c r="F38" s="11"/>
      <c r="G38" s="6" t="s">
        <v>52</v>
      </c>
      <c r="H38" s="6" t="s">
        <v>52</v>
      </c>
      <c r="I38" s="6" t="s">
        <v>52</v>
      </c>
      <c r="J38" s="6" t="s">
        <v>52</v>
      </c>
    </row>
    <row r="39" spans="1:10" ht="12.75">
      <c r="A39" s="11">
        <v>300</v>
      </c>
      <c r="B39" s="11"/>
      <c r="C39" s="6"/>
      <c r="D39" s="6" t="s">
        <v>40</v>
      </c>
      <c r="E39" s="16"/>
      <c r="F39" s="11"/>
      <c r="G39" s="6" t="s">
        <v>52</v>
      </c>
      <c r="H39" s="6" t="s">
        <v>52</v>
      </c>
      <c r="I39" s="6" t="s">
        <v>52</v>
      </c>
      <c r="J39" s="6" t="s">
        <v>52</v>
      </c>
    </row>
    <row r="40" spans="1:10" ht="12.75">
      <c r="A40" s="11">
        <v>300</v>
      </c>
      <c r="B40" s="11"/>
      <c r="C40" s="6"/>
      <c r="D40" s="6" t="s">
        <v>41</v>
      </c>
      <c r="E40" s="16"/>
      <c r="F40" s="11"/>
      <c r="G40" s="6" t="s">
        <v>52</v>
      </c>
      <c r="H40" s="6" t="s">
        <v>52</v>
      </c>
      <c r="I40" s="6" t="s">
        <v>52</v>
      </c>
      <c r="J40" s="6" t="s">
        <v>52</v>
      </c>
    </row>
    <row r="41" spans="1:10" ht="12.75">
      <c r="A41" s="11">
        <v>300</v>
      </c>
      <c r="B41" s="11"/>
      <c r="C41" s="6"/>
      <c r="D41" s="6" t="s">
        <v>42</v>
      </c>
      <c r="E41" s="16"/>
      <c r="F41" s="11"/>
      <c r="G41" s="6" t="s">
        <v>52</v>
      </c>
      <c r="H41" s="6" t="s">
        <v>52</v>
      </c>
      <c r="I41" s="6" t="s">
        <v>52</v>
      </c>
      <c r="J41" s="6" t="s">
        <v>52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1"/>
  <sheetViews>
    <sheetView workbookViewId="0" topLeftCell="A126">
      <selection activeCell="H149" sqref="H149"/>
    </sheetView>
  </sheetViews>
  <sheetFormatPr defaultColWidth="9.00390625" defaultRowHeight="12.75"/>
  <cols>
    <col min="1" max="1" width="5.125" style="1" customWidth="1"/>
    <col min="2" max="2" width="14.375" style="1" customWidth="1"/>
    <col min="3" max="3" width="40.375" style="1" customWidth="1"/>
    <col min="4" max="4" width="4.50390625" style="1" customWidth="1"/>
    <col min="5" max="5" width="8.50390625" style="29" customWidth="1"/>
    <col min="6" max="6" width="12.625" style="1" customWidth="1"/>
    <col min="7" max="7" width="14.50390625" style="1" customWidth="1"/>
    <col min="8" max="8" width="7.50390625" style="8" customWidth="1"/>
    <col min="9" max="9" width="14.50390625" style="8" customWidth="1"/>
    <col min="10" max="10" width="11.375" style="8" customWidth="1"/>
    <col min="11" max="11" width="3.50390625" style="1" hidden="1" customWidth="1"/>
    <col min="12" max="12" width="14.625" style="8" customWidth="1"/>
    <col min="13" max="13" width="7.50390625" style="8" hidden="1" customWidth="1"/>
    <col min="14" max="14" width="12.625" style="8" hidden="1" customWidth="1"/>
    <col min="15" max="17" width="9.50390625" style="1" hidden="1" customWidth="1"/>
    <col min="18" max="18" width="0.12890625" style="1" hidden="1" customWidth="1"/>
  </cols>
  <sheetData>
    <row r="1" spans="1:19" s="51" customFormat="1" ht="15.75" customHeight="1">
      <c r="A1" s="44" t="s">
        <v>61</v>
      </c>
      <c r="B1" s="44" t="s">
        <v>87</v>
      </c>
      <c r="C1" s="44" t="s">
        <v>95</v>
      </c>
      <c r="D1" s="44" t="s">
        <v>62</v>
      </c>
      <c r="E1" s="45" t="s">
        <v>63</v>
      </c>
      <c r="F1" s="45" t="s">
        <v>64</v>
      </c>
      <c r="G1" s="45" t="s">
        <v>65</v>
      </c>
      <c r="H1" s="45" t="s">
        <v>67</v>
      </c>
      <c r="I1" s="45" t="s">
        <v>68</v>
      </c>
      <c r="J1" s="45" t="s">
        <v>69</v>
      </c>
      <c r="K1" s="46" t="s">
        <v>66</v>
      </c>
      <c r="L1" s="45" t="s">
        <v>70</v>
      </c>
      <c r="M1" s="47" t="s">
        <v>71</v>
      </c>
      <c r="N1" s="48" t="s">
        <v>72</v>
      </c>
      <c r="O1" s="49" t="s">
        <v>73</v>
      </c>
      <c r="P1" s="49" t="s">
        <v>74</v>
      </c>
      <c r="Q1" s="49" t="s">
        <v>75</v>
      </c>
      <c r="R1" s="49" t="s">
        <v>46</v>
      </c>
      <c r="S1" s="50"/>
    </row>
    <row r="2" spans="1:18" s="51" customFormat="1" ht="15.75" customHeight="1">
      <c r="A2" s="52"/>
      <c r="B2" s="53"/>
      <c r="C2" s="54" t="s">
        <v>112</v>
      </c>
      <c r="D2" s="54" t="s">
        <v>52</v>
      </c>
      <c r="E2" s="55"/>
      <c r="F2" s="56"/>
      <c r="G2" s="57"/>
      <c r="H2" s="58"/>
      <c r="I2" s="55"/>
      <c r="J2" s="55"/>
      <c r="K2" s="54"/>
      <c r="L2" s="55"/>
      <c r="M2" s="59"/>
      <c r="N2" s="60"/>
      <c r="O2" s="53" t="s">
        <v>52</v>
      </c>
      <c r="P2" s="53" t="s">
        <v>52</v>
      </c>
      <c r="Q2" s="53" t="s">
        <v>52</v>
      </c>
      <c r="R2" s="53" t="s">
        <v>48</v>
      </c>
    </row>
    <row r="3" spans="1:18" s="51" customFormat="1" ht="15.75" customHeight="1">
      <c r="A3" s="37">
        <v>1</v>
      </c>
      <c r="B3" s="61"/>
      <c r="C3" s="69" t="s">
        <v>189</v>
      </c>
      <c r="D3" s="69" t="s">
        <v>76</v>
      </c>
      <c r="E3" s="70">
        <v>1</v>
      </c>
      <c r="F3" s="70">
        <v>0</v>
      </c>
      <c r="G3" s="70">
        <f>E3*F3</f>
        <v>0</v>
      </c>
      <c r="H3" s="69" t="s">
        <v>52</v>
      </c>
      <c r="I3" s="70">
        <v>0</v>
      </c>
      <c r="J3" s="70">
        <f>E3*I3</f>
        <v>0</v>
      </c>
      <c r="K3" s="70">
        <f>F3+I3</f>
        <v>0</v>
      </c>
      <c r="L3" s="70">
        <f>G3+J3</f>
        <v>0</v>
      </c>
      <c r="M3" s="59"/>
      <c r="N3" s="60"/>
      <c r="O3" s="53"/>
      <c r="P3" s="53"/>
      <c r="Q3" s="53"/>
      <c r="R3" s="53"/>
    </row>
    <row r="4" spans="1:18" s="51" customFormat="1" ht="15.75" customHeight="1">
      <c r="A4" s="37"/>
      <c r="B4" s="71"/>
      <c r="C4" s="72" t="s">
        <v>113</v>
      </c>
      <c r="D4" s="72"/>
      <c r="E4" s="73"/>
      <c r="F4" s="74"/>
      <c r="G4" s="73">
        <f>SUM(G3:G3)</f>
        <v>0</v>
      </c>
      <c r="H4" s="75"/>
      <c r="I4" s="73"/>
      <c r="J4" s="73"/>
      <c r="K4" s="72"/>
      <c r="L4" s="73">
        <f>SUM(L3:L3)</f>
        <v>0</v>
      </c>
      <c r="M4" s="59"/>
      <c r="N4" s="60"/>
      <c r="O4" s="53"/>
      <c r="P4" s="53"/>
      <c r="Q4" s="53"/>
      <c r="R4" s="53"/>
    </row>
    <row r="5" spans="1:18" s="51" customFormat="1" ht="15.75" customHeight="1">
      <c r="A5" s="37"/>
      <c r="B5" s="71" t="s">
        <v>105</v>
      </c>
      <c r="C5" s="72" t="s">
        <v>77</v>
      </c>
      <c r="D5" s="72"/>
      <c r="E5" s="73"/>
      <c r="F5" s="74"/>
      <c r="G5" s="73"/>
      <c r="H5" s="75"/>
      <c r="I5" s="73"/>
      <c r="J5" s="73"/>
      <c r="K5" s="72"/>
      <c r="L5" s="73"/>
      <c r="M5" s="59"/>
      <c r="N5" s="60"/>
      <c r="O5" s="53"/>
      <c r="P5" s="53"/>
      <c r="Q5" s="53"/>
      <c r="R5" s="53"/>
    </row>
    <row r="6" spans="1:18" s="51" customFormat="1" ht="15.75" customHeight="1">
      <c r="A6" s="37"/>
      <c r="B6" s="68"/>
      <c r="C6" s="76" t="s">
        <v>167</v>
      </c>
      <c r="D6" s="77"/>
      <c r="E6" s="78"/>
      <c r="F6" s="79"/>
      <c r="G6" s="78"/>
      <c r="H6" s="80"/>
      <c r="I6" s="78"/>
      <c r="J6" s="78"/>
      <c r="K6" s="77"/>
      <c r="L6" s="78"/>
      <c r="M6" s="59"/>
      <c r="N6" s="60"/>
      <c r="O6" s="53"/>
      <c r="P6" s="53"/>
      <c r="Q6" s="53"/>
      <c r="R6" s="53"/>
    </row>
    <row r="7" spans="1:18" s="51" customFormat="1" ht="15.75" customHeight="1">
      <c r="A7" s="37">
        <v>2</v>
      </c>
      <c r="B7" s="81" t="s">
        <v>90</v>
      </c>
      <c r="C7" s="98" t="s">
        <v>121</v>
      </c>
      <c r="D7" s="98" t="s">
        <v>76</v>
      </c>
      <c r="E7" s="99">
        <v>34</v>
      </c>
      <c r="F7" s="100">
        <v>0</v>
      </c>
      <c r="G7" s="101">
        <f>E7*F7</f>
        <v>0</v>
      </c>
      <c r="H7" s="102">
        <v>0</v>
      </c>
      <c r="I7" s="99">
        <f>E7*H7</f>
        <v>0</v>
      </c>
      <c r="J7" s="99">
        <f>F7+H7</f>
        <v>0</v>
      </c>
      <c r="K7" s="98"/>
      <c r="L7" s="99">
        <f>G7+I7</f>
        <v>0</v>
      </c>
      <c r="M7" s="59"/>
      <c r="N7" s="60"/>
      <c r="O7" s="97"/>
      <c r="P7" s="97"/>
      <c r="Q7" s="97"/>
      <c r="R7" s="97"/>
    </row>
    <row r="8" spans="1:18" s="51" customFormat="1" ht="15.75" customHeight="1">
      <c r="A8" s="37">
        <v>3</v>
      </c>
      <c r="B8" s="81" t="s">
        <v>90</v>
      </c>
      <c r="C8" s="69" t="s">
        <v>122</v>
      </c>
      <c r="D8" s="69" t="s">
        <v>76</v>
      </c>
      <c r="E8" s="70">
        <v>15</v>
      </c>
      <c r="F8" s="83">
        <v>0</v>
      </c>
      <c r="G8" s="84">
        <f>E8*F8</f>
        <v>0</v>
      </c>
      <c r="H8" s="89">
        <v>0</v>
      </c>
      <c r="I8" s="70">
        <f>E8*H8</f>
        <v>0</v>
      </c>
      <c r="J8" s="70">
        <f>F8+H8</f>
        <v>0</v>
      </c>
      <c r="K8" s="69"/>
      <c r="L8" s="70">
        <f>G8+I8</f>
        <v>0</v>
      </c>
      <c r="M8" s="62"/>
      <c r="N8" s="63"/>
      <c r="O8" s="64"/>
      <c r="P8" s="64"/>
      <c r="Q8" s="64"/>
      <c r="R8" s="64"/>
    </row>
    <row r="9" spans="1:18" s="51" customFormat="1" ht="15.75" customHeight="1">
      <c r="A9" s="37">
        <v>4</v>
      </c>
      <c r="B9" s="81" t="s">
        <v>91</v>
      </c>
      <c r="C9" s="98" t="s">
        <v>123</v>
      </c>
      <c r="D9" s="98" t="s">
        <v>76</v>
      </c>
      <c r="E9" s="99">
        <v>8</v>
      </c>
      <c r="F9" s="100">
        <v>0</v>
      </c>
      <c r="G9" s="101">
        <f>E9*F9</f>
        <v>0</v>
      </c>
      <c r="H9" s="103">
        <v>0</v>
      </c>
      <c r="I9" s="99">
        <f>E9*H9</f>
        <v>0</v>
      </c>
      <c r="J9" s="99">
        <f>F9+H9</f>
        <v>0</v>
      </c>
      <c r="K9" s="98"/>
      <c r="L9" s="99">
        <f>G9+I9</f>
        <v>0</v>
      </c>
      <c r="M9" s="62"/>
      <c r="N9" s="63"/>
      <c r="O9" s="64"/>
      <c r="P9" s="64"/>
      <c r="Q9" s="64"/>
      <c r="R9" s="64"/>
    </row>
    <row r="10" spans="1:18" s="51" customFormat="1" ht="15.75" customHeight="1">
      <c r="A10" s="37">
        <v>5</v>
      </c>
      <c r="B10" s="81"/>
      <c r="C10" s="69" t="s">
        <v>155</v>
      </c>
      <c r="D10" s="69" t="s">
        <v>76</v>
      </c>
      <c r="E10" s="70">
        <v>10</v>
      </c>
      <c r="F10" s="83">
        <v>0</v>
      </c>
      <c r="G10" s="84">
        <f>E10*F10</f>
        <v>0</v>
      </c>
      <c r="H10" s="82">
        <v>0</v>
      </c>
      <c r="I10" s="70">
        <f>E10*H10</f>
        <v>0</v>
      </c>
      <c r="J10" s="70">
        <f>F10+H10</f>
        <v>0</v>
      </c>
      <c r="K10" s="69"/>
      <c r="L10" s="70">
        <f>G10+I10</f>
        <v>0</v>
      </c>
      <c r="M10" s="62"/>
      <c r="N10" s="63"/>
      <c r="O10" s="64"/>
      <c r="P10" s="64"/>
      <c r="Q10" s="64"/>
      <c r="R10" s="64"/>
    </row>
    <row r="11" spans="1:18" s="51" customFormat="1" ht="15.75" customHeight="1">
      <c r="A11" s="37">
        <v>6</v>
      </c>
      <c r="B11" s="90"/>
      <c r="C11" s="69" t="s">
        <v>124</v>
      </c>
      <c r="D11" s="69" t="s">
        <v>76</v>
      </c>
      <c r="E11" s="70">
        <v>58</v>
      </c>
      <c r="F11" s="70">
        <v>0</v>
      </c>
      <c r="G11" s="70">
        <f>E11*F11</f>
        <v>0</v>
      </c>
      <c r="H11" s="91" t="s">
        <v>60</v>
      </c>
      <c r="I11" s="70">
        <f>E11*H11</f>
        <v>0</v>
      </c>
      <c r="J11" s="70">
        <f>F11+H11</f>
        <v>0</v>
      </c>
      <c r="K11" s="70">
        <f>F11+I11</f>
        <v>0</v>
      </c>
      <c r="L11" s="70">
        <f>G11+I11</f>
        <v>0</v>
      </c>
      <c r="M11" s="62"/>
      <c r="N11" s="63"/>
      <c r="O11" s="64"/>
      <c r="P11" s="64"/>
      <c r="Q11" s="64"/>
      <c r="R11" s="64"/>
    </row>
    <row r="12" spans="1:18" s="51" customFormat="1" ht="15.75" customHeight="1">
      <c r="A12" s="37"/>
      <c r="B12" s="92"/>
      <c r="C12" s="88" t="s">
        <v>125</v>
      </c>
      <c r="D12" s="88" t="s">
        <v>52</v>
      </c>
      <c r="E12" s="87"/>
      <c r="F12" s="83"/>
      <c r="G12" s="84"/>
      <c r="H12" s="82"/>
      <c r="I12" s="70"/>
      <c r="J12" s="70"/>
      <c r="K12" s="86"/>
      <c r="L12" s="70"/>
      <c r="M12" s="62"/>
      <c r="N12" s="63"/>
      <c r="O12" s="64"/>
      <c r="P12" s="64"/>
      <c r="Q12" s="64"/>
      <c r="R12" s="64"/>
    </row>
    <row r="13" spans="1:18" s="51" customFormat="1" ht="15.75" customHeight="1">
      <c r="A13" s="37">
        <v>7</v>
      </c>
      <c r="B13" s="93" t="s">
        <v>96</v>
      </c>
      <c r="C13" s="69" t="s">
        <v>109</v>
      </c>
      <c r="D13" s="69" t="s">
        <v>76</v>
      </c>
      <c r="E13" s="70">
        <v>23</v>
      </c>
      <c r="F13" s="83">
        <v>0</v>
      </c>
      <c r="G13" s="84">
        <f aca="true" t="shared" si="0" ref="G13:G19">E13*F13</f>
        <v>0</v>
      </c>
      <c r="H13" s="83">
        <v>0</v>
      </c>
      <c r="I13" s="70">
        <f aca="true" t="shared" si="1" ref="I13:I19">E13*H13</f>
        <v>0</v>
      </c>
      <c r="J13" s="70">
        <f aca="true" t="shared" si="2" ref="J13:J19">F13+H13</f>
        <v>0</v>
      </c>
      <c r="K13" s="69"/>
      <c r="L13" s="70">
        <f aca="true" t="shared" si="3" ref="L13:L19">G13+I13</f>
        <v>0</v>
      </c>
      <c r="M13" s="62"/>
      <c r="N13" s="63"/>
      <c r="O13" s="64"/>
      <c r="P13" s="64"/>
      <c r="Q13" s="64"/>
      <c r="R13" s="64"/>
    </row>
    <row r="14" spans="1:18" s="51" customFormat="1" ht="15.75" customHeight="1">
      <c r="A14" s="37">
        <v>8</v>
      </c>
      <c r="B14" s="93" t="s">
        <v>116</v>
      </c>
      <c r="C14" s="69" t="s">
        <v>115</v>
      </c>
      <c r="D14" s="69" t="s">
        <v>76</v>
      </c>
      <c r="E14" s="70">
        <v>13</v>
      </c>
      <c r="F14" s="83">
        <v>0</v>
      </c>
      <c r="G14" s="84">
        <f t="shared" si="0"/>
        <v>0</v>
      </c>
      <c r="H14" s="83">
        <v>0</v>
      </c>
      <c r="I14" s="70">
        <f t="shared" si="1"/>
        <v>0</v>
      </c>
      <c r="J14" s="70">
        <f t="shared" si="2"/>
        <v>0</v>
      </c>
      <c r="K14" s="69"/>
      <c r="L14" s="70">
        <f t="shared" si="3"/>
        <v>0</v>
      </c>
      <c r="M14" s="62"/>
      <c r="N14" s="63"/>
      <c r="O14" s="64"/>
      <c r="P14" s="64"/>
      <c r="Q14" s="64"/>
      <c r="R14" s="64"/>
    </row>
    <row r="15" spans="1:18" s="51" customFormat="1" ht="15.75" customHeight="1">
      <c r="A15" s="37">
        <v>9</v>
      </c>
      <c r="B15" s="93" t="s">
        <v>97</v>
      </c>
      <c r="C15" s="69" t="s">
        <v>110</v>
      </c>
      <c r="D15" s="69" t="s">
        <v>76</v>
      </c>
      <c r="E15" s="70">
        <v>9</v>
      </c>
      <c r="F15" s="83">
        <v>0</v>
      </c>
      <c r="G15" s="84">
        <f t="shared" si="0"/>
        <v>0</v>
      </c>
      <c r="H15" s="83">
        <v>0</v>
      </c>
      <c r="I15" s="70">
        <f t="shared" si="1"/>
        <v>0</v>
      </c>
      <c r="J15" s="70">
        <f t="shared" si="2"/>
        <v>0</v>
      </c>
      <c r="K15" s="69"/>
      <c r="L15" s="70">
        <f t="shared" si="3"/>
        <v>0</v>
      </c>
      <c r="M15" s="62"/>
      <c r="N15" s="63"/>
      <c r="O15" s="64"/>
      <c r="P15" s="64"/>
      <c r="Q15" s="64"/>
      <c r="R15" s="64"/>
    </row>
    <row r="16" spans="1:18" s="51" customFormat="1" ht="15.75" customHeight="1">
      <c r="A16" s="37">
        <v>10</v>
      </c>
      <c r="B16" s="93"/>
      <c r="C16" s="69" t="s">
        <v>214</v>
      </c>
      <c r="D16" s="69" t="s">
        <v>76</v>
      </c>
      <c r="E16" s="70">
        <v>1</v>
      </c>
      <c r="F16" s="83">
        <v>0</v>
      </c>
      <c r="G16" s="84">
        <f>E16*F16</f>
        <v>0</v>
      </c>
      <c r="H16" s="83">
        <v>0</v>
      </c>
      <c r="I16" s="70">
        <f>E16*H16</f>
        <v>0</v>
      </c>
      <c r="J16" s="70">
        <f>F16+H16</f>
        <v>0</v>
      </c>
      <c r="K16" s="69"/>
      <c r="L16" s="70">
        <f>G16+I16</f>
        <v>0</v>
      </c>
      <c r="M16" s="62"/>
      <c r="N16" s="63"/>
      <c r="O16" s="64"/>
      <c r="P16" s="64"/>
      <c r="Q16" s="64"/>
      <c r="R16" s="64"/>
    </row>
    <row r="17" spans="1:18" s="51" customFormat="1" ht="15.75" customHeight="1">
      <c r="A17" s="37">
        <v>11</v>
      </c>
      <c r="B17" s="93" t="s">
        <v>171</v>
      </c>
      <c r="C17" s="69" t="s">
        <v>170</v>
      </c>
      <c r="D17" s="69" t="s">
        <v>76</v>
      </c>
      <c r="E17" s="70">
        <v>1</v>
      </c>
      <c r="F17" s="83">
        <v>0</v>
      </c>
      <c r="G17" s="84">
        <f>E17*F17</f>
        <v>0</v>
      </c>
      <c r="H17" s="83">
        <v>0</v>
      </c>
      <c r="I17" s="70">
        <f>E17*H17</f>
        <v>0</v>
      </c>
      <c r="J17" s="70">
        <f>F17+H17</f>
        <v>0</v>
      </c>
      <c r="K17" s="69"/>
      <c r="L17" s="70">
        <f>G17+I17</f>
        <v>0</v>
      </c>
      <c r="M17" s="62"/>
      <c r="N17" s="63"/>
      <c r="O17" s="64"/>
      <c r="P17" s="64"/>
      <c r="Q17" s="64"/>
      <c r="R17" s="64"/>
    </row>
    <row r="18" spans="1:18" s="51" customFormat="1" ht="15.75" customHeight="1">
      <c r="A18" s="37">
        <v>12</v>
      </c>
      <c r="B18" s="93" t="s">
        <v>96</v>
      </c>
      <c r="C18" s="69" t="s">
        <v>130</v>
      </c>
      <c r="D18" s="69" t="s">
        <v>76</v>
      </c>
      <c r="E18" s="70">
        <v>12</v>
      </c>
      <c r="F18" s="83">
        <v>0</v>
      </c>
      <c r="G18" s="84">
        <f t="shared" si="0"/>
        <v>0</v>
      </c>
      <c r="H18" s="83">
        <v>0</v>
      </c>
      <c r="I18" s="70">
        <f t="shared" si="1"/>
        <v>0</v>
      </c>
      <c r="J18" s="70">
        <f t="shared" si="2"/>
        <v>0</v>
      </c>
      <c r="K18" s="69"/>
      <c r="L18" s="70">
        <f t="shared" si="3"/>
        <v>0</v>
      </c>
      <c r="M18" s="62"/>
      <c r="N18" s="63"/>
      <c r="O18" s="64"/>
      <c r="P18" s="64"/>
      <c r="Q18" s="64"/>
      <c r="R18" s="64"/>
    </row>
    <row r="19" spans="1:18" s="51" customFormat="1" ht="15.75" customHeight="1">
      <c r="A19" s="37">
        <v>13</v>
      </c>
      <c r="B19" s="93"/>
      <c r="C19" s="69" t="s">
        <v>152</v>
      </c>
      <c r="D19" s="69" t="s">
        <v>76</v>
      </c>
      <c r="E19" s="70">
        <v>12</v>
      </c>
      <c r="F19" s="83">
        <v>0</v>
      </c>
      <c r="G19" s="84">
        <f t="shared" si="0"/>
        <v>0</v>
      </c>
      <c r="H19" s="83">
        <v>0</v>
      </c>
      <c r="I19" s="70">
        <f t="shared" si="1"/>
        <v>0</v>
      </c>
      <c r="J19" s="70">
        <f t="shared" si="2"/>
        <v>0</v>
      </c>
      <c r="K19" s="69"/>
      <c r="L19" s="70">
        <f t="shared" si="3"/>
        <v>0</v>
      </c>
      <c r="M19" s="62"/>
      <c r="N19" s="63"/>
      <c r="O19" s="64"/>
      <c r="P19" s="64"/>
      <c r="Q19" s="64"/>
      <c r="R19" s="64"/>
    </row>
    <row r="20" spans="1:18" s="51" customFormat="1" ht="15.75" customHeight="1">
      <c r="A20" s="37"/>
      <c r="B20" s="93"/>
      <c r="C20" s="88" t="s">
        <v>126</v>
      </c>
      <c r="D20" s="88" t="s">
        <v>52</v>
      </c>
      <c r="E20" s="87"/>
      <c r="F20" s="87"/>
      <c r="G20" s="84"/>
      <c r="H20" s="83"/>
      <c r="I20" s="70"/>
      <c r="J20" s="70"/>
      <c r="K20" s="69"/>
      <c r="L20" s="70"/>
      <c r="M20" s="62"/>
      <c r="N20" s="63"/>
      <c r="O20" s="64"/>
      <c r="P20" s="64"/>
      <c r="Q20" s="64"/>
      <c r="R20" s="64"/>
    </row>
    <row r="21" spans="1:18" s="51" customFormat="1" ht="15.75" customHeight="1">
      <c r="A21" s="37">
        <v>14</v>
      </c>
      <c r="B21" s="93"/>
      <c r="C21" s="69" t="s">
        <v>127</v>
      </c>
      <c r="D21" s="69" t="s">
        <v>76</v>
      </c>
      <c r="E21" s="70">
        <v>33</v>
      </c>
      <c r="F21" s="70">
        <v>0</v>
      </c>
      <c r="G21" s="84">
        <f>E21*F21</f>
        <v>0</v>
      </c>
      <c r="H21" s="83">
        <v>0</v>
      </c>
      <c r="I21" s="70">
        <f>E21*H21</f>
        <v>0</v>
      </c>
      <c r="J21" s="70">
        <f>F21+H21</f>
        <v>0</v>
      </c>
      <c r="K21" s="69"/>
      <c r="L21" s="70">
        <f>G21+I21</f>
        <v>0</v>
      </c>
      <c r="M21" s="62"/>
      <c r="N21" s="63"/>
      <c r="O21" s="64"/>
      <c r="P21" s="64"/>
      <c r="Q21" s="64"/>
      <c r="R21" s="64"/>
    </row>
    <row r="22" spans="1:18" s="51" customFormat="1" ht="15.75" customHeight="1">
      <c r="A22" s="37">
        <v>15</v>
      </c>
      <c r="B22" s="93"/>
      <c r="C22" s="69" t="s">
        <v>128</v>
      </c>
      <c r="D22" s="69" t="s">
        <v>76</v>
      </c>
      <c r="E22" s="70">
        <v>14</v>
      </c>
      <c r="F22" s="70">
        <v>0</v>
      </c>
      <c r="G22" s="84">
        <f>E22*F22</f>
        <v>0</v>
      </c>
      <c r="H22" s="83">
        <v>0</v>
      </c>
      <c r="I22" s="70">
        <f>E22*H22</f>
        <v>0</v>
      </c>
      <c r="J22" s="70">
        <f>F22+H22</f>
        <v>0</v>
      </c>
      <c r="K22" s="69"/>
      <c r="L22" s="70">
        <f>G22+I22</f>
        <v>0</v>
      </c>
      <c r="M22" s="62"/>
      <c r="N22" s="63"/>
      <c r="O22" s="64"/>
      <c r="P22" s="64"/>
      <c r="Q22" s="64"/>
      <c r="R22" s="64"/>
    </row>
    <row r="23" spans="1:18" s="51" customFormat="1" ht="15.75" customHeight="1">
      <c r="A23" s="37">
        <v>16</v>
      </c>
      <c r="B23" s="93"/>
      <c r="C23" s="69" t="s">
        <v>129</v>
      </c>
      <c r="D23" s="69" t="s">
        <v>76</v>
      </c>
      <c r="E23" s="70">
        <v>12</v>
      </c>
      <c r="F23" s="70">
        <v>0</v>
      </c>
      <c r="G23" s="84">
        <f>E23*F23</f>
        <v>0</v>
      </c>
      <c r="H23" s="83">
        <v>0</v>
      </c>
      <c r="I23" s="70">
        <f>E23*H23</f>
        <v>0</v>
      </c>
      <c r="J23" s="70">
        <f>F23+H23</f>
        <v>0</v>
      </c>
      <c r="K23" s="69"/>
      <c r="L23" s="70">
        <f>G23+I23</f>
        <v>0</v>
      </c>
      <c r="M23" s="62"/>
      <c r="N23" s="63"/>
      <c r="O23" s="64"/>
      <c r="P23" s="64"/>
      <c r="Q23" s="64"/>
      <c r="R23" s="64"/>
    </row>
    <row r="24" spans="1:18" s="51" customFormat="1" ht="15.75" customHeight="1">
      <c r="A24" s="37"/>
      <c r="B24" s="93"/>
      <c r="C24" s="88" t="s">
        <v>118</v>
      </c>
      <c r="D24" s="69"/>
      <c r="E24" s="70"/>
      <c r="F24" s="70"/>
      <c r="G24" s="70"/>
      <c r="H24" s="69"/>
      <c r="I24" s="70"/>
      <c r="J24" s="70"/>
      <c r="K24" s="70"/>
      <c r="L24" s="70"/>
      <c r="M24" s="62"/>
      <c r="N24" s="63"/>
      <c r="O24" s="64"/>
      <c r="P24" s="64"/>
      <c r="Q24" s="64"/>
      <c r="R24" s="64"/>
    </row>
    <row r="25" spans="1:18" s="51" customFormat="1" ht="15.75" customHeight="1">
      <c r="A25" s="37">
        <v>17</v>
      </c>
      <c r="B25" s="93"/>
      <c r="C25" s="69" t="s">
        <v>108</v>
      </c>
      <c r="D25" s="69" t="s">
        <v>76</v>
      </c>
      <c r="E25" s="70">
        <v>39</v>
      </c>
      <c r="F25" s="70">
        <v>0</v>
      </c>
      <c r="G25" s="70">
        <f>E25*F25</f>
        <v>0</v>
      </c>
      <c r="H25" s="82">
        <v>0</v>
      </c>
      <c r="I25" s="70">
        <f>E25*H25</f>
        <v>0</v>
      </c>
      <c r="J25" s="70">
        <f>E25*H25</f>
        <v>0</v>
      </c>
      <c r="K25" s="70">
        <f>F25+I25</f>
        <v>0</v>
      </c>
      <c r="L25" s="70">
        <f>G25+I25</f>
        <v>0</v>
      </c>
      <c r="M25" s="62"/>
      <c r="N25" s="63"/>
      <c r="O25" s="64"/>
      <c r="P25" s="64"/>
      <c r="Q25" s="64"/>
      <c r="R25" s="64"/>
    </row>
    <row r="26" spans="1:18" s="51" customFormat="1" ht="15.75" customHeight="1">
      <c r="A26" s="37">
        <v>18</v>
      </c>
      <c r="B26" s="93"/>
      <c r="C26" s="69" t="s">
        <v>157</v>
      </c>
      <c r="D26" s="69" t="s">
        <v>76</v>
      </c>
      <c r="E26" s="70">
        <v>10</v>
      </c>
      <c r="F26" s="70">
        <v>0</v>
      </c>
      <c r="G26" s="70">
        <f>E26*F26</f>
        <v>0</v>
      </c>
      <c r="H26" s="82">
        <v>0</v>
      </c>
      <c r="I26" s="70">
        <f>E26*H26</f>
        <v>0</v>
      </c>
      <c r="J26" s="70">
        <f>E26*H26</f>
        <v>0</v>
      </c>
      <c r="K26" s="70">
        <f>F26+I26</f>
        <v>0</v>
      </c>
      <c r="L26" s="70">
        <f>G26+I26</f>
        <v>0</v>
      </c>
      <c r="M26" s="62"/>
      <c r="N26" s="63"/>
      <c r="O26" s="64"/>
      <c r="P26" s="64"/>
      <c r="Q26" s="64"/>
      <c r="R26" s="64"/>
    </row>
    <row r="27" spans="1:18" s="51" customFormat="1" ht="15.75" customHeight="1">
      <c r="A27" s="37"/>
      <c r="B27" s="93"/>
      <c r="C27" s="88" t="s">
        <v>181</v>
      </c>
      <c r="D27" s="69"/>
      <c r="E27" s="70"/>
      <c r="F27" s="70"/>
      <c r="G27" s="70"/>
      <c r="H27" s="82"/>
      <c r="I27" s="70"/>
      <c r="J27" s="70"/>
      <c r="K27" s="70"/>
      <c r="L27" s="70"/>
      <c r="M27" s="62"/>
      <c r="N27" s="63"/>
      <c r="O27" s="64"/>
      <c r="P27" s="64"/>
      <c r="Q27" s="64"/>
      <c r="R27" s="64"/>
    </row>
    <row r="28" spans="1:18" s="51" customFormat="1" ht="15.75" customHeight="1">
      <c r="A28" s="37">
        <v>25</v>
      </c>
      <c r="B28" s="81" t="s">
        <v>147</v>
      </c>
      <c r="C28" s="98" t="s">
        <v>182</v>
      </c>
      <c r="D28" s="98" t="s">
        <v>79</v>
      </c>
      <c r="E28" s="99">
        <v>325</v>
      </c>
      <c r="F28" s="100">
        <v>0</v>
      </c>
      <c r="G28" s="101">
        <f>E28*F28</f>
        <v>0</v>
      </c>
      <c r="H28" s="100">
        <v>0</v>
      </c>
      <c r="I28" s="99">
        <f>E28*H28</f>
        <v>0</v>
      </c>
      <c r="J28" s="99">
        <f>F28+H28</f>
        <v>0</v>
      </c>
      <c r="K28" s="98"/>
      <c r="L28" s="99">
        <f>G28+I28</f>
        <v>0</v>
      </c>
      <c r="M28" s="62"/>
      <c r="N28" s="63"/>
      <c r="O28" s="64"/>
      <c r="P28" s="64"/>
      <c r="Q28" s="64"/>
      <c r="R28" s="64"/>
    </row>
    <row r="29" spans="1:18" s="51" customFormat="1" ht="15.75" customHeight="1">
      <c r="A29" s="37">
        <v>26</v>
      </c>
      <c r="B29" s="81" t="s">
        <v>147</v>
      </c>
      <c r="C29" s="98" t="s">
        <v>183</v>
      </c>
      <c r="D29" s="98" t="s">
        <v>79</v>
      </c>
      <c r="E29" s="99">
        <v>745</v>
      </c>
      <c r="F29" s="100">
        <v>0</v>
      </c>
      <c r="G29" s="101">
        <f>E29*F29</f>
        <v>0</v>
      </c>
      <c r="H29" s="100">
        <v>0</v>
      </c>
      <c r="I29" s="99">
        <f>E29*H29</f>
        <v>0</v>
      </c>
      <c r="J29" s="99">
        <f>F29+H29</f>
        <v>0</v>
      </c>
      <c r="K29" s="98"/>
      <c r="L29" s="99">
        <f>G29+I29</f>
        <v>0</v>
      </c>
      <c r="M29" s="62"/>
      <c r="N29" s="63"/>
      <c r="O29" s="64"/>
      <c r="P29" s="64"/>
      <c r="Q29" s="64"/>
      <c r="R29" s="64"/>
    </row>
    <row r="30" spans="1:18" s="51" customFormat="1" ht="15.75" customHeight="1">
      <c r="A30" s="37">
        <v>27</v>
      </c>
      <c r="B30" s="81" t="s">
        <v>232</v>
      </c>
      <c r="C30" s="69" t="s">
        <v>226</v>
      </c>
      <c r="D30" s="69" t="s">
        <v>79</v>
      </c>
      <c r="E30" s="70">
        <v>140</v>
      </c>
      <c r="F30" s="83">
        <v>0</v>
      </c>
      <c r="G30" s="84">
        <f>E30*F30</f>
        <v>0</v>
      </c>
      <c r="H30" s="83">
        <v>0</v>
      </c>
      <c r="I30" s="70">
        <f>E30*H30</f>
        <v>0</v>
      </c>
      <c r="J30" s="70">
        <f>F30+H30</f>
        <v>0</v>
      </c>
      <c r="K30" s="69"/>
      <c r="L30" s="70">
        <f>G30+I30</f>
        <v>0</v>
      </c>
      <c r="M30" s="62"/>
      <c r="N30" s="63"/>
      <c r="O30" s="64"/>
      <c r="P30" s="64"/>
      <c r="Q30" s="64"/>
      <c r="R30" s="64"/>
    </row>
    <row r="31" spans="1:18" s="51" customFormat="1" ht="15.75" customHeight="1">
      <c r="A31" s="37">
        <v>28</v>
      </c>
      <c r="B31" s="105" t="s">
        <v>188</v>
      </c>
      <c r="C31" s="106" t="s">
        <v>197</v>
      </c>
      <c r="D31" s="106" t="s">
        <v>79</v>
      </c>
      <c r="E31" s="107">
        <v>95</v>
      </c>
      <c r="F31" s="108">
        <v>0</v>
      </c>
      <c r="G31" s="109">
        <f>E31*F31</f>
        <v>0</v>
      </c>
      <c r="H31" s="108">
        <v>0</v>
      </c>
      <c r="I31" s="107">
        <f>E31*H31</f>
        <v>0</v>
      </c>
      <c r="J31" s="107">
        <f>F31+H31</f>
        <v>0</v>
      </c>
      <c r="K31" s="106"/>
      <c r="L31" s="107">
        <f>G31+I31</f>
        <v>0</v>
      </c>
      <c r="M31" s="62"/>
      <c r="N31" s="63"/>
      <c r="O31" s="64"/>
      <c r="P31" s="64"/>
      <c r="Q31" s="64"/>
      <c r="R31" s="64"/>
    </row>
    <row r="32" spans="1:18" s="51" customFormat="1" ht="15.75" customHeight="1">
      <c r="A32" s="37"/>
      <c r="B32" s="93"/>
      <c r="C32" s="88" t="s">
        <v>98</v>
      </c>
      <c r="D32" s="69"/>
      <c r="E32" s="70"/>
      <c r="F32" s="83"/>
      <c r="G32" s="84"/>
      <c r="H32" s="83"/>
      <c r="I32" s="70"/>
      <c r="J32" s="70"/>
      <c r="K32" s="69"/>
      <c r="L32" s="70"/>
      <c r="M32" s="62"/>
      <c r="N32" s="63"/>
      <c r="O32" s="64"/>
      <c r="P32" s="64"/>
      <c r="Q32" s="64"/>
      <c r="R32" s="64"/>
    </row>
    <row r="33" spans="1:18" s="51" customFormat="1" ht="15.75" customHeight="1">
      <c r="A33" s="37"/>
      <c r="B33" s="81"/>
      <c r="C33" s="69" t="s">
        <v>156</v>
      </c>
      <c r="D33" s="69"/>
      <c r="E33" s="70"/>
      <c r="F33" s="83"/>
      <c r="G33" s="84"/>
      <c r="H33" s="89"/>
      <c r="I33" s="70"/>
      <c r="J33" s="70"/>
      <c r="K33" s="69"/>
      <c r="L33" s="70"/>
      <c r="M33" s="62"/>
      <c r="N33" s="63"/>
      <c r="O33" s="64"/>
      <c r="P33" s="64"/>
      <c r="Q33" s="64"/>
      <c r="R33" s="64"/>
    </row>
    <row r="34" spans="1:18" s="51" customFormat="1" ht="15.75" customHeight="1">
      <c r="A34" s="37">
        <v>30</v>
      </c>
      <c r="B34" s="81"/>
      <c r="C34" s="69" t="s">
        <v>201</v>
      </c>
      <c r="D34" s="69" t="s">
        <v>76</v>
      </c>
      <c r="E34" s="70">
        <v>3</v>
      </c>
      <c r="F34" s="83">
        <v>0</v>
      </c>
      <c r="G34" s="84">
        <f aca="true" t="shared" si="4" ref="G34:G40">E34*F34</f>
        <v>0</v>
      </c>
      <c r="H34" s="83">
        <v>0</v>
      </c>
      <c r="I34" s="70">
        <f aca="true" t="shared" si="5" ref="I34:I40">E34*H34</f>
        <v>0</v>
      </c>
      <c r="J34" s="70">
        <f aca="true" t="shared" si="6" ref="J34:J40">F34+H34</f>
        <v>0</v>
      </c>
      <c r="K34" s="69"/>
      <c r="L34" s="70">
        <f aca="true" t="shared" si="7" ref="L34:L40">G34+I34</f>
        <v>0</v>
      </c>
      <c r="M34" s="62"/>
      <c r="N34" s="63"/>
      <c r="O34" s="64"/>
      <c r="P34" s="64"/>
      <c r="Q34" s="64"/>
      <c r="R34" s="64"/>
    </row>
    <row r="35" spans="1:18" s="51" customFormat="1" ht="15.75" customHeight="1">
      <c r="A35" s="37">
        <v>31</v>
      </c>
      <c r="B35" s="81"/>
      <c r="C35" s="69" t="s">
        <v>202</v>
      </c>
      <c r="D35" s="69" t="s">
        <v>76</v>
      </c>
      <c r="E35" s="70">
        <v>11</v>
      </c>
      <c r="F35" s="83">
        <v>0</v>
      </c>
      <c r="G35" s="84">
        <f t="shared" si="4"/>
        <v>0</v>
      </c>
      <c r="H35" s="83">
        <v>0</v>
      </c>
      <c r="I35" s="70">
        <f t="shared" si="5"/>
        <v>0</v>
      </c>
      <c r="J35" s="70">
        <f t="shared" si="6"/>
        <v>0</v>
      </c>
      <c r="K35" s="69"/>
      <c r="L35" s="70">
        <f t="shared" si="7"/>
        <v>0</v>
      </c>
      <c r="M35" s="62"/>
      <c r="N35" s="63"/>
      <c r="O35" s="64"/>
      <c r="P35" s="64"/>
      <c r="Q35" s="64"/>
      <c r="R35" s="64"/>
    </row>
    <row r="36" spans="1:18" s="51" customFormat="1" ht="15.75" customHeight="1">
      <c r="A36" s="37">
        <v>32</v>
      </c>
      <c r="B36" s="81"/>
      <c r="C36" s="69" t="s">
        <v>204</v>
      </c>
      <c r="D36" s="69" t="s">
        <v>76</v>
      </c>
      <c r="E36" s="70">
        <v>13</v>
      </c>
      <c r="F36" s="83">
        <v>0</v>
      </c>
      <c r="G36" s="84">
        <f t="shared" si="4"/>
        <v>0</v>
      </c>
      <c r="H36" s="83">
        <v>0</v>
      </c>
      <c r="I36" s="70">
        <f t="shared" si="5"/>
        <v>0</v>
      </c>
      <c r="J36" s="70">
        <f t="shared" si="6"/>
        <v>0</v>
      </c>
      <c r="K36" s="69"/>
      <c r="L36" s="70">
        <f t="shared" si="7"/>
        <v>0</v>
      </c>
      <c r="M36" s="62"/>
      <c r="N36" s="63"/>
      <c r="O36" s="64"/>
      <c r="P36" s="64"/>
      <c r="Q36" s="64"/>
      <c r="R36" s="64"/>
    </row>
    <row r="37" spans="1:18" s="51" customFormat="1" ht="15.75" customHeight="1">
      <c r="A37" s="37">
        <v>34</v>
      </c>
      <c r="B37" s="81"/>
      <c r="C37" s="69" t="s">
        <v>203</v>
      </c>
      <c r="D37" s="69" t="s">
        <v>76</v>
      </c>
      <c r="E37" s="70">
        <v>6</v>
      </c>
      <c r="F37" s="83">
        <v>0</v>
      </c>
      <c r="G37" s="84">
        <f t="shared" si="4"/>
        <v>0</v>
      </c>
      <c r="H37" s="83">
        <v>0</v>
      </c>
      <c r="I37" s="70">
        <f t="shared" si="5"/>
        <v>0</v>
      </c>
      <c r="J37" s="70">
        <f t="shared" si="6"/>
        <v>0</v>
      </c>
      <c r="K37" s="69"/>
      <c r="L37" s="70">
        <f t="shared" si="7"/>
        <v>0</v>
      </c>
      <c r="M37" s="62"/>
      <c r="N37" s="63"/>
      <c r="O37" s="64"/>
      <c r="P37" s="64"/>
      <c r="Q37" s="64"/>
      <c r="R37" s="64"/>
    </row>
    <row r="38" spans="1:18" s="51" customFormat="1" ht="15.75" customHeight="1">
      <c r="A38" s="37">
        <v>35</v>
      </c>
      <c r="B38" s="81"/>
      <c r="C38" s="69" t="s">
        <v>205</v>
      </c>
      <c r="D38" s="69" t="s">
        <v>76</v>
      </c>
      <c r="E38" s="70">
        <v>21</v>
      </c>
      <c r="F38" s="83">
        <v>0</v>
      </c>
      <c r="G38" s="84">
        <f t="shared" si="4"/>
        <v>0</v>
      </c>
      <c r="H38" s="83">
        <v>0</v>
      </c>
      <c r="I38" s="70">
        <f t="shared" si="5"/>
        <v>0</v>
      </c>
      <c r="J38" s="70">
        <f t="shared" si="6"/>
        <v>0</v>
      </c>
      <c r="K38" s="69"/>
      <c r="L38" s="70">
        <f t="shared" si="7"/>
        <v>0</v>
      </c>
      <c r="M38" s="62"/>
      <c r="N38" s="63"/>
      <c r="O38" s="64"/>
      <c r="P38" s="64"/>
      <c r="Q38" s="64"/>
      <c r="R38" s="64"/>
    </row>
    <row r="39" spans="1:18" s="51" customFormat="1" ht="15.75" customHeight="1">
      <c r="A39" s="37">
        <v>39</v>
      </c>
      <c r="B39" s="81"/>
      <c r="C39" s="69" t="s">
        <v>206</v>
      </c>
      <c r="D39" s="69" t="s">
        <v>76</v>
      </c>
      <c r="E39" s="70">
        <v>9</v>
      </c>
      <c r="F39" s="83">
        <v>0</v>
      </c>
      <c r="G39" s="84">
        <f t="shared" si="4"/>
        <v>0</v>
      </c>
      <c r="H39" s="83">
        <v>0</v>
      </c>
      <c r="I39" s="70">
        <f t="shared" si="5"/>
        <v>0</v>
      </c>
      <c r="J39" s="70">
        <f t="shared" si="6"/>
        <v>0</v>
      </c>
      <c r="K39" s="69"/>
      <c r="L39" s="70">
        <f t="shared" si="7"/>
        <v>0</v>
      </c>
      <c r="M39" s="62"/>
      <c r="N39" s="63"/>
      <c r="O39" s="64"/>
      <c r="P39" s="64"/>
      <c r="Q39" s="64"/>
      <c r="R39" s="64"/>
    </row>
    <row r="40" spans="1:18" s="51" customFormat="1" ht="15.75" customHeight="1">
      <c r="A40" s="37">
        <v>40</v>
      </c>
      <c r="B40" s="81"/>
      <c r="C40" s="69" t="s">
        <v>106</v>
      </c>
      <c r="D40" s="69" t="s">
        <v>76</v>
      </c>
      <c r="E40" s="70">
        <v>4</v>
      </c>
      <c r="F40" s="83">
        <v>0</v>
      </c>
      <c r="G40" s="84">
        <f t="shared" si="4"/>
        <v>0</v>
      </c>
      <c r="H40" s="83">
        <v>0</v>
      </c>
      <c r="I40" s="70">
        <f t="shared" si="5"/>
        <v>0</v>
      </c>
      <c r="J40" s="70">
        <f t="shared" si="6"/>
        <v>0</v>
      </c>
      <c r="K40" s="69"/>
      <c r="L40" s="70">
        <f t="shared" si="7"/>
        <v>0</v>
      </c>
      <c r="M40" s="62"/>
      <c r="N40" s="63"/>
      <c r="O40" s="64"/>
      <c r="P40" s="64"/>
      <c r="Q40" s="64"/>
      <c r="R40" s="64"/>
    </row>
    <row r="41" spans="1:18" s="51" customFormat="1" ht="15.75" customHeight="1">
      <c r="A41" s="37">
        <v>41</v>
      </c>
      <c r="B41" s="81"/>
      <c r="C41" s="69" t="s">
        <v>86</v>
      </c>
      <c r="D41" s="69" t="s">
        <v>76</v>
      </c>
      <c r="E41" s="70">
        <v>11</v>
      </c>
      <c r="F41" s="83">
        <v>0</v>
      </c>
      <c r="G41" s="84">
        <f aca="true" t="shared" si="8" ref="G41:G51">E41*F41</f>
        <v>0</v>
      </c>
      <c r="H41" s="83">
        <v>0</v>
      </c>
      <c r="I41" s="70">
        <f aca="true" t="shared" si="9" ref="I41:I51">E41*H41</f>
        <v>0</v>
      </c>
      <c r="J41" s="70">
        <f aca="true" t="shared" si="10" ref="J41:J51">F41+H41</f>
        <v>0</v>
      </c>
      <c r="K41" s="69"/>
      <c r="L41" s="70">
        <f aca="true" t="shared" si="11" ref="L41:L51">G41+I41</f>
        <v>0</v>
      </c>
      <c r="M41" s="62"/>
      <c r="N41" s="63"/>
      <c r="O41" s="64"/>
      <c r="P41" s="64"/>
      <c r="Q41" s="64"/>
      <c r="R41" s="64"/>
    </row>
    <row r="42" spans="1:18" s="51" customFormat="1" ht="15.75" customHeight="1">
      <c r="A42" s="37">
        <v>42</v>
      </c>
      <c r="B42" s="81"/>
      <c r="C42" s="69" t="s">
        <v>143</v>
      </c>
      <c r="D42" s="69" t="s">
        <v>76</v>
      </c>
      <c r="E42" s="70">
        <v>3</v>
      </c>
      <c r="F42" s="83">
        <v>0</v>
      </c>
      <c r="G42" s="84">
        <f t="shared" si="8"/>
        <v>0</v>
      </c>
      <c r="H42" s="83">
        <v>0</v>
      </c>
      <c r="I42" s="70">
        <f t="shared" si="9"/>
        <v>0</v>
      </c>
      <c r="J42" s="70">
        <f t="shared" si="10"/>
        <v>0</v>
      </c>
      <c r="K42" s="69"/>
      <c r="L42" s="70">
        <f t="shared" si="11"/>
        <v>0</v>
      </c>
      <c r="M42" s="62"/>
      <c r="N42" s="63"/>
      <c r="O42" s="64"/>
      <c r="P42" s="64"/>
      <c r="Q42" s="64"/>
      <c r="R42" s="64"/>
    </row>
    <row r="43" spans="1:18" s="51" customFormat="1" ht="15.75" customHeight="1">
      <c r="A43" s="37"/>
      <c r="B43" s="81"/>
      <c r="C43" s="69" t="s">
        <v>211</v>
      </c>
      <c r="D43" s="69" t="s">
        <v>76</v>
      </c>
      <c r="E43" s="70">
        <v>4</v>
      </c>
      <c r="F43" s="83">
        <v>0</v>
      </c>
      <c r="G43" s="84">
        <f>E43*F43</f>
        <v>0</v>
      </c>
      <c r="H43" s="83">
        <v>0</v>
      </c>
      <c r="I43" s="70">
        <f>E43*H43</f>
        <v>0</v>
      </c>
      <c r="J43" s="70">
        <f>F43+H43</f>
        <v>0</v>
      </c>
      <c r="K43" s="69"/>
      <c r="L43" s="70">
        <f>G43+I43</f>
        <v>0</v>
      </c>
      <c r="M43" s="62"/>
      <c r="N43" s="63"/>
      <c r="O43" s="64"/>
      <c r="P43" s="64"/>
      <c r="Q43" s="64"/>
      <c r="R43" s="64"/>
    </row>
    <row r="44" spans="1:18" s="51" customFormat="1" ht="15.75" customHeight="1">
      <c r="A44" s="37"/>
      <c r="B44" s="81"/>
      <c r="C44" s="69" t="s">
        <v>212</v>
      </c>
      <c r="D44" s="69" t="s">
        <v>76</v>
      </c>
      <c r="E44" s="70">
        <v>4</v>
      </c>
      <c r="F44" s="83">
        <v>0</v>
      </c>
      <c r="G44" s="84">
        <f>E44*F44</f>
        <v>0</v>
      </c>
      <c r="H44" s="83">
        <v>0</v>
      </c>
      <c r="I44" s="70">
        <f>E44*H44</f>
        <v>0</v>
      </c>
      <c r="J44" s="70">
        <f>F44+H44</f>
        <v>0</v>
      </c>
      <c r="K44" s="69"/>
      <c r="L44" s="70">
        <f>G44+I44</f>
        <v>0</v>
      </c>
      <c r="M44" s="62"/>
      <c r="N44" s="63"/>
      <c r="O44" s="64"/>
      <c r="P44" s="64"/>
      <c r="Q44" s="64"/>
      <c r="R44" s="64"/>
    </row>
    <row r="45" spans="1:18" s="51" customFormat="1" ht="15.75" customHeight="1">
      <c r="A45" s="37"/>
      <c r="B45" s="81"/>
      <c r="C45" s="69" t="s">
        <v>213</v>
      </c>
      <c r="D45" s="69" t="s">
        <v>76</v>
      </c>
      <c r="E45" s="70">
        <v>3</v>
      </c>
      <c r="F45" s="83">
        <v>0</v>
      </c>
      <c r="G45" s="84">
        <f>E45*F45</f>
        <v>0</v>
      </c>
      <c r="H45" s="83">
        <v>0</v>
      </c>
      <c r="I45" s="70">
        <f>E45*H45</f>
        <v>0</v>
      </c>
      <c r="J45" s="70">
        <f>F45+H45</f>
        <v>0</v>
      </c>
      <c r="K45" s="69"/>
      <c r="L45" s="70">
        <f>G45+I45</f>
        <v>0</v>
      </c>
      <c r="M45" s="62"/>
      <c r="N45" s="63"/>
      <c r="O45" s="64"/>
      <c r="P45" s="64"/>
      <c r="Q45" s="64"/>
      <c r="R45" s="64"/>
    </row>
    <row r="46" spans="1:18" s="51" customFormat="1" ht="15.75" customHeight="1">
      <c r="A46" s="37">
        <v>44</v>
      </c>
      <c r="B46" s="81"/>
      <c r="C46" s="69" t="s">
        <v>207</v>
      </c>
      <c r="D46" s="69" t="s">
        <v>76</v>
      </c>
      <c r="E46" s="70">
        <v>64</v>
      </c>
      <c r="F46" s="83">
        <v>0</v>
      </c>
      <c r="G46" s="84">
        <f t="shared" si="8"/>
        <v>0</v>
      </c>
      <c r="H46" s="82">
        <v>0</v>
      </c>
      <c r="I46" s="70">
        <f t="shared" si="9"/>
        <v>0</v>
      </c>
      <c r="J46" s="70">
        <f t="shared" si="10"/>
        <v>0</v>
      </c>
      <c r="K46" s="69"/>
      <c r="L46" s="70">
        <f t="shared" si="11"/>
        <v>0</v>
      </c>
      <c r="M46" s="62"/>
      <c r="N46" s="63"/>
      <c r="O46" s="64"/>
      <c r="P46" s="64"/>
      <c r="Q46" s="64"/>
      <c r="R46" s="64"/>
    </row>
    <row r="47" spans="1:18" s="51" customFormat="1" ht="15.75" customHeight="1">
      <c r="A47" s="37"/>
      <c r="B47" s="81"/>
      <c r="C47" s="69" t="s">
        <v>208</v>
      </c>
      <c r="D47" s="69" t="s">
        <v>76</v>
      </c>
      <c r="E47" s="70">
        <v>68</v>
      </c>
      <c r="F47" s="83">
        <v>0</v>
      </c>
      <c r="G47" s="84">
        <f>E47*F47</f>
        <v>0</v>
      </c>
      <c r="H47" s="82">
        <v>0</v>
      </c>
      <c r="I47" s="70">
        <f>E47*H47</f>
        <v>0</v>
      </c>
      <c r="J47" s="70">
        <f>F47+H47</f>
        <v>0</v>
      </c>
      <c r="K47" s="69"/>
      <c r="L47" s="70">
        <f>G47+I47</f>
        <v>0</v>
      </c>
      <c r="M47" s="62"/>
      <c r="N47" s="63"/>
      <c r="O47" s="64"/>
      <c r="P47" s="64"/>
      <c r="Q47" s="64"/>
      <c r="R47" s="64"/>
    </row>
    <row r="48" spans="1:18" s="51" customFormat="1" ht="15.75" customHeight="1">
      <c r="A48" s="37"/>
      <c r="B48" s="81"/>
      <c r="C48" s="69" t="s">
        <v>209</v>
      </c>
      <c r="D48" s="69" t="s">
        <v>76</v>
      </c>
      <c r="E48" s="70">
        <v>24</v>
      </c>
      <c r="F48" s="83">
        <v>0</v>
      </c>
      <c r="G48" s="84">
        <f>E48*F48</f>
        <v>0</v>
      </c>
      <c r="H48" s="82">
        <v>0</v>
      </c>
      <c r="I48" s="70">
        <f>E48*H48</f>
        <v>0</v>
      </c>
      <c r="J48" s="70">
        <f>F48+H48</f>
        <v>0</v>
      </c>
      <c r="K48" s="69"/>
      <c r="L48" s="70">
        <f>G48+I48</f>
        <v>0</v>
      </c>
      <c r="M48" s="62"/>
      <c r="N48" s="63"/>
      <c r="O48" s="64"/>
      <c r="P48" s="64"/>
      <c r="Q48" s="64"/>
      <c r="R48" s="64"/>
    </row>
    <row r="49" spans="1:18" s="51" customFormat="1" ht="15.75" customHeight="1">
      <c r="A49" s="37">
        <v>45</v>
      </c>
      <c r="B49" s="81"/>
      <c r="C49" s="69" t="s">
        <v>210</v>
      </c>
      <c r="D49" s="69" t="s">
        <v>76</v>
      </c>
      <c r="E49" s="70">
        <v>26</v>
      </c>
      <c r="F49" s="83">
        <v>0</v>
      </c>
      <c r="G49" s="84">
        <f t="shared" si="8"/>
        <v>0</v>
      </c>
      <c r="H49" s="82">
        <v>0</v>
      </c>
      <c r="I49" s="70">
        <f t="shared" si="9"/>
        <v>0</v>
      </c>
      <c r="J49" s="70">
        <f t="shared" si="10"/>
        <v>0</v>
      </c>
      <c r="K49" s="69"/>
      <c r="L49" s="70">
        <f t="shared" si="11"/>
        <v>0</v>
      </c>
      <c r="M49" s="62"/>
      <c r="N49" s="63"/>
      <c r="O49" s="64"/>
      <c r="P49" s="64"/>
      <c r="Q49" s="64"/>
      <c r="R49" s="64"/>
    </row>
    <row r="50" spans="1:18" s="51" customFormat="1" ht="15.75" customHeight="1">
      <c r="A50" s="37">
        <v>46</v>
      </c>
      <c r="B50" s="81"/>
      <c r="C50" s="69" t="s">
        <v>117</v>
      </c>
      <c r="D50" s="69" t="s">
        <v>76</v>
      </c>
      <c r="E50" s="70">
        <v>92</v>
      </c>
      <c r="F50" s="83">
        <v>0</v>
      </c>
      <c r="G50" s="84">
        <f t="shared" si="8"/>
        <v>0</v>
      </c>
      <c r="H50" s="82">
        <v>0</v>
      </c>
      <c r="I50" s="70">
        <f t="shared" si="9"/>
        <v>0</v>
      </c>
      <c r="J50" s="70">
        <f t="shared" si="10"/>
        <v>0</v>
      </c>
      <c r="K50" s="69"/>
      <c r="L50" s="70">
        <f t="shared" si="11"/>
        <v>0</v>
      </c>
      <c r="M50" s="62"/>
      <c r="N50" s="63"/>
      <c r="O50" s="64"/>
      <c r="P50" s="64"/>
      <c r="Q50" s="64"/>
      <c r="R50" s="64"/>
    </row>
    <row r="51" spans="1:18" s="51" customFormat="1" ht="15.75" customHeight="1">
      <c r="A51" s="37">
        <v>47</v>
      </c>
      <c r="B51" s="81"/>
      <c r="C51" s="69" t="s">
        <v>85</v>
      </c>
      <c r="D51" s="69" t="s">
        <v>76</v>
      </c>
      <c r="E51" s="70">
        <v>182</v>
      </c>
      <c r="F51" s="83">
        <v>0</v>
      </c>
      <c r="G51" s="84">
        <f t="shared" si="8"/>
        <v>0</v>
      </c>
      <c r="H51" s="82">
        <v>0</v>
      </c>
      <c r="I51" s="70">
        <f t="shared" si="9"/>
        <v>0</v>
      </c>
      <c r="J51" s="70">
        <f t="shared" si="10"/>
        <v>0</v>
      </c>
      <c r="K51" s="69"/>
      <c r="L51" s="70">
        <f t="shared" si="11"/>
        <v>0</v>
      </c>
      <c r="M51" s="62"/>
      <c r="N51" s="63"/>
      <c r="O51" s="64"/>
      <c r="P51" s="64"/>
      <c r="Q51" s="64"/>
      <c r="R51" s="64"/>
    </row>
    <row r="52" spans="1:18" s="51" customFormat="1" ht="15.75" customHeight="1">
      <c r="A52" s="37"/>
      <c r="B52" s="81"/>
      <c r="C52" s="88" t="s">
        <v>164</v>
      </c>
      <c r="D52" s="69"/>
      <c r="E52" s="70"/>
      <c r="F52" s="83"/>
      <c r="G52" s="84"/>
      <c r="H52" s="82"/>
      <c r="I52" s="70"/>
      <c r="J52" s="70"/>
      <c r="K52" s="85"/>
      <c r="L52" s="70"/>
      <c r="M52" s="62"/>
      <c r="N52" s="63"/>
      <c r="O52" s="64"/>
      <c r="P52" s="64"/>
      <c r="Q52" s="64"/>
      <c r="R52" s="64"/>
    </row>
    <row r="53" spans="1:18" s="51" customFormat="1" ht="15.75" customHeight="1">
      <c r="A53" s="37">
        <v>49</v>
      </c>
      <c r="B53" s="81" t="s">
        <v>89</v>
      </c>
      <c r="C53" s="69" t="s">
        <v>88</v>
      </c>
      <c r="D53" s="69" t="s">
        <v>76</v>
      </c>
      <c r="E53" s="70">
        <v>13</v>
      </c>
      <c r="F53" s="83">
        <v>0</v>
      </c>
      <c r="G53" s="84">
        <f>E53*F53</f>
        <v>0</v>
      </c>
      <c r="H53" s="95">
        <v>0</v>
      </c>
      <c r="I53" s="70">
        <f>E53*H53</f>
        <v>0</v>
      </c>
      <c r="J53" s="70">
        <f>F53+H53</f>
        <v>0</v>
      </c>
      <c r="K53" s="85"/>
      <c r="L53" s="70">
        <f>G53+I53</f>
        <v>0</v>
      </c>
      <c r="M53" s="62"/>
      <c r="N53" s="63"/>
      <c r="O53" s="64"/>
      <c r="P53" s="64"/>
      <c r="Q53" s="64"/>
      <c r="R53" s="64"/>
    </row>
    <row r="54" spans="1:18" s="51" customFormat="1" ht="15.75" customHeight="1">
      <c r="A54" s="37"/>
      <c r="B54" s="81"/>
      <c r="C54" s="76" t="s">
        <v>168</v>
      </c>
      <c r="D54" s="77"/>
      <c r="E54" s="78"/>
      <c r="F54" s="79"/>
      <c r="G54" s="78"/>
      <c r="H54" s="80"/>
      <c r="I54" s="78"/>
      <c r="J54" s="78"/>
      <c r="K54" s="77"/>
      <c r="L54" s="78"/>
      <c r="M54" s="62"/>
      <c r="N54" s="63"/>
      <c r="O54" s="64"/>
      <c r="P54" s="64"/>
      <c r="Q54" s="64"/>
      <c r="R54" s="64"/>
    </row>
    <row r="55" spans="1:18" s="51" customFormat="1" ht="15.75" customHeight="1">
      <c r="A55" s="37">
        <v>50</v>
      </c>
      <c r="B55" s="81" t="s">
        <v>90</v>
      </c>
      <c r="C55" s="98" t="s">
        <v>121</v>
      </c>
      <c r="D55" s="98" t="s">
        <v>76</v>
      </c>
      <c r="E55" s="99">
        <v>94</v>
      </c>
      <c r="F55" s="100">
        <v>0</v>
      </c>
      <c r="G55" s="101">
        <f aca="true" t="shared" si="12" ref="G55:G61">E55*F55</f>
        <v>0</v>
      </c>
      <c r="H55" s="102">
        <v>0</v>
      </c>
      <c r="I55" s="99">
        <f aca="true" t="shared" si="13" ref="I55:I61">E55*H55</f>
        <v>0</v>
      </c>
      <c r="J55" s="99">
        <f>F55+H55</f>
        <v>0</v>
      </c>
      <c r="K55" s="98"/>
      <c r="L55" s="99">
        <f aca="true" t="shared" si="14" ref="L55:L61">G55+I55</f>
        <v>0</v>
      </c>
      <c r="M55" s="62"/>
      <c r="N55" s="63"/>
      <c r="O55" s="64"/>
      <c r="P55" s="64"/>
      <c r="Q55" s="64"/>
      <c r="R55" s="64"/>
    </row>
    <row r="56" spans="1:18" s="51" customFormat="1" ht="15.75" customHeight="1">
      <c r="A56" s="37">
        <v>51</v>
      </c>
      <c r="B56" s="81" t="s">
        <v>90</v>
      </c>
      <c r="C56" s="69" t="s">
        <v>122</v>
      </c>
      <c r="D56" s="69" t="s">
        <v>76</v>
      </c>
      <c r="E56" s="70">
        <v>56</v>
      </c>
      <c r="F56" s="83">
        <v>0</v>
      </c>
      <c r="G56" s="84">
        <f t="shared" si="12"/>
        <v>0</v>
      </c>
      <c r="H56" s="89">
        <v>0</v>
      </c>
      <c r="I56" s="70">
        <f t="shared" si="13"/>
        <v>0</v>
      </c>
      <c r="J56" s="70">
        <f>F56+H56</f>
        <v>0</v>
      </c>
      <c r="K56" s="69"/>
      <c r="L56" s="70">
        <f t="shared" si="14"/>
        <v>0</v>
      </c>
      <c r="M56" s="62"/>
      <c r="N56" s="63"/>
      <c r="O56" s="64"/>
      <c r="P56" s="64"/>
      <c r="Q56" s="64"/>
      <c r="R56" s="64"/>
    </row>
    <row r="57" spans="1:18" s="51" customFormat="1" ht="15.75" customHeight="1">
      <c r="A57" s="37">
        <v>52</v>
      </c>
      <c r="B57" s="81" t="s">
        <v>91</v>
      </c>
      <c r="C57" s="98" t="s">
        <v>123</v>
      </c>
      <c r="D57" s="98" t="s">
        <v>76</v>
      </c>
      <c r="E57" s="99">
        <v>6</v>
      </c>
      <c r="F57" s="100">
        <v>0</v>
      </c>
      <c r="G57" s="101">
        <f t="shared" si="12"/>
        <v>0</v>
      </c>
      <c r="H57" s="103">
        <v>0</v>
      </c>
      <c r="I57" s="99">
        <f t="shared" si="13"/>
        <v>0</v>
      </c>
      <c r="J57" s="99">
        <f>F57+H57</f>
        <v>0</v>
      </c>
      <c r="K57" s="98"/>
      <c r="L57" s="99">
        <f t="shared" si="14"/>
        <v>0</v>
      </c>
      <c r="M57" s="62"/>
      <c r="N57" s="63"/>
      <c r="O57" s="64"/>
      <c r="P57" s="64"/>
      <c r="Q57" s="64"/>
      <c r="R57" s="64"/>
    </row>
    <row r="58" spans="1:18" s="51" customFormat="1" ht="15.75" customHeight="1">
      <c r="A58" s="37">
        <v>53</v>
      </c>
      <c r="B58" s="81"/>
      <c r="C58" s="69" t="s">
        <v>155</v>
      </c>
      <c r="D58" s="69" t="s">
        <v>76</v>
      </c>
      <c r="E58" s="70">
        <v>8</v>
      </c>
      <c r="F58" s="83">
        <v>0</v>
      </c>
      <c r="G58" s="84">
        <f t="shared" si="12"/>
        <v>0</v>
      </c>
      <c r="H58" s="82">
        <v>0</v>
      </c>
      <c r="I58" s="70">
        <f t="shared" si="13"/>
        <v>0</v>
      </c>
      <c r="J58" s="70">
        <f>F58+H58</f>
        <v>0</v>
      </c>
      <c r="K58" s="69"/>
      <c r="L58" s="70">
        <f t="shared" si="14"/>
        <v>0</v>
      </c>
      <c r="M58" s="62"/>
      <c r="N58" s="63"/>
      <c r="O58" s="64"/>
      <c r="P58" s="64"/>
      <c r="Q58" s="64"/>
      <c r="R58" s="64"/>
    </row>
    <row r="59" spans="1:18" s="51" customFormat="1" ht="15.75" customHeight="1">
      <c r="A59" s="37">
        <v>54</v>
      </c>
      <c r="B59" s="90"/>
      <c r="C59" s="69" t="s">
        <v>124</v>
      </c>
      <c r="D59" s="69" t="s">
        <v>76</v>
      </c>
      <c r="E59" s="70">
        <v>56</v>
      </c>
      <c r="F59" s="70">
        <v>0</v>
      </c>
      <c r="G59" s="70">
        <f t="shared" si="12"/>
        <v>0</v>
      </c>
      <c r="H59" s="84">
        <v>0</v>
      </c>
      <c r="I59" s="70">
        <f t="shared" si="13"/>
        <v>0</v>
      </c>
      <c r="J59" s="70">
        <f>E59*I59</f>
        <v>0</v>
      </c>
      <c r="K59" s="70">
        <f>F59+I59</f>
        <v>0</v>
      </c>
      <c r="L59" s="70">
        <f t="shared" si="14"/>
        <v>0</v>
      </c>
      <c r="M59" s="62"/>
      <c r="N59" s="63"/>
      <c r="O59" s="64"/>
      <c r="P59" s="64"/>
      <c r="Q59" s="64"/>
      <c r="R59" s="64"/>
    </row>
    <row r="60" spans="1:18" s="51" customFormat="1" ht="15.75" customHeight="1">
      <c r="A60" s="37">
        <v>56</v>
      </c>
      <c r="B60" s="81"/>
      <c r="C60" s="69" t="s">
        <v>228</v>
      </c>
      <c r="D60" s="69" t="s">
        <v>79</v>
      </c>
      <c r="E60" s="70">
        <v>20</v>
      </c>
      <c r="F60" s="70">
        <v>0</v>
      </c>
      <c r="G60" s="70">
        <f t="shared" si="12"/>
        <v>0</v>
      </c>
      <c r="H60" s="82">
        <v>0</v>
      </c>
      <c r="I60" s="70">
        <f t="shared" si="13"/>
        <v>0</v>
      </c>
      <c r="J60" s="70">
        <f>F60+H60</f>
        <v>0</v>
      </c>
      <c r="K60" s="70">
        <f>F60+I60</f>
        <v>0</v>
      </c>
      <c r="L60" s="70">
        <f t="shared" si="14"/>
        <v>0</v>
      </c>
      <c r="M60" s="62"/>
      <c r="N60" s="63"/>
      <c r="O60" s="64"/>
      <c r="P60" s="64"/>
      <c r="Q60" s="64"/>
      <c r="R60" s="64"/>
    </row>
    <row r="61" spans="1:18" s="51" customFormat="1" ht="15.75" customHeight="1">
      <c r="A61" s="37">
        <v>57</v>
      </c>
      <c r="B61" s="81" t="s">
        <v>92</v>
      </c>
      <c r="C61" s="69" t="s">
        <v>159</v>
      </c>
      <c r="D61" s="69" t="s">
        <v>76</v>
      </c>
      <c r="E61" s="70">
        <v>20</v>
      </c>
      <c r="F61" s="83">
        <v>0</v>
      </c>
      <c r="G61" s="84">
        <f t="shared" si="12"/>
        <v>0</v>
      </c>
      <c r="H61" s="82">
        <v>0</v>
      </c>
      <c r="I61" s="70">
        <f t="shared" si="13"/>
        <v>0</v>
      </c>
      <c r="J61" s="70">
        <f>F61+H61</f>
        <v>0</v>
      </c>
      <c r="K61" s="69"/>
      <c r="L61" s="70">
        <f t="shared" si="14"/>
        <v>0</v>
      </c>
      <c r="M61" s="62"/>
      <c r="N61" s="63"/>
      <c r="O61" s="64"/>
      <c r="P61" s="64"/>
      <c r="Q61" s="64"/>
      <c r="R61" s="64"/>
    </row>
    <row r="62" spans="1:18" s="51" customFormat="1" ht="15.75" customHeight="1">
      <c r="A62" s="37"/>
      <c r="B62" s="81"/>
      <c r="C62" s="88" t="s">
        <v>131</v>
      </c>
      <c r="D62" s="69"/>
      <c r="E62" s="70"/>
      <c r="F62" s="70"/>
      <c r="G62" s="70"/>
      <c r="H62" s="91"/>
      <c r="I62" s="70"/>
      <c r="J62" s="70"/>
      <c r="K62" s="70"/>
      <c r="L62" s="70"/>
      <c r="M62" s="62"/>
      <c r="N62" s="63"/>
      <c r="O62" s="64"/>
      <c r="P62" s="64"/>
      <c r="Q62" s="64"/>
      <c r="R62" s="64"/>
    </row>
    <row r="63" spans="1:18" s="51" customFormat="1" ht="15.75" customHeight="1">
      <c r="A63" s="37">
        <v>59</v>
      </c>
      <c r="B63" s="81"/>
      <c r="C63" s="69" t="s">
        <v>132</v>
      </c>
      <c r="D63" s="69" t="s">
        <v>76</v>
      </c>
      <c r="E63" s="70">
        <v>139</v>
      </c>
      <c r="F63" s="83">
        <v>0</v>
      </c>
      <c r="G63" s="84">
        <f>E63*F63</f>
        <v>0</v>
      </c>
      <c r="H63" s="83">
        <v>0</v>
      </c>
      <c r="I63" s="70">
        <f>E63*H63</f>
        <v>0</v>
      </c>
      <c r="J63" s="70">
        <f>F63+H63</f>
        <v>0</v>
      </c>
      <c r="K63" s="69"/>
      <c r="L63" s="70">
        <f>G63+I63</f>
        <v>0</v>
      </c>
      <c r="M63" s="62"/>
      <c r="N63" s="63"/>
      <c r="O63" s="64"/>
      <c r="P63" s="64"/>
      <c r="Q63" s="64"/>
      <c r="R63" s="64"/>
    </row>
    <row r="64" spans="1:18" s="51" customFormat="1" ht="15.75" customHeight="1">
      <c r="A64" s="37">
        <v>61</v>
      </c>
      <c r="B64" s="81"/>
      <c r="C64" s="69" t="s">
        <v>133</v>
      </c>
      <c r="D64" s="69" t="s">
        <v>76</v>
      </c>
      <c r="E64" s="70">
        <v>11</v>
      </c>
      <c r="F64" s="83">
        <v>0</v>
      </c>
      <c r="G64" s="84">
        <f>E64*F64</f>
        <v>0</v>
      </c>
      <c r="H64" s="83">
        <v>0</v>
      </c>
      <c r="I64" s="70">
        <f>E64*H64</f>
        <v>0</v>
      </c>
      <c r="J64" s="70">
        <f>F64+H64</f>
        <v>0</v>
      </c>
      <c r="K64" s="69"/>
      <c r="L64" s="70">
        <f>G64+I64</f>
        <v>0</v>
      </c>
      <c r="M64" s="62"/>
      <c r="N64" s="63"/>
      <c r="O64" s="64"/>
      <c r="P64" s="64"/>
      <c r="Q64" s="64"/>
      <c r="R64" s="64"/>
    </row>
    <row r="65" spans="1:18" s="51" customFormat="1" ht="15.75" customHeight="1">
      <c r="A65" s="37"/>
      <c r="B65" s="81"/>
      <c r="C65" s="88" t="s">
        <v>216</v>
      </c>
      <c r="D65" s="69"/>
      <c r="E65" s="70"/>
      <c r="F65" s="83"/>
      <c r="G65" s="84"/>
      <c r="H65" s="83"/>
      <c r="I65" s="70"/>
      <c r="J65" s="70"/>
      <c r="K65" s="69"/>
      <c r="L65" s="70"/>
      <c r="M65" s="62"/>
      <c r="N65" s="63"/>
      <c r="O65" s="64"/>
      <c r="P65" s="64"/>
      <c r="Q65" s="64"/>
      <c r="R65" s="64"/>
    </row>
    <row r="66" spans="1:18" s="51" customFormat="1" ht="15.75" customHeight="1">
      <c r="A66" s="37">
        <v>62</v>
      </c>
      <c r="B66" s="81"/>
      <c r="C66" s="69" t="s">
        <v>215</v>
      </c>
      <c r="D66" s="69" t="s">
        <v>76</v>
      </c>
      <c r="E66" s="70">
        <v>2</v>
      </c>
      <c r="F66" s="83">
        <v>0</v>
      </c>
      <c r="G66" s="84">
        <f>E66*F66</f>
        <v>0</v>
      </c>
      <c r="H66" s="83">
        <v>0</v>
      </c>
      <c r="I66" s="70">
        <f>E66*H66</f>
        <v>0</v>
      </c>
      <c r="J66" s="70">
        <f>F66+H66</f>
        <v>0</v>
      </c>
      <c r="K66" s="69"/>
      <c r="L66" s="70">
        <f>G66+I66</f>
        <v>0</v>
      </c>
      <c r="M66" s="62"/>
      <c r="N66" s="63"/>
      <c r="O66" s="64"/>
      <c r="P66" s="64"/>
      <c r="Q66" s="64"/>
      <c r="R66" s="64"/>
    </row>
    <row r="67" spans="1:18" s="51" customFormat="1" ht="15.75" customHeight="1">
      <c r="A67" s="37"/>
      <c r="B67" s="81"/>
      <c r="C67" s="88" t="s">
        <v>172</v>
      </c>
      <c r="D67" s="69"/>
      <c r="E67" s="70"/>
      <c r="F67" s="83"/>
      <c r="G67" s="84"/>
      <c r="H67" s="83"/>
      <c r="I67" s="70"/>
      <c r="J67" s="70"/>
      <c r="K67" s="69"/>
      <c r="L67" s="70"/>
      <c r="M67" s="62"/>
      <c r="N67" s="63"/>
      <c r="O67" s="64"/>
      <c r="P67" s="64"/>
      <c r="Q67" s="64"/>
      <c r="R67" s="64"/>
    </row>
    <row r="68" spans="1:18" s="51" customFormat="1" ht="15.75" customHeight="1">
      <c r="A68" s="37">
        <v>63</v>
      </c>
      <c r="B68" s="81"/>
      <c r="C68" s="69" t="s">
        <v>180</v>
      </c>
      <c r="D68" s="69" t="s">
        <v>76</v>
      </c>
      <c r="E68" s="70">
        <v>2</v>
      </c>
      <c r="F68" s="83">
        <v>0</v>
      </c>
      <c r="G68" s="84">
        <f>E68*F68</f>
        <v>0</v>
      </c>
      <c r="H68" s="83">
        <v>0</v>
      </c>
      <c r="I68" s="70">
        <f>E68*H68</f>
        <v>0</v>
      </c>
      <c r="J68" s="70">
        <f>F68+H68</f>
        <v>0</v>
      </c>
      <c r="K68" s="69"/>
      <c r="L68" s="70">
        <f>G68+I68</f>
        <v>0</v>
      </c>
      <c r="M68" s="62"/>
      <c r="N68" s="63"/>
      <c r="O68" s="64"/>
      <c r="P68" s="64"/>
      <c r="Q68" s="64"/>
      <c r="R68" s="64"/>
    </row>
    <row r="69" spans="1:18" s="51" customFormat="1" ht="15.75" customHeight="1">
      <c r="A69" s="37">
        <v>64</v>
      </c>
      <c r="B69" s="81"/>
      <c r="C69" s="69" t="s">
        <v>177</v>
      </c>
      <c r="D69" s="69" t="s">
        <v>76</v>
      </c>
      <c r="E69" s="70">
        <v>2</v>
      </c>
      <c r="F69" s="83">
        <v>0</v>
      </c>
      <c r="G69" s="84">
        <f>E69*F69</f>
        <v>0</v>
      </c>
      <c r="H69" s="83">
        <v>0</v>
      </c>
      <c r="I69" s="70">
        <f>E69*H69</f>
        <v>0</v>
      </c>
      <c r="J69" s="70">
        <f>F69+H69</f>
        <v>0</v>
      </c>
      <c r="K69" s="69"/>
      <c r="L69" s="70">
        <f>G69+I69</f>
        <v>0</v>
      </c>
      <c r="M69" s="62"/>
      <c r="N69" s="63"/>
      <c r="O69" s="64"/>
      <c r="P69" s="64"/>
      <c r="Q69" s="64"/>
      <c r="R69" s="64"/>
    </row>
    <row r="70" spans="1:18" s="51" customFormat="1" ht="15.75" customHeight="1">
      <c r="A70" s="37"/>
      <c r="B70" s="81"/>
      <c r="C70" s="88" t="s">
        <v>126</v>
      </c>
      <c r="D70" s="88" t="s">
        <v>52</v>
      </c>
      <c r="E70" s="87"/>
      <c r="F70" s="87"/>
      <c r="G70" s="84"/>
      <c r="H70" s="83"/>
      <c r="I70" s="70"/>
      <c r="J70" s="70"/>
      <c r="K70" s="69"/>
      <c r="L70" s="70"/>
      <c r="M70" s="62"/>
      <c r="N70" s="63"/>
      <c r="O70" s="64"/>
      <c r="P70" s="64"/>
      <c r="Q70" s="64"/>
      <c r="R70" s="64"/>
    </row>
    <row r="71" spans="1:18" s="51" customFormat="1" ht="15.75" customHeight="1">
      <c r="A71" s="37">
        <v>65</v>
      </c>
      <c r="B71" s="81"/>
      <c r="C71" s="69" t="s">
        <v>129</v>
      </c>
      <c r="D71" s="69" t="s">
        <v>76</v>
      </c>
      <c r="E71" s="70">
        <v>2</v>
      </c>
      <c r="F71" s="70">
        <v>0</v>
      </c>
      <c r="G71" s="84">
        <f>E71*F71</f>
        <v>0</v>
      </c>
      <c r="H71" s="83">
        <v>0</v>
      </c>
      <c r="I71" s="70">
        <f>E71*H71</f>
        <v>0</v>
      </c>
      <c r="J71" s="70">
        <f>F71+H71</f>
        <v>0</v>
      </c>
      <c r="K71" s="69"/>
      <c r="L71" s="70">
        <f>G71+I71</f>
        <v>0</v>
      </c>
      <c r="M71" s="62"/>
      <c r="N71" s="63"/>
      <c r="O71" s="64"/>
      <c r="P71" s="64"/>
      <c r="Q71" s="64"/>
      <c r="R71" s="64"/>
    </row>
    <row r="72" spans="1:18" s="51" customFormat="1" ht="15.75" customHeight="1">
      <c r="A72" s="37"/>
      <c r="B72" s="81"/>
      <c r="C72" s="88" t="s">
        <v>118</v>
      </c>
      <c r="D72" s="69"/>
      <c r="E72" s="70"/>
      <c r="F72" s="70"/>
      <c r="G72" s="70"/>
      <c r="H72" s="69"/>
      <c r="I72" s="70"/>
      <c r="J72" s="70"/>
      <c r="K72" s="70"/>
      <c r="L72" s="70"/>
      <c r="M72" s="62"/>
      <c r="N72" s="63"/>
      <c r="O72" s="64"/>
      <c r="P72" s="64"/>
      <c r="Q72" s="64"/>
      <c r="R72" s="64"/>
    </row>
    <row r="73" spans="1:18" s="51" customFormat="1" ht="15.75" customHeight="1">
      <c r="A73" s="37">
        <v>66</v>
      </c>
      <c r="B73" s="81"/>
      <c r="C73" s="69" t="s">
        <v>108</v>
      </c>
      <c r="D73" s="69" t="s">
        <v>76</v>
      </c>
      <c r="E73" s="70">
        <v>2</v>
      </c>
      <c r="F73" s="70">
        <v>0</v>
      </c>
      <c r="G73" s="70">
        <f>E73*F73</f>
        <v>0</v>
      </c>
      <c r="H73" s="82">
        <v>0</v>
      </c>
      <c r="I73" s="70">
        <f>E73*H73</f>
        <v>0</v>
      </c>
      <c r="J73" s="70">
        <f>E73*H73</f>
        <v>0</v>
      </c>
      <c r="K73" s="70">
        <f>F73+I73</f>
        <v>0</v>
      </c>
      <c r="L73" s="70">
        <f>G73+I73</f>
        <v>0</v>
      </c>
      <c r="M73" s="62"/>
      <c r="N73" s="63"/>
      <c r="O73" s="64"/>
      <c r="P73" s="64"/>
      <c r="Q73" s="64"/>
      <c r="R73" s="64"/>
    </row>
    <row r="74" spans="1:18" s="51" customFormat="1" ht="15.75" customHeight="1">
      <c r="A74" s="37"/>
      <c r="B74" s="81"/>
      <c r="C74" s="88" t="s">
        <v>140</v>
      </c>
      <c r="D74" s="69"/>
      <c r="E74" s="70"/>
      <c r="F74" s="70"/>
      <c r="G74" s="70"/>
      <c r="H74" s="69"/>
      <c r="I74" s="70"/>
      <c r="J74" s="70"/>
      <c r="K74" s="70"/>
      <c r="L74" s="70"/>
      <c r="M74" s="62"/>
      <c r="N74" s="63"/>
      <c r="O74" s="64"/>
      <c r="P74" s="64"/>
      <c r="Q74" s="64"/>
      <c r="R74" s="64"/>
    </row>
    <row r="75" spans="1:18" s="51" customFormat="1" ht="15.75" customHeight="1">
      <c r="A75" s="37">
        <v>67</v>
      </c>
      <c r="B75" s="81"/>
      <c r="C75" s="69" t="s">
        <v>108</v>
      </c>
      <c r="D75" s="69" t="s">
        <v>76</v>
      </c>
      <c r="E75" s="70">
        <v>38</v>
      </c>
      <c r="F75" s="70">
        <v>0</v>
      </c>
      <c r="G75" s="70">
        <f>E75*F75</f>
        <v>0</v>
      </c>
      <c r="H75" s="82">
        <v>0</v>
      </c>
      <c r="I75" s="70">
        <f>E75*H75</f>
        <v>0</v>
      </c>
      <c r="J75" s="70">
        <f>E75*H75</f>
        <v>0</v>
      </c>
      <c r="K75" s="70">
        <f>F75+I75</f>
        <v>0</v>
      </c>
      <c r="L75" s="70">
        <f>G75+I75</f>
        <v>0</v>
      </c>
      <c r="M75" s="62"/>
      <c r="N75" s="63"/>
      <c r="O75" s="64"/>
      <c r="P75" s="64"/>
      <c r="Q75" s="64"/>
      <c r="R75" s="64"/>
    </row>
    <row r="76" spans="1:18" s="51" customFormat="1" ht="15.75" customHeight="1">
      <c r="A76" s="37">
        <v>68</v>
      </c>
      <c r="B76" s="81"/>
      <c r="C76" s="69" t="s">
        <v>157</v>
      </c>
      <c r="D76" s="69" t="s">
        <v>76</v>
      </c>
      <c r="E76" s="70">
        <v>49</v>
      </c>
      <c r="F76" s="70">
        <v>0</v>
      </c>
      <c r="G76" s="70">
        <f>E76*F76</f>
        <v>0</v>
      </c>
      <c r="H76" s="82">
        <v>0</v>
      </c>
      <c r="I76" s="70">
        <f>E76*H76</f>
        <v>0</v>
      </c>
      <c r="J76" s="70">
        <f>E76*H76</f>
        <v>0</v>
      </c>
      <c r="K76" s="70">
        <f>F76+I76</f>
        <v>0</v>
      </c>
      <c r="L76" s="70">
        <f>G76+I76</f>
        <v>0</v>
      </c>
      <c r="M76" s="62"/>
      <c r="N76" s="63"/>
      <c r="O76" s="64"/>
      <c r="P76" s="64"/>
      <c r="Q76" s="64"/>
      <c r="R76" s="64"/>
    </row>
    <row r="77" spans="1:18" s="51" customFormat="1" ht="15.75" customHeight="1">
      <c r="A77" s="37">
        <v>69</v>
      </c>
      <c r="B77" s="81"/>
      <c r="C77" s="69" t="s">
        <v>158</v>
      </c>
      <c r="D77" s="69" t="s">
        <v>76</v>
      </c>
      <c r="E77" s="70">
        <v>6</v>
      </c>
      <c r="F77" s="70">
        <v>0</v>
      </c>
      <c r="G77" s="70">
        <f>E77*F77</f>
        <v>0</v>
      </c>
      <c r="H77" s="82">
        <v>0</v>
      </c>
      <c r="I77" s="70">
        <f>E77*H77</f>
        <v>0</v>
      </c>
      <c r="J77" s="70">
        <f>E77*H77</f>
        <v>0</v>
      </c>
      <c r="K77" s="70">
        <f>F77+I77</f>
        <v>0</v>
      </c>
      <c r="L77" s="70">
        <f>G77+I77</f>
        <v>0</v>
      </c>
      <c r="M77" s="62"/>
      <c r="N77" s="63"/>
      <c r="O77" s="64"/>
      <c r="P77" s="64"/>
      <c r="Q77" s="64"/>
      <c r="R77" s="64"/>
    </row>
    <row r="78" spans="1:18" s="51" customFormat="1" ht="15.75" customHeight="1">
      <c r="A78" s="37"/>
      <c r="B78" s="68"/>
      <c r="C78" s="88" t="s">
        <v>218</v>
      </c>
      <c r="D78" s="88" t="s">
        <v>52</v>
      </c>
      <c r="E78" s="87"/>
      <c r="F78" s="83"/>
      <c r="G78" s="84"/>
      <c r="H78" s="82"/>
      <c r="I78" s="70"/>
      <c r="J78" s="70"/>
      <c r="K78" s="86"/>
      <c r="L78" s="70"/>
      <c r="M78" s="62"/>
      <c r="N78" s="63"/>
      <c r="O78" s="64"/>
      <c r="P78" s="64"/>
      <c r="Q78" s="64"/>
      <c r="R78" s="64"/>
    </row>
    <row r="79" spans="1:18" s="51" customFormat="1" ht="15.75" customHeight="1">
      <c r="A79" s="37">
        <v>70</v>
      </c>
      <c r="B79" s="81"/>
      <c r="C79" s="94" t="s">
        <v>217</v>
      </c>
      <c r="D79" s="69" t="s">
        <v>76</v>
      </c>
      <c r="E79" s="70">
        <v>15</v>
      </c>
      <c r="F79" s="83">
        <v>0</v>
      </c>
      <c r="G79" s="84">
        <f>E79*F79</f>
        <v>0</v>
      </c>
      <c r="H79" s="82">
        <v>0</v>
      </c>
      <c r="I79" s="70">
        <f>E79*H79</f>
        <v>0</v>
      </c>
      <c r="J79" s="70">
        <f>F79+H79</f>
        <v>0</v>
      </c>
      <c r="K79" s="85"/>
      <c r="L79" s="70">
        <f>G79+I79</f>
        <v>0</v>
      </c>
      <c r="M79" s="62"/>
      <c r="N79" s="63"/>
      <c r="O79" s="64"/>
      <c r="P79" s="64"/>
      <c r="Q79" s="64"/>
      <c r="R79" s="64"/>
    </row>
    <row r="80" spans="1:18" s="51" customFormat="1" ht="15.75" customHeight="1">
      <c r="A80" s="37">
        <v>71</v>
      </c>
      <c r="B80" s="81"/>
      <c r="C80" s="94" t="s">
        <v>219</v>
      </c>
      <c r="D80" s="69" t="s">
        <v>76</v>
      </c>
      <c r="E80" s="70">
        <v>1</v>
      </c>
      <c r="F80" s="83">
        <v>0</v>
      </c>
      <c r="G80" s="84">
        <f>E80*F80</f>
        <v>0</v>
      </c>
      <c r="H80" s="82">
        <v>0</v>
      </c>
      <c r="I80" s="70">
        <f>E80*H80</f>
        <v>0</v>
      </c>
      <c r="J80" s="70">
        <f>F80+H80</f>
        <v>0</v>
      </c>
      <c r="K80" s="85"/>
      <c r="L80" s="70">
        <f>G80+I80</f>
        <v>0</v>
      </c>
      <c r="M80" s="62"/>
      <c r="N80" s="63"/>
      <c r="O80" s="64"/>
      <c r="P80" s="64"/>
      <c r="Q80" s="64"/>
      <c r="R80" s="64"/>
    </row>
    <row r="81" spans="1:18" s="51" customFormat="1" ht="15.75" customHeight="1">
      <c r="A81" s="37">
        <v>72</v>
      </c>
      <c r="B81" s="81"/>
      <c r="C81" s="94" t="s">
        <v>220</v>
      </c>
      <c r="D81" s="69" t="s">
        <v>76</v>
      </c>
      <c r="E81" s="70">
        <v>1</v>
      </c>
      <c r="F81" s="83">
        <v>0</v>
      </c>
      <c r="G81" s="84">
        <f>E81*F81</f>
        <v>0</v>
      </c>
      <c r="H81" s="82">
        <v>0</v>
      </c>
      <c r="I81" s="70">
        <f>E81*H81</f>
        <v>0</v>
      </c>
      <c r="J81" s="70">
        <f>F81+H81</f>
        <v>0</v>
      </c>
      <c r="K81" s="85"/>
      <c r="L81" s="70">
        <f>G81+I81</f>
        <v>0</v>
      </c>
      <c r="M81" s="62"/>
      <c r="N81" s="63"/>
      <c r="O81" s="64"/>
      <c r="P81" s="64"/>
      <c r="Q81" s="64"/>
      <c r="R81" s="64"/>
    </row>
    <row r="82" spans="1:18" s="51" customFormat="1" ht="15.75" customHeight="1">
      <c r="A82" s="37"/>
      <c r="B82" s="81"/>
      <c r="C82" s="88" t="s">
        <v>221</v>
      </c>
      <c r="D82" s="69"/>
      <c r="E82" s="70"/>
      <c r="F82" s="83"/>
      <c r="G82" s="84"/>
      <c r="H82" s="82"/>
      <c r="I82" s="70"/>
      <c r="J82" s="70"/>
      <c r="K82" s="85"/>
      <c r="L82" s="70"/>
      <c r="M82" s="62"/>
      <c r="N82" s="63"/>
      <c r="O82" s="64"/>
      <c r="P82" s="64"/>
      <c r="Q82" s="64"/>
      <c r="R82" s="64"/>
    </row>
    <row r="83" spans="1:18" s="51" customFormat="1" ht="15.75" customHeight="1">
      <c r="A83" s="37"/>
      <c r="B83" s="81"/>
      <c r="C83" s="88" t="s">
        <v>150</v>
      </c>
      <c r="D83" s="69"/>
      <c r="E83" s="70"/>
      <c r="F83" s="83"/>
      <c r="G83" s="84"/>
      <c r="H83" s="82"/>
      <c r="I83" s="70"/>
      <c r="J83" s="70"/>
      <c r="K83" s="69"/>
      <c r="L83" s="70"/>
      <c r="M83" s="62"/>
      <c r="N83" s="63"/>
      <c r="O83" s="64"/>
      <c r="P83" s="64"/>
      <c r="Q83" s="64"/>
      <c r="R83" s="64"/>
    </row>
    <row r="84" spans="1:18" s="51" customFormat="1" ht="15.75" customHeight="1">
      <c r="A84" s="37">
        <v>73</v>
      </c>
      <c r="B84" s="81"/>
      <c r="C84" s="69" t="s">
        <v>145</v>
      </c>
      <c r="D84" s="69" t="s">
        <v>79</v>
      </c>
      <c r="E84" s="70">
        <v>110</v>
      </c>
      <c r="F84" s="83">
        <v>0</v>
      </c>
      <c r="G84" s="84">
        <f aca="true" t="shared" si="15" ref="G84:G92">E84*F84</f>
        <v>0</v>
      </c>
      <c r="H84" s="82">
        <v>0</v>
      </c>
      <c r="I84" s="70">
        <f aca="true" t="shared" si="16" ref="I84:I89">E84*H84</f>
        <v>0</v>
      </c>
      <c r="J84" s="70">
        <f aca="true" t="shared" si="17" ref="J84:J92">F84+H84</f>
        <v>0</v>
      </c>
      <c r="K84" s="69"/>
      <c r="L84" s="70">
        <f aca="true" t="shared" si="18" ref="L84:L89">G84+I84</f>
        <v>0</v>
      </c>
      <c r="M84" s="62"/>
      <c r="N84" s="63"/>
      <c r="O84" s="64"/>
      <c r="P84" s="64"/>
      <c r="Q84" s="64"/>
      <c r="R84" s="64"/>
    </row>
    <row r="85" spans="1:18" s="51" customFormat="1" ht="15.75" customHeight="1">
      <c r="A85" s="37">
        <v>74</v>
      </c>
      <c r="B85" s="81"/>
      <c r="C85" s="69" t="s">
        <v>149</v>
      </c>
      <c r="D85" s="69" t="s">
        <v>79</v>
      </c>
      <c r="E85" s="70">
        <v>38</v>
      </c>
      <c r="F85" s="83">
        <v>0</v>
      </c>
      <c r="G85" s="84">
        <f t="shared" si="15"/>
        <v>0</v>
      </c>
      <c r="H85" s="82">
        <v>0</v>
      </c>
      <c r="I85" s="70">
        <f t="shared" si="16"/>
        <v>0</v>
      </c>
      <c r="J85" s="70">
        <f t="shared" si="17"/>
        <v>0</v>
      </c>
      <c r="K85" s="69"/>
      <c r="L85" s="70">
        <f t="shared" si="18"/>
        <v>0</v>
      </c>
      <c r="M85" s="62"/>
      <c r="N85" s="63"/>
      <c r="O85" s="64"/>
      <c r="P85" s="64"/>
      <c r="Q85" s="64"/>
      <c r="R85" s="64"/>
    </row>
    <row r="86" spans="1:18" s="51" customFormat="1" ht="15.75" customHeight="1">
      <c r="A86" s="37">
        <v>75</v>
      </c>
      <c r="B86" s="81"/>
      <c r="C86" s="69" t="s">
        <v>173</v>
      </c>
      <c r="D86" s="69" t="s">
        <v>79</v>
      </c>
      <c r="E86" s="70">
        <v>26</v>
      </c>
      <c r="F86" s="83">
        <v>0</v>
      </c>
      <c r="G86" s="84">
        <f t="shared" si="15"/>
        <v>0</v>
      </c>
      <c r="H86" s="82">
        <v>0</v>
      </c>
      <c r="I86" s="70">
        <f t="shared" si="16"/>
        <v>0</v>
      </c>
      <c r="J86" s="70">
        <f t="shared" si="17"/>
        <v>0</v>
      </c>
      <c r="K86" s="69"/>
      <c r="L86" s="70">
        <f t="shared" si="18"/>
        <v>0</v>
      </c>
      <c r="M86" s="62"/>
      <c r="N86" s="63"/>
      <c r="O86" s="64"/>
      <c r="P86" s="64"/>
      <c r="Q86" s="64"/>
      <c r="R86" s="64"/>
    </row>
    <row r="87" spans="1:18" s="51" customFormat="1" ht="15.75" customHeight="1">
      <c r="A87" s="37">
        <v>76</v>
      </c>
      <c r="B87" s="81"/>
      <c r="C87" s="69" t="s">
        <v>146</v>
      </c>
      <c r="D87" s="69" t="s">
        <v>76</v>
      </c>
      <c r="E87" s="70">
        <v>75</v>
      </c>
      <c r="F87" s="83">
        <v>0</v>
      </c>
      <c r="G87" s="84">
        <f t="shared" si="15"/>
        <v>0</v>
      </c>
      <c r="H87" s="82">
        <v>0</v>
      </c>
      <c r="I87" s="70">
        <f t="shared" si="16"/>
        <v>0</v>
      </c>
      <c r="J87" s="70">
        <f t="shared" si="17"/>
        <v>0</v>
      </c>
      <c r="K87" s="69"/>
      <c r="L87" s="70">
        <f t="shared" si="18"/>
        <v>0</v>
      </c>
      <c r="M87" s="62"/>
      <c r="N87" s="63"/>
      <c r="O87" s="64"/>
      <c r="P87" s="64"/>
      <c r="Q87" s="64"/>
      <c r="R87" s="64"/>
    </row>
    <row r="88" spans="1:18" s="51" customFormat="1" ht="15.75" customHeight="1">
      <c r="A88" s="37">
        <v>77</v>
      </c>
      <c r="B88" s="81"/>
      <c r="C88" s="69" t="s">
        <v>151</v>
      </c>
      <c r="D88" s="69" t="s">
        <v>76</v>
      </c>
      <c r="E88" s="70">
        <v>28</v>
      </c>
      <c r="F88" s="83">
        <v>0</v>
      </c>
      <c r="G88" s="84">
        <f t="shared" si="15"/>
        <v>0</v>
      </c>
      <c r="H88" s="82">
        <v>0</v>
      </c>
      <c r="I88" s="70">
        <f t="shared" si="16"/>
        <v>0</v>
      </c>
      <c r="J88" s="70">
        <f t="shared" si="17"/>
        <v>0</v>
      </c>
      <c r="K88" s="69"/>
      <c r="L88" s="70">
        <f t="shared" si="18"/>
        <v>0</v>
      </c>
      <c r="M88" s="62"/>
      <c r="N88" s="63"/>
      <c r="O88" s="64"/>
      <c r="P88" s="64"/>
      <c r="Q88" s="64"/>
      <c r="R88" s="64"/>
    </row>
    <row r="89" spans="1:18" s="51" customFormat="1" ht="15.75" customHeight="1">
      <c r="A89" s="37">
        <v>78</v>
      </c>
      <c r="B89" s="81"/>
      <c r="C89" s="69" t="s">
        <v>174</v>
      </c>
      <c r="D89" s="69" t="s">
        <v>76</v>
      </c>
      <c r="E89" s="70">
        <v>19</v>
      </c>
      <c r="F89" s="83">
        <v>0</v>
      </c>
      <c r="G89" s="84">
        <f t="shared" si="15"/>
        <v>0</v>
      </c>
      <c r="H89" s="82">
        <v>0</v>
      </c>
      <c r="I89" s="70">
        <f t="shared" si="16"/>
        <v>0</v>
      </c>
      <c r="J89" s="70">
        <f t="shared" si="17"/>
        <v>0</v>
      </c>
      <c r="K89" s="69"/>
      <c r="L89" s="70">
        <f t="shared" si="18"/>
        <v>0</v>
      </c>
      <c r="M89" s="62"/>
      <c r="N89" s="63"/>
      <c r="O89" s="64"/>
      <c r="P89" s="64"/>
      <c r="Q89" s="64"/>
      <c r="R89" s="64"/>
    </row>
    <row r="90" spans="1:18" s="51" customFormat="1" ht="15.75" customHeight="1">
      <c r="A90" s="37">
        <v>79</v>
      </c>
      <c r="B90" s="81"/>
      <c r="C90" s="69" t="s">
        <v>184</v>
      </c>
      <c r="D90" s="69" t="s">
        <v>76</v>
      </c>
      <c r="E90" s="70">
        <v>114</v>
      </c>
      <c r="F90" s="70">
        <v>0</v>
      </c>
      <c r="G90" s="70">
        <f t="shared" si="15"/>
        <v>0</v>
      </c>
      <c r="H90" s="82">
        <v>0</v>
      </c>
      <c r="I90" s="70">
        <v>0</v>
      </c>
      <c r="J90" s="70">
        <f t="shared" si="17"/>
        <v>0</v>
      </c>
      <c r="K90" s="70">
        <f>F90+I90</f>
        <v>0</v>
      </c>
      <c r="L90" s="70">
        <f>G90+J90</f>
        <v>0</v>
      </c>
      <c r="M90" s="62"/>
      <c r="N90" s="63"/>
      <c r="O90" s="64"/>
      <c r="P90" s="64"/>
      <c r="Q90" s="64"/>
      <c r="R90" s="64"/>
    </row>
    <row r="91" spans="1:18" s="51" customFormat="1" ht="15.75" customHeight="1">
      <c r="A91" s="37">
        <v>80</v>
      </c>
      <c r="B91" s="81"/>
      <c r="C91" s="69" t="s">
        <v>160</v>
      </c>
      <c r="D91" s="69" t="s">
        <v>76</v>
      </c>
      <c r="E91" s="70">
        <v>174</v>
      </c>
      <c r="F91" s="70">
        <v>0</v>
      </c>
      <c r="G91" s="70">
        <f t="shared" si="15"/>
        <v>0</v>
      </c>
      <c r="H91" s="82">
        <v>0</v>
      </c>
      <c r="I91" s="70">
        <v>0</v>
      </c>
      <c r="J91" s="70">
        <f t="shared" si="17"/>
        <v>0</v>
      </c>
      <c r="K91" s="70">
        <f>F91+I91</f>
        <v>0</v>
      </c>
      <c r="L91" s="70">
        <f>G91+J91</f>
        <v>0</v>
      </c>
      <c r="M91" s="62"/>
      <c r="N91" s="63"/>
      <c r="O91" s="64"/>
      <c r="P91" s="64"/>
      <c r="Q91" s="64"/>
      <c r="R91" s="64"/>
    </row>
    <row r="92" spans="1:18" s="51" customFormat="1" ht="15.75" customHeight="1">
      <c r="A92" s="37">
        <v>81</v>
      </c>
      <c r="B92" s="81"/>
      <c r="C92" s="69" t="s">
        <v>175</v>
      </c>
      <c r="D92" s="69" t="s">
        <v>76</v>
      </c>
      <c r="E92" s="70">
        <v>244</v>
      </c>
      <c r="F92" s="83">
        <v>0</v>
      </c>
      <c r="G92" s="84">
        <f t="shared" si="15"/>
        <v>0</v>
      </c>
      <c r="H92" s="82">
        <v>0</v>
      </c>
      <c r="I92" s="70">
        <f>E92*H92</f>
        <v>0</v>
      </c>
      <c r="J92" s="70">
        <f t="shared" si="17"/>
        <v>0</v>
      </c>
      <c r="K92" s="69"/>
      <c r="L92" s="70">
        <f>G92+I92</f>
        <v>0</v>
      </c>
      <c r="M92" s="62"/>
      <c r="N92" s="63"/>
      <c r="O92" s="64"/>
      <c r="P92" s="64"/>
      <c r="Q92" s="64"/>
      <c r="R92" s="64"/>
    </row>
    <row r="93" spans="1:18" s="51" customFormat="1" ht="15.75" customHeight="1">
      <c r="A93" s="37"/>
      <c r="B93" s="81"/>
      <c r="C93" s="88" t="s">
        <v>198</v>
      </c>
      <c r="D93" s="69"/>
      <c r="E93" s="70"/>
      <c r="F93" s="83"/>
      <c r="G93" s="84"/>
      <c r="H93" s="82"/>
      <c r="I93" s="70"/>
      <c r="J93" s="70"/>
      <c r="K93" s="69"/>
      <c r="L93" s="70"/>
      <c r="M93" s="62"/>
      <c r="N93" s="63"/>
      <c r="O93" s="64"/>
      <c r="P93" s="64"/>
      <c r="Q93" s="64"/>
      <c r="R93" s="64"/>
    </row>
    <row r="94" spans="1:18" s="51" customFormat="1" ht="15.75" customHeight="1">
      <c r="A94" s="37">
        <v>82</v>
      </c>
      <c r="B94" s="81" t="s">
        <v>147</v>
      </c>
      <c r="C94" s="69" t="s">
        <v>183</v>
      </c>
      <c r="D94" s="69" t="s">
        <v>79</v>
      </c>
      <c r="E94" s="70">
        <v>375</v>
      </c>
      <c r="F94" s="83">
        <v>0</v>
      </c>
      <c r="G94" s="84">
        <f aca="true" t="shared" si="19" ref="G94:G100">E94*F94</f>
        <v>0</v>
      </c>
      <c r="H94" s="83">
        <v>0</v>
      </c>
      <c r="I94" s="70">
        <f aca="true" t="shared" si="20" ref="I94:I100">E94*H94</f>
        <v>0</v>
      </c>
      <c r="J94" s="70">
        <f aca="true" t="shared" si="21" ref="J94:J100">F94+H94</f>
        <v>0</v>
      </c>
      <c r="K94" s="69"/>
      <c r="L94" s="70">
        <f aca="true" t="shared" si="22" ref="L94:L100">G94+I94</f>
        <v>0</v>
      </c>
      <c r="M94" s="62"/>
      <c r="N94" s="63"/>
      <c r="O94" s="64"/>
      <c r="P94" s="64"/>
      <c r="Q94" s="64"/>
      <c r="R94" s="64"/>
    </row>
    <row r="95" spans="1:18" s="51" customFormat="1" ht="15.75" customHeight="1">
      <c r="A95" s="37">
        <v>83</v>
      </c>
      <c r="B95" s="81" t="s">
        <v>147</v>
      </c>
      <c r="C95" s="69" t="s">
        <v>182</v>
      </c>
      <c r="D95" s="69" t="s">
        <v>79</v>
      </c>
      <c r="E95" s="70">
        <v>5</v>
      </c>
      <c r="F95" s="83">
        <v>0</v>
      </c>
      <c r="G95" s="84">
        <f>E95*F95</f>
        <v>0</v>
      </c>
      <c r="H95" s="83">
        <v>0</v>
      </c>
      <c r="I95" s="70">
        <f>E95*H95</f>
        <v>0</v>
      </c>
      <c r="J95" s="70">
        <f>F95+H95</f>
        <v>0</v>
      </c>
      <c r="K95" s="69"/>
      <c r="L95" s="70">
        <f>G95+I95</f>
        <v>0</v>
      </c>
      <c r="M95" s="62"/>
      <c r="N95" s="63"/>
      <c r="O95" s="64"/>
      <c r="P95" s="64"/>
      <c r="Q95" s="64"/>
      <c r="R95" s="64"/>
    </row>
    <row r="96" spans="1:18" s="51" customFormat="1" ht="15.75" customHeight="1">
      <c r="A96" s="37">
        <v>84</v>
      </c>
      <c r="B96" s="81" t="s">
        <v>232</v>
      </c>
      <c r="C96" s="69" t="s">
        <v>196</v>
      </c>
      <c r="D96" s="69" t="s">
        <v>79</v>
      </c>
      <c r="E96" s="70">
        <v>10</v>
      </c>
      <c r="F96" s="83">
        <v>0</v>
      </c>
      <c r="G96" s="84">
        <f t="shared" si="19"/>
        <v>0</v>
      </c>
      <c r="H96" s="83">
        <v>0</v>
      </c>
      <c r="I96" s="70">
        <f t="shared" si="20"/>
        <v>0</v>
      </c>
      <c r="J96" s="70">
        <f t="shared" si="21"/>
        <v>0</v>
      </c>
      <c r="K96" s="69"/>
      <c r="L96" s="70">
        <f t="shared" si="22"/>
        <v>0</v>
      </c>
      <c r="M96" s="62"/>
      <c r="N96" s="63"/>
      <c r="O96" s="64"/>
      <c r="P96" s="64"/>
      <c r="Q96" s="64"/>
      <c r="R96" s="64"/>
    </row>
    <row r="97" spans="1:18" s="51" customFormat="1" ht="15.75" customHeight="1">
      <c r="A97" s="37">
        <v>85</v>
      </c>
      <c r="B97" s="81" t="s">
        <v>148</v>
      </c>
      <c r="C97" s="69" t="s">
        <v>199</v>
      </c>
      <c r="D97" s="69" t="s">
        <v>79</v>
      </c>
      <c r="E97" s="70">
        <v>1785</v>
      </c>
      <c r="F97" s="83">
        <v>0</v>
      </c>
      <c r="G97" s="84">
        <f t="shared" si="19"/>
        <v>0</v>
      </c>
      <c r="H97" s="83">
        <v>0</v>
      </c>
      <c r="I97" s="70">
        <f t="shared" si="20"/>
        <v>0</v>
      </c>
      <c r="J97" s="70">
        <f t="shared" si="21"/>
        <v>0</v>
      </c>
      <c r="K97" s="69"/>
      <c r="L97" s="70">
        <f t="shared" si="22"/>
        <v>0</v>
      </c>
      <c r="M97" s="62"/>
      <c r="N97" s="63"/>
      <c r="O97" s="64"/>
      <c r="P97" s="64"/>
      <c r="Q97" s="64"/>
      <c r="R97" s="64"/>
    </row>
    <row r="98" spans="1:18" s="51" customFormat="1" ht="15.75" customHeight="1">
      <c r="A98" s="37">
        <v>86</v>
      </c>
      <c r="B98" s="81" t="s">
        <v>223</v>
      </c>
      <c r="C98" s="69" t="s">
        <v>222</v>
      </c>
      <c r="D98" s="69" t="s">
        <v>79</v>
      </c>
      <c r="E98" s="70">
        <v>40</v>
      </c>
      <c r="F98" s="83">
        <v>0</v>
      </c>
      <c r="G98" s="84">
        <f t="shared" si="19"/>
        <v>0</v>
      </c>
      <c r="H98" s="83">
        <v>0</v>
      </c>
      <c r="I98" s="70">
        <f t="shared" si="20"/>
        <v>0</v>
      </c>
      <c r="J98" s="70">
        <f t="shared" si="21"/>
        <v>0</v>
      </c>
      <c r="K98" s="69"/>
      <c r="L98" s="70">
        <f t="shared" si="22"/>
        <v>0</v>
      </c>
      <c r="M98" s="62"/>
      <c r="N98" s="63"/>
      <c r="O98" s="64"/>
      <c r="P98" s="64"/>
      <c r="Q98" s="64"/>
      <c r="R98" s="64"/>
    </row>
    <row r="99" spans="1:18" s="51" customFormat="1" ht="15.75" customHeight="1">
      <c r="A99" s="37">
        <v>87</v>
      </c>
      <c r="B99" s="81" t="s">
        <v>224</v>
      </c>
      <c r="C99" s="69" t="s">
        <v>225</v>
      </c>
      <c r="D99" s="69" t="s">
        <v>79</v>
      </c>
      <c r="E99" s="70">
        <v>40</v>
      </c>
      <c r="F99" s="83">
        <v>0</v>
      </c>
      <c r="G99" s="84">
        <f t="shared" si="19"/>
        <v>0</v>
      </c>
      <c r="H99" s="83">
        <v>0</v>
      </c>
      <c r="I99" s="70">
        <f t="shared" si="20"/>
        <v>0</v>
      </c>
      <c r="J99" s="70">
        <f t="shared" si="21"/>
        <v>0</v>
      </c>
      <c r="K99" s="69"/>
      <c r="L99" s="70">
        <f t="shared" si="22"/>
        <v>0</v>
      </c>
      <c r="M99" s="62"/>
      <c r="N99" s="63"/>
      <c r="O99" s="64"/>
      <c r="P99" s="64"/>
      <c r="Q99" s="64"/>
      <c r="R99" s="64"/>
    </row>
    <row r="100" spans="1:18" s="51" customFormat="1" ht="15.75" customHeight="1">
      <c r="A100" s="37">
        <v>88</v>
      </c>
      <c r="B100" s="81"/>
      <c r="C100" s="98" t="s">
        <v>200</v>
      </c>
      <c r="D100" s="98" t="s">
        <v>79</v>
      </c>
      <c r="E100" s="99">
        <v>35</v>
      </c>
      <c r="F100" s="100">
        <v>0</v>
      </c>
      <c r="G100" s="101">
        <f t="shared" si="19"/>
        <v>0</v>
      </c>
      <c r="H100" s="100">
        <v>0</v>
      </c>
      <c r="I100" s="99">
        <f t="shared" si="20"/>
        <v>0</v>
      </c>
      <c r="J100" s="99">
        <f t="shared" si="21"/>
        <v>0</v>
      </c>
      <c r="K100" s="98"/>
      <c r="L100" s="99">
        <f t="shared" si="22"/>
        <v>0</v>
      </c>
      <c r="M100" s="62"/>
      <c r="N100" s="63"/>
      <c r="O100" s="64"/>
      <c r="P100" s="64"/>
      <c r="Q100" s="64"/>
      <c r="R100" s="64"/>
    </row>
    <row r="101" spans="1:18" s="51" customFormat="1" ht="15.75" customHeight="1">
      <c r="A101" s="37"/>
      <c r="B101" s="81"/>
      <c r="C101" s="88" t="s">
        <v>134</v>
      </c>
      <c r="D101" s="88" t="s">
        <v>52</v>
      </c>
      <c r="E101" s="87"/>
      <c r="F101" s="87"/>
      <c r="G101" s="70"/>
      <c r="H101" s="88" t="s">
        <v>52</v>
      </c>
      <c r="I101" s="70"/>
      <c r="J101" s="70"/>
      <c r="K101" s="69"/>
      <c r="L101" s="70"/>
      <c r="M101" s="62"/>
      <c r="N101" s="63"/>
      <c r="O101" s="64"/>
      <c r="P101" s="64"/>
      <c r="Q101" s="64"/>
      <c r="R101" s="64"/>
    </row>
    <row r="102" spans="1:18" s="51" customFormat="1" ht="15.75" customHeight="1">
      <c r="A102" s="37">
        <v>89</v>
      </c>
      <c r="B102" s="81" t="s">
        <v>165</v>
      </c>
      <c r="C102" s="69" t="s">
        <v>135</v>
      </c>
      <c r="D102" s="69" t="s">
        <v>76</v>
      </c>
      <c r="E102" s="70">
        <v>1</v>
      </c>
      <c r="F102" s="70">
        <v>0</v>
      </c>
      <c r="G102" s="70">
        <f>E102*F102</f>
        <v>0</v>
      </c>
      <c r="H102" s="91" t="s">
        <v>60</v>
      </c>
      <c r="I102" s="70">
        <f>E102*H102</f>
        <v>0</v>
      </c>
      <c r="J102" s="70">
        <f>F102+H102</f>
        <v>0</v>
      </c>
      <c r="K102" s="69"/>
      <c r="L102" s="70">
        <f>G102+I102</f>
        <v>0</v>
      </c>
      <c r="M102" s="62"/>
      <c r="N102" s="63"/>
      <c r="O102" s="64"/>
      <c r="P102" s="64"/>
      <c r="Q102" s="64"/>
      <c r="R102" s="64"/>
    </row>
    <row r="103" spans="1:18" s="51" customFormat="1" ht="15.75" customHeight="1">
      <c r="A103" s="37"/>
      <c r="B103" s="81"/>
      <c r="C103" s="88" t="s">
        <v>164</v>
      </c>
      <c r="D103" s="88" t="s">
        <v>52</v>
      </c>
      <c r="E103" s="87"/>
      <c r="F103" s="87"/>
      <c r="G103" s="70"/>
      <c r="H103" s="88" t="s">
        <v>52</v>
      </c>
      <c r="I103" s="70"/>
      <c r="J103" s="70"/>
      <c r="K103" s="69"/>
      <c r="L103" s="70"/>
      <c r="M103" s="62"/>
      <c r="N103" s="63"/>
      <c r="O103" s="64"/>
      <c r="P103" s="64"/>
      <c r="Q103" s="64"/>
      <c r="R103" s="64"/>
    </row>
    <row r="104" spans="1:18" s="51" customFormat="1" ht="15.75" customHeight="1">
      <c r="A104" s="37">
        <v>90</v>
      </c>
      <c r="B104" s="81" t="s">
        <v>89</v>
      </c>
      <c r="C104" s="69" t="s">
        <v>88</v>
      </c>
      <c r="D104" s="69" t="s">
        <v>76</v>
      </c>
      <c r="E104" s="70">
        <v>51</v>
      </c>
      <c r="F104" s="83">
        <v>0</v>
      </c>
      <c r="G104" s="84">
        <f>E104*F104</f>
        <v>0</v>
      </c>
      <c r="H104" s="95">
        <v>0</v>
      </c>
      <c r="I104" s="70">
        <f>E104*H104</f>
        <v>0</v>
      </c>
      <c r="J104" s="70">
        <f>F104+H104</f>
        <v>0</v>
      </c>
      <c r="K104" s="85"/>
      <c r="L104" s="70">
        <f>G104+I104</f>
        <v>0</v>
      </c>
      <c r="M104" s="62"/>
      <c r="N104" s="63"/>
      <c r="O104" s="64"/>
      <c r="P104" s="64"/>
      <c r="Q104" s="64"/>
      <c r="R104" s="64"/>
    </row>
    <row r="105" spans="1:18" s="51" customFormat="1" ht="15.75" customHeight="1">
      <c r="A105" s="37">
        <v>91</v>
      </c>
      <c r="B105" s="81" t="s">
        <v>137</v>
      </c>
      <c r="C105" s="69" t="s">
        <v>185</v>
      </c>
      <c r="D105" s="69" t="s">
        <v>76</v>
      </c>
      <c r="E105" s="70">
        <v>1</v>
      </c>
      <c r="F105" s="83">
        <v>0</v>
      </c>
      <c r="G105" s="84">
        <f>E105*F105</f>
        <v>0</v>
      </c>
      <c r="H105" s="95">
        <v>0</v>
      </c>
      <c r="I105" s="70">
        <f>E105*H105</f>
        <v>0</v>
      </c>
      <c r="J105" s="70">
        <f>F105+H105</f>
        <v>0</v>
      </c>
      <c r="K105" s="85"/>
      <c r="L105" s="70">
        <f>G105+I105</f>
        <v>0</v>
      </c>
      <c r="M105" s="62"/>
      <c r="N105" s="63"/>
      <c r="O105" s="64"/>
      <c r="P105" s="64"/>
      <c r="Q105" s="64"/>
      <c r="R105" s="64"/>
    </row>
    <row r="106" spans="1:18" s="51" customFormat="1" ht="15.75" customHeight="1">
      <c r="A106" s="37"/>
      <c r="B106" s="81"/>
      <c r="C106" s="88" t="s">
        <v>229</v>
      </c>
      <c r="D106" s="69"/>
      <c r="E106" s="70"/>
      <c r="F106" s="83"/>
      <c r="G106" s="84"/>
      <c r="H106" s="95"/>
      <c r="I106" s="70"/>
      <c r="J106" s="70"/>
      <c r="K106" s="85"/>
      <c r="L106" s="70"/>
      <c r="M106" s="62"/>
      <c r="N106" s="63"/>
      <c r="O106" s="64"/>
      <c r="P106" s="64"/>
      <c r="Q106" s="64"/>
      <c r="R106" s="64"/>
    </row>
    <row r="107" spans="1:18" s="51" customFormat="1" ht="15.75" customHeight="1">
      <c r="A107" s="37">
        <v>92</v>
      </c>
      <c r="B107" s="81" t="s">
        <v>231</v>
      </c>
      <c r="C107" s="69" t="s">
        <v>230</v>
      </c>
      <c r="D107" s="69" t="s">
        <v>76</v>
      </c>
      <c r="E107" s="70">
        <v>1</v>
      </c>
      <c r="F107" s="83">
        <v>0</v>
      </c>
      <c r="G107" s="84">
        <f>E107*F107</f>
        <v>0</v>
      </c>
      <c r="H107" s="95">
        <v>0</v>
      </c>
      <c r="I107" s="70">
        <f>E107*H107</f>
        <v>0</v>
      </c>
      <c r="J107" s="70">
        <f>F107+H107</f>
        <v>0</v>
      </c>
      <c r="K107" s="85"/>
      <c r="L107" s="70">
        <f>G107+I107</f>
        <v>0</v>
      </c>
      <c r="M107" s="62"/>
      <c r="N107" s="63"/>
      <c r="O107" s="64"/>
      <c r="P107" s="64"/>
      <c r="Q107" s="64"/>
      <c r="R107" s="64"/>
    </row>
    <row r="108" spans="1:18" s="51" customFormat="1" ht="15.75" customHeight="1">
      <c r="A108" s="37"/>
      <c r="B108" s="81"/>
      <c r="C108" s="88" t="s">
        <v>186</v>
      </c>
      <c r="D108" s="69"/>
      <c r="E108" s="70"/>
      <c r="F108" s="83"/>
      <c r="G108" s="84"/>
      <c r="H108" s="82"/>
      <c r="I108" s="70"/>
      <c r="J108" s="70"/>
      <c r="K108" s="85"/>
      <c r="L108" s="70"/>
      <c r="M108" s="62"/>
      <c r="N108" s="63"/>
      <c r="O108" s="64"/>
      <c r="P108" s="64"/>
      <c r="Q108" s="64"/>
      <c r="R108" s="64"/>
    </row>
    <row r="109" spans="1:18" s="51" customFormat="1" ht="15.75" customHeight="1">
      <c r="A109" s="37">
        <v>93</v>
      </c>
      <c r="B109" s="81" t="s">
        <v>176</v>
      </c>
      <c r="C109" s="98" t="s">
        <v>227</v>
      </c>
      <c r="D109" s="98" t="s">
        <v>76</v>
      </c>
      <c r="E109" s="99">
        <v>3</v>
      </c>
      <c r="F109" s="99">
        <v>0</v>
      </c>
      <c r="G109" s="99">
        <f>E109*F109</f>
        <v>0</v>
      </c>
      <c r="H109" s="104" t="s">
        <v>60</v>
      </c>
      <c r="I109" s="99">
        <f>E109*H109</f>
        <v>0</v>
      </c>
      <c r="J109" s="99">
        <f>F109+H109</f>
        <v>0</v>
      </c>
      <c r="K109" s="99">
        <f>F109+I109</f>
        <v>0</v>
      </c>
      <c r="L109" s="70">
        <f>G109+I109</f>
        <v>0</v>
      </c>
      <c r="M109" s="62"/>
      <c r="N109" s="63"/>
      <c r="O109" s="64"/>
      <c r="P109" s="64"/>
      <c r="Q109" s="64"/>
      <c r="R109" s="64"/>
    </row>
    <row r="110" spans="1:18" s="51" customFormat="1" ht="15.75" customHeight="1">
      <c r="A110" s="37"/>
      <c r="B110" s="81"/>
      <c r="C110" s="76" t="s">
        <v>169</v>
      </c>
      <c r="D110" s="69"/>
      <c r="E110" s="70"/>
      <c r="F110" s="83"/>
      <c r="G110" s="84"/>
      <c r="H110" s="95"/>
      <c r="I110" s="70"/>
      <c r="J110" s="70"/>
      <c r="K110" s="85"/>
      <c r="L110" s="70"/>
      <c r="M110" s="62"/>
      <c r="N110" s="63"/>
      <c r="O110" s="64"/>
      <c r="P110" s="64"/>
      <c r="Q110" s="64"/>
      <c r="R110" s="64"/>
    </row>
    <row r="111" spans="1:18" s="51" customFormat="1" ht="15.75" customHeight="1">
      <c r="A111" s="37">
        <v>94</v>
      </c>
      <c r="B111" s="81" t="s">
        <v>90</v>
      </c>
      <c r="C111" s="98" t="s">
        <v>121</v>
      </c>
      <c r="D111" s="98" t="s">
        <v>76</v>
      </c>
      <c r="E111" s="99">
        <v>9</v>
      </c>
      <c r="F111" s="100">
        <v>0</v>
      </c>
      <c r="G111" s="101">
        <f>E111*F111</f>
        <v>0</v>
      </c>
      <c r="H111" s="102">
        <v>0</v>
      </c>
      <c r="I111" s="99">
        <f>E111*H111</f>
        <v>0</v>
      </c>
      <c r="J111" s="99">
        <f>F111+H111</f>
        <v>0</v>
      </c>
      <c r="K111" s="98"/>
      <c r="L111" s="99">
        <f>G111+I111</f>
        <v>0</v>
      </c>
      <c r="M111" s="62"/>
      <c r="N111" s="63"/>
      <c r="O111" s="64"/>
      <c r="P111" s="64"/>
      <c r="Q111" s="64"/>
      <c r="R111" s="64"/>
    </row>
    <row r="112" spans="1:18" s="51" customFormat="1" ht="15.75" customHeight="1">
      <c r="A112" s="37"/>
      <c r="B112" s="81"/>
      <c r="C112" s="69" t="s">
        <v>163</v>
      </c>
      <c r="D112" s="69"/>
      <c r="E112" s="70"/>
      <c r="F112" s="83"/>
      <c r="G112" s="84"/>
      <c r="H112" s="95"/>
      <c r="I112" s="70"/>
      <c r="J112" s="70"/>
      <c r="K112" s="85"/>
      <c r="L112" s="70"/>
      <c r="M112" s="62"/>
      <c r="N112" s="63"/>
      <c r="O112" s="64"/>
      <c r="P112" s="64"/>
      <c r="Q112" s="64"/>
      <c r="R112" s="64"/>
    </row>
    <row r="113" spans="1:18" s="51" customFormat="1" ht="15.75" customHeight="1">
      <c r="A113" s="37">
        <v>95</v>
      </c>
      <c r="B113" s="81" t="s">
        <v>90</v>
      </c>
      <c r="C113" s="69" t="s">
        <v>122</v>
      </c>
      <c r="D113" s="69" t="s">
        <v>76</v>
      </c>
      <c r="E113" s="70">
        <v>15</v>
      </c>
      <c r="F113" s="83">
        <v>0</v>
      </c>
      <c r="G113" s="84">
        <f>E113*F113</f>
        <v>0</v>
      </c>
      <c r="H113" s="89">
        <v>0</v>
      </c>
      <c r="I113" s="70">
        <f>E113*H113</f>
        <v>0</v>
      </c>
      <c r="J113" s="70">
        <f>F113+H113</f>
        <v>0</v>
      </c>
      <c r="K113" s="69"/>
      <c r="L113" s="70">
        <f>G113+I113</f>
        <v>0</v>
      </c>
      <c r="M113" s="62"/>
      <c r="N113" s="63"/>
      <c r="O113" s="64"/>
      <c r="P113" s="64"/>
      <c r="Q113" s="64"/>
      <c r="R113" s="64"/>
    </row>
    <row r="114" spans="1:18" s="51" customFormat="1" ht="15.75" customHeight="1">
      <c r="A114" s="37"/>
      <c r="B114" s="81"/>
      <c r="C114" s="69" t="s">
        <v>163</v>
      </c>
      <c r="D114" s="69"/>
      <c r="E114" s="70"/>
      <c r="F114" s="83"/>
      <c r="G114" s="84"/>
      <c r="H114" s="89"/>
      <c r="I114" s="70"/>
      <c r="J114" s="70"/>
      <c r="K114" s="69"/>
      <c r="L114" s="70"/>
      <c r="M114" s="62"/>
      <c r="N114" s="63"/>
      <c r="O114" s="64"/>
      <c r="P114" s="64"/>
      <c r="Q114" s="64"/>
      <c r="R114" s="64"/>
    </row>
    <row r="115" spans="1:18" s="51" customFormat="1" ht="15.75" customHeight="1">
      <c r="A115" s="37">
        <v>96</v>
      </c>
      <c r="B115" s="81" t="s">
        <v>242</v>
      </c>
      <c r="C115" s="69" t="s">
        <v>243</v>
      </c>
      <c r="D115" s="69" t="s">
        <v>76</v>
      </c>
      <c r="E115" s="70">
        <v>6</v>
      </c>
      <c r="F115" s="83">
        <v>0</v>
      </c>
      <c r="G115" s="84">
        <f>E115*F115</f>
        <v>0</v>
      </c>
      <c r="H115" s="89">
        <v>0</v>
      </c>
      <c r="I115" s="70">
        <f>E115*H115</f>
        <v>0</v>
      </c>
      <c r="J115" s="70">
        <f>F115+H115</f>
        <v>0</v>
      </c>
      <c r="K115" s="69"/>
      <c r="L115" s="70">
        <f>G115+I115</f>
        <v>0</v>
      </c>
      <c r="M115" s="62"/>
      <c r="N115" s="63"/>
      <c r="O115" s="64"/>
      <c r="P115" s="64"/>
      <c r="Q115" s="64"/>
      <c r="R115" s="64"/>
    </row>
    <row r="116" spans="1:18" s="51" customFormat="1" ht="15.75" customHeight="1">
      <c r="A116" s="37"/>
      <c r="B116" s="81"/>
      <c r="C116" s="69" t="s">
        <v>244</v>
      </c>
      <c r="D116" s="69"/>
      <c r="E116" s="70"/>
      <c r="F116" s="83"/>
      <c r="G116" s="84"/>
      <c r="H116" s="89"/>
      <c r="I116" s="70"/>
      <c r="J116" s="70"/>
      <c r="K116" s="69"/>
      <c r="L116" s="70"/>
      <c r="M116" s="62"/>
      <c r="N116" s="63"/>
      <c r="O116" s="64"/>
      <c r="P116" s="64"/>
      <c r="Q116" s="64"/>
      <c r="R116" s="64"/>
    </row>
    <row r="117" spans="1:18" s="51" customFormat="1" ht="15.75" customHeight="1">
      <c r="A117" s="37">
        <v>97</v>
      </c>
      <c r="B117" s="81"/>
      <c r="C117" s="69" t="s">
        <v>247</v>
      </c>
      <c r="D117" s="69" t="s">
        <v>76</v>
      </c>
      <c r="E117" s="70">
        <v>6</v>
      </c>
      <c r="F117" s="83">
        <v>0</v>
      </c>
      <c r="G117" s="84">
        <f>E117*F117</f>
        <v>0</v>
      </c>
      <c r="H117" s="82">
        <v>0</v>
      </c>
      <c r="I117" s="70">
        <f>E117*H117</f>
        <v>0</v>
      </c>
      <c r="J117" s="70">
        <f>F117+H117</f>
        <v>0</v>
      </c>
      <c r="K117" s="69"/>
      <c r="L117" s="70">
        <f>G117+I117</f>
        <v>0</v>
      </c>
      <c r="M117" s="62"/>
      <c r="N117" s="63"/>
      <c r="O117" s="64"/>
      <c r="P117" s="64"/>
      <c r="Q117" s="64"/>
      <c r="R117" s="64"/>
    </row>
    <row r="118" spans="1:18" s="51" customFormat="1" ht="15.75" customHeight="1">
      <c r="A118" s="37">
        <v>98</v>
      </c>
      <c r="B118" s="81" t="s">
        <v>245</v>
      </c>
      <c r="C118" s="69" t="s">
        <v>246</v>
      </c>
      <c r="D118" s="69" t="s">
        <v>79</v>
      </c>
      <c r="E118" s="70">
        <v>4</v>
      </c>
      <c r="F118" s="70">
        <v>0</v>
      </c>
      <c r="G118" s="70">
        <f>E118*F118</f>
        <v>0</v>
      </c>
      <c r="H118" s="84">
        <v>0</v>
      </c>
      <c r="I118" s="70">
        <f>E118*H118</f>
        <v>0</v>
      </c>
      <c r="J118" s="70">
        <f>F118+H118</f>
        <v>0</v>
      </c>
      <c r="K118" s="70">
        <f>F118+I118</f>
        <v>0</v>
      </c>
      <c r="L118" s="70">
        <f>G118+I118</f>
        <v>0</v>
      </c>
      <c r="M118" s="62"/>
      <c r="N118" s="63"/>
      <c r="O118" s="64"/>
      <c r="P118" s="64"/>
      <c r="Q118" s="64"/>
      <c r="R118" s="64"/>
    </row>
    <row r="119" spans="1:18" s="51" customFormat="1" ht="15.75" customHeight="1">
      <c r="A119" s="37"/>
      <c r="B119" s="81"/>
      <c r="C119" s="69" t="s">
        <v>244</v>
      </c>
      <c r="D119" s="69"/>
      <c r="E119" s="70"/>
      <c r="F119" s="83"/>
      <c r="G119" s="84"/>
      <c r="H119" s="89"/>
      <c r="I119" s="70"/>
      <c r="J119" s="70"/>
      <c r="K119" s="69"/>
      <c r="L119" s="70"/>
      <c r="M119" s="62"/>
      <c r="N119" s="63"/>
      <c r="O119" s="64"/>
      <c r="P119" s="64"/>
      <c r="Q119" s="64"/>
      <c r="R119" s="64"/>
    </row>
    <row r="120" spans="1:18" s="51" customFormat="1" ht="15.75" customHeight="1">
      <c r="A120" s="37">
        <v>99</v>
      </c>
      <c r="B120" s="81" t="s">
        <v>111</v>
      </c>
      <c r="C120" s="69" t="s">
        <v>139</v>
      </c>
      <c r="D120" s="69" t="s">
        <v>76</v>
      </c>
      <c r="E120" s="70">
        <v>12</v>
      </c>
      <c r="F120" s="70">
        <v>0</v>
      </c>
      <c r="G120" s="70">
        <f>E120*F120</f>
        <v>0</v>
      </c>
      <c r="H120" s="82">
        <v>0</v>
      </c>
      <c r="I120" s="70">
        <f>E120*H120</f>
        <v>0</v>
      </c>
      <c r="J120" s="70">
        <f>F120+H120</f>
        <v>0</v>
      </c>
      <c r="K120" s="70">
        <f>F120+I120</f>
        <v>0</v>
      </c>
      <c r="L120" s="70">
        <f>G120+I120</f>
        <v>0</v>
      </c>
      <c r="M120" s="62"/>
      <c r="N120" s="63"/>
      <c r="O120" s="64"/>
      <c r="P120" s="64"/>
      <c r="Q120" s="64"/>
      <c r="R120" s="64"/>
    </row>
    <row r="121" spans="1:18" s="51" customFormat="1" ht="15.75" customHeight="1">
      <c r="A121" s="37">
        <v>100</v>
      </c>
      <c r="B121" s="81"/>
      <c r="C121" s="69" t="s">
        <v>107</v>
      </c>
      <c r="D121" s="69" t="s">
        <v>76</v>
      </c>
      <c r="E121" s="70">
        <v>12</v>
      </c>
      <c r="F121" s="70">
        <v>0</v>
      </c>
      <c r="G121" s="70">
        <f>E121*F121</f>
        <v>0</v>
      </c>
      <c r="H121" s="82">
        <v>0</v>
      </c>
      <c r="I121" s="70">
        <f>E121*H121</f>
        <v>0</v>
      </c>
      <c r="J121" s="70">
        <f>F121+H121</f>
        <v>0</v>
      </c>
      <c r="K121" s="70">
        <f>F121+I121</f>
        <v>0</v>
      </c>
      <c r="L121" s="70">
        <f>G121+I121</f>
        <v>0</v>
      </c>
      <c r="M121" s="62"/>
      <c r="N121" s="63"/>
      <c r="O121" s="64"/>
      <c r="P121" s="64"/>
      <c r="Q121" s="64"/>
      <c r="R121" s="64"/>
    </row>
    <row r="122" spans="1:18" s="51" customFormat="1" ht="15.75" customHeight="1">
      <c r="A122" s="37">
        <v>101</v>
      </c>
      <c r="B122" s="81"/>
      <c r="C122" s="69" t="s">
        <v>141</v>
      </c>
      <c r="D122" s="69" t="s">
        <v>76</v>
      </c>
      <c r="E122" s="70">
        <v>24</v>
      </c>
      <c r="F122" s="70">
        <v>0</v>
      </c>
      <c r="G122" s="70">
        <f>E122*F122</f>
        <v>0</v>
      </c>
      <c r="H122" s="82">
        <v>0</v>
      </c>
      <c r="I122" s="70">
        <f>E122*H122</f>
        <v>0</v>
      </c>
      <c r="J122" s="70">
        <f>F122+H122</f>
        <v>0</v>
      </c>
      <c r="K122" s="70">
        <f>F122+I122</f>
        <v>0</v>
      </c>
      <c r="L122" s="70">
        <f>G122+I122</f>
        <v>0</v>
      </c>
      <c r="M122" s="62"/>
      <c r="N122" s="63"/>
      <c r="O122" s="64"/>
      <c r="P122" s="64"/>
      <c r="Q122" s="64"/>
      <c r="R122" s="64"/>
    </row>
    <row r="123" spans="1:18" s="51" customFormat="1" ht="15.75" customHeight="1">
      <c r="A123" s="37">
        <v>102</v>
      </c>
      <c r="B123" s="81" t="s">
        <v>120</v>
      </c>
      <c r="C123" s="69" t="s">
        <v>142</v>
      </c>
      <c r="D123" s="69" t="s">
        <v>76</v>
      </c>
      <c r="E123" s="70">
        <v>44</v>
      </c>
      <c r="F123" s="70">
        <v>0</v>
      </c>
      <c r="G123" s="70">
        <f>E123*F123</f>
        <v>0</v>
      </c>
      <c r="H123" s="83">
        <v>0</v>
      </c>
      <c r="I123" s="70">
        <f>E123*H123</f>
        <v>0</v>
      </c>
      <c r="J123" s="70">
        <f>F123+H123</f>
        <v>0</v>
      </c>
      <c r="K123" s="70">
        <f>SUM(F123+I123)</f>
        <v>0</v>
      </c>
      <c r="L123" s="70">
        <f>G123+I123</f>
        <v>0</v>
      </c>
      <c r="M123" s="62"/>
      <c r="N123" s="63"/>
      <c r="O123" s="64"/>
      <c r="P123" s="64"/>
      <c r="Q123" s="64"/>
      <c r="R123" s="64"/>
    </row>
    <row r="124" spans="1:18" s="51" customFormat="1" ht="15.75" customHeight="1">
      <c r="A124" s="37">
        <v>103</v>
      </c>
      <c r="B124" s="90"/>
      <c r="C124" s="69" t="s">
        <v>104</v>
      </c>
      <c r="D124" s="69" t="s">
        <v>76</v>
      </c>
      <c r="E124" s="70">
        <v>32</v>
      </c>
      <c r="F124" s="83">
        <v>0</v>
      </c>
      <c r="G124" s="84">
        <f>E124*F124</f>
        <v>0</v>
      </c>
      <c r="H124" s="82">
        <v>0</v>
      </c>
      <c r="I124" s="70">
        <f>E124*H124</f>
        <v>0</v>
      </c>
      <c r="J124" s="70">
        <f>F124+H124</f>
        <v>0</v>
      </c>
      <c r="K124" s="69"/>
      <c r="L124" s="70">
        <f>G124+I124</f>
        <v>0</v>
      </c>
      <c r="M124" s="62"/>
      <c r="N124" s="63"/>
      <c r="O124" s="64"/>
      <c r="P124" s="64"/>
      <c r="Q124" s="64"/>
      <c r="R124" s="64"/>
    </row>
    <row r="125" spans="1:18" s="51" customFormat="1" ht="15.75" customHeight="1">
      <c r="A125" s="110"/>
      <c r="B125" s="85"/>
      <c r="C125" s="85" t="s">
        <v>81</v>
      </c>
      <c r="D125" s="69"/>
      <c r="E125" s="70"/>
      <c r="F125" s="83"/>
      <c r="G125" s="84"/>
      <c r="H125" s="83"/>
      <c r="I125" s="70"/>
      <c r="J125" s="70"/>
      <c r="K125" s="69"/>
      <c r="L125" s="70"/>
      <c r="M125" s="62"/>
      <c r="N125" s="63"/>
      <c r="O125" s="64"/>
      <c r="P125" s="64"/>
      <c r="Q125" s="64"/>
      <c r="R125" s="64"/>
    </row>
    <row r="126" spans="1:18" s="51" customFormat="1" ht="15.75" customHeight="1">
      <c r="A126" s="37">
        <v>104</v>
      </c>
      <c r="B126" s="81" t="s">
        <v>93</v>
      </c>
      <c r="C126" s="69" t="s">
        <v>161</v>
      </c>
      <c r="D126" s="69" t="s">
        <v>79</v>
      </c>
      <c r="E126" s="70">
        <v>1965</v>
      </c>
      <c r="F126" s="83">
        <v>0</v>
      </c>
      <c r="G126" s="84">
        <f>E126*F126</f>
        <v>0</v>
      </c>
      <c r="H126" s="82">
        <v>0</v>
      </c>
      <c r="I126" s="70">
        <f>E126*H126</f>
        <v>0</v>
      </c>
      <c r="J126" s="70">
        <f>F126+H126</f>
        <v>0</v>
      </c>
      <c r="K126" s="69"/>
      <c r="L126" s="70">
        <f>G126+I126</f>
        <v>0</v>
      </c>
      <c r="M126" s="62"/>
      <c r="N126" s="63"/>
      <c r="O126" s="64"/>
      <c r="P126" s="64"/>
      <c r="Q126" s="64"/>
      <c r="R126" s="64"/>
    </row>
    <row r="127" spans="1:18" s="51" customFormat="1" ht="15.75" customHeight="1">
      <c r="A127" s="37">
        <v>104</v>
      </c>
      <c r="B127" s="81" t="s">
        <v>94</v>
      </c>
      <c r="C127" s="69" t="s">
        <v>162</v>
      </c>
      <c r="D127" s="69" t="s">
        <v>79</v>
      </c>
      <c r="E127" s="70">
        <v>395</v>
      </c>
      <c r="F127" s="83">
        <v>0</v>
      </c>
      <c r="G127" s="84">
        <f>E127*F127</f>
        <v>0</v>
      </c>
      <c r="H127" s="82">
        <v>0</v>
      </c>
      <c r="I127" s="70">
        <f>E127*H127</f>
        <v>0</v>
      </c>
      <c r="J127" s="70">
        <f>F127+H127</f>
        <v>0</v>
      </c>
      <c r="K127" s="69"/>
      <c r="L127" s="70">
        <f>G127+I127</f>
        <v>0</v>
      </c>
      <c r="M127" s="62"/>
      <c r="N127" s="63"/>
      <c r="O127" s="64"/>
      <c r="P127" s="64"/>
      <c r="Q127" s="64"/>
      <c r="R127" s="64"/>
    </row>
    <row r="128" spans="1:18" s="51" customFormat="1" ht="15.75" customHeight="1">
      <c r="A128" s="110">
        <v>106</v>
      </c>
      <c r="B128" s="81" t="s">
        <v>138</v>
      </c>
      <c r="C128" s="69" t="s">
        <v>144</v>
      </c>
      <c r="D128" s="69" t="s">
        <v>76</v>
      </c>
      <c r="E128" s="70">
        <v>94</v>
      </c>
      <c r="F128" s="83">
        <v>0</v>
      </c>
      <c r="G128" s="84">
        <f>E128*F128</f>
        <v>0</v>
      </c>
      <c r="H128" s="95">
        <v>0</v>
      </c>
      <c r="I128" s="70">
        <f>E128*H128</f>
        <v>0</v>
      </c>
      <c r="J128" s="70">
        <f>F128+H128</f>
        <v>0</v>
      </c>
      <c r="K128" s="85"/>
      <c r="L128" s="70">
        <f>G128+I128</f>
        <v>0</v>
      </c>
      <c r="M128" s="62"/>
      <c r="N128" s="63"/>
      <c r="O128" s="64"/>
      <c r="P128" s="64"/>
      <c r="Q128" s="64"/>
      <c r="R128" s="64"/>
    </row>
    <row r="129" spans="1:18" s="51" customFormat="1" ht="15.75" customHeight="1">
      <c r="A129" s="37">
        <v>107</v>
      </c>
      <c r="B129" s="81" t="s">
        <v>138</v>
      </c>
      <c r="C129" s="69" t="s">
        <v>136</v>
      </c>
      <c r="D129" s="69" t="s">
        <v>76</v>
      </c>
      <c r="E129" s="70">
        <v>24</v>
      </c>
      <c r="F129" s="83">
        <v>0</v>
      </c>
      <c r="G129" s="84">
        <f>E129*F129</f>
        <v>0</v>
      </c>
      <c r="H129" s="95">
        <v>0</v>
      </c>
      <c r="I129" s="70">
        <f>E129*H129</f>
        <v>0</v>
      </c>
      <c r="J129" s="70">
        <f>F129+H129</f>
        <v>0</v>
      </c>
      <c r="K129" s="85"/>
      <c r="L129" s="70">
        <f>G129+I129</f>
        <v>0</v>
      </c>
      <c r="M129" s="62"/>
      <c r="N129" s="63"/>
      <c r="O129" s="64"/>
      <c r="P129" s="64"/>
      <c r="Q129" s="64"/>
      <c r="R129" s="64"/>
    </row>
    <row r="130" spans="1:18" s="51" customFormat="1" ht="15.75" customHeight="1">
      <c r="A130" s="37"/>
      <c r="B130" s="81"/>
      <c r="C130" s="76" t="s">
        <v>241</v>
      </c>
      <c r="D130" s="69"/>
      <c r="E130" s="70"/>
      <c r="F130" s="83"/>
      <c r="G130" s="84"/>
      <c r="H130" s="95"/>
      <c r="I130" s="70"/>
      <c r="J130" s="70"/>
      <c r="K130" s="85"/>
      <c r="L130" s="70"/>
      <c r="M130" s="62"/>
      <c r="N130" s="63"/>
      <c r="O130" s="111"/>
      <c r="P130" s="111"/>
      <c r="Q130" s="111"/>
      <c r="R130" s="111"/>
    </row>
    <row r="131" spans="1:18" s="51" customFormat="1" ht="15.75" customHeight="1">
      <c r="A131" s="37"/>
      <c r="B131" s="81"/>
      <c r="C131" s="88" t="s">
        <v>238</v>
      </c>
      <c r="D131" s="69"/>
      <c r="E131" s="70"/>
      <c r="F131" s="83"/>
      <c r="G131" s="84"/>
      <c r="H131" s="83"/>
      <c r="I131" s="70"/>
      <c r="J131" s="70"/>
      <c r="K131" s="69"/>
      <c r="L131" s="70"/>
      <c r="M131" s="62"/>
      <c r="N131" s="63"/>
      <c r="O131" s="111"/>
      <c r="P131" s="111"/>
      <c r="Q131" s="111"/>
      <c r="R131" s="111"/>
    </row>
    <row r="132" spans="1:18" s="51" customFormat="1" ht="15.75" customHeight="1">
      <c r="A132" s="37">
        <v>108</v>
      </c>
      <c r="B132" s="81"/>
      <c r="C132" s="69" t="s">
        <v>215</v>
      </c>
      <c r="D132" s="69" t="s">
        <v>76</v>
      </c>
      <c r="E132" s="70">
        <v>1</v>
      </c>
      <c r="F132" s="83">
        <v>0</v>
      </c>
      <c r="G132" s="84">
        <f>E132*F132</f>
        <v>0</v>
      </c>
      <c r="H132" s="83">
        <v>0</v>
      </c>
      <c r="I132" s="70">
        <f>E132*H132</f>
        <v>0</v>
      </c>
      <c r="J132" s="70">
        <f>F132+H132</f>
        <v>0</v>
      </c>
      <c r="K132" s="69"/>
      <c r="L132" s="70">
        <f>G132+I132</f>
        <v>0</v>
      </c>
      <c r="M132" s="62"/>
      <c r="N132" s="63"/>
      <c r="O132" s="111"/>
      <c r="P132" s="111"/>
      <c r="Q132" s="111"/>
      <c r="R132" s="111"/>
    </row>
    <row r="133" spans="1:18" s="51" customFormat="1" ht="15.75" customHeight="1">
      <c r="A133" s="37"/>
      <c r="C133" s="88" t="s">
        <v>198</v>
      </c>
      <c r="M133" s="62"/>
      <c r="N133" s="63"/>
      <c r="O133" s="111"/>
      <c r="P133" s="111"/>
      <c r="Q133" s="111"/>
      <c r="R133" s="111"/>
    </row>
    <row r="134" spans="1:18" s="51" customFormat="1" ht="15.75" customHeight="1">
      <c r="A134" s="37">
        <v>109</v>
      </c>
      <c r="B134" s="81" t="s">
        <v>147</v>
      </c>
      <c r="C134" s="69" t="s">
        <v>183</v>
      </c>
      <c r="D134" s="69" t="s">
        <v>79</v>
      </c>
      <c r="E134" s="70">
        <v>40</v>
      </c>
      <c r="F134" s="83">
        <v>0</v>
      </c>
      <c r="G134" s="84">
        <f>E134*F134</f>
        <v>0</v>
      </c>
      <c r="H134" s="83">
        <v>0</v>
      </c>
      <c r="I134" s="70">
        <f>E134*H134</f>
        <v>0</v>
      </c>
      <c r="J134" s="70">
        <f>F134+H134</f>
        <v>0</v>
      </c>
      <c r="K134" s="69"/>
      <c r="L134" s="70">
        <f>G134+I134</f>
        <v>0</v>
      </c>
      <c r="M134" s="62"/>
      <c r="N134" s="63"/>
      <c r="O134" s="111"/>
      <c r="P134" s="111"/>
      <c r="Q134" s="111"/>
      <c r="R134" s="111"/>
    </row>
    <row r="135" spans="1:18" s="51" customFormat="1" ht="15.75" customHeight="1">
      <c r="A135" s="37">
        <v>110</v>
      </c>
      <c r="B135" s="81" t="s">
        <v>89</v>
      </c>
      <c r="C135" s="69" t="s">
        <v>88</v>
      </c>
      <c r="D135" s="69" t="s">
        <v>76</v>
      </c>
      <c r="E135" s="70">
        <v>2</v>
      </c>
      <c r="F135" s="83">
        <v>0</v>
      </c>
      <c r="G135" s="84">
        <f>E135*F135</f>
        <v>0</v>
      </c>
      <c r="H135" s="95">
        <v>0</v>
      </c>
      <c r="I135" s="70">
        <f>E135*H135</f>
        <v>0</v>
      </c>
      <c r="J135" s="70">
        <f>F135+H135</f>
        <v>0</v>
      </c>
      <c r="K135" s="85"/>
      <c r="L135" s="70">
        <f>G135+I135</f>
        <v>0</v>
      </c>
      <c r="M135" s="62"/>
      <c r="N135" s="63"/>
      <c r="O135" s="111"/>
      <c r="P135" s="111"/>
      <c r="Q135" s="111"/>
      <c r="R135" s="111"/>
    </row>
    <row r="136" spans="1:18" s="51" customFormat="1" ht="15.75" customHeight="1">
      <c r="A136" s="37"/>
      <c r="B136" s="81"/>
      <c r="C136" s="88" t="s">
        <v>186</v>
      </c>
      <c r="D136" s="69"/>
      <c r="E136" s="70"/>
      <c r="F136" s="83"/>
      <c r="G136" s="84"/>
      <c r="H136" s="95"/>
      <c r="I136" s="70"/>
      <c r="J136" s="70"/>
      <c r="K136" s="85"/>
      <c r="L136" s="70"/>
      <c r="M136" s="62"/>
      <c r="N136" s="63"/>
      <c r="O136" s="111"/>
      <c r="P136" s="111"/>
      <c r="Q136" s="111"/>
      <c r="R136" s="111"/>
    </row>
    <row r="137" spans="1:18" s="51" customFormat="1" ht="15.75" customHeight="1">
      <c r="A137" s="37">
        <v>111</v>
      </c>
      <c r="B137" s="81" t="s">
        <v>239</v>
      </c>
      <c r="C137" s="98" t="s">
        <v>240</v>
      </c>
      <c r="D137" s="98" t="s">
        <v>76</v>
      </c>
      <c r="E137" s="99">
        <v>1</v>
      </c>
      <c r="F137" s="99">
        <v>0</v>
      </c>
      <c r="G137" s="99">
        <f>E137*F137</f>
        <v>0</v>
      </c>
      <c r="H137" s="101">
        <v>0</v>
      </c>
      <c r="I137" s="99">
        <f>E137*H137</f>
        <v>0</v>
      </c>
      <c r="J137" s="99">
        <f>F137+H137</f>
        <v>0</v>
      </c>
      <c r="K137" s="99">
        <f>F137+I137</f>
        <v>0</v>
      </c>
      <c r="L137" s="70">
        <f>G137+I137</f>
        <v>0</v>
      </c>
      <c r="M137" s="62"/>
      <c r="N137" s="63"/>
      <c r="O137" s="111"/>
      <c r="P137" s="111"/>
      <c r="Q137" s="111"/>
      <c r="R137" s="111"/>
    </row>
    <row r="138" spans="1:18" s="51" customFormat="1" ht="15.75" customHeight="1">
      <c r="A138" s="37"/>
      <c r="B138" s="92"/>
      <c r="C138" s="96" t="s">
        <v>82</v>
      </c>
      <c r="D138" s="88" t="s">
        <v>52</v>
      </c>
      <c r="E138" s="87"/>
      <c r="F138" s="83"/>
      <c r="G138" s="84"/>
      <c r="H138" s="82"/>
      <c r="I138" s="70"/>
      <c r="J138" s="70"/>
      <c r="K138" s="86"/>
      <c r="L138" s="70"/>
      <c r="M138" s="67"/>
      <c r="N138" s="66"/>
      <c r="O138" s="65" t="s">
        <v>52</v>
      </c>
      <c r="P138" s="65" t="s">
        <v>52</v>
      </c>
      <c r="Q138" s="65" t="s">
        <v>52</v>
      </c>
      <c r="R138" s="65" t="s">
        <v>80</v>
      </c>
    </row>
    <row r="139" spans="1:18" s="51" customFormat="1" ht="15.75" customHeight="1">
      <c r="A139" s="37">
        <v>112</v>
      </c>
      <c r="B139" s="93"/>
      <c r="C139" s="69" t="s">
        <v>233</v>
      </c>
      <c r="D139" s="69" t="s">
        <v>83</v>
      </c>
      <c r="E139" s="70">
        <v>45</v>
      </c>
      <c r="F139" s="83">
        <v>0</v>
      </c>
      <c r="G139" s="84">
        <f aca="true" t="shared" si="23" ref="G139:G145">E139*F139</f>
        <v>0</v>
      </c>
      <c r="H139" s="82">
        <v>0</v>
      </c>
      <c r="I139" s="70">
        <f aca="true" t="shared" si="24" ref="I139:I145">E139*H139</f>
        <v>0</v>
      </c>
      <c r="J139" s="70">
        <f aca="true" t="shared" si="25" ref="J139:J145">F139+H139</f>
        <v>0</v>
      </c>
      <c r="K139" s="69"/>
      <c r="L139" s="70">
        <f aca="true" t="shared" si="26" ref="L139:L145">G139+I139</f>
        <v>0</v>
      </c>
      <c r="M139" s="62"/>
      <c r="N139" s="63"/>
      <c r="O139" s="64"/>
      <c r="P139" s="64"/>
      <c r="Q139" s="64"/>
      <c r="R139" s="64"/>
    </row>
    <row r="140" spans="1:18" s="51" customFormat="1" ht="15.75" customHeight="1">
      <c r="A140" s="37">
        <v>113</v>
      </c>
      <c r="B140" s="93"/>
      <c r="C140" s="69" t="s">
        <v>234</v>
      </c>
      <c r="D140" s="69" t="s">
        <v>83</v>
      </c>
      <c r="E140" s="70">
        <v>15</v>
      </c>
      <c r="F140" s="83">
        <v>0</v>
      </c>
      <c r="G140" s="84">
        <f t="shared" si="23"/>
        <v>0</v>
      </c>
      <c r="H140" s="82">
        <v>0</v>
      </c>
      <c r="I140" s="70">
        <f t="shared" si="24"/>
        <v>0</v>
      </c>
      <c r="J140" s="70">
        <f t="shared" si="25"/>
        <v>0</v>
      </c>
      <c r="K140" s="69"/>
      <c r="L140" s="70">
        <f t="shared" si="26"/>
        <v>0</v>
      </c>
      <c r="M140" s="62"/>
      <c r="N140" s="63"/>
      <c r="O140" s="64"/>
      <c r="P140" s="64"/>
      <c r="Q140" s="64"/>
      <c r="R140" s="64"/>
    </row>
    <row r="141" spans="1:18" s="51" customFormat="1" ht="15.75" customHeight="1">
      <c r="A141" s="37">
        <v>114</v>
      </c>
      <c r="B141" s="93"/>
      <c r="C141" s="69" t="s">
        <v>235</v>
      </c>
      <c r="D141" s="69" t="s">
        <v>83</v>
      </c>
      <c r="E141" s="70">
        <v>5</v>
      </c>
      <c r="F141" s="83">
        <v>0</v>
      </c>
      <c r="G141" s="84">
        <f t="shared" si="23"/>
        <v>0</v>
      </c>
      <c r="H141" s="82">
        <v>0</v>
      </c>
      <c r="I141" s="70">
        <f t="shared" si="24"/>
        <v>0</v>
      </c>
      <c r="J141" s="70">
        <f t="shared" si="25"/>
        <v>0</v>
      </c>
      <c r="K141" s="69"/>
      <c r="L141" s="70">
        <f t="shared" si="26"/>
        <v>0</v>
      </c>
      <c r="M141" s="62"/>
      <c r="N141" s="63"/>
      <c r="O141" s="64"/>
      <c r="P141" s="64"/>
      <c r="Q141" s="64"/>
      <c r="R141" s="64"/>
    </row>
    <row r="142" spans="1:18" s="51" customFormat="1" ht="15.75" customHeight="1">
      <c r="A142" s="37">
        <v>115</v>
      </c>
      <c r="B142" s="93"/>
      <c r="C142" s="69" t="s">
        <v>236</v>
      </c>
      <c r="D142" s="69" t="s">
        <v>83</v>
      </c>
      <c r="E142" s="70">
        <v>5</v>
      </c>
      <c r="F142" s="83">
        <v>0</v>
      </c>
      <c r="G142" s="84">
        <f>E142*F142</f>
        <v>0</v>
      </c>
      <c r="H142" s="82">
        <v>0</v>
      </c>
      <c r="I142" s="70">
        <f>E142*H142</f>
        <v>0</v>
      </c>
      <c r="J142" s="70">
        <f>F142+H142</f>
        <v>0</v>
      </c>
      <c r="K142" s="69"/>
      <c r="L142" s="70">
        <f>G142+I142</f>
        <v>0</v>
      </c>
      <c r="M142" s="62"/>
      <c r="N142" s="63"/>
      <c r="O142" s="64"/>
      <c r="P142" s="64"/>
      <c r="Q142" s="64"/>
      <c r="R142" s="64"/>
    </row>
    <row r="143" spans="1:18" s="51" customFormat="1" ht="15.75" customHeight="1">
      <c r="A143" s="37">
        <v>116</v>
      </c>
      <c r="B143" s="93"/>
      <c r="C143" s="69" t="s">
        <v>237</v>
      </c>
      <c r="D143" s="69" t="s">
        <v>83</v>
      </c>
      <c r="E143" s="70">
        <v>5</v>
      </c>
      <c r="F143" s="83">
        <v>0</v>
      </c>
      <c r="G143" s="84">
        <f t="shared" si="23"/>
        <v>0</v>
      </c>
      <c r="H143" s="82">
        <v>0</v>
      </c>
      <c r="I143" s="70">
        <f t="shared" si="24"/>
        <v>0</v>
      </c>
      <c r="J143" s="70">
        <f t="shared" si="25"/>
        <v>0</v>
      </c>
      <c r="K143" s="69"/>
      <c r="L143" s="70">
        <f t="shared" si="26"/>
        <v>0</v>
      </c>
      <c r="M143" s="62"/>
      <c r="N143" s="63"/>
      <c r="O143" s="64"/>
      <c r="P143" s="64"/>
      <c r="Q143" s="64"/>
      <c r="R143" s="64"/>
    </row>
    <row r="144" spans="1:18" s="51" customFormat="1" ht="15.75" customHeight="1">
      <c r="A144" s="37">
        <v>117</v>
      </c>
      <c r="B144" s="93"/>
      <c r="C144" s="69" t="s">
        <v>187</v>
      </c>
      <c r="D144" s="69" t="s">
        <v>83</v>
      </c>
      <c r="E144" s="70">
        <v>10</v>
      </c>
      <c r="F144" s="83">
        <v>0</v>
      </c>
      <c r="G144" s="84">
        <f t="shared" si="23"/>
        <v>0</v>
      </c>
      <c r="H144" s="82">
        <v>0</v>
      </c>
      <c r="I144" s="70">
        <f t="shared" si="24"/>
        <v>0</v>
      </c>
      <c r="J144" s="70">
        <f t="shared" si="25"/>
        <v>0</v>
      </c>
      <c r="K144" s="69"/>
      <c r="L144" s="70">
        <f t="shared" si="26"/>
        <v>0</v>
      </c>
      <c r="M144" s="62"/>
      <c r="N144" s="63"/>
      <c r="O144" s="64"/>
      <c r="P144" s="64"/>
      <c r="Q144" s="64"/>
      <c r="R144" s="64"/>
    </row>
    <row r="145" spans="1:18" s="51" customFormat="1" ht="15.75" customHeight="1">
      <c r="A145" s="37">
        <v>118</v>
      </c>
      <c r="B145" s="93"/>
      <c r="C145" s="69" t="s">
        <v>119</v>
      </c>
      <c r="D145" s="69" t="s">
        <v>83</v>
      </c>
      <c r="E145" s="70">
        <v>4</v>
      </c>
      <c r="F145" s="83">
        <v>0</v>
      </c>
      <c r="G145" s="84">
        <f t="shared" si="23"/>
        <v>0</v>
      </c>
      <c r="H145" s="82">
        <v>0</v>
      </c>
      <c r="I145" s="70">
        <f t="shared" si="24"/>
        <v>0</v>
      </c>
      <c r="J145" s="70">
        <f t="shared" si="25"/>
        <v>0</v>
      </c>
      <c r="K145" s="69"/>
      <c r="L145" s="70">
        <f t="shared" si="26"/>
        <v>0</v>
      </c>
      <c r="M145" s="62"/>
      <c r="N145" s="63"/>
      <c r="O145" s="64"/>
      <c r="P145" s="64"/>
      <c r="Q145" s="64"/>
      <c r="R145" s="64"/>
    </row>
    <row r="146" spans="1:18" s="51" customFormat="1" ht="15.75" customHeight="1">
      <c r="A146" s="37"/>
      <c r="B146" s="92"/>
      <c r="C146" s="88" t="s">
        <v>0</v>
      </c>
      <c r="D146" s="88" t="s">
        <v>52</v>
      </c>
      <c r="E146" s="87"/>
      <c r="F146" s="83"/>
      <c r="G146" s="84"/>
      <c r="H146" s="82"/>
      <c r="I146" s="70"/>
      <c r="J146" s="70"/>
      <c r="K146" s="86"/>
      <c r="L146" s="70"/>
      <c r="M146" s="67"/>
      <c r="N146" s="66"/>
      <c r="O146" s="65" t="s">
        <v>52</v>
      </c>
      <c r="P146" s="65" t="s">
        <v>52</v>
      </c>
      <c r="Q146" s="65" t="s">
        <v>52</v>
      </c>
      <c r="R146" s="65" t="s">
        <v>80</v>
      </c>
    </row>
    <row r="147" spans="1:18" s="51" customFormat="1" ht="15.75" customHeight="1">
      <c r="A147" s="37">
        <v>119</v>
      </c>
      <c r="B147" s="93" t="s">
        <v>52</v>
      </c>
      <c r="C147" s="69" t="s">
        <v>1</v>
      </c>
      <c r="D147" s="69" t="s">
        <v>83</v>
      </c>
      <c r="E147" s="70">
        <v>30</v>
      </c>
      <c r="F147" s="83">
        <v>0</v>
      </c>
      <c r="G147" s="84">
        <f>E147*F147</f>
        <v>0</v>
      </c>
      <c r="H147" s="82">
        <v>0</v>
      </c>
      <c r="I147" s="70">
        <f>E147*H147</f>
        <v>0</v>
      </c>
      <c r="J147" s="70">
        <f>F147+H147</f>
        <v>0</v>
      </c>
      <c r="K147" s="69"/>
      <c r="L147" s="70">
        <f>G147+I147</f>
        <v>0</v>
      </c>
      <c r="M147" s="62">
        <v>0</v>
      </c>
      <c r="N147" s="63">
        <v>0</v>
      </c>
      <c r="O147" s="64" t="s">
        <v>52</v>
      </c>
      <c r="P147" s="64" t="s">
        <v>52</v>
      </c>
      <c r="Q147" s="64" t="s">
        <v>52</v>
      </c>
      <c r="R147" s="64" t="s">
        <v>52</v>
      </c>
    </row>
    <row r="148" spans="1:18" s="51" customFormat="1" ht="15.75" customHeight="1">
      <c r="A148" s="37">
        <v>120</v>
      </c>
      <c r="B148" s="93" t="s">
        <v>52</v>
      </c>
      <c r="C148" s="69" t="s">
        <v>2</v>
      </c>
      <c r="D148" s="69" t="s">
        <v>83</v>
      </c>
      <c r="E148" s="70">
        <v>3</v>
      </c>
      <c r="F148" s="83">
        <v>0</v>
      </c>
      <c r="G148" s="84">
        <f>E148*F148</f>
        <v>0</v>
      </c>
      <c r="H148" s="82">
        <v>0</v>
      </c>
      <c r="I148" s="70">
        <f>E148*H148</f>
        <v>0</v>
      </c>
      <c r="J148" s="70">
        <f>F148+H148</f>
        <v>0</v>
      </c>
      <c r="K148" s="69"/>
      <c r="L148" s="70">
        <f>G148+I148</f>
        <v>0</v>
      </c>
      <c r="M148" s="62">
        <v>0</v>
      </c>
      <c r="N148" s="63">
        <v>0</v>
      </c>
      <c r="O148" s="64" t="s">
        <v>52</v>
      </c>
      <c r="P148" s="64" t="s">
        <v>52</v>
      </c>
      <c r="Q148" s="64" t="s">
        <v>52</v>
      </c>
      <c r="R148" s="64" t="s">
        <v>52</v>
      </c>
    </row>
    <row r="149" spans="1:18" s="51" customFormat="1" ht="15.75" customHeight="1">
      <c r="A149" s="52"/>
      <c r="B149" s="93"/>
      <c r="C149" s="72" t="s">
        <v>3</v>
      </c>
      <c r="D149" s="72" t="s">
        <v>52</v>
      </c>
      <c r="E149" s="73"/>
      <c r="F149" s="83"/>
      <c r="G149" s="73">
        <f>SUM(G6:G148)</f>
        <v>0</v>
      </c>
      <c r="H149" s="75"/>
      <c r="I149" s="73">
        <f>SUM(I6:I148)</f>
        <v>0</v>
      </c>
      <c r="J149" s="73"/>
      <c r="K149" s="72"/>
      <c r="L149" s="73">
        <f>SUM(G149+I149)</f>
        <v>0</v>
      </c>
      <c r="M149" s="62"/>
      <c r="N149" s="63"/>
      <c r="O149" s="64"/>
      <c r="P149" s="64"/>
      <c r="Q149" s="64"/>
      <c r="R149" s="64"/>
    </row>
    <row r="150" spans="1:18" s="51" customFormat="1" ht="15.75" customHeight="1">
      <c r="A150" s="52"/>
      <c r="B150" s="93"/>
      <c r="C150" s="72"/>
      <c r="D150" s="72"/>
      <c r="E150" s="73"/>
      <c r="F150" s="83"/>
      <c r="G150" s="73"/>
      <c r="H150" s="75"/>
      <c r="I150" s="73"/>
      <c r="J150" s="73"/>
      <c r="K150" s="72"/>
      <c r="L150" s="73"/>
      <c r="M150" s="62"/>
      <c r="N150" s="63"/>
      <c r="O150" s="64"/>
      <c r="P150" s="64"/>
      <c r="Q150" s="64"/>
      <c r="R150" s="64"/>
    </row>
    <row r="151" spans="1:18" ht="13.5" customHeight="1">
      <c r="A151" s="37"/>
      <c r="B151" s="41"/>
      <c r="C151" s="38"/>
      <c r="D151" s="38"/>
      <c r="E151" s="39"/>
      <c r="F151" s="42"/>
      <c r="G151" s="39"/>
      <c r="H151" s="40"/>
      <c r="I151" s="39"/>
      <c r="J151" s="39"/>
      <c r="K151" s="38"/>
      <c r="L151" s="39"/>
      <c r="M151" s="30"/>
      <c r="N151" s="10"/>
      <c r="O151" s="4" t="s">
        <v>52</v>
      </c>
      <c r="P151" s="4" t="s">
        <v>52</v>
      </c>
      <c r="Q151" s="4" t="s">
        <v>52</v>
      </c>
      <c r="R151" s="4" t="s">
        <v>48</v>
      </c>
    </row>
  </sheetData>
  <sheetProtection/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5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Němeček</dc:creator>
  <cp:keywords/>
  <dc:description/>
  <cp:lastModifiedBy>Jaromír</cp:lastModifiedBy>
  <cp:lastPrinted>2015-10-08T13:43:15Z</cp:lastPrinted>
  <dcterms:created xsi:type="dcterms:W3CDTF">2005-06-26T08:47:40Z</dcterms:created>
  <dcterms:modified xsi:type="dcterms:W3CDTF">2017-06-20T05:15:27Z</dcterms:modified>
  <cp:category/>
  <cp:version/>
  <cp:contentType/>
  <cp:contentStatus/>
</cp:coreProperties>
</file>