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5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ROZPOČTOVÁNÍ\r.2017\MIX MAX\SPŠ Jedovnice\aktualiz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003X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'01 003X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'01 003X Pol'!$A$1:$W$65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G41" i="1"/>
  <c r="F41" i="1"/>
  <c r="G40" i="1"/>
  <c r="F40" i="1"/>
  <c r="G39" i="1"/>
  <c r="F39" i="1"/>
  <c r="G64" i="12"/>
  <c r="O8" i="12"/>
  <c r="G9" i="12"/>
  <c r="G8" i="12" s="1"/>
  <c r="I9" i="12"/>
  <c r="K9" i="12"/>
  <c r="K8" i="12" s="1"/>
  <c r="O9" i="12"/>
  <c r="Q9" i="12"/>
  <c r="Q8" i="12" s="1"/>
  <c r="V9" i="12"/>
  <c r="G11" i="12"/>
  <c r="M11" i="12" s="1"/>
  <c r="I11" i="12"/>
  <c r="I8" i="12" s="1"/>
  <c r="K11" i="12"/>
  <c r="O11" i="12"/>
  <c r="Q11" i="12"/>
  <c r="V11" i="12"/>
  <c r="V8" i="12" s="1"/>
  <c r="K12" i="12"/>
  <c r="G13" i="12"/>
  <c r="G12" i="12" s="1"/>
  <c r="I13" i="12"/>
  <c r="K13" i="12"/>
  <c r="M13" i="12"/>
  <c r="M12" i="12" s="1"/>
  <c r="O13" i="12"/>
  <c r="Q13" i="12"/>
  <c r="Q12" i="12" s="1"/>
  <c r="V13" i="12"/>
  <c r="G14" i="12"/>
  <c r="I14" i="12"/>
  <c r="I12" i="12" s="1"/>
  <c r="K14" i="12"/>
  <c r="M14" i="12"/>
  <c r="O14" i="12"/>
  <c r="O12" i="12" s="1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V12" i="12" s="1"/>
  <c r="G17" i="12"/>
  <c r="I17" i="12"/>
  <c r="K17" i="12"/>
  <c r="M17" i="12"/>
  <c r="O17" i="12"/>
  <c r="Q17" i="12"/>
  <c r="V17" i="12"/>
  <c r="G19" i="12"/>
  <c r="O19" i="12"/>
  <c r="Q19" i="12"/>
  <c r="G20" i="12"/>
  <c r="M20" i="12" s="1"/>
  <c r="M19" i="12" s="1"/>
  <c r="I20" i="12"/>
  <c r="I19" i="12" s="1"/>
  <c r="K20" i="12"/>
  <c r="O20" i="12"/>
  <c r="Q20" i="12"/>
  <c r="V20" i="12"/>
  <c r="V19" i="12" s="1"/>
  <c r="G21" i="12"/>
  <c r="M21" i="12" s="1"/>
  <c r="I21" i="12"/>
  <c r="K21" i="12"/>
  <c r="K19" i="12" s="1"/>
  <c r="O21" i="12"/>
  <c r="Q21" i="12"/>
  <c r="V21" i="12"/>
  <c r="G22" i="12"/>
  <c r="I22" i="12"/>
  <c r="K22" i="12"/>
  <c r="M22" i="12"/>
  <c r="O22" i="12"/>
  <c r="Q22" i="12"/>
  <c r="V22" i="12"/>
  <c r="G24" i="12"/>
  <c r="I24" i="12"/>
  <c r="K24" i="12"/>
  <c r="K23" i="12" s="1"/>
  <c r="M24" i="12"/>
  <c r="O24" i="12"/>
  <c r="Q24" i="12"/>
  <c r="Q23" i="12" s="1"/>
  <c r="V24" i="12"/>
  <c r="G25" i="12"/>
  <c r="I25" i="12"/>
  <c r="K25" i="12"/>
  <c r="M25" i="12"/>
  <c r="O25" i="12"/>
  <c r="Q25" i="12"/>
  <c r="V25" i="12"/>
  <c r="V23" i="12" s="1"/>
  <c r="G26" i="12"/>
  <c r="I26" i="12"/>
  <c r="K26" i="12"/>
  <c r="M26" i="12"/>
  <c r="O26" i="12"/>
  <c r="Q26" i="12"/>
  <c r="V26" i="12"/>
  <c r="G28" i="12"/>
  <c r="G23" i="12" s="1"/>
  <c r="I28" i="12"/>
  <c r="K28" i="12"/>
  <c r="O28" i="12"/>
  <c r="Q28" i="12"/>
  <c r="V28" i="12"/>
  <c r="G30" i="12"/>
  <c r="M30" i="12" s="1"/>
  <c r="I30" i="12"/>
  <c r="I23" i="12" s="1"/>
  <c r="K30" i="12"/>
  <c r="O30" i="12"/>
  <c r="Q30" i="12"/>
  <c r="V30" i="12"/>
  <c r="G32" i="12"/>
  <c r="M32" i="12" s="1"/>
  <c r="I32" i="12"/>
  <c r="K32" i="12"/>
  <c r="O32" i="12"/>
  <c r="Q32" i="12"/>
  <c r="V32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O23" i="12" s="1"/>
  <c r="Q35" i="12"/>
  <c r="V35" i="12"/>
  <c r="G36" i="12"/>
  <c r="I36" i="12"/>
  <c r="K36" i="12"/>
  <c r="M36" i="12"/>
  <c r="O36" i="12"/>
  <c r="Q36" i="12"/>
  <c r="V36" i="12"/>
  <c r="G38" i="12"/>
  <c r="I38" i="12"/>
  <c r="K38" i="12"/>
  <c r="M38" i="12"/>
  <c r="O38" i="12"/>
  <c r="Q38" i="12"/>
  <c r="V38" i="12"/>
  <c r="G40" i="12"/>
  <c r="G39" i="12" s="1"/>
  <c r="I40" i="12"/>
  <c r="K40" i="12"/>
  <c r="K39" i="12" s="1"/>
  <c r="O40" i="12"/>
  <c r="Q40" i="12"/>
  <c r="Q39" i="12" s="1"/>
  <c r="V40" i="12"/>
  <c r="G41" i="12"/>
  <c r="M41" i="12" s="1"/>
  <c r="I41" i="12"/>
  <c r="I39" i="12" s="1"/>
  <c r="K41" i="12"/>
  <c r="O41" i="12"/>
  <c r="Q41" i="12"/>
  <c r="V41" i="12"/>
  <c r="V39" i="12" s="1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O39" i="12" s="1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G58" i="12"/>
  <c r="M58" i="12" s="1"/>
  <c r="M57" i="12" s="1"/>
  <c r="I58" i="12"/>
  <c r="K58" i="12"/>
  <c r="K57" i="12" s="1"/>
  <c r="O58" i="12"/>
  <c r="O57" i="12" s="1"/>
  <c r="Q58" i="12"/>
  <c r="V58" i="12"/>
  <c r="G59" i="12"/>
  <c r="I59" i="12"/>
  <c r="K59" i="12"/>
  <c r="M59" i="12"/>
  <c r="O59" i="12"/>
  <c r="Q59" i="12"/>
  <c r="V59" i="12"/>
  <c r="G60" i="12"/>
  <c r="I60" i="12"/>
  <c r="K60" i="12"/>
  <c r="M60" i="12"/>
  <c r="O60" i="12"/>
  <c r="Q60" i="12"/>
  <c r="V60" i="12"/>
  <c r="G61" i="12"/>
  <c r="I61" i="12"/>
  <c r="K61" i="12"/>
  <c r="M61" i="12"/>
  <c r="O61" i="12"/>
  <c r="Q61" i="12"/>
  <c r="Q57" i="12" s="1"/>
  <c r="V61" i="12"/>
  <c r="G62" i="12"/>
  <c r="I62" i="12"/>
  <c r="K62" i="12"/>
  <c r="M62" i="12"/>
  <c r="O62" i="12"/>
  <c r="Q62" i="12"/>
  <c r="V62" i="12"/>
  <c r="V57" i="12" s="1"/>
  <c r="AE64" i="12"/>
  <c r="I20" i="1"/>
  <c r="I19" i="1"/>
  <c r="I18" i="1"/>
  <c r="I17" i="1"/>
  <c r="I16" i="1"/>
  <c r="I55" i="1"/>
  <c r="J54" i="1" s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53" i="1" l="1"/>
  <c r="J49" i="1"/>
  <c r="J51" i="1"/>
  <c r="J52" i="1"/>
  <c r="G28" i="1"/>
  <c r="G23" i="1"/>
  <c r="M40" i="12"/>
  <c r="M39" i="12" s="1"/>
  <c r="M28" i="12"/>
  <c r="M23" i="12" s="1"/>
  <c r="M9" i="12"/>
  <c r="M8" i="12" s="1"/>
  <c r="AF64" i="12"/>
  <c r="J50" i="1"/>
  <c r="I39" i="1"/>
  <c r="I42" i="1" s="1"/>
  <c r="I21" i="1"/>
  <c r="J28" i="1"/>
  <c r="J26" i="1"/>
  <c r="G38" i="1"/>
  <c r="F38" i="1"/>
  <c r="H32" i="1"/>
  <c r="J23" i="1"/>
  <c r="J24" i="1"/>
  <c r="J25" i="1"/>
  <c r="J27" i="1"/>
  <c r="E24" i="1"/>
  <c r="E26" i="1"/>
  <c r="J55" i="1" l="1"/>
  <c r="A23" i="1"/>
  <c r="A24" i="1" s="1"/>
  <c r="G24" i="1" s="1"/>
  <c r="A27" i="1" s="1"/>
  <c r="A29" i="1" s="1"/>
  <c r="G29" i="1" s="1"/>
  <c r="G27" i="1" s="1"/>
  <c r="J40" i="1"/>
  <c r="J39" i="1"/>
  <c r="J42" i="1" s="1"/>
  <c r="J4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<sst xmlns="http://schemas.openxmlformats.org/spreadsheetml/2006/main" count="464" uniqueCount="209">
  <si>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</si>
  <si>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</si>
  <si>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</si>
  <si>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</si>
  <si>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</si>
  <si>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</si>
  <si>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</si>
  <si>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</si>
  <si>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</si>
  <si>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</si>
  <si>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</si>
  <si>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</si>
  <si>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</si>
  <si>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</si>
  <si>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</si>
  <si>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</si>
  <si>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</si>
  <si>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</si>
  <si>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</si>
  <si>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</si>
  <si>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</si>
  <si>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</si>
  <si>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</si>
  <si>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</si>
  <si>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</si>
  <si>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</si>
  <si>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</si>
  <si>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</si>
  <si>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</si>
  <si>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</si>
  <si>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</si>
  <si>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</si>
  <si>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</si>
  <si>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</si>
  <si>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</si>
  <si>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</si>
  <si>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</si>
  <si>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</si>
  <si>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</si>
  <si>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</si>
  <si>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</si>
  <si>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</si>
  <si>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</si>
  <si>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003X</t>
  </si>
  <si>
    <t>Vytápění</t>
  </si>
  <si>
    <t>01</t>
  </si>
  <si>
    <t>HALA</t>
  </si>
  <si>
    <t>Objekt:</t>
  </si>
  <si>
    <t>Rozpočet:</t>
  </si>
  <si>
    <t>MX17/20</t>
  </si>
  <si>
    <t>Jedovnice hala</t>
  </si>
  <si>
    <t>Stavba</t>
  </si>
  <si>
    <t>Celkem za stavbu</t>
  </si>
  <si>
    <t>CZK</t>
  </si>
  <si>
    <t>Rekapitulace dílů</t>
  </si>
  <si>
    <t>Typ dílu</t>
  </si>
  <si>
    <t>700</t>
  </si>
  <si>
    <t>HZS - hodinové zúčtovací sazby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</si>
  <si>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</si>
  <si>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</si>
  <si>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</si>
  <si>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</si>
  <si>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</si>
  <si>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</si>
  <si>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</si>
  <si>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</si>
  <si>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</si>
  <si>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</si>
  <si>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</si>
  <si>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</si>
  <si>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</si>
  <si>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</si>
  <si>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</si>
  <si>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</si>
  <si>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</si>
  <si>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</si>
  <si>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</si>
  <si>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</si>
  <si>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</si>
  <si>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</si>
  <si>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</si>
  <si>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</si>
  <si>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</si>
  <si>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</si>
  <si>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</si>
  <si>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</si>
  <si>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</si>
  <si>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</si>
  <si>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</si>
  <si>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</si>
  <si>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</si>
  <si>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</si>
  <si>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</si>
  <si>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</si>
  <si>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</si>
  <si>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</si>
  <si>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</si>
  <si>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735494811R00</t>
  </si>
  <si>
    <t>Vypuštění vody z otopných soustav bez kotlů, ohříváků, zásobníků a nádrží</t>
  </si>
  <si>
    <t>m2</t>
  </si>
  <si>
    <t>800-731</t>
  </si>
  <si>
    <t>RTS 17/ II</t>
  </si>
  <si>
    <t>RTS 17/ I</t>
  </si>
  <si>
    <t>POL1_7</t>
  </si>
  <si>
    <t>( bez kotlů, ohříváků, zásobníků a nádrží )</t>
  </si>
  <si>
    <t>SPI</t>
  </si>
  <si>
    <t>904      R02</t>
  </si>
  <si>
    <t>Hzs-zkousky v ramci montaz.praci, Topná zkouška</t>
  </si>
  <si>
    <t>hod</t>
  </si>
  <si>
    <t>Prav.M</t>
  </si>
  <si>
    <t>POL10_0</t>
  </si>
  <si>
    <t>722181213RT5</t>
  </si>
  <si>
    <t>m</t>
  </si>
  <si>
    <t>800-721</t>
  </si>
  <si>
    <t>722181214RT7</t>
  </si>
  <si>
    <t>722181214RT9</t>
  </si>
  <si>
    <t>722181215RU2</t>
  </si>
  <si>
    <t>998713101R00</t>
  </si>
  <si>
    <t>Přesun hmot pro izolace tepelné v objektech výšky do 6 m</t>
  </si>
  <si>
    <t>t</t>
  </si>
  <si>
    <t>800-713</t>
  </si>
  <si>
    <t>POL7_</t>
  </si>
  <si>
    <t>50 m vodorovně</t>
  </si>
  <si>
    <t>732429111R00</t>
  </si>
  <si>
    <t>Čerpadla teplovodní Montáž čerpadel teplovodních oběhových spirálních DN 25</t>
  </si>
  <si>
    <t>soubor</t>
  </si>
  <si>
    <t>4261097516R</t>
  </si>
  <si>
    <t>čerpadlo mokroběžné oběhové se závitovým připojením; synchronní elektronicky komutovaný motor (ECM) odolný p; použití pro otopné systémy, v průmyslu, pro klimatizační soustavy; druh čerpané kapaliny topná voda, voda/glykol; připojení Rp 1/2; jmenovitý připojovací průměr DN 15 mm; H max 6 m; teplota čerpané kapaliny 2 až 110 °C; stav.délka l = 130 mm; napájecí napětí 230 V; mazání ložisek čerpanou kapalinou</t>
  </si>
  <si>
    <t>kus</t>
  </si>
  <si>
    <t>SPCM</t>
  </si>
  <si>
    <t>Indiv</t>
  </si>
  <si>
    <t>POL3_7</t>
  </si>
  <si>
    <t>998732101R00</t>
  </si>
  <si>
    <t>Přesun hmot pro strojovny v objektech výšky do 6 m</t>
  </si>
  <si>
    <t>733161906R00</t>
  </si>
  <si>
    <t>Oprava rozvodu potrubí z měděných trubek propojení měděného potrubí, D 35 mm</t>
  </si>
  <si>
    <t>733161926R00</t>
  </si>
  <si>
    <t>Oprava rozvodu potrubí z měděných trubek vsazení odbočky do stávajícího měděného potrubí včetně T-kusu, D 35 mm</t>
  </si>
  <si>
    <t>733163102R00</t>
  </si>
  <si>
    <t>Potrubí z měděných trubek měděné potrubí, D 15 mm, s 1,0 mm, pájení pomocí kapilárních pájecích tvarovek</t>
  </si>
  <si>
    <t>včetně tvarovek, bez zednických výpomocí</t>
  </si>
  <si>
    <t>733163104R00</t>
  </si>
  <si>
    <t>Potrubí z měděných trubek měděné potrubí, D 22 mm, s 1,0 mm, pájení pomocí kapilárních pájecích tvarovek</t>
  </si>
  <si>
    <t>733163105R00</t>
  </si>
  <si>
    <t>Potrubí z měděných trubek měděné potrubí, D 28 mm, s 1,5 mm, pájení pomocí kapilárních pájecích tvarovek</t>
  </si>
  <si>
    <t>733163106R00</t>
  </si>
  <si>
    <t>Potrubí z měděných trubek měděné potrubí, D 35 mm, s 1,5 mm, pájení pomocí kapilárních pájecích tvarovek</t>
  </si>
  <si>
    <t>733191926R00</t>
  </si>
  <si>
    <t>Opravy rozvodu potrubí z ocelových trubek závitových normálních i zesílených_x000D_
 navaření odbočky na dosavadní potrubí, DN 32</t>
  </si>
  <si>
    <t>733224222U00</t>
  </si>
  <si>
    <t>Přípl potr Cu přípojka D 15/1</t>
  </si>
  <si>
    <t>Vlastní</t>
  </si>
  <si>
    <t>733291101U00</t>
  </si>
  <si>
    <t>Zkouška těsnosti potrubí Cu -D 35</t>
  </si>
  <si>
    <t>5+17+38+142</t>
  </si>
  <si>
    <t>VV</t>
  </si>
  <si>
    <t>998733101R00</t>
  </si>
  <si>
    <t>Přesun hmot pro rozvody potrubí v objektech výšky do 6 m</t>
  </si>
  <si>
    <t>734209113R00</t>
  </si>
  <si>
    <t>Montáž závitových armatur armatury ve specifikaci se dvěma závity, G 1/2"</t>
  </si>
  <si>
    <t>734209115R00</t>
  </si>
  <si>
    <t>Montáž závitových armatur armatury ve specifikaci se dvěma závity, G 1"</t>
  </si>
  <si>
    <t>734209123R00</t>
  </si>
  <si>
    <t>Montáž závitových armatur armatury ve specifikaci se třemi závity, G 1/2"</t>
  </si>
  <si>
    <t>734213112R00</t>
  </si>
  <si>
    <t>Ventily odvzdušňovací závitové včetně dodávky materiálu automatický odvzdušňovací ventil , DN 15, PN 10, mosaz</t>
  </si>
  <si>
    <t>734221672RT3</t>
  </si>
  <si>
    <t xml:space="preserve">Ventily a kohouty regulační závitové včetně dodávky materiálu termostatická hlavice,  ,  ,  ,  ,  ,  ,  </t>
  </si>
  <si>
    <t>734261223R00</t>
  </si>
  <si>
    <t>Šroubení včetně dodávky materiálu topenářské šroubení, DN 15, přímé, PN 10, mosaz</t>
  </si>
  <si>
    <t>734266426R00</t>
  </si>
  <si>
    <t>Šroubení včetně dodávky materiálu šroubení pro radiátory typu VK dvoutrubkový systém s vypouštěním, DN EK 20 x 15, rohové, PN 10, bronz</t>
  </si>
  <si>
    <t>734266772R00</t>
  </si>
  <si>
    <t>Šroubení včetně dodávky materiálu svěrné šroubení pro měděné potrubí , D 15 x EK , přímé, PN 10, mosaz</t>
  </si>
  <si>
    <t>734291113R00</t>
  </si>
  <si>
    <t>Ostatní armatury kohouty plnící a vypouštěcí včetně dodávky materiálu_x000D_
 kulový kohout vypouštěcí a napouštěcí, DN 15, PN 10, litina</t>
  </si>
  <si>
    <t>734297214R00</t>
  </si>
  <si>
    <t>Ostatní armatury filtry a kohouty kulové s filtrem závitové včetně dodávky materiálu filtr, DN 32, vnitřní-vnitřní závit, PN 10, mosaz</t>
  </si>
  <si>
    <t>42217502.15</t>
  </si>
  <si>
    <t>Směšovací ventil  3-cestný 15-</t>
  </si>
  <si>
    <t>42971721.AR</t>
  </si>
  <si>
    <t>servopohon klapkový, pro přestavování vzduchotechnických klapek</t>
  </si>
  <si>
    <t>55111302R</t>
  </si>
  <si>
    <t>kohout kulový pro vodovod, pro vzduch; přímý; vnitřní/vnitřní; DN 25,0 mm; L = 63 mm; ovládání ruční</t>
  </si>
  <si>
    <t>55113524.AR</t>
  </si>
  <si>
    <t>kohout kulový PN 42; redukovaný nátrubkový; 1/2 "; ovládání páčka</t>
  </si>
  <si>
    <t>551135724R</t>
  </si>
  <si>
    <t>ventil zpětný pro rozvod vytápění a sanity; PN 10; DN 32 mm</t>
  </si>
  <si>
    <t>PT17342</t>
  </si>
  <si>
    <t>Ventil regulační  závitový DN25</t>
  </si>
  <si>
    <t>KS</t>
  </si>
  <si>
    <t>998734101R00</t>
  </si>
  <si>
    <t>Přesun hmot pro armatury v objektech výšky do 6 m</t>
  </si>
  <si>
    <t>735000912R00</t>
  </si>
  <si>
    <t>Regulace otopného systému při opravách vyregulování dvojregulačních ventilů a kohoutů s termostatickým ovládáním</t>
  </si>
  <si>
    <t>735158220R00</t>
  </si>
  <si>
    <t>Otopná tělesa panelová Doplňkové práce pro otopná tělesa panelová tlakové zkoušky , těles dvouřadých</t>
  </si>
  <si>
    <t>735159121R00</t>
  </si>
  <si>
    <t>Otopná tělesa panelová Montáž otopných těles panelových bez ohledu na počet desek, délky nad 1600 mm</t>
  </si>
  <si>
    <t>48457589.AR</t>
  </si>
  <si>
    <t>těleso otopné deskové ocelové; tepel.výkon 4 365 W; v = 600 mm; l = 2 600 mm; hloubka tělesa 100 mm; způsob připojení pravé spodní; čelní deska profilovaná; počet desek 2 kus; počet přídavných přestupných ploch 2</t>
  </si>
  <si>
    <t>998735101R00</t>
  </si>
  <si>
    <t>Přesun hmot pro otopná tělesa v objektech výšky do 6 m</t>
  </si>
  <si>
    <t>SUM</t>
  </si>
  <si>
    <t>END</t>
  </si>
  <si>
    <t>Izolace potrubí návleková trubice z pěnového polyetylenu, tloušťka stěny 13 mm, d 15 mm</t>
  </si>
  <si>
    <t>Izolace potrubí návleková trubice z pěnového polyetylenu, tloušťka stěny 20 mm, d 22 mm</t>
  </si>
  <si>
    <t>Izolace potrubí návleková trubice z pěnového polyetylenu, tloušťka stěny 20 mm, d 28 mm</t>
  </si>
  <si>
    <t>Izolace potrubí návleková trubice z pěnového polyetylenu, tloušťka stěny 25 mm, d 35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</si>
</sst>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79" t="s">
        <v>39</v>
      </c>
      <c r="B2" s="79"/>
      <c r="C2" s="79"/>
      <c r="D2" s="79"/>
      <c r="E2" s="79"/>
      <c r="F2" s="79"/>
      <c r="G2" s="79"/>
    </row>
  </sheetData>
  <sheetProtection algorithmName="SHA-512" hashValue="aKrW/IMIvNfkC116Vgl0HVgeE5acRsL8dKpFM1EDNLzQXujQhpQ4jJszXDmDJz/wygCG3JfwkET3yLYrwZXv3g==" saltValue="FH4qr6v33UujCWc16S4Z5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22</v>
      </c>
      <c r="C2" s="106"/>
      <c r="D2" s="107" t="s">
        <v>49</v>
      </c>
      <c r="E2" s="108" t="s">
        <v>50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">
      <c r="A4" s="104">
        <v>617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22"/>
      <c r="E11" s="122"/>
      <c r="F11" s="122"/>
      <c r="G11" s="122"/>
      <c r="H11" s="27" t="s">
        <v>40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34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 x14ac:dyDescent="0.2">
      <c r="A16" s="189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SUMIF(F49:F54,A16,I49:I54)+SUMIF(F49:F54,"PSU",I49:I54)</f>
        <v>0</v>
      </c>
      <c r="J16" s="88"/>
    </row>
    <row r="17" spans="1:10" ht="23.25" customHeight="1" x14ac:dyDescent="0.2">
      <c r="A17" s="189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SUMIF(F49:F54,A17,I49:I54)</f>
        <v>0</v>
      </c>
      <c r="J17" s="88"/>
    </row>
    <row r="18" spans="1:10" ht="23.25" customHeight="1" x14ac:dyDescent="0.2">
      <c r="A18" s="189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SUMIF(F49:F54,A18,I49:I54)</f>
        <v>0</v>
      </c>
      <c r="J18" s="88"/>
    </row>
    <row r="19" spans="1:10" ht="23.25" customHeight="1" x14ac:dyDescent="0.2">
      <c r="A19" s="189" t="s">
        <v>68</v>
      </c>
      <c r="B19" s="57" t="s">
        <v>27</v>
      </c>
      <c r="C19" s="58"/>
      <c r="D19" s="59"/>
      <c r="E19" s="86"/>
      <c r="F19" s="87"/>
      <c r="G19" s="86"/>
      <c r="H19" s="87"/>
      <c r="I19" s="86">
        <f>SUMIF(F49:F54,A19,I49:I54)</f>
        <v>0</v>
      </c>
      <c r="J19" s="88"/>
    </row>
    <row r="20" spans="1:10" ht="23.25" customHeight="1" x14ac:dyDescent="0.2">
      <c r="A20" s="189" t="s">
        <v>69</v>
      </c>
      <c r="B20" s="57" t="s">
        <v>28</v>
      </c>
      <c r="C20" s="58"/>
      <c r="D20" s="59"/>
      <c r="E20" s="86"/>
      <c r="F20" s="87"/>
      <c r="G20" s="86"/>
      <c r="H20" s="87"/>
      <c r="I20" s="86">
        <f>SUMIF(F49:F54,A20,I49:I54)</f>
        <v>0</v>
      </c>
      <c r="J20" s="88"/>
    </row>
    <row r="21" spans="1:10" ht="23.25" customHeight="1" x14ac:dyDescent="0.2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2" t="s">
        <v>35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43039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39" t="s">
        <v>1</v>
      </c>
      <c r="J38" s="140" t="s">
        <v>0</v>
      </c>
    </row>
    <row r="39" spans="1:10" ht="25.5" hidden="1" customHeight="1" x14ac:dyDescent="0.2">
      <c r="A39" s="131">
        <v>1</v>
      </c>
      <c r="B39" s="141" t="s">
        <v>51</v>
      </c>
      <c r="C39" s="142"/>
      <c r="D39" s="143"/>
      <c r="E39" s="143"/>
      <c r="F39" s="144">
        <f>'01 003X Pol'!AE64</f>
        <v>0</v>
      </c>
      <c r="G39" s="145">
        <f>'01 003X Pol'!AF64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">
      <c r="A40" s="131">
        <v>2</v>
      </c>
      <c r="B40" s="148" t="s">
        <v>45</v>
      </c>
      <c r="C40" s="149" t="s">
        <v>46</v>
      </c>
      <c r="D40" s="150"/>
      <c r="E40" s="150"/>
      <c r="F40" s="151">
        <f>'01 003X Pol'!AE64</f>
        <v>0</v>
      </c>
      <c r="G40" s="152">
        <f>'01 003X Pol'!AF64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4" t="s">
        <v>43</v>
      </c>
      <c r="C41" s="142" t="s">
        <v>44</v>
      </c>
      <c r="D41" s="143"/>
      <c r="E41" s="143"/>
      <c r="F41" s="155">
        <f>'01 003X Pol'!AE64</f>
        <v>0</v>
      </c>
      <c r="G41" s="146">
        <f>'01 003X Pol'!AF64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">
      <c r="A42" s="131"/>
      <c r="B42" s="156" t="s">
        <v>52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75" x14ac:dyDescent="0.25">
      <c r="B46" s="171" t="s">
        <v>54</v>
      </c>
    </row>
    <row r="48" spans="1:10" ht="25.5" customHeight="1" x14ac:dyDescent="0.2">
      <c r="A48" s="172"/>
      <c r="B48" s="175" t="s">
        <v>17</v>
      </c>
      <c r="C48" s="175" t="s">
        <v>5</v>
      </c>
      <c r="D48" s="176"/>
      <c r="E48" s="176"/>
      <c r="F48" s="177" t="s">
        <v>55</v>
      </c>
      <c r="G48" s="177"/>
      <c r="H48" s="177"/>
      <c r="I48" s="177" t="s">
        <v>29</v>
      </c>
      <c r="J48" s="177" t="s">
        <v>0</v>
      </c>
    </row>
    <row r="49" spans="1:10" ht="25.5" customHeight="1" x14ac:dyDescent="0.2">
      <c r="A49" s="173"/>
      <c r="B49" s="178" t="s">
        <v>56</v>
      </c>
      <c r="C49" s="179" t="s">
        <v>57</v>
      </c>
      <c r="D49" s="180"/>
      <c r="E49" s="180"/>
      <c r="F49" s="185" t="s">
        <v>25</v>
      </c>
      <c r="G49" s="186"/>
      <c r="H49" s="186"/>
      <c r="I49" s="186">
        <f>'01 003X Pol'!G8</f>
        <v>0</v>
      </c>
      <c r="J49" s="183" t="str">
        <f>IF(I55=0,"",I49/I55*100)</f>
        <v/>
      </c>
    </row>
    <row r="50" spans="1:10" ht="25.5" customHeight="1" x14ac:dyDescent="0.2">
      <c r="A50" s="173"/>
      <c r="B50" s="178" t="s">
        <v>58</v>
      </c>
      <c r="C50" s="179" t="s">
        <v>59</v>
      </c>
      <c r="D50" s="180"/>
      <c r="E50" s="180"/>
      <c r="F50" s="185" t="s">
        <v>25</v>
      </c>
      <c r="G50" s="186"/>
      <c r="H50" s="186"/>
      <c r="I50" s="186">
        <f>'01 003X Pol'!G12</f>
        <v>0</v>
      </c>
      <c r="J50" s="183" t="str">
        <f>IF(I55=0,"",I50/I55*100)</f>
        <v/>
      </c>
    </row>
    <row r="51" spans="1:10" ht="25.5" customHeight="1" x14ac:dyDescent="0.2">
      <c r="A51" s="173"/>
      <c r="B51" s="178" t="s">
        <v>60</v>
      </c>
      <c r="C51" s="179" t="s">
        <v>61</v>
      </c>
      <c r="D51" s="180"/>
      <c r="E51" s="180"/>
      <c r="F51" s="185" t="s">
        <v>25</v>
      </c>
      <c r="G51" s="186"/>
      <c r="H51" s="186"/>
      <c r="I51" s="186">
        <f>'01 003X Pol'!G19</f>
        <v>0</v>
      </c>
      <c r="J51" s="183" t="str">
        <f>IF(I55=0,"",I51/I55*100)</f>
        <v/>
      </c>
    </row>
    <row r="52" spans="1:10" ht="25.5" customHeight="1" x14ac:dyDescent="0.2">
      <c r="A52" s="173"/>
      <c r="B52" s="178" t="s">
        <v>62</v>
      </c>
      <c r="C52" s="179" t="s">
        <v>63</v>
      </c>
      <c r="D52" s="180"/>
      <c r="E52" s="180"/>
      <c r="F52" s="185" t="s">
        <v>25</v>
      </c>
      <c r="G52" s="186"/>
      <c r="H52" s="186"/>
      <c r="I52" s="186">
        <f>'01 003X Pol'!G23</f>
        <v>0</v>
      </c>
      <c r="J52" s="183" t="str">
        <f>IF(I55=0,"",I52/I55*100)</f>
        <v/>
      </c>
    </row>
    <row r="53" spans="1:10" ht="25.5" customHeight="1" x14ac:dyDescent="0.2">
      <c r="A53" s="173"/>
      <c r="B53" s="178" t="s">
        <v>64</v>
      </c>
      <c r="C53" s="179" t="s">
        <v>65</v>
      </c>
      <c r="D53" s="180"/>
      <c r="E53" s="180"/>
      <c r="F53" s="185" t="s">
        <v>25</v>
      </c>
      <c r="G53" s="186"/>
      <c r="H53" s="186"/>
      <c r="I53" s="186">
        <f>'01 003X Pol'!G39</f>
        <v>0</v>
      </c>
      <c r="J53" s="183" t="str">
        <f>IF(I55=0,"",I53/I55*100)</f>
        <v/>
      </c>
    </row>
    <row r="54" spans="1:10" ht="25.5" customHeight="1" x14ac:dyDescent="0.2">
      <c r="A54" s="173"/>
      <c r="B54" s="178" t="s">
        <v>66</v>
      </c>
      <c r="C54" s="179" t="s">
        <v>67</v>
      </c>
      <c r="D54" s="180"/>
      <c r="E54" s="180"/>
      <c r="F54" s="185" t="s">
        <v>25</v>
      </c>
      <c r="G54" s="186"/>
      <c r="H54" s="186"/>
      <c r="I54" s="186">
        <f>'01 003X Pol'!G57</f>
        <v>0</v>
      </c>
      <c r="J54" s="183" t="str">
        <f>IF(I55=0,"",I54/I55*100)</f>
        <v/>
      </c>
    </row>
    <row r="55" spans="1:10" ht="25.5" customHeight="1" x14ac:dyDescent="0.2">
      <c r="A55" s="174"/>
      <c r="B55" s="181" t="s">
        <v>1</v>
      </c>
      <c r="C55" s="181"/>
      <c r="D55" s="182"/>
      <c r="E55" s="182"/>
      <c r="F55" s="187"/>
      <c r="G55" s="188"/>
      <c r="H55" s="188"/>
      <c r="I55" s="188">
        <f>SUM(I49:I54)</f>
        <v>0</v>
      </c>
      <c r="J55" s="184">
        <f>SUM(J49:J54)</f>
        <v>0</v>
      </c>
    </row>
    <row r="56" spans="1:10" x14ac:dyDescent="0.2">
      <c r="F56" s="129"/>
      <c r="G56" s="128"/>
      <c r="H56" s="129"/>
      <c r="I56" s="128"/>
      <c r="J56" s="130"/>
    </row>
    <row r="57" spans="1:10" x14ac:dyDescent="0.2">
      <c r="F57" s="129"/>
      <c r="G57" s="128"/>
      <c r="H57" s="129"/>
      <c r="I57" s="128"/>
      <c r="J57" s="130"/>
    </row>
    <row r="58" spans="1:10" x14ac:dyDescent="0.2">
      <c r="F58" s="129"/>
      <c r="G58" s="128"/>
      <c r="H58" s="129"/>
      <c r="I58" s="128"/>
      <c r="J58" s="130"/>
    </row>
  </sheetData>
  <sheetProtection algorithmName="SHA-512" hashValue="nIbXxQw87RGfBHU7WhghT0CtQlA8HHUSuYKnxF0UTnh2OsiJVmfIlI0i6TDeUa1wOCRXp/uMipEw1kRfly9owg==" saltValue="gsEMr4v4tfD2gf9Q/nPQY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7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8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9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LVVZICXygXdP4AG+3SJxmnBb0DGfjlm46qOaVhmcnzHdQAAdQamhhkieze/lAHzSNzG1v6UF8NNFtCMv+p2Y5g==" saltValue="QCkh9q8BGMLJw7FIBC2m8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1" t="s">
        <v>70</v>
      </c>
      <c r="B1" s="191"/>
      <c r="C1" s="191"/>
      <c r="D1" s="191"/>
      <c r="E1" s="191"/>
      <c r="F1" s="191"/>
      <c r="G1" s="191"/>
      <c r="AG1" t="s">
        <v>71</v>
      </c>
    </row>
    <row r="2" spans="1:60" ht="24.95" customHeight="1" x14ac:dyDescent="0.2">
      <c r="A2" s="192" t="s">
        <v>7</v>
      </c>
      <c r="B2" s="77" t="s">
        <v>49</v>
      </c>
      <c r="C2" s="195" t="s">
        <v>50</v>
      </c>
      <c r="D2" s="193"/>
      <c r="E2" s="193"/>
      <c r="F2" s="193"/>
      <c r="G2" s="194"/>
      <c r="AG2" t="s">
        <v>72</v>
      </c>
    </row>
    <row r="3" spans="1:60" ht="24.95" customHeight="1" x14ac:dyDescent="0.2">
      <c r="A3" s="192" t="s">
        <v>8</v>
      </c>
      <c r="B3" s="77" t="s">
        <v>45</v>
      </c>
      <c r="C3" s="195" t="s">
        <v>46</v>
      </c>
      <c r="D3" s="193"/>
      <c r="E3" s="193"/>
      <c r="F3" s="193"/>
      <c r="G3" s="194"/>
      <c r="AC3" s="127" t="s">
        <v>72</v>
      </c>
      <c r="AG3" t="s">
        <v>73</v>
      </c>
    </row>
    <row r="4" spans="1:60" ht="24.95" customHeight="1" x14ac:dyDescent="0.2">
      <c r="A4" s="196" t="s">
        <v>9</v>
      </c>
      <c r="B4" s="197" t="s">
        <v>43</v>
      </c>
      <c r="C4" s="198" t="s">
        <v>44</v>
      </c>
      <c r="D4" s="199"/>
      <c r="E4" s="199"/>
      <c r="F4" s="199"/>
      <c r="G4" s="200"/>
      <c r="AG4" t="s">
        <v>74</v>
      </c>
    </row>
    <row r="5" spans="1:60" x14ac:dyDescent="0.2">
      <c r="D5" s="190"/>
    </row>
    <row r="6" spans="1:60" ht="38.25" x14ac:dyDescent="0.2">
      <c r="A6" s="202" t="s">
        <v>75</v>
      </c>
      <c r="B6" s="204" t="s">
        <v>76</v>
      </c>
      <c r="C6" s="204" t="s">
        <v>77</v>
      </c>
      <c r="D6" s="203" t="s">
        <v>78</v>
      </c>
      <c r="E6" s="202" t="s">
        <v>79</v>
      </c>
      <c r="F6" s="201" t="s">
        <v>80</v>
      </c>
      <c r="G6" s="202" t="s">
        <v>29</v>
      </c>
      <c r="H6" s="205" t="s">
        <v>30</v>
      </c>
      <c r="I6" s="205" t="s">
        <v>81</v>
      </c>
      <c r="J6" s="205" t="s">
        <v>31</v>
      </c>
      <c r="K6" s="205" t="s">
        <v>82</v>
      </c>
      <c r="L6" s="205" t="s">
        <v>83</v>
      </c>
      <c r="M6" s="205" t="s">
        <v>84</v>
      </c>
      <c r="N6" s="205" t="s">
        <v>85</v>
      </c>
      <c r="O6" s="205" t="s">
        <v>86</v>
      </c>
      <c r="P6" s="205" t="s">
        <v>87</v>
      </c>
      <c r="Q6" s="205" t="s">
        <v>88</v>
      </c>
      <c r="R6" s="205" t="s">
        <v>89</v>
      </c>
      <c r="S6" s="205" t="s">
        <v>90</v>
      </c>
      <c r="T6" s="205" t="s">
        <v>91</v>
      </c>
      <c r="U6" s="205" t="s">
        <v>92</v>
      </c>
      <c r="V6" s="205" t="s">
        <v>93</v>
      </c>
      <c r="W6" s="205" t="s">
        <v>94</v>
      </c>
    </row>
    <row r="7" spans="1:60" hidden="1" x14ac:dyDescent="0.2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">
      <c r="A8" s="219" t="s">
        <v>95</v>
      </c>
      <c r="B8" s="220" t="s">
        <v>56</v>
      </c>
      <c r="C8" s="241" t="s">
        <v>57</v>
      </c>
      <c r="D8" s="221"/>
      <c r="E8" s="222"/>
      <c r="F8" s="223"/>
      <c r="G8" s="223">
        <f>SUMIF(AG9:AG11,"&lt;&gt;NOR",G9:G11)</f>
        <v>0</v>
      </c>
      <c r="H8" s="223"/>
      <c r="I8" s="223">
        <f>SUM(I9:I11)</f>
        <v>0</v>
      </c>
      <c r="J8" s="223"/>
      <c r="K8" s="223">
        <f>SUM(K9:K11)</f>
        <v>0</v>
      </c>
      <c r="L8" s="223"/>
      <c r="M8" s="223">
        <f>SUM(M9:M11)</f>
        <v>0</v>
      </c>
      <c r="N8" s="223"/>
      <c r="O8" s="223">
        <f>SUM(O9:O11)</f>
        <v>0</v>
      </c>
      <c r="P8" s="223"/>
      <c r="Q8" s="223">
        <f>SUM(Q9:Q11)</f>
        <v>0</v>
      </c>
      <c r="R8" s="223"/>
      <c r="S8" s="223"/>
      <c r="T8" s="224"/>
      <c r="U8" s="218"/>
      <c r="V8" s="218">
        <f>SUM(V9:V11)</f>
        <v>82.4</v>
      </c>
      <c r="W8" s="218"/>
      <c r="AG8" t="s">
        <v>96</v>
      </c>
    </row>
    <row r="9" spans="1:60" outlineLevel="1" x14ac:dyDescent="0.2">
      <c r="A9" s="225">
        <v>1</v>
      </c>
      <c r="B9" s="226" t="s">
        <v>97</v>
      </c>
      <c r="C9" s="242" t="s">
        <v>98</v>
      </c>
      <c r="D9" s="227" t="s">
        <v>99</v>
      </c>
      <c r="E9" s="228">
        <v>200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 t="s">
        <v>100</v>
      </c>
      <c r="S9" s="230" t="s">
        <v>101</v>
      </c>
      <c r="T9" s="231" t="s">
        <v>102</v>
      </c>
      <c r="U9" s="215">
        <v>5.1999999999999998E-2</v>
      </c>
      <c r="V9" s="215">
        <f>ROUND(E9*U9,2)</f>
        <v>10.4</v>
      </c>
      <c r="W9" s="21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103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13"/>
      <c r="B10" s="214"/>
      <c r="C10" s="243" t="s">
        <v>104</v>
      </c>
      <c r="D10" s="232"/>
      <c r="E10" s="232"/>
      <c r="F10" s="232"/>
      <c r="G10" s="232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105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33">
        <v>2</v>
      </c>
      <c r="B11" s="234" t="s">
        <v>106</v>
      </c>
      <c r="C11" s="244" t="s">
        <v>107</v>
      </c>
      <c r="D11" s="235" t="s">
        <v>108</v>
      </c>
      <c r="E11" s="236">
        <v>72</v>
      </c>
      <c r="F11" s="237"/>
      <c r="G11" s="238">
        <f>ROUND(E11*F11,2)</f>
        <v>0</v>
      </c>
      <c r="H11" s="237"/>
      <c r="I11" s="238">
        <f>ROUND(E11*H11,2)</f>
        <v>0</v>
      </c>
      <c r="J11" s="237"/>
      <c r="K11" s="238">
        <f>ROUND(E11*J11,2)</f>
        <v>0</v>
      </c>
      <c r="L11" s="238">
        <v>21</v>
      </c>
      <c r="M11" s="238">
        <f>G11*(1+L11/100)</f>
        <v>0</v>
      </c>
      <c r="N11" s="238">
        <v>0</v>
      </c>
      <c r="O11" s="238">
        <f>ROUND(E11*N11,2)</f>
        <v>0</v>
      </c>
      <c r="P11" s="238">
        <v>0</v>
      </c>
      <c r="Q11" s="238">
        <f>ROUND(E11*P11,2)</f>
        <v>0</v>
      </c>
      <c r="R11" s="238" t="s">
        <v>109</v>
      </c>
      <c r="S11" s="238" t="s">
        <v>101</v>
      </c>
      <c r="T11" s="239" t="s">
        <v>102</v>
      </c>
      <c r="U11" s="215">
        <v>1</v>
      </c>
      <c r="V11" s="215">
        <f>ROUND(E11*U11,2)</f>
        <v>72</v>
      </c>
      <c r="W11" s="215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110</v>
      </c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x14ac:dyDescent="0.2">
      <c r="A12" s="219" t="s">
        <v>95</v>
      </c>
      <c r="B12" s="220" t="s">
        <v>58</v>
      </c>
      <c r="C12" s="241" t="s">
        <v>59</v>
      </c>
      <c r="D12" s="221"/>
      <c r="E12" s="222"/>
      <c r="F12" s="223"/>
      <c r="G12" s="223">
        <f>SUMIF(AG13:AG18,"&lt;&gt;NOR",G13:G18)</f>
        <v>0</v>
      </c>
      <c r="H12" s="223"/>
      <c r="I12" s="223">
        <f>SUM(I13:I18)</f>
        <v>0</v>
      </c>
      <c r="J12" s="223"/>
      <c r="K12" s="223">
        <f>SUM(K13:K18)</f>
        <v>0</v>
      </c>
      <c r="L12" s="223"/>
      <c r="M12" s="223">
        <f>SUM(M13:M18)</f>
        <v>0</v>
      </c>
      <c r="N12" s="223"/>
      <c r="O12" s="223">
        <f>SUM(O13:O18)</f>
        <v>0.01</v>
      </c>
      <c r="P12" s="223"/>
      <c r="Q12" s="223">
        <f>SUM(Q13:Q18)</f>
        <v>0</v>
      </c>
      <c r="R12" s="223"/>
      <c r="S12" s="223"/>
      <c r="T12" s="224"/>
      <c r="U12" s="218"/>
      <c r="V12" s="218">
        <f>SUM(V13:V18)</f>
        <v>27.96</v>
      </c>
      <c r="W12" s="218"/>
      <c r="AG12" t="s">
        <v>96</v>
      </c>
    </row>
    <row r="13" spans="1:60" ht="22.5" outlineLevel="1" x14ac:dyDescent="0.2">
      <c r="A13" s="233">
        <v>3</v>
      </c>
      <c r="B13" s="234" t="s">
        <v>111</v>
      </c>
      <c r="C13" s="244" t="s">
        <v>205</v>
      </c>
      <c r="D13" s="235" t="s">
        <v>112</v>
      </c>
      <c r="E13" s="236">
        <v>5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38">
        <v>2.0000000000000002E-5</v>
      </c>
      <c r="O13" s="238">
        <f>ROUND(E13*N13,2)</f>
        <v>0</v>
      </c>
      <c r="P13" s="238">
        <v>0</v>
      </c>
      <c r="Q13" s="238">
        <f>ROUND(E13*P13,2)</f>
        <v>0</v>
      </c>
      <c r="R13" s="238" t="s">
        <v>113</v>
      </c>
      <c r="S13" s="238" t="s">
        <v>101</v>
      </c>
      <c r="T13" s="239" t="s">
        <v>102</v>
      </c>
      <c r="U13" s="215">
        <v>0.13500000000000001</v>
      </c>
      <c r="V13" s="215">
        <f>ROUND(E13*U13,2)</f>
        <v>0.68</v>
      </c>
      <c r="W13" s="215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103</v>
      </c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ht="22.5" outlineLevel="1" x14ac:dyDescent="0.2">
      <c r="A14" s="233">
        <v>4</v>
      </c>
      <c r="B14" s="234" t="s">
        <v>114</v>
      </c>
      <c r="C14" s="244" t="s">
        <v>206</v>
      </c>
      <c r="D14" s="235" t="s">
        <v>112</v>
      </c>
      <c r="E14" s="236">
        <v>17</v>
      </c>
      <c r="F14" s="237"/>
      <c r="G14" s="238">
        <f>ROUND(E14*F14,2)</f>
        <v>0</v>
      </c>
      <c r="H14" s="237"/>
      <c r="I14" s="238">
        <f>ROUND(E14*H14,2)</f>
        <v>0</v>
      </c>
      <c r="J14" s="237"/>
      <c r="K14" s="238">
        <f>ROUND(E14*J14,2)</f>
        <v>0</v>
      </c>
      <c r="L14" s="238">
        <v>21</v>
      </c>
      <c r="M14" s="238">
        <f>G14*(1+L14/100)</f>
        <v>0</v>
      </c>
      <c r="N14" s="238">
        <v>5.0000000000000002E-5</v>
      </c>
      <c r="O14" s="238">
        <f>ROUND(E14*N14,2)</f>
        <v>0</v>
      </c>
      <c r="P14" s="238">
        <v>0</v>
      </c>
      <c r="Q14" s="238">
        <f>ROUND(E14*P14,2)</f>
        <v>0</v>
      </c>
      <c r="R14" s="238" t="s">
        <v>113</v>
      </c>
      <c r="S14" s="238" t="s">
        <v>101</v>
      </c>
      <c r="T14" s="239" t="s">
        <v>102</v>
      </c>
      <c r="U14" s="215">
        <v>0.129</v>
      </c>
      <c r="V14" s="215">
        <f>ROUND(E14*U14,2)</f>
        <v>2.19</v>
      </c>
      <c r="W14" s="215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103</v>
      </c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ht="22.5" outlineLevel="1" x14ac:dyDescent="0.2">
      <c r="A15" s="233">
        <v>5</v>
      </c>
      <c r="B15" s="234" t="s">
        <v>115</v>
      </c>
      <c r="C15" s="244" t="s">
        <v>207</v>
      </c>
      <c r="D15" s="235" t="s">
        <v>112</v>
      </c>
      <c r="E15" s="236">
        <v>38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8">
        <v>8.0000000000000007E-5</v>
      </c>
      <c r="O15" s="238">
        <f>ROUND(E15*N15,2)</f>
        <v>0</v>
      </c>
      <c r="P15" s="238">
        <v>0</v>
      </c>
      <c r="Q15" s="238">
        <f>ROUND(E15*P15,2)</f>
        <v>0</v>
      </c>
      <c r="R15" s="238" t="s">
        <v>113</v>
      </c>
      <c r="S15" s="238" t="s">
        <v>101</v>
      </c>
      <c r="T15" s="239" t="s">
        <v>102</v>
      </c>
      <c r="U15" s="215">
        <v>0.129</v>
      </c>
      <c r="V15" s="215">
        <f>ROUND(E15*U15,2)</f>
        <v>4.9000000000000004</v>
      </c>
      <c r="W15" s="21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103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ht="22.5" outlineLevel="1" x14ac:dyDescent="0.2">
      <c r="A16" s="233">
        <v>6</v>
      </c>
      <c r="B16" s="234" t="s">
        <v>116</v>
      </c>
      <c r="C16" s="244" t="s">
        <v>208</v>
      </c>
      <c r="D16" s="235" t="s">
        <v>112</v>
      </c>
      <c r="E16" s="236">
        <v>142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8">
        <v>8.0000000000000007E-5</v>
      </c>
      <c r="O16" s="238">
        <f>ROUND(E16*N16,2)</f>
        <v>0.01</v>
      </c>
      <c r="P16" s="238">
        <v>0</v>
      </c>
      <c r="Q16" s="238">
        <f>ROUND(E16*P16,2)</f>
        <v>0</v>
      </c>
      <c r="R16" s="238" t="s">
        <v>113</v>
      </c>
      <c r="S16" s="238" t="s">
        <v>101</v>
      </c>
      <c r="T16" s="239" t="s">
        <v>102</v>
      </c>
      <c r="U16" s="215">
        <v>0.14199999999999999</v>
      </c>
      <c r="V16" s="215">
        <f>ROUND(E16*U16,2)</f>
        <v>20.16</v>
      </c>
      <c r="W16" s="215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103</v>
      </c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outlineLevel="1" x14ac:dyDescent="0.2">
      <c r="A17" s="225">
        <v>7</v>
      </c>
      <c r="B17" s="226" t="s">
        <v>117</v>
      </c>
      <c r="C17" s="242" t="s">
        <v>118</v>
      </c>
      <c r="D17" s="227" t="s">
        <v>119</v>
      </c>
      <c r="E17" s="228">
        <v>1.5350000000000001E-2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21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 t="s">
        <v>120</v>
      </c>
      <c r="S17" s="230" t="s">
        <v>101</v>
      </c>
      <c r="T17" s="231" t="s">
        <v>102</v>
      </c>
      <c r="U17" s="215">
        <v>1.74</v>
      </c>
      <c r="V17" s="215">
        <f>ROUND(E17*U17,2)</f>
        <v>0.03</v>
      </c>
      <c r="W17" s="21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121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">
      <c r="A18" s="213"/>
      <c r="B18" s="214"/>
      <c r="C18" s="243" t="s">
        <v>122</v>
      </c>
      <c r="D18" s="232"/>
      <c r="E18" s="232"/>
      <c r="F18" s="232"/>
      <c r="G18" s="232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105</v>
      </c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x14ac:dyDescent="0.2">
      <c r="A19" s="219" t="s">
        <v>95</v>
      </c>
      <c r="B19" s="220" t="s">
        <v>60</v>
      </c>
      <c r="C19" s="241" t="s">
        <v>61</v>
      </c>
      <c r="D19" s="221"/>
      <c r="E19" s="222"/>
      <c r="F19" s="223"/>
      <c r="G19" s="223">
        <f>SUMIF(AG20:AG22,"&lt;&gt;NOR",G20:G22)</f>
        <v>0</v>
      </c>
      <c r="H19" s="223"/>
      <c r="I19" s="223">
        <f>SUM(I20:I22)</f>
        <v>0</v>
      </c>
      <c r="J19" s="223"/>
      <c r="K19" s="223">
        <f>SUM(K20:K22)</f>
        <v>0</v>
      </c>
      <c r="L19" s="223"/>
      <c r="M19" s="223">
        <f>SUM(M20:M22)</f>
        <v>0</v>
      </c>
      <c r="N19" s="223"/>
      <c r="O19" s="223">
        <f>SUM(O20:O22)</f>
        <v>0</v>
      </c>
      <c r="P19" s="223"/>
      <c r="Q19" s="223">
        <f>SUM(Q20:Q22)</f>
        <v>0</v>
      </c>
      <c r="R19" s="223"/>
      <c r="S19" s="223"/>
      <c r="T19" s="224"/>
      <c r="U19" s="218"/>
      <c r="V19" s="218">
        <f>SUM(V20:V22)</f>
        <v>0.29000000000000004</v>
      </c>
      <c r="W19" s="218"/>
      <c r="AG19" t="s">
        <v>96</v>
      </c>
    </row>
    <row r="20" spans="1:60" outlineLevel="1" x14ac:dyDescent="0.2">
      <c r="A20" s="233">
        <v>8</v>
      </c>
      <c r="B20" s="234" t="s">
        <v>123</v>
      </c>
      <c r="C20" s="244" t="s">
        <v>124</v>
      </c>
      <c r="D20" s="235" t="s">
        <v>125</v>
      </c>
      <c r="E20" s="236">
        <v>1</v>
      </c>
      <c r="F20" s="237"/>
      <c r="G20" s="238">
        <f>ROUND(E20*F20,2)</f>
        <v>0</v>
      </c>
      <c r="H20" s="237"/>
      <c r="I20" s="238">
        <f>ROUND(E20*H20,2)</f>
        <v>0</v>
      </c>
      <c r="J20" s="237"/>
      <c r="K20" s="238">
        <f>ROUND(E20*J20,2)</f>
        <v>0</v>
      </c>
      <c r="L20" s="238">
        <v>21</v>
      </c>
      <c r="M20" s="238">
        <f>G20*(1+L20/100)</f>
        <v>0</v>
      </c>
      <c r="N20" s="238">
        <v>0</v>
      </c>
      <c r="O20" s="238">
        <f>ROUND(E20*N20,2)</f>
        <v>0</v>
      </c>
      <c r="P20" s="238">
        <v>0</v>
      </c>
      <c r="Q20" s="238">
        <f>ROUND(E20*P20,2)</f>
        <v>0</v>
      </c>
      <c r="R20" s="238" t="s">
        <v>100</v>
      </c>
      <c r="S20" s="238" t="s">
        <v>101</v>
      </c>
      <c r="T20" s="239" t="s">
        <v>102</v>
      </c>
      <c r="U20" s="215">
        <v>0.28100000000000003</v>
      </c>
      <c r="V20" s="215">
        <f>ROUND(E20*U20,2)</f>
        <v>0.28000000000000003</v>
      </c>
      <c r="W20" s="21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103</v>
      </c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ht="56.25" outlineLevel="1" x14ac:dyDescent="0.2">
      <c r="A21" s="233">
        <v>9</v>
      </c>
      <c r="B21" s="234" t="s">
        <v>126</v>
      </c>
      <c r="C21" s="244" t="s">
        <v>127</v>
      </c>
      <c r="D21" s="235" t="s">
        <v>128</v>
      </c>
      <c r="E21" s="236">
        <v>1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21</v>
      </c>
      <c r="M21" s="238">
        <f>G21*(1+L21/100)</f>
        <v>0</v>
      </c>
      <c r="N21" s="238">
        <v>2E-3</v>
      </c>
      <c r="O21" s="238">
        <f>ROUND(E21*N21,2)</f>
        <v>0</v>
      </c>
      <c r="P21" s="238">
        <v>0</v>
      </c>
      <c r="Q21" s="238">
        <f>ROUND(E21*P21,2)</f>
        <v>0</v>
      </c>
      <c r="R21" s="238" t="s">
        <v>129</v>
      </c>
      <c r="S21" s="238" t="s">
        <v>101</v>
      </c>
      <c r="T21" s="239" t="s">
        <v>130</v>
      </c>
      <c r="U21" s="215">
        <v>0</v>
      </c>
      <c r="V21" s="215">
        <f>ROUND(E21*U21,2)</f>
        <v>0</v>
      </c>
      <c r="W21" s="215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131</v>
      </c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">
      <c r="A22" s="233">
        <v>10</v>
      </c>
      <c r="B22" s="234" t="s">
        <v>132</v>
      </c>
      <c r="C22" s="244" t="s">
        <v>133</v>
      </c>
      <c r="D22" s="235" t="s">
        <v>119</v>
      </c>
      <c r="E22" s="236">
        <v>2E-3</v>
      </c>
      <c r="F22" s="237"/>
      <c r="G22" s="238">
        <f>ROUND(E22*F22,2)</f>
        <v>0</v>
      </c>
      <c r="H22" s="237"/>
      <c r="I22" s="238">
        <f>ROUND(E22*H22,2)</f>
        <v>0</v>
      </c>
      <c r="J22" s="237"/>
      <c r="K22" s="238">
        <f>ROUND(E22*J22,2)</f>
        <v>0</v>
      </c>
      <c r="L22" s="238">
        <v>21</v>
      </c>
      <c r="M22" s="238">
        <f>G22*(1+L22/100)</f>
        <v>0</v>
      </c>
      <c r="N22" s="238">
        <v>0</v>
      </c>
      <c r="O22" s="238">
        <f>ROUND(E22*N22,2)</f>
        <v>0</v>
      </c>
      <c r="P22" s="238">
        <v>0</v>
      </c>
      <c r="Q22" s="238">
        <f>ROUND(E22*P22,2)</f>
        <v>0</v>
      </c>
      <c r="R22" s="238" t="s">
        <v>100</v>
      </c>
      <c r="S22" s="238" t="s">
        <v>101</v>
      </c>
      <c r="T22" s="239" t="s">
        <v>102</v>
      </c>
      <c r="U22" s="215">
        <v>4.0430000000000001</v>
      </c>
      <c r="V22" s="215">
        <f>ROUND(E22*U22,2)</f>
        <v>0.01</v>
      </c>
      <c r="W22" s="21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121</v>
      </c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x14ac:dyDescent="0.2">
      <c r="A23" s="219" t="s">
        <v>95</v>
      </c>
      <c r="B23" s="220" t="s">
        <v>62</v>
      </c>
      <c r="C23" s="241" t="s">
        <v>63</v>
      </c>
      <c r="D23" s="221"/>
      <c r="E23" s="222"/>
      <c r="F23" s="223"/>
      <c r="G23" s="223">
        <f>SUMIF(AG24:AG38,"&lt;&gt;NOR",G24:G38)</f>
        <v>0</v>
      </c>
      <c r="H23" s="223"/>
      <c r="I23" s="223">
        <f>SUM(I24:I38)</f>
        <v>0</v>
      </c>
      <c r="J23" s="223"/>
      <c r="K23" s="223">
        <f>SUM(K24:K38)</f>
        <v>0</v>
      </c>
      <c r="L23" s="223"/>
      <c r="M23" s="223">
        <f>SUM(M24:M38)</f>
        <v>0</v>
      </c>
      <c r="N23" s="223"/>
      <c r="O23" s="223">
        <f>SUM(O24:O38)</f>
        <v>0.36000000000000004</v>
      </c>
      <c r="P23" s="223"/>
      <c r="Q23" s="223">
        <f>SUM(Q24:Q38)</f>
        <v>0</v>
      </c>
      <c r="R23" s="223"/>
      <c r="S23" s="223"/>
      <c r="T23" s="224"/>
      <c r="U23" s="218"/>
      <c r="V23" s="218">
        <f>SUM(V24:V38)</f>
        <v>73.850000000000009</v>
      </c>
      <c r="W23" s="218"/>
      <c r="AG23" t="s">
        <v>96</v>
      </c>
    </row>
    <row r="24" spans="1:60" outlineLevel="1" x14ac:dyDescent="0.2">
      <c r="A24" s="233">
        <v>11</v>
      </c>
      <c r="B24" s="234" t="s">
        <v>134</v>
      </c>
      <c r="C24" s="244" t="s">
        <v>135</v>
      </c>
      <c r="D24" s="235" t="s">
        <v>128</v>
      </c>
      <c r="E24" s="236">
        <v>2</v>
      </c>
      <c r="F24" s="237"/>
      <c r="G24" s="238">
        <f>ROUND(E24*F24,2)</f>
        <v>0</v>
      </c>
      <c r="H24" s="237"/>
      <c r="I24" s="238">
        <f>ROUND(E24*H24,2)</f>
        <v>0</v>
      </c>
      <c r="J24" s="237"/>
      <c r="K24" s="238">
        <f>ROUND(E24*J24,2)</f>
        <v>0</v>
      </c>
      <c r="L24" s="238">
        <v>21</v>
      </c>
      <c r="M24" s="238">
        <f>G24*(1+L24/100)</f>
        <v>0</v>
      </c>
      <c r="N24" s="238">
        <v>8.0000000000000007E-5</v>
      </c>
      <c r="O24" s="238">
        <f>ROUND(E24*N24,2)</f>
        <v>0</v>
      </c>
      <c r="P24" s="238">
        <v>0</v>
      </c>
      <c r="Q24" s="238">
        <f>ROUND(E24*P24,2)</f>
        <v>0</v>
      </c>
      <c r="R24" s="238" t="s">
        <v>100</v>
      </c>
      <c r="S24" s="238" t="s">
        <v>101</v>
      </c>
      <c r="T24" s="239" t="s">
        <v>102</v>
      </c>
      <c r="U24" s="215">
        <v>0.34</v>
      </c>
      <c r="V24" s="215">
        <f>ROUND(E24*U24,2)</f>
        <v>0.68</v>
      </c>
      <c r="W24" s="215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103</v>
      </c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ht="22.5" outlineLevel="1" x14ac:dyDescent="0.2">
      <c r="A25" s="233">
        <v>12</v>
      </c>
      <c r="B25" s="234" t="s">
        <v>136</v>
      </c>
      <c r="C25" s="244" t="s">
        <v>137</v>
      </c>
      <c r="D25" s="235" t="s">
        <v>128</v>
      </c>
      <c r="E25" s="236">
        <v>2</v>
      </c>
      <c r="F25" s="237"/>
      <c r="G25" s="238">
        <f>ROUND(E25*F25,2)</f>
        <v>0</v>
      </c>
      <c r="H25" s="237"/>
      <c r="I25" s="238">
        <f>ROUND(E25*H25,2)</f>
        <v>0</v>
      </c>
      <c r="J25" s="237"/>
      <c r="K25" s="238">
        <f>ROUND(E25*J25,2)</f>
        <v>0</v>
      </c>
      <c r="L25" s="238">
        <v>21</v>
      </c>
      <c r="M25" s="238">
        <f>G25*(1+L25/100)</f>
        <v>0</v>
      </c>
      <c r="N25" s="238">
        <v>1.6000000000000001E-4</v>
      </c>
      <c r="O25" s="238">
        <f>ROUND(E25*N25,2)</f>
        <v>0</v>
      </c>
      <c r="P25" s="238">
        <v>0</v>
      </c>
      <c r="Q25" s="238">
        <f>ROUND(E25*P25,2)</f>
        <v>0</v>
      </c>
      <c r="R25" s="238" t="s">
        <v>100</v>
      </c>
      <c r="S25" s="238" t="s">
        <v>101</v>
      </c>
      <c r="T25" s="239" t="s">
        <v>102</v>
      </c>
      <c r="U25" s="215">
        <v>0.34</v>
      </c>
      <c r="V25" s="215">
        <f>ROUND(E25*U25,2)</f>
        <v>0.68</v>
      </c>
      <c r="W25" s="215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103</v>
      </c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ht="22.5" outlineLevel="1" x14ac:dyDescent="0.2">
      <c r="A26" s="225">
        <v>13</v>
      </c>
      <c r="B26" s="226" t="s">
        <v>138</v>
      </c>
      <c r="C26" s="242" t="s">
        <v>139</v>
      </c>
      <c r="D26" s="227" t="s">
        <v>112</v>
      </c>
      <c r="E26" s="228">
        <v>5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21</v>
      </c>
      <c r="M26" s="230">
        <f>G26*(1+L26/100)</f>
        <v>0</v>
      </c>
      <c r="N26" s="230">
        <v>7.6000000000000004E-4</v>
      </c>
      <c r="O26" s="230">
        <f>ROUND(E26*N26,2)</f>
        <v>0</v>
      </c>
      <c r="P26" s="230">
        <v>0</v>
      </c>
      <c r="Q26" s="230">
        <f>ROUND(E26*P26,2)</f>
        <v>0</v>
      </c>
      <c r="R26" s="230" t="s">
        <v>100</v>
      </c>
      <c r="S26" s="230" t="s">
        <v>101</v>
      </c>
      <c r="T26" s="231" t="s">
        <v>102</v>
      </c>
      <c r="U26" s="215">
        <v>0.29737999999999998</v>
      </c>
      <c r="V26" s="215">
        <f>ROUND(E26*U26,2)</f>
        <v>1.49</v>
      </c>
      <c r="W26" s="215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103</v>
      </c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 x14ac:dyDescent="0.2">
      <c r="A27" s="213"/>
      <c r="B27" s="214"/>
      <c r="C27" s="243" t="s">
        <v>140</v>
      </c>
      <c r="D27" s="232"/>
      <c r="E27" s="232"/>
      <c r="F27" s="232"/>
      <c r="G27" s="232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105</v>
      </c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ht="22.5" outlineLevel="1" x14ac:dyDescent="0.2">
      <c r="A28" s="225">
        <v>14</v>
      </c>
      <c r="B28" s="226" t="s">
        <v>141</v>
      </c>
      <c r="C28" s="242" t="s">
        <v>142</v>
      </c>
      <c r="D28" s="227" t="s">
        <v>112</v>
      </c>
      <c r="E28" s="228">
        <v>17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21</v>
      </c>
      <c r="M28" s="230">
        <f>G28*(1+L28/100)</f>
        <v>0</v>
      </c>
      <c r="N28" s="230">
        <v>1.01E-3</v>
      </c>
      <c r="O28" s="230">
        <f>ROUND(E28*N28,2)</f>
        <v>0.02</v>
      </c>
      <c r="P28" s="230">
        <v>0</v>
      </c>
      <c r="Q28" s="230">
        <f>ROUND(E28*P28,2)</f>
        <v>0</v>
      </c>
      <c r="R28" s="230" t="s">
        <v>100</v>
      </c>
      <c r="S28" s="230" t="s">
        <v>101</v>
      </c>
      <c r="T28" s="231" t="s">
        <v>102</v>
      </c>
      <c r="U28" s="215">
        <v>0.31738</v>
      </c>
      <c r="V28" s="215">
        <f>ROUND(E28*U28,2)</f>
        <v>5.4</v>
      </c>
      <c r="W28" s="215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103</v>
      </c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 x14ac:dyDescent="0.2">
      <c r="A29" s="213"/>
      <c r="B29" s="214"/>
      <c r="C29" s="243" t="s">
        <v>140</v>
      </c>
      <c r="D29" s="232"/>
      <c r="E29" s="232"/>
      <c r="F29" s="232"/>
      <c r="G29" s="232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105</v>
      </c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ht="22.5" outlineLevel="1" x14ac:dyDescent="0.2">
      <c r="A30" s="225">
        <v>15</v>
      </c>
      <c r="B30" s="226" t="s">
        <v>143</v>
      </c>
      <c r="C30" s="242" t="s">
        <v>144</v>
      </c>
      <c r="D30" s="227" t="s">
        <v>112</v>
      </c>
      <c r="E30" s="228">
        <v>38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21</v>
      </c>
      <c r="M30" s="230">
        <f>G30*(1+L30/100)</f>
        <v>0</v>
      </c>
      <c r="N30" s="230">
        <v>1.6000000000000001E-3</v>
      </c>
      <c r="O30" s="230">
        <f>ROUND(E30*N30,2)</f>
        <v>0.06</v>
      </c>
      <c r="P30" s="230">
        <v>0</v>
      </c>
      <c r="Q30" s="230">
        <f>ROUND(E30*P30,2)</f>
        <v>0</v>
      </c>
      <c r="R30" s="230" t="s">
        <v>100</v>
      </c>
      <c r="S30" s="230" t="s">
        <v>101</v>
      </c>
      <c r="T30" s="231" t="s">
        <v>102</v>
      </c>
      <c r="U30" s="215">
        <v>0.33332000000000001</v>
      </c>
      <c r="V30" s="215">
        <f>ROUND(E30*U30,2)</f>
        <v>12.67</v>
      </c>
      <c r="W30" s="215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103</v>
      </c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">
      <c r="A31" s="213"/>
      <c r="B31" s="214"/>
      <c r="C31" s="243" t="s">
        <v>140</v>
      </c>
      <c r="D31" s="232"/>
      <c r="E31" s="232"/>
      <c r="F31" s="232"/>
      <c r="G31" s="232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105</v>
      </c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ht="22.5" outlineLevel="1" x14ac:dyDescent="0.2">
      <c r="A32" s="225">
        <v>16</v>
      </c>
      <c r="B32" s="226" t="s">
        <v>145</v>
      </c>
      <c r="C32" s="242" t="s">
        <v>146</v>
      </c>
      <c r="D32" s="227" t="s">
        <v>112</v>
      </c>
      <c r="E32" s="228">
        <v>142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21</v>
      </c>
      <c r="M32" s="230">
        <f>G32*(1+L32/100)</f>
        <v>0</v>
      </c>
      <c r="N32" s="230">
        <v>1.9599999999999999E-3</v>
      </c>
      <c r="O32" s="230">
        <f>ROUND(E32*N32,2)</f>
        <v>0.28000000000000003</v>
      </c>
      <c r="P32" s="230">
        <v>0</v>
      </c>
      <c r="Q32" s="230">
        <f>ROUND(E32*P32,2)</f>
        <v>0</v>
      </c>
      <c r="R32" s="230" t="s">
        <v>100</v>
      </c>
      <c r="S32" s="230" t="s">
        <v>101</v>
      </c>
      <c r="T32" s="231" t="s">
        <v>102</v>
      </c>
      <c r="U32" s="215">
        <v>0.3579</v>
      </c>
      <c r="V32" s="215">
        <f>ROUND(E32*U32,2)</f>
        <v>50.82</v>
      </c>
      <c r="W32" s="215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103</v>
      </c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outlineLevel="1" x14ac:dyDescent="0.2">
      <c r="A33" s="213"/>
      <c r="B33" s="214"/>
      <c r="C33" s="243" t="s">
        <v>140</v>
      </c>
      <c r="D33" s="232"/>
      <c r="E33" s="232"/>
      <c r="F33" s="232"/>
      <c r="G33" s="232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15"/>
      <c r="V33" s="215"/>
      <c r="W33" s="215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105</v>
      </c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ht="22.5" outlineLevel="1" x14ac:dyDescent="0.2">
      <c r="A34" s="233">
        <v>17</v>
      </c>
      <c r="B34" s="234" t="s">
        <v>147</v>
      </c>
      <c r="C34" s="244" t="s">
        <v>148</v>
      </c>
      <c r="D34" s="235" t="s">
        <v>128</v>
      </c>
      <c r="E34" s="236">
        <v>2</v>
      </c>
      <c r="F34" s="237"/>
      <c r="G34" s="238">
        <f>ROUND(E34*F34,2)</f>
        <v>0</v>
      </c>
      <c r="H34" s="237"/>
      <c r="I34" s="238">
        <f>ROUND(E34*H34,2)</f>
        <v>0</v>
      </c>
      <c r="J34" s="237"/>
      <c r="K34" s="238">
        <f>ROUND(E34*J34,2)</f>
        <v>0</v>
      </c>
      <c r="L34" s="238">
        <v>21</v>
      </c>
      <c r="M34" s="238">
        <f>G34*(1+L34/100)</f>
        <v>0</v>
      </c>
      <c r="N34" s="238">
        <v>8.0999999999999996E-4</v>
      </c>
      <c r="O34" s="238">
        <f>ROUND(E34*N34,2)</f>
        <v>0</v>
      </c>
      <c r="P34" s="238">
        <v>0</v>
      </c>
      <c r="Q34" s="238">
        <f>ROUND(E34*P34,2)</f>
        <v>0</v>
      </c>
      <c r="R34" s="238" t="s">
        <v>100</v>
      </c>
      <c r="S34" s="238" t="s">
        <v>101</v>
      </c>
      <c r="T34" s="239" t="s">
        <v>102</v>
      </c>
      <c r="U34" s="215">
        <v>0.41199999999999998</v>
      </c>
      <c r="V34" s="215">
        <f>ROUND(E34*U34,2)</f>
        <v>0.82</v>
      </c>
      <c r="W34" s="215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103</v>
      </c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">
      <c r="A35" s="233">
        <v>18</v>
      </c>
      <c r="B35" s="234" t="s">
        <v>149</v>
      </c>
      <c r="C35" s="244" t="s">
        <v>150</v>
      </c>
      <c r="D35" s="235" t="s">
        <v>128</v>
      </c>
      <c r="E35" s="236">
        <v>12</v>
      </c>
      <c r="F35" s="237"/>
      <c r="G35" s="238">
        <f>ROUND(E35*F35,2)</f>
        <v>0</v>
      </c>
      <c r="H35" s="237"/>
      <c r="I35" s="238">
        <f>ROUND(E35*H35,2)</f>
        <v>0</v>
      </c>
      <c r="J35" s="237"/>
      <c r="K35" s="238">
        <f>ROUND(E35*J35,2)</f>
        <v>0</v>
      </c>
      <c r="L35" s="238">
        <v>21</v>
      </c>
      <c r="M35" s="238">
        <f>G35*(1+L35/100)</f>
        <v>0</v>
      </c>
      <c r="N35" s="238">
        <v>1.0000000000000001E-5</v>
      </c>
      <c r="O35" s="238">
        <f>ROUND(E35*N35,2)</f>
        <v>0</v>
      </c>
      <c r="P35" s="238">
        <v>0</v>
      </c>
      <c r="Q35" s="238">
        <f>ROUND(E35*P35,2)</f>
        <v>0</v>
      </c>
      <c r="R35" s="238"/>
      <c r="S35" s="238" t="s">
        <v>151</v>
      </c>
      <c r="T35" s="239" t="s">
        <v>130</v>
      </c>
      <c r="U35" s="215">
        <v>0</v>
      </c>
      <c r="V35" s="215">
        <f>ROUND(E35*U35,2)</f>
        <v>0</v>
      </c>
      <c r="W35" s="215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103</v>
      </c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 x14ac:dyDescent="0.2">
      <c r="A36" s="225">
        <v>19</v>
      </c>
      <c r="B36" s="226" t="s">
        <v>152</v>
      </c>
      <c r="C36" s="242" t="s">
        <v>153</v>
      </c>
      <c r="D36" s="227" t="s">
        <v>112</v>
      </c>
      <c r="E36" s="228">
        <v>202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21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/>
      <c r="S36" s="230" t="s">
        <v>151</v>
      </c>
      <c r="T36" s="231" t="s">
        <v>130</v>
      </c>
      <c r="U36" s="215">
        <v>0</v>
      </c>
      <c r="V36" s="215">
        <f>ROUND(E36*U36,2)</f>
        <v>0</v>
      </c>
      <c r="W36" s="215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103</v>
      </c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outlineLevel="1" x14ac:dyDescent="0.2">
      <c r="A37" s="213"/>
      <c r="B37" s="214"/>
      <c r="C37" s="245" t="s">
        <v>154</v>
      </c>
      <c r="D37" s="216"/>
      <c r="E37" s="217">
        <v>202</v>
      </c>
      <c r="F37" s="215"/>
      <c r="G37" s="215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155</v>
      </c>
      <c r="AH37" s="206">
        <v>0</v>
      </c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 x14ac:dyDescent="0.2">
      <c r="A38" s="233">
        <v>20</v>
      </c>
      <c r="B38" s="234" t="s">
        <v>156</v>
      </c>
      <c r="C38" s="244" t="s">
        <v>157</v>
      </c>
      <c r="D38" s="235" t="s">
        <v>119</v>
      </c>
      <c r="E38" s="236">
        <v>0.36231000000000002</v>
      </c>
      <c r="F38" s="237"/>
      <c r="G38" s="238">
        <f>ROUND(E38*F38,2)</f>
        <v>0</v>
      </c>
      <c r="H38" s="237"/>
      <c r="I38" s="238">
        <f>ROUND(E38*H38,2)</f>
        <v>0</v>
      </c>
      <c r="J38" s="237"/>
      <c r="K38" s="238">
        <f>ROUND(E38*J38,2)</f>
        <v>0</v>
      </c>
      <c r="L38" s="238">
        <v>21</v>
      </c>
      <c r="M38" s="238">
        <f>G38*(1+L38/100)</f>
        <v>0</v>
      </c>
      <c r="N38" s="238">
        <v>0</v>
      </c>
      <c r="O38" s="238">
        <f>ROUND(E38*N38,2)</f>
        <v>0</v>
      </c>
      <c r="P38" s="238">
        <v>0</v>
      </c>
      <c r="Q38" s="238">
        <f>ROUND(E38*P38,2)</f>
        <v>0</v>
      </c>
      <c r="R38" s="238" t="s">
        <v>100</v>
      </c>
      <c r="S38" s="238" t="s">
        <v>101</v>
      </c>
      <c r="T38" s="239" t="s">
        <v>102</v>
      </c>
      <c r="U38" s="215">
        <v>3.5630000000000002</v>
      </c>
      <c r="V38" s="215">
        <f>ROUND(E38*U38,2)</f>
        <v>1.29</v>
      </c>
      <c r="W38" s="215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121</v>
      </c>
      <c r="AH38" s="206"/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x14ac:dyDescent="0.2">
      <c r="A39" s="219" t="s">
        <v>95</v>
      </c>
      <c r="B39" s="220" t="s">
        <v>64</v>
      </c>
      <c r="C39" s="241" t="s">
        <v>65</v>
      </c>
      <c r="D39" s="221"/>
      <c r="E39" s="222"/>
      <c r="F39" s="223"/>
      <c r="G39" s="223">
        <f>SUMIF(AG40:AG56,"&lt;&gt;NOR",G40:G56)</f>
        <v>0</v>
      </c>
      <c r="H39" s="223"/>
      <c r="I39" s="223">
        <f>SUM(I40:I56)</f>
        <v>0</v>
      </c>
      <c r="J39" s="223"/>
      <c r="K39" s="223">
        <f>SUM(K40:K56)</f>
        <v>0</v>
      </c>
      <c r="L39" s="223"/>
      <c r="M39" s="223">
        <f>SUM(M40:M56)</f>
        <v>0</v>
      </c>
      <c r="N39" s="223"/>
      <c r="O39" s="223">
        <f>SUM(O40:O56)</f>
        <v>0</v>
      </c>
      <c r="P39" s="223"/>
      <c r="Q39" s="223">
        <f>SUM(Q40:Q56)</f>
        <v>0</v>
      </c>
      <c r="R39" s="223"/>
      <c r="S39" s="223"/>
      <c r="T39" s="224"/>
      <c r="U39" s="218"/>
      <c r="V39" s="218">
        <f>SUM(V40:V56)</f>
        <v>4.5599999999999987</v>
      </c>
      <c r="W39" s="218"/>
      <c r="AG39" t="s">
        <v>96</v>
      </c>
    </row>
    <row r="40" spans="1:60" outlineLevel="1" x14ac:dyDescent="0.2">
      <c r="A40" s="233">
        <v>21</v>
      </c>
      <c r="B40" s="234" t="s">
        <v>158</v>
      </c>
      <c r="C40" s="244" t="s">
        <v>159</v>
      </c>
      <c r="D40" s="235" t="s">
        <v>128</v>
      </c>
      <c r="E40" s="236">
        <v>6</v>
      </c>
      <c r="F40" s="237"/>
      <c r="G40" s="238">
        <f>ROUND(E40*F40,2)</f>
        <v>0</v>
      </c>
      <c r="H40" s="237"/>
      <c r="I40" s="238">
        <f>ROUND(E40*H40,2)</f>
        <v>0</v>
      </c>
      <c r="J40" s="237"/>
      <c r="K40" s="238">
        <f>ROUND(E40*J40,2)</f>
        <v>0</v>
      </c>
      <c r="L40" s="238">
        <v>21</v>
      </c>
      <c r="M40" s="238">
        <f>G40*(1+L40/100)</f>
        <v>0</v>
      </c>
      <c r="N40" s="238">
        <v>0</v>
      </c>
      <c r="O40" s="238">
        <f>ROUND(E40*N40,2)</f>
        <v>0</v>
      </c>
      <c r="P40" s="238">
        <v>0</v>
      </c>
      <c r="Q40" s="238">
        <f>ROUND(E40*P40,2)</f>
        <v>0</v>
      </c>
      <c r="R40" s="238" t="s">
        <v>100</v>
      </c>
      <c r="S40" s="238" t="s">
        <v>101</v>
      </c>
      <c r="T40" s="239" t="s">
        <v>102</v>
      </c>
      <c r="U40" s="215">
        <v>0.16500000000000001</v>
      </c>
      <c r="V40" s="215">
        <f>ROUND(E40*U40,2)</f>
        <v>0.99</v>
      </c>
      <c r="W40" s="215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103</v>
      </c>
      <c r="AH40" s="206"/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 x14ac:dyDescent="0.2">
      <c r="A41" s="233">
        <v>22</v>
      </c>
      <c r="B41" s="234" t="s">
        <v>160</v>
      </c>
      <c r="C41" s="244" t="s">
        <v>161</v>
      </c>
      <c r="D41" s="235" t="s">
        <v>128</v>
      </c>
      <c r="E41" s="236">
        <v>2</v>
      </c>
      <c r="F41" s="237"/>
      <c r="G41" s="238">
        <f>ROUND(E41*F41,2)</f>
        <v>0</v>
      </c>
      <c r="H41" s="237"/>
      <c r="I41" s="238">
        <f>ROUND(E41*H41,2)</f>
        <v>0</v>
      </c>
      <c r="J41" s="237"/>
      <c r="K41" s="238">
        <f>ROUND(E41*J41,2)</f>
        <v>0</v>
      </c>
      <c r="L41" s="238">
        <v>21</v>
      </c>
      <c r="M41" s="238">
        <f>G41*(1+L41/100)</f>
        <v>0</v>
      </c>
      <c r="N41" s="238">
        <v>0</v>
      </c>
      <c r="O41" s="238">
        <f>ROUND(E41*N41,2)</f>
        <v>0</v>
      </c>
      <c r="P41" s="238">
        <v>0</v>
      </c>
      <c r="Q41" s="238">
        <f>ROUND(E41*P41,2)</f>
        <v>0</v>
      </c>
      <c r="R41" s="238" t="s">
        <v>100</v>
      </c>
      <c r="S41" s="238" t="s">
        <v>101</v>
      </c>
      <c r="T41" s="239" t="s">
        <v>102</v>
      </c>
      <c r="U41" s="215">
        <v>0.22700000000000001</v>
      </c>
      <c r="V41" s="215">
        <f>ROUND(E41*U41,2)</f>
        <v>0.45</v>
      </c>
      <c r="W41" s="215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103</v>
      </c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">
      <c r="A42" s="233">
        <v>23</v>
      </c>
      <c r="B42" s="234" t="s">
        <v>162</v>
      </c>
      <c r="C42" s="244" t="s">
        <v>163</v>
      </c>
      <c r="D42" s="235" t="s">
        <v>128</v>
      </c>
      <c r="E42" s="236">
        <v>1</v>
      </c>
      <c r="F42" s="237"/>
      <c r="G42" s="238">
        <f>ROUND(E42*F42,2)</f>
        <v>0</v>
      </c>
      <c r="H42" s="237"/>
      <c r="I42" s="238">
        <f>ROUND(E42*H42,2)</f>
        <v>0</v>
      </c>
      <c r="J42" s="237"/>
      <c r="K42" s="238">
        <f>ROUND(E42*J42,2)</f>
        <v>0</v>
      </c>
      <c r="L42" s="238">
        <v>21</v>
      </c>
      <c r="M42" s="238">
        <f>G42*(1+L42/100)</f>
        <v>0</v>
      </c>
      <c r="N42" s="238">
        <v>0</v>
      </c>
      <c r="O42" s="238">
        <f>ROUND(E42*N42,2)</f>
        <v>0</v>
      </c>
      <c r="P42" s="238">
        <v>0</v>
      </c>
      <c r="Q42" s="238">
        <f>ROUND(E42*P42,2)</f>
        <v>0</v>
      </c>
      <c r="R42" s="238" t="s">
        <v>100</v>
      </c>
      <c r="S42" s="238" t="s">
        <v>101</v>
      </c>
      <c r="T42" s="239" t="s">
        <v>102</v>
      </c>
      <c r="U42" s="215">
        <v>0.216</v>
      </c>
      <c r="V42" s="215">
        <f>ROUND(E42*U42,2)</f>
        <v>0.22</v>
      </c>
      <c r="W42" s="215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103</v>
      </c>
      <c r="AH42" s="206"/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ht="22.5" outlineLevel="1" x14ac:dyDescent="0.2">
      <c r="A43" s="233">
        <v>24</v>
      </c>
      <c r="B43" s="234" t="s">
        <v>164</v>
      </c>
      <c r="C43" s="244" t="s">
        <v>165</v>
      </c>
      <c r="D43" s="235" t="s">
        <v>128</v>
      </c>
      <c r="E43" s="236">
        <v>2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21</v>
      </c>
      <c r="M43" s="238">
        <f>G43*(1+L43/100)</f>
        <v>0</v>
      </c>
      <c r="N43" s="238">
        <v>0</v>
      </c>
      <c r="O43" s="238">
        <f>ROUND(E43*N43,2)</f>
        <v>0</v>
      </c>
      <c r="P43" s="238">
        <v>0</v>
      </c>
      <c r="Q43" s="238">
        <f>ROUND(E43*P43,2)</f>
        <v>0</v>
      </c>
      <c r="R43" s="238" t="s">
        <v>100</v>
      </c>
      <c r="S43" s="238" t="s">
        <v>101</v>
      </c>
      <c r="T43" s="239" t="s">
        <v>102</v>
      </c>
      <c r="U43" s="215">
        <v>6.2E-2</v>
      </c>
      <c r="V43" s="215">
        <f>ROUND(E43*U43,2)</f>
        <v>0.12</v>
      </c>
      <c r="W43" s="215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103</v>
      </c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ht="22.5" outlineLevel="1" x14ac:dyDescent="0.2">
      <c r="A44" s="233">
        <v>25</v>
      </c>
      <c r="B44" s="234" t="s">
        <v>166</v>
      </c>
      <c r="C44" s="244" t="s">
        <v>167</v>
      </c>
      <c r="D44" s="235" t="s">
        <v>128</v>
      </c>
      <c r="E44" s="236">
        <v>5</v>
      </c>
      <c r="F44" s="237"/>
      <c r="G44" s="238">
        <f>ROUND(E44*F44,2)</f>
        <v>0</v>
      </c>
      <c r="H44" s="237"/>
      <c r="I44" s="238">
        <f>ROUND(E44*H44,2)</f>
        <v>0</v>
      </c>
      <c r="J44" s="237"/>
      <c r="K44" s="238">
        <f>ROUND(E44*J44,2)</f>
        <v>0</v>
      </c>
      <c r="L44" s="238">
        <v>21</v>
      </c>
      <c r="M44" s="238">
        <f>G44*(1+L44/100)</f>
        <v>0</v>
      </c>
      <c r="N44" s="238">
        <v>2.5999999999999998E-4</v>
      </c>
      <c r="O44" s="238">
        <f>ROUND(E44*N44,2)</f>
        <v>0</v>
      </c>
      <c r="P44" s="238">
        <v>0</v>
      </c>
      <c r="Q44" s="238">
        <f>ROUND(E44*P44,2)</f>
        <v>0</v>
      </c>
      <c r="R44" s="238" t="s">
        <v>100</v>
      </c>
      <c r="S44" s="238" t="s">
        <v>101</v>
      </c>
      <c r="T44" s="239" t="s">
        <v>102</v>
      </c>
      <c r="U44" s="215">
        <v>7.1999999999999995E-2</v>
      </c>
      <c r="V44" s="215">
        <f>ROUND(E44*U44,2)</f>
        <v>0.36</v>
      </c>
      <c r="W44" s="215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103</v>
      </c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">
      <c r="A45" s="233">
        <v>26</v>
      </c>
      <c r="B45" s="234" t="s">
        <v>168</v>
      </c>
      <c r="C45" s="244" t="s">
        <v>169</v>
      </c>
      <c r="D45" s="235" t="s">
        <v>128</v>
      </c>
      <c r="E45" s="236">
        <v>5</v>
      </c>
      <c r="F45" s="237"/>
      <c r="G45" s="238">
        <f>ROUND(E45*F45,2)</f>
        <v>0</v>
      </c>
      <c r="H45" s="237"/>
      <c r="I45" s="238">
        <f>ROUND(E45*H45,2)</f>
        <v>0</v>
      </c>
      <c r="J45" s="237"/>
      <c r="K45" s="238">
        <f>ROUND(E45*J45,2)</f>
        <v>0</v>
      </c>
      <c r="L45" s="238">
        <v>21</v>
      </c>
      <c r="M45" s="238">
        <f>G45*(1+L45/100)</f>
        <v>0</v>
      </c>
      <c r="N45" s="238">
        <v>1.1E-4</v>
      </c>
      <c r="O45" s="238">
        <f>ROUND(E45*N45,2)</f>
        <v>0</v>
      </c>
      <c r="P45" s="238">
        <v>0</v>
      </c>
      <c r="Q45" s="238">
        <f>ROUND(E45*P45,2)</f>
        <v>0</v>
      </c>
      <c r="R45" s="238" t="s">
        <v>100</v>
      </c>
      <c r="S45" s="238" t="s">
        <v>101</v>
      </c>
      <c r="T45" s="239" t="s">
        <v>102</v>
      </c>
      <c r="U45" s="215">
        <v>8.2000000000000003E-2</v>
      </c>
      <c r="V45" s="215">
        <f>ROUND(E45*U45,2)</f>
        <v>0.41</v>
      </c>
      <c r="W45" s="215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103</v>
      </c>
      <c r="AH45" s="206"/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ht="22.5" outlineLevel="1" x14ac:dyDescent="0.2">
      <c r="A46" s="233">
        <v>27</v>
      </c>
      <c r="B46" s="234" t="s">
        <v>170</v>
      </c>
      <c r="C46" s="244" t="s">
        <v>171</v>
      </c>
      <c r="D46" s="235" t="s">
        <v>128</v>
      </c>
      <c r="E46" s="236">
        <v>5</v>
      </c>
      <c r="F46" s="237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38">
        <v>9.0000000000000006E-5</v>
      </c>
      <c r="O46" s="238">
        <f>ROUND(E46*N46,2)</f>
        <v>0</v>
      </c>
      <c r="P46" s="238">
        <v>0</v>
      </c>
      <c r="Q46" s="238">
        <f>ROUND(E46*P46,2)</f>
        <v>0</v>
      </c>
      <c r="R46" s="238" t="s">
        <v>100</v>
      </c>
      <c r="S46" s="238" t="s">
        <v>101</v>
      </c>
      <c r="T46" s="239" t="s">
        <v>102</v>
      </c>
      <c r="U46" s="215">
        <v>0.16400000000000001</v>
      </c>
      <c r="V46" s="215">
        <f>ROUND(E46*U46,2)</f>
        <v>0.82</v>
      </c>
      <c r="W46" s="215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103</v>
      </c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ht="22.5" outlineLevel="1" x14ac:dyDescent="0.2">
      <c r="A47" s="233">
        <v>28</v>
      </c>
      <c r="B47" s="234" t="s">
        <v>172</v>
      </c>
      <c r="C47" s="244" t="s">
        <v>173</v>
      </c>
      <c r="D47" s="235" t="s">
        <v>128</v>
      </c>
      <c r="E47" s="236">
        <v>10</v>
      </c>
      <c r="F47" s="237"/>
      <c r="G47" s="238">
        <f>ROUND(E47*F47,2)</f>
        <v>0</v>
      </c>
      <c r="H47" s="237"/>
      <c r="I47" s="238">
        <f>ROUND(E47*H47,2)</f>
        <v>0</v>
      </c>
      <c r="J47" s="237"/>
      <c r="K47" s="238">
        <f>ROUND(E47*J47,2)</f>
        <v>0</v>
      </c>
      <c r="L47" s="238">
        <v>21</v>
      </c>
      <c r="M47" s="238">
        <f>G47*(1+L47/100)</f>
        <v>0</v>
      </c>
      <c r="N47" s="238">
        <v>1.4999999999999999E-4</v>
      </c>
      <c r="O47" s="238">
        <f>ROUND(E47*N47,2)</f>
        <v>0</v>
      </c>
      <c r="P47" s="238">
        <v>0</v>
      </c>
      <c r="Q47" s="238">
        <f>ROUND(E47*P47,2)</f>
        <v>0</v>
      </c>
      <c r="R47" s="238" t="s">
        <v>100</v>
      </c>
      <c r="S47" s="238" t="s">
        <v>101</v>
      </c>
      <c r="T47" s="239" t="s">
        <v>102</v>
      </c>
      <c r="U47" s="215">
        <v>6.5000000000000002E-2</v>
      </c>
      <c r="V47" s="215">
        <f>ROUND(E47*U47,2)</f>
        <v>0.65</v>
      </c>
      <c r="W47" s="215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103</v>
      </c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ht="22.5" outlineLevel="1" x14ac:dyDescent="0.2">
      <c r="A48" s="233">
        <v>29</v>
      </c>
      <c r="B48" s="234" t="s">
        <v>174</v>
      </c>
      <c r="C48" s="244" t="s">
        <v>175</v>
      </c>
      <c r="D48" s="235" t="s">
        <v>128</v>
      </c>
      <c r="E48" s="236">
        <v>3</v>
      </c>
      <c r="F48" s="237"/>
      <c r="G48" s="238">
        <f>ROUND(E48*F48,2)</f>
        <v>0</v>
      </c>
      <c r="H48" s="237"/>
      <c r="I48" s="238">
        <f>ROUND(E48*H48,2)</f>
        <v>0</v>
      </c>
      <c r="J48" s="237"/>
      <c r="K48" s="238">
        <f>ROUND(E48*J48,2)</f>
        <v>0</v>
      </c>
      <c r="L48" s="238">
        <v>21</v>
      </c>
      <c r="M48" s="238">
        <f>G48*(1+L48/100)</f>
        <v>0</v>
      </c>
      <c r="N48" s="238">
        <v>4.6999999999999999E-4</v>
      </c>
      <c r="O48" s="238">
        <f>ROUND(E48*N48,2)</f>
        <v>0</v>
      </c>
      <c r="P48" s="238">
        <v>0</v>
      </c>
      <c r="Q48" s="238">
        <f>ROUND(E48*P48,2)</f>
        <v>0</v>
      </c>
      <c r="R48" s="238" t="s">
        <v>100</v>
      </c>
      <c r="S48" s="238" t="s">
        <v>101</v>
      </c>
      <c r="T48" s="239" t="s">
        <v>102</v>
      </c>
      <c r="U48" s="215">
        <v>8.2000000000000003E-2</v>
      </c>
      <c r="V48" s="215">
        <f>ROUND(E48*U48,2)</f>
        <v>0.25</v>
      </c>
      <c r="W48" s="215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103</v>
      </c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ht="22.5" outlineLevel="1" x14ac:dyDescent="0.2">
      <c r="A49" s="233">
        <v>30</v>
      </c>
      <c r="B49" s="234" t="s">
        <v>176</v>
      </c>
      <c r="C49" s="244" t="s">
        <v>177</v>
      </c>
      <c r="D49" s="235" t="s">
        <v>128</v>
      </c>
      <c r="E49" s="236">
        <v>1</v>
      </c>
      <c r="F49" s="237"/>
      <c r="G49" s="238">
        <f>ROUND(E49*F49,2)</f>
        <v>0</v>
      </c>
      <c r="H49" s="237"/>
      <c r="I49" s="238">
        <f>ROUND(E49*H49,2)</f>
        <v>0</v>
      </c>
      <c r="J49" s="237"/>
      <c r="K49" s="238">
        <f>ROUND(E49*J49,2)</f>
        <v>0</v>
      </c>
      <c r="L49" s="238">
        <v>21</v>
      </c>
      <c r="M49" s="238">
        <f>G49*(1+L49/100)</f>
        <v>0</v>
      </c>
      <c r="N49" s="238">
        <v>5.8E-4</v>
      </c>
      <c r="O49" s="238">
        <f>ROUND(E49*N49,2)</f>
        <v>0</v>
      </c>
      <c r="P49" s="238">
        <v>0</v>
      </c>
      <c r="Q49" s="238">
        <f>ROUND(E49*P49,2)</f>
        <v>0</v>
      </c>
      <c r="R49" s="238" t="s">
        <v>100</v>
      </c>
      <c r="S49" s="238" t="s">
        <v>101</v>
      </c>
      <c r="T49" s="239" t="s">
        <v>102</v>
      </c>
      <c r="U49" s="215">
        <v>0.26900000000000002</v>
      </c>
      <c r="V49" s="215">
        <f>ROUND(E49*U49,2)</f>
        <v>0.27</v>
      </c>
      <c r="W49" s="215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103</v>
      </c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 x14ac:dyDescent="0.2">
      <c r="A50" s="233">
        <v>31</v>
      </c>
      <c r="B50" s="234" t="s">
        <v>178</v>
      </c>
      <c r="C50" s="244" t="s">
        <v>179</v>
      </c>
      <c r="D50" s="235" t="s">
        <v>128</v>
      </c>
      <c r="E50" s="236">
        <v>1</v>
      </c>
      <c r="F50" s="237"/>
      <c r="G50" s="238">
        <f>ROUND(E50*F50,2)</f>
        <v>0</v>
      </c>
      <c r="H50" s="237"/>
      <c r="I50" s="238">
        <f>ROUND(E50*H50,2)</f>
        <v>0</v>
      </c>
      <c r="J50" s="237"/>
      <c r="K50" s="238">
        <f>ROUND(E50*J50,2)</f>
        <v>0</v>
      </c>
      <c r="L50" s="238">
        <v>21</v>
      </c>
      <c r="M50" s="238">
        <f>G50*(1+L50/100)</f>
        <v>0</v>
      </c>
      <c r="N50" s="238">
        <v>0</v>
      </c>
      <c r="O50" s="238">
        <f>ROUND(E50*N50,2)</f>
        <v>0</v>
      </c>
      <c r="P50" s="238">
        <v>0</v>
      </c>
      <c r="Q50" s="238">
        <f>ROUND(E50*P50,2)</f>
        <v>0</v>
      </c>
      <c r="R50" s="238"/>
      <c r="S50" s="238" t="s">
        <v>151</v>
      </c>
      <c r="T50" s="239" t="s">
        <v>130</v>
      </c>
      <c r="U50" s="215">
        <v>0</v>
      </c>
      <c r="V50" s="215">
        <f>ROUND(E50*U50,2)</f>
        <v>0</v>
      </c>
      <c r="W50" s="215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131</v>
      </c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 x14ac:dyDescent="0.2">
      <c r="A51" s="233">
        <v>32</v>
      </c>
      <c r="B51" s="234" t="s">
        <v>180</v>
      </c>
      <c r="C51" s="244" t="s">
        <v>181</v>
      </c>
      <c r="D51" s="235" t="s">
        <v>128</v>
      </c>
      <c r="E51" s="236">
        <v>1</v>
      </c>
      <c r="F51" s="237"/>
      <c r="G51" s="238">
        <f>ROUND(E51*F51,2)</f>
        <v>0</v>
      </c>
      <c r="H51" s="237"/>
      <c r="I51" s="238">
        <f>ROUND(E51*H51,2)</f>
        <v>0</v>
      </c>
      <c r="J51" s="237"/>
      <c r="K51" s="238">
        <f>ROUND(E51*J51,2)</f>
        <v>0</v>
      </c>
      <c r="L51" s="238">
        <v>21</v>
      </c>
      <c r="M51" s="238">
        <f>G51*(1+L51/100)</f>
        <v>0</v>
      </c>
      <c r="N51" s="238">
        <v>0</v>
      </c>
      <c r="O51" s="238">
        <f>ROUND(E51*N51,2)</f>
        <v>0</v>
      </c>
      <c r="P51" s="238">
        <v>0</v>
      </c>
      <c r="Q51" s="238">
        <f>ROUND(E51*P51,2)</f>
        <v>0</v>
      </c>
      <c r="R51" s="238" t="s">
        <v>129</v>
      </c>
      <c r="S51" s="238" t="s">
        <v>102</v>
      </c>
      <c r="T51" s="239" t="s">
        <v>102</v>
      </c>
      <c r="U51" s="215">
        <v>0</v>
      </c>
      <c r="V51" s="215">
        <f>ROUND(E51*U51,2)</f>
        <v>0</v>
      </c>
      <c r="W51" s="215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131</v>
      </c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ht="22.5" outlineLevel="1" x14ac:dyDescent="0.2">
      <c r="A52" s="233">
        <v>33</v>
      </c>
      <c r="B52" s="234" t="s">
        <v>182</v>
      </c>
      <c r="C52" s="244" t="s">
        <v>183</v>
      </c>
      <c r="D52" s="235" t="s">
        <v>128</v>
      </c>
      <c r="E52" s="236">
        <v>2</v>
      </c>
      <c r="F52" s="237"/>
      <c r="G52" s="238">
        <f>ROUND(E52*F52,2)</f>
        <v>0</v>
      </c>
      <c r="H52" s="237"/>
      <c r="I52" s="238">
        <f>ROUND(E52*H52,2)</f>
        <v>0</v>
      </c>
      <c r="J52" s="237"/>
      <c r="K52" s="238">
        <f>ROUND(E52*J52,2)</f>
        <v>0</v>
      </c>
      <c r="L52" s="238">
        <v>21</v>
      </c>
      <c r="M52" s="238">
        <f>G52*(1+L52/100)</f>
        <v>0</v>
      </c>
      <c r="N52" s="238">
        <v>3.5E-4</v>
      </c>
      <c r="O52" s="238">
        <f>ROUND(E52*N52,2)</f>
        <v>0</v>
      </c>
      <c r="P52" s="238">
        <v>0</v>
      </c>
      <c r="Q52" s="238">
        <f>ROUND(E52*P52,2)</f>
        <v>0</v>
      </c>
      <c r="R52" s="238" t="s">
        <v>129</v>
      </c>
      <c r="S52" s="238" t="s">
        <v>101</v>
      </c>
      <c r="T52" s="239" t="s">
        <v>102</v>
      </c>
      <c r="U52" s="215">
        <v>0</v>
      </c>
      <c r="V52" s="215">
        <f>ROUND(E52*U52,2)</f>
        <v>0</v>
      </c>
      <c r="W52" s="215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131</v>
      </c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">
      <c r="A53" s="233">
        <v>34</v>
      </c>
      <c r="B53" s="234" t="s">
        <v>184</v>
      </c>
      <c r="C53" s="244" t="s">
        <v>185</v>
      </c>
      <c r="D53" s="235" t="s">
        <v>128</v>
      </c>
      <c r="E53" s="236">
        <v>4</v>
      </c>
      <c r="F53" s="237"/>
      <c r="G53" s="238">
        <f>ROUND(E53*F53,2)</f>
        <v>0</v>
      </c>
      <c r="H53" s="237"/>
      <c r="I53" s="238">
        <f>ROUND(E53*H53,2)</f>
        <v>0</v>
      </c>
      <c r="J53" s="237"/>
      <c r="K53" s="238">
        <f>ROUND(E53*J53,2)</f>
        <v>0</v>
      </c>
      <c r="L53" s="238">
        <v>21</v>
      </c>
      <c r="M53" s="238">
        <f>G53*(1+L53/100)</f>
        <v>0</v>
      </c>
      <c r="N53" s="238">
        <v>1.8000000000000001E-4</v>
      </c>
      <c r="O53" s="238">
        <f>ROUND(E53*N53,2)</f>
        <v>0</v>
      </c>
      <c r="P53" s="238">
        <v>0</v>
      </c>
      <c r="Q53" s="238">
        <f>ROUND(E53*P53,2)</f>
        <v>0</v>
      </c>
      <c r="R53" s="238" t="s">
        <v>129</v>
      </c>
      <c r="S53" s="238" t="s">
        <v>101</v>
      </c>
      <c r="T53" s="239" t="s">
        <v>102</v>
      </c>
      <c r="U53" s="215">
        <v>0</v>
      </c>
      <c r="V53" s="215">
        <f>ROUND(E53*U53,2)</f>
        <v>0</v>
      </c>
      <c r="W53" s="215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131</v>
      </c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 x14ac:dyDescent="0.2">
      <c r="A54" s="233">
        <v>35</v>
      </c>
      <c r="B54" s="234" t="s">
        <v>186</v>
      </c>
      <c r="C54" s="244" t="s">
        <v>187</v>
      </c>
      <c r="D54" s="235" t="s">
        <v>128</v>
      </c>
      <c r="E54" s="236">
        <v>1</v>
      </c>
      <c r="F54" s="237"/>
      <c r="G54" s="238">
        <f>ROUND(E54*F54,2)</f>
        <v>0</v>
      </c>
      <c r="H54" s="237"/>
      <c r="I54" s="238">
        <f>ROUND(E54*H54,2)</f>
        <v>0</v>
      </c>
      <c r="J54" s="237"/>
      <c r="K54" s="238">
        <f>ROUND(E54*J54,2)</f>
        <v>0</v>
      </c>
      <c r="L54" s="238">
        <v>21</v>
      </c>
      <c r="M54" s="238">
        <f>G54*(1+L54/100)</f>
        <v>0</v>
      </c>
      <c r="N54" s="238">
        <v>3.5E-4</v>
      </c>
      <c r="O54" s="238">
        <f>ROUND(E54*N54,2)</f>
        <v>0</v>
      </c>
      <c r="P54" s="238">
        <v>0</v>
      </c>
      <c r="Q54" s="238">
        <f>ROUND(E54*P54,2)</f>
        <v>0</v>
      </c>
      <c r="R54" s="238" t="s">
        <v>129</v>
      </c>
      <c r="S54" s="238" t="s">
        <v>101</v>
      </c>
      <c r="T54" s="239" t="s">
        <v>102</v>
      </c>
      <c r="U54" s="215">
        <v>0</v>
      </c>
      <c r="V54" s="215">
        <f>ROUND(E54*U54,2)</f>
        <v>0</v>
      </c>
      <c r="W54" s="215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131</v>
      </c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 x14ac:dyDescent="0.2">
      <c r="A55" s="233">
        <v>36</v>
      </c>
      <c r="B55" s="234" t="s">
        <v>188</v>
      </c>
      <c r="C55" s="244" t="s">
        <v>189</v>
      </c>
      <c r="D55" s="235" t="s">
        <v>190</v>
      </c>
      <c r="E55" s="236">
        <v>1</v>
      </c>
      <c r="F55" s="237"/>
      <c r="G55" s="238">
        <f>ROUND(E55*F55,2)</f>
        <v>0</v>
      </c>
      <c r="H55" s="237"/>
      <c r="I55" s="238">
        <f>ROUND(E55*H55,2)</f>
        <v>0</v>
      </c>
      <c r="J55" s="237"/>
      <c r="K55" s="238">
        <f>ROUND(E55*J55,2)</f>
        <v>0</v>
      </c>
      <c r="L55" s="238">
        <v>21</v>
      </c>
      <c r="M55" s="238">
        <f>G55*(1+L55/100)</f>
        <v>0</v>
      </c>
      <c r="N55" s="238">
        <v>0</v>
      </c>
      <c r="O55" s="238">
        <f>ROUND(E55*N55,2)</f>
        <v>0</v>
      </c>
      <c r="P55" s="238">
        <v>0</v>
      </c>
      <c r="Q55" s="238">
        <f>ROUND(E55*P55,2)</f>
        <v>0</v>
      </c>
      <c r="R55" s="238"/>
      <c r="S55" s="238" t="s">
        <v>151</v>
      </c>
      <c r="T55" s="239" t="s">
        <v>130</v>
      </c>
      <c r="U55" s="215">
        <v>0</v>
      </c>
      <c r="V55" s="215">
        <f>ROUND(E55*U55,2)</f>
        <v>0</v>
      </c>
      <c r="W55" s="215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131</v>
      </c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 x14ac:dyDescent="0.2">
      <c r="A56" s="233">
        <v>37</v>
      </c>
      <c r="B56" s="234" t="s">
        <v>191</v>
      </c>
      <c r="C56" s="244" t="s">
        <v>192</v>
      </c>
      <c r="D56" s="235" t="s">
        <v>119</v>
      </c>
      <c r="E56" s="236">
        <v>7.5599999999999999E-3</v>
      </c>
      <c r="F56" s="237"/>
      <c r="G56" s="238">
        <f>ROUND(E56*F56,2)</f>
        <v>0</v>
      </c>
      <c r="H56" s="237"/>
      <c r="I56" s="238">
        <f>ROUND(E56*H56,2)</f>
        <v>0</v>
      </c>
      <c r="J56" s="237"/>
      <c r="K56" s="238">
        <f>ROUND(E56*J56,2)</f>
        <v>0</v>
      </c>
      <c r="L56" s="238">
        <v>21</v>
      </c>
      <c r="M56" s="238">
        <f>G56*(1+L56/100)</f>
        <v>0</v>
      </c>
      <c r="N56" s="238">
        <v>0</v>
      </c>
      <c r="O56" s="238">
        <f>ROUND(E56*N56,2)</f>
        <v>0</v>
      </c>
      <c r="P56" s="238">
        <v>0</v>
      </c>
      <c r="Q56" s="238">
        <f>ROUND(E56*P56,2)</f>
        <v>0</v>
      </c>
      <c r="R56" s="238" t="s">
        <v>100</v>
      </c>
      <c r="S56" s="238" t="s">
        <v>101</v>
      </c>
      <c r="T56" s="239" t="s">
        <v>102</v>
      </c>
      <c r="U56" s="215">
        <v>2.5750000000000002</v>
      </c>
      <c r="V56" s="215">
        <f>ROUND(E56*U56,2)</f>
        <v>0.02</v>
      </c>
      <c r="W56" s="215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121</v>
      </c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x14ac:dyDescent="0.2">
      <c r="A57" s="219" t="s">
        <v>95</v>
      </c>
      <c r="B57" s="220" t="s">
        <v>66</v>
      </c>
      <c r="C57" s="241" t="s">
        <v>67</v>
      </c>
      <c r="D57" s="221"/>
      <c r="E57" s="222"/>
      <c r="F57" s="223"/>
      <c r="G57" s="223">
        <f>SUMIF(AG58:AG62,"&lt;&gt;NOR",G58:G62)</f>
        <v>0</v>
      </c>
      <c r="H57" s="223"/>
      <c r="I57" s="223">
        <f>SUM(I58:I62)</f>
        <v>0</v>
      </c>
      <c r="J57" s="223"/>
      <c r="K57" s="223">
        <f>SUM(K58:K62)</f>
        <v>0</v>
      </c>
      <c r="L57" s="223"/>
      <c r="M57" s="223">
        <f>SUM(M58:M62)</f>
        <v>0</v>
      </c>
      <c r="N57" s="223"/>
      <c r="O57" s="223">
        <f>SUM(O58:O62)</f>
        <v>0.47</v>
      </c>
      <c r="P57" s="223"/>
      <c r="Q57" s="223">
        <f>SUM(Q58:Q62)</f>
        <v>0</v>
      </c>
      <c r="R57" s="223"/>
      <c r="S57" s="223"/>
      <c r="T57" s="224"/>
      <c r="U57" s="218"/>
      <c r="V57" s="218">
        <f>SUM(V58:V62)</f>
        <v>10.889999999999999</v>
      </c>
      <c r="W57" s="218"/>
      <c r="AG57" t="s">
        <v>96</v>
      </c>
    </row>
    <row r="58" spans="1:60" ht="22.5" outlineLevel="1" x14ac:dyDescent="0.2">
      <c r="A58" s="233">
        <v>38</v>
      </c>
      <c r="B58" s="234" t="s">
        <v>193</v>
      </c>
      <c r="C58" s="244" t="s">
        <v>194</v>
      </c>
      <c r="D58" s="235" t="s">
        <v>128</v>
      </c>
      <c r="E58" s="236">
        <v>5</v>
      </c>
      <c r="F58" s="237"/>
      <c r="G58" s="238">
        <f>ROUND(E58*F58,2)</f>
        <v>0</v>
      </c>
      <c r="H58" s="237"/>
      <c r="I58" s="238">
        <f>ROUND(E58*H58,2)</f>
        <v>0</v>
      </c>
      <c r="J58" s="237"/>
      <c r="K58" s="238">
        <f>ROUND(E58*J58,2)</f>
        <v>0</v>
      </c>
      <c r="L58" s="238">
        <v>21</v>
      </c>
      <c r="M58" s="238">
        <f>G58*(1+L58/100)</f>
        <v>0</v>
      </c>
      <c r="N58" s="238">
        <v>0</v>
      </c>
      <c r="O58" s="238">
        <f>ROUND(E58*N58,2)</f>
        <v>0</v>
      </c>
      <c r="P58" s="238">
        <v>0</v>
      </c>
      <c r="Q58" s="238">
        <f>ROUND(E58*P58,2)</f>
        <v>0</v>
      </c>
      <c r="R58" s="238" t="s">
        <v>100</v>
      </c>
      <c r="S58" s="238" t="s">
        <v>101</v>
      </c>
      <c r="T58" s="239" t="s">
        <v>102</v>
      </c>
      <c r="U58" s="215">
        <v>0.26800000000000002</v>
      </c>
      <c r="V58" s="215">
        <f>ROUND(E58*U58,2)</f>
        <v>1.34</v>
      </c>
      <c r="W58" s="215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103</v>
      </c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ht="22.5" outlineLevel="1" x14ac:dyDescent="0.2">
      <c r="A59" s="233">
        <v>39</v>
      </c>
      <c r="B59" s="234" t="s">
        <v>195</v>
      </c>
      <c r="C59" s="244" t="s">
        <v>196</v>
      </c>
      <c r="D59" s="235" t="s">
        <v>128</v>
      </c>
      <c r="E59" s="236">
        <v>5</v>
      </c>
      <c r="F59" s="237"/>
      <c r="G59" s="238">
        <f>ROUND(E59*F59,2)</f>
        <v>0</v>
      </c>
      <c r="H59" s="237"/>
      <c r="I59" s="238">
        <f>ROUND(E59*H59,2)</f>
        <v>0</v>
      </c>
      <c r="J59" s="237"/>
      <c r="K59" s="238">
        <f>ROUND(E59*J59,2)</f>
        <v>0</v>
      </c>
      <c r="L59" s="238">
        <v>21</v>
      </c>
      <c r="M59" s="238">
        <f>G59*(1+L59/100)</f>
        <v>0</v>
      </c>
      <c r="N59" s="238">
        <v>0</v>
      </c>
      <c r="O59" s="238">
        <f>ROUND(E59*N59,2)</f>
        <v>0</v>
      </c>
      <c r="P59" s="238">
        <v>0</v>
      </c>
      <c r="Q59" s="238">
        <f>ROUND(E59*P59,2)</f>
        <v>0</v>
      </c>
      <c r="R59" s="238" t="s">
        <v>100</v>
      </c>
      <c r="S59" s="238" t="s">
        <v>101</v>
      </c>
      <c r="T59" s="239" t="s">
        <v>102</v>
      </c>
      <c r="U59" s="215">
        <v>0.61699999999999999</v>
      </c>
      <c r="V59" s="215">
        <f>ROUND(E59*U59,2)</f>
        <v>3.09</v>
      </c>
      <c r="W59" s="215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103</v>
      </c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ht="22.5" outlineLevel="1" x14ac:dyDescent="0.2">
      <c r="A60" s="233">
        <v>40</v>
      </c>
      <c r="B60" s="234" t="s">
        <v>197</v>
      </c>
      <c r="C60" s="244" t="s">
        <v>198</v>
      </c>
      <c r="D60" s="235" t="s">
        <v>128</v>
      </c>
      <c r="E60" s="236">
        <v>5</v>
      </c>
      <c r="F60" s="237"/>
      <c r="G60" s="238">
        <f>ROUND(E60*F60,2)</f>
        <v>0</v>
      </c>
      <c r="H60" s="237"/>
      <c r="I60" s="238">
        <f>ROUND(E60*H60,2)</f>
        <v>0</v>
      </c>
      <c r="J60" s="237"/>
      <c r="K60" s="238">
        <f>ROUND(E60*J60,2)</f>
        <v>0</v>
      </c>
      <c r="L60" s="238">
        <v>21</v>
      </c>
      <c r="M60" s="238">
        <f>G60*(1+L60/100)</f>
        <v>0</v>
      </c>
      <c r="N60" s="238">
        <v>0</v>
      </c>
      <c r="O60" s="238">
        <f>ROUND(E60*N60,2)</f>
        <v>0</v>
      </c>
      <c r="P60" s="238">
        <v>0</v>
      </c>
      <c r="Q60" s="238">
        <f>ROUND(E60*P60,2)</f>
        <v>0</v>
      </c>
      <c r="R60" s="238" t="s">
        <v>100</v>
      </c>
      <c r="S60" s="238" t="s">
        <v>101</v>
      </c>
      <c r="T60" s="239" t="s">
        <v>102</v>
      </c>
      <c r="U60" s="215">
        <v>1.0009999999999999</v>
      </c>
      <c r="V60" s="215">
        <f>ROUND(E60*U60,2)</f>
        <v>5.01</v>
      </c>
      <c r="W60" s="215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103</v>
      </c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ht="33.75" outlineLevel="1" x14ac:dyDescent="0.2">
      <c r="A61" s="233">
        <v>41</v>
      </c>
      <c r="B61" s="234" t="s">
        <v>199</v>
      </c>
      <c r="C61" s="244" t="s">
        <v>200</v>
      </c>
      <c r="D61" s="235" t="s">
        <v>128</v>
      </c>
      <c r="E61" s="236">
        <v>5</v>
      </c>
      <c r="F61" s="237"/>
      <c r="G61" s="238">
        <f>ROUND(E61*F61,2)</f>
        <v>0</v>
      </c>
      <c r="H61" s="237"/>
      <c r="I61" s="238">
        <f>ROUND(E61*H61,2)</f>
        <v>0</v>
      </c>
      <c r="J61" s="237"/>
      <c r="K61" s="238">
        <f>ROUND(E61*J61,2)</f>
        <v>0</v>
      </c>
      <c r="L61" s="238">
        <v>21</v>
      </c>
      <c r="M61" s="238">
        <f>G61*(1+L61/100)</f>
        <v>0</v>
      </c>
      <c r="N61" s="238">
        <v>9.4380000000000006E-2</v>
      </c>
      <c r="O61" s="238">
        <f>ROUND(E61*N61,2)</f>
        <v>0.47</v>
      </c>
      <c r="P61" s="238">
        <v>0</v>
      </c>
      <c r="Q61" s="238">
        <f>ROUND(E61*P61,2)</f>
        <v>0</v>
      </c>
      <c r="R61" s="238" t="s">
        <v>129</v>
      </c>
      <c r="S61" s="238" t="s">
        <v>101</v>
      </c>
      <c r="T61" s="239" t="s">
        <v>102</v>
      </c>
      <c r="U61" s="215">
        <v>0</v>
      </c>
      <c r="V61" s="215">
        <f>ROUND(E61*U61,2)</f>
        <v>0</v>
      </c>
      <c r="W61" s="215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131</v>
      </c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">
      <c r="A62" s="225">
        <v>42</v>
      </c>
      <c r="B62" s="226" t="s">
        <v>201</v>
      </c>
      <c r="C62" s="242" t="s">
        <v>202</v>
      </c>
      <c r="D62" s="227" t="s">
        <v>119</v>
      </c>
      <c r="E62" s="228">
        <v>0.47189999999999999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21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 t="s">
        <v>100</v>
      </c>
      <c r="S62" s="230" t="s">
        <v>101</v>
      </c>
      <c r="T62" s="231" t="s">
        <v>102</v>
      </c>
      <c r="U62" s="215">
        <v>3.0750000000000002</v>
      </c>
      <c r="V62" s="215">
        <f>ROUND(E62*U62,2)</f>
        <v>1.45</v>
      </c>
      <c r="W62" s="215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121</v>
      </c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x14ac:dyDescent="0.2">
      <c r="A63" s="5"/>
      <c r="B63" s="6"/>
      <c r="C63" s="246"/>
      <c r="D63" s="8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AE63">
        <v>15</v>
      </c>
      <c r="AF63">
        <v>21</v>
      </c>
    </row>
    <row r="64" spans="1:60" x14ac:dyDescent="0.2">
      <c r="A64" s="209"/>
      <c r="B64" s="210" t="s">
        <v>29</v>
      </c>
      <c r="C64" s="247"/>
      <c r="D64" s="211"/>
      <c r="E64" s="212"/>
      <c r="F64" s="212"/>
      <c r="G64" s="240">
        <f>G8+G12+G19+G23+G39+G57</f>
        <v>0</v>
      </c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AE64">
        <f>SUMIF(L7:L62,AE63,G7:G62)</f>
        <v>0</v>
      </c>
      <c r="AF64">
        <f>SUMIF(L7:L62,AF63,G7:G62)</f>
        <v>0</v>
      </c>
      <c r="AG64" t="s">
        <v>203</v>
      </c>
    </row>
    <row r="65" spans="3:33" x14ac:dyDescent="0.2">
      <c r="C65" s="248"/>
      <c r="D65" s="190"/>
      <c r="AG65" t="s">
        <v>204</v>
      </c>
    </row>
    <row r="66" spans="3:33" x14ac:dyDescent="0.2">
      <c r="D66" s="190"/>
    </row>
    <row r="67" spans="3:33" x14ac:dyDescent="0.2">
      <c r="D67" s="190"/>
    </row>
    <row r="68" spans="3:33" x14ac:dyDescent="0.2">
      <c r="D68" s="190"/>
    </row>
    <row r="69" spans="3:33" x14ac:dyDescent="0.2">
      <c r="D69" s="190"/>
    </row>
    <row r="70" spans="3:33" x14ac:dyDescent="0.2">
      <c r="D70" s="190"/>
    </row>
    <row r="71" spans="3:33" x14ac:dyDescent="0.2">
      <c r="D71" s="190"/>
    </row>
    <row r="72" spans="3:33" x14ac:dyDescent="0.2">
      <c r="D72" s="190"/>
    </row>
    <row r="73" spans="3:33" x14ac:dyDescent="0.2">
      <c r="D73" s="190"/>
    </row>
    <row r="74" spans="3:33" x14ac:dyDescent="0.2">
      <c r="D74" s="190"/>
    </row>
    <row r="75" spans="3:33" x14ac:dyDescent="0.2">
      <c r="D75" s="190"/>
    </row>
    <row r="76" spans="3:33" x14ac:dyDescent="0.2">
      <c r="D76" s="190"/>
    </row>
    <row r="77" spans="3:33" x14ac:dyDescent="0.2">
      <c r="D77" s="190"/>
    </row>
    <row r="78" spans="3:33" x14ac:dyDescent="0.2">
      <c r="D78" s="190"/>
    </row>
    <row r="79" spans="3:33" x14ac:dyDescent="0.2">
      <c r="D79" s="190"/>
    </row>
    <row r="80" spans="3:33" x14ac:dyDescent="0.2">
      <c r="D80" s="190"/>
    </row>
    <row r="81" spans="4:4" x14ac:dyDescent="0.2">
      <c r="D81" s="190"/>
    </row>
    <row r="82" spans="4:4" x14ac:dyDescent="0.2">
      <c r="D82" s="190"/>
    </row>
    <row r="83" spans="4:4" x14ac:dyDescent="0.2">
      <c r="D83" s="190"/>
    </row>
    <row r="84" spans="4:4" x14ac:dyDescent="0.2">
      <c r="D84" s="190"/>
    </row>
    <row r="85" spans="4:4" x14ac:dyDescent="0.2">
      <c r="D85" s="190"/>
    </row>
    <row r="86" spans="4:4" x14ac:dyDescent="0.2">
      <c r="D86" s="190"/>
    </row>
    <row r="87" spans="4:4" x14ac:dyDescent="0.2">
      <c r="D87" s="190"/>
    </row>
    <row r="88" spans="4:4" x14ac:dyDescent="0.2">
      <c r="D88" s="190"/>
    </row>
    <row r="89" spans="4:4" x14ac:dyDescent="0.2">
      <c r="D89" s="190"/>
    </row>
    <row r="90" spans="4:4" x14ac:dyDescent="0.2">
      <c r="D90" s="190"/>
    </row>
    <row r="91" spans="4:4" x14ac:dyDescent="0.2">
      <c r="D91" s="190"/>
    </row>
    <row r="92" spans="4:4" x14ac:dyDescent="0.2">
      <c r="D92" s="190"/>
    </row>
    <row r="93" spans="4:4" x14ac:dyDescent="0.2">
      <c r="D93" s="190"/>
    </row>
    <row r="94" spans="4:4" x14ac:dyDescent="0.2">
      <c r="D94" s="190"/>
    </row>
    <row r="95" spans="4:4" x14ac:dyDescent="0.2">
      <c r="D95" s="190"/>
    </row>
    <row r="96" spans="4:4" x14ac:dyDescent="0.2">
      <c r="D96" s="190"/>
    </row>
    <row r="97" spans="4:4" x14ac:dyDescent="0.2">
      <c r="D97" s="190"/>
    </row>
    <row r="98" spans="4:4" x14ac:dyDescent="0.2">
      <c r="D98" s="190"/>
    </row>
    <row r="99" spans="4:4" x14ac:dyDescent="0.2">
      <c r="D99" s="190"/>
    </row>
    <row r="100" spans="4:4" x14ac:dyDescent="0.2">
      <c r="D100" s="190"/>
    </row>
    <row r="101" spans="4:4" x14ac:dyDescent="0.2">
      <c r="D101" s="190"/>
    </row>
    <row r="102" spans="4:4" x14ac:dyDescent="0.2">
      <c r="D102" s="190"/>
    </row>
    <row r="103" spans="4:4" x14ac:dyDescent="0.2">
      <c r="D103" s="190"/>
    </row>
    <row r="104" spans="4:4" x14ac:dyDescent="0.2">
      <c r="D104" s="190"/>
    </row>
    <row r="105" spans="4:4" x14ac:dyDescent="0.2">
      <c r="D105" s="190"/>
    </row>
    <row r="106" spans="4:4" x14ac:dyDescent="0.2">
      <c r="D106" s="190"/>
    </row>
    <row r="107" spans="4:4" x14ac:dyDescent="0.2">
      <c r="D107" s="190"/>
    </row>
    <row r="108" spans="4:4" x14ac:dyDescent="0.2">
      <c r="D108" s="190"/>
    </row>
    <row r="109" spans="4:4" x14ac:dyDescent="0.2">
      <c r="D109" s="190"/>
    </row>
    <row r="110" spans="4:4" x14ac:dyDescent="0.2">
      <c r="D110" s="190"/>
    </row>
    <row r="111" spans="4:4" x14ac:dyDescent="0.2">
      <c r="D111" s="190"/>
    </row>
    <row r="112" spans="4:4" x14ac:dyDescent="0.2">
      <c r="D112" s="190"/>
    </row>
    <row r="113" spans="4:4" x14ac:dyDescent="0.2">
      <c r="D113" s="190"/>
    </row>
    <row r="114" spans="4:4" x14ac:dyDescent="0.2">
      <c r="D114" s="190"/>
    </row>
    <row r="115" spans="4:4" x14ac:dyDescent="0.2">
      <c r="D115" s="190"/>
    </row>
    <row r="116" spans="4:4" x14ac:dyDescent="0.2">
      <c r="D116" s="190"/>
    </row>
    <row r="117" spans="4:4" x14ac:dyDescent="0.2">
      <c r="D117" s="190"/>
    </row>
    <row r="118" spans="4:4" x14ac:dyDescent="0.2">
      <c r="D118" s="190"/>
    </row>
    <row r="119" spans="4:4" x14ac:dyDescent="0.2">
      <c r="D119" s="190"/>
    </row>
    <row r="120" spans="4:4" x14ac:dyDescent="0.2">
      <c r="D120" s="190"/>
    </row>
    <row r="121" spans="4:4" x14ac:dyDescent="0.2">
      <c r="D121" s="190"/>
    </row>
    <row r="122" spans="4:4" x14ac:dyDescent="0.2">
      <c r="D122" s="190"/>
    </row>
    <row r="123" spans="4:4" x14ac:dyDescent="0.2">
      <c r="D123" s="190"/>
    </row>
    <row r="124" spans="4:4" x14ac:dyDescent="0.2">
      <c r="D124" s="190"/>
    </row>
    <row r="125" spans="4:4" x14ac:dyDescent="0.2">
      <c r="D125" s="190"/>
    </row>
    <row r="126" spans="4:4" x14ac:dyDescent="0.2">
      <c r="D126" s="190"/>
    </row>
    <row r="127" spans="4:4" x14ac:dyDescent="0.2">
      <c r="D127" s="190"/>
    </row>
    <row r="128" spans="4:4" x14ac:dyDescent="0.2">
      <c r="D128" s="190"/>
    </row>
    <row r="129" spans="4:4" x14ac:dyDescent="0.2">
      <c r="D129" s="190"/>
    </row>
    <row r="130" spans="4:4" x14ac:dyDescent="0.2">
      <c r="D130" s="190"/>
    </row>
    <row r="131" spans="4:4" x14ac:dyDescent="0.2">
      <c r="D131" s="190"/>
    </row>
    <row r="132" spans="4:4" x14ac:dyDescent="0.2">
      <c r="D132" s="190"/>
    </row>
    <row r="133" spans="4:4" x14ac:dyDescent="0.2">
      <c r="D133" s="190"/>
    </row>
    <row r="134" spans="4:4" x14ac:dyDescent="0.2">
      <c r="D134" s="190"/>
    </row>
    <row r="135" spans="4:4" x14ac:dyDescent="0.2">
      <c r="D135" s="190"/>
    </row>
    <row r="136" spans="4:4" x14ac:dyDescent="0.2">
      <c r="D136" s="190"/>
    </row>
    <row r="137" spans="4:4" x14ac:dyDescent="0.2">
      <c r="D137" s="190"/>
    </row>
    <row r="138" spans="4:4" x14ac:dyDescent="0.2">
      <c r="D138" s="190"/>
    </row>
    <row r="139" spans="4:4" x14ac:dyDescent="0.2">
      <c r="D139" s="190"/>
    </row>
    <row r="140" spans="4:4" x14ac:dyDescent="0.2">
      <c r="D140" s="190"/>
    </row>
    <row r="141" spans="4:4" x14ac:dyDescent="0.2">
      <c r="D141" s="190"/>
    </row>
    <row r="142" spans="4:4" x14ac:dyDescent="0.2">
      <c r="D142" s="190"/>
    </row>
    <row r="143" spans="4:4" x14ac:dyDescent="0.2">
      <c r="D143" s="190"/>
    </row>
    <row r="144" spans="4:4" x14ac:dyDescent="0.2">
      <c r="D144" s="190"/>
    </row>
    <row r="145" spans="4:4" x14ac:dyDescent="0.2">
      <c r="D145" s="190"/>
    </row>
    <row r="146" spans="4:4" x14ac:dyDescent="0.2">
      <c r="D146" s="190"/>
    </row>
    <row r="147" spans="4:4" x14ac:dyDescent="0.2">
      <c r="D147" s="190"/>
    </row>
    <row r="148" spans="4:4" x14ac:dyDescent="0.2">
      <c r="D148" s="190"/>
    </row>
    <row r="149" spans="4:4" x14ac:dyDescent="0.2">
      <c r="D149" s="190"/>
    </row>
    <row r="150" spans="4:4" x14ac:dyDescent="0.2">
      <c r="D150" s="190"/>
    </row>
    <row r="151" spans="4:4" x14ac:dyDescent="0.2">
      <c r="D151" s="190"/>
    </row>
    <row r="152" spans="4:4" x14ac:dyDescent="0.2">
      <c r="D152" s="190"/>
    </row>
    <row r="153" spans="4:4" x14ac:dyDescent="0.2">
      <c r="D153" s="190"/>
    </row>
    <row r="154" spans="4:4" x14ac:dyDescent="0.2">
      <c r="D154" s="190"/>
    </row>
    <row r="155" spans="4:4" x14ac:dyDescent="0.2">
      <c r="D155" s="190"/>
    </row>
    <row r="156" spans="4:4" x14ac:dyDescent="0.2">
      <c r="D156" s="190"/>
    </row>
    <row r="157" spans="4:4" x14ac:dyDescent="0.2">
      <c r="D157" s="190"/>
    </row>
    <row r="158" spans="4:4" x14ac:dyDescent="0.2">
      <c r="D158" s="190"/>
    </row>
    <row r="159" spans="4:4" x14ac:dyDescent="0.2">
      <c r="D159" s="190"/>
    </row>
    <row r="160" spans="4:4" x14ac:dyDescent="0.2">
      <c r="D160" s="190"/>
    </row>
    <row r="161" spans="4:4" x14ac:dyDescent="0.2">
      <c r="D161" s="190"/>
    </row>
    <row r="162" spans="4:4" x14ac:dyDescent="0.2">
      <c r="D162" s="190"/>
    </row>
    <row r="163" spans="4:4" x14ac:dyDescent="0.2">
      <c r="D163" s="190"/>
    </row>
    <row r="164" spans="4:4" x14ac:dyDescent="0.2">
      <c r="D164" s="190"/>
    </row>
    <row r="165" spans="4:4" x14ac:dyDescent="0.2">
      <c r="D165" s="190"/>
    </row>
    <row r="166" spans="4:4" x14ac:dyDescent="0.2">
      <c r="D166" s="190"/>
    </row>
    <row r="167" spans="4:4" x14ac:dyDescent="0.2">
      <c r="D167" s="190"/>
    </row>
    <row r="168" spans="4:4" x14ac:dyDescent="0.2">
      <c r="D168" s="190"/>
    </row>
    <row r="169" spans="4:4" x14ac:dyDescent="0.2">
      <c r="D169" s="190"/>
    </row>
    <row r="170" spans="4:4" x14ac:dyDescent="0.2">
      <c r="D170" s="190"/>
    </row>
    <row r="171" spans="4:4" x14ac:dyDescent="0.2">
      <c r="D171" s="190"/>
    </row>
    <row r="172" spans="4:4" x14ac:dyDescent="0.2">
      <c r="D172" s="190"/>
    </row>
    <row r="173" spans="4:4" x14ac:dyDescent="0.2">
      <c r="D173" s="190"/>
    </row>
    <row r="174" spans="4:4" x14ac:dyDescent="0.2">
      <c r="D174" s="190"/>
    </row>
    <row r="175" spans="4:4" x14ac:dyDescent="0.2">
      <c r="D175" s="190"/>
    </row>
    <row r="176" spans="4:4" x14ac:dyDescent="0.2">
      <c r="D176" s="190"/>
    </row>
    <row r="177" spans="4:4" x14ac:dyDescent="0.2">
      <c r="D177" s="190"/>
    </row>
    <row r="178" spans="4:4" x14ac:dyDescent="0.2">
      <c r="D178" s="190"/>
    </row>
    <row r="179" spans="4:4" x14ac:dyDescent="0.2">
      <c r="D179" s="190"/>
    </row>
    <row r="180" spans="4:4" x14ac:dyDescent="0.2">
      <c r="D180" s="190"/>
    </row>
    <row r="181" spans="4:4" x14ac:dyDescent="0.2">
      <c r="D181" s="190"/>
    </row>
    <row r="182" spans="4:4" x14ac:dyDescent="0.2">
      <c r="D182" s="190"/>
    </row>
    <row r="183" spans="4:4" x14ac:dyDescent="0.2">
      <c r="D183" s="190"/>
    </row>
    <row r="184" spans="4:4" x14ac:dyDescent="0.2">
      <c r="D184" s="190"/>
    </row>
    <row r="185" spans="4:4" x14ac:dyDescent="0.2">
      <c r="D185" s="190"/>
    </row>
    <row r="186" spans="4:4" x14ac:dyDescent="0.2">
      <c r="D186" s="190"/>
    </row>
    <row r="187" spans="4:4" x14ac:dyDescent="0.2">
      <c r="D187" s="190"/>
    </row>
    <row r="188" spans="4:4" x14ac:dyDescent="0.2">
      <c r="D188" s="190"/>
    </row>
    <row r="189" spans="4:4" x14ac:dyDescent="0.2">
      <c r="D189" s="190"/>
    </row>
    <row r="190" spans="4:4" x14ac:dyDescent="0.2">
      <c r="D190" s="190"/>
    </row>
    <row r="191" spans="4:4" x14ac:dyDescent="0.2">
      <c r="D191" s="190"/>
    </row>
    <row r="192" spans="4:4" x14ac:dyDescent="0.2">
      <c r="D192" s="190"/>
    </row>
    <row r="193" spans="4:4" x14ac:dyDescent="0.2">
      <c r="D193" s="190"/>
    </row>
    <row r="194" spans="4:4" x14ac:dyDescent="0.2">
      <c r="D194" s="190"/>
    </row>
    <row r="195" spans="4:4" x14ac:dyDescent="0.2">
      <c r="D195" s="190"/>
    </row>
    <row r="196" spans="4:4" x14ac:dyDescent="0.2">
      <c r="D196" s="190"/>
    </row>
    <row r="197" spans="4:4" x14ac:dyDescent="0.2">
      <c r="D197" s="190"/>
    </row>
    <row r="198" spans="4:4" x14ac:dyDescent="0.2">
      <c r="D198" s="190"/>
    </row>
    <row r="199" spans="4:4" x14ac:dyDescent="0.2">
      <c r="D199" s="190"/>
    </row>
    <row r="200" spans="4:4" x14ac:dyDescent="0.2">
      <c r="D200" s="190"/>
    </row>
    <row r="201" spans="4:4" x14ac:dyDescent="0.2">
      <c r="D201" s="190"/>
    </row>
    <row r="202" spans="4:4" x14ac:dyDescent="0.2">
      <c r="D202" s="190"/>
    </row>
    <row r="203" spans="4:4" x14ac:dyDescent="0.2">
      <c r="D203" s="190"/>
    </row>
    <row r="204" spans="4:4" x14ac:dyDescent="0.2">
      <c r="D204" s="190"/>
    </row>
    <row r="205" spans="4:4" x14ac:dyDescent="0.2">
      <c r="D205" s="190"/>
    </row>
    <row r="206" spans="4:4" x14ac:dyDescent="0.2">
      <c r="D206" s="190"/>
    </row>
    <row r="207" spans="4:4" x14ac:dyDescent="0.2">
      <c r="D207" s="190"/>
    </row>
    <row r="208" spans="4:4" x14ac:dyDescent="0.2">
      <c r="D208" s="190"/>
    </row>
    <row r="209" spans="4:4" x14ac:dyDescent="0.2">
      <c r="D209" s="190"/>
    </row>
    <row r="210" spans="4:4" x14ac:dyDescent="0.2">
      <c r="D210" s="190"/>
    </row>
    <row r="211" spans="4:4" x14ac:dyDescent="0.2">
      <c r="D211" s="190"/>
    </row>
    <row r="212" spans="4:4" x14ac:dyDescent="0.2">
      <c r="D212" s="190"/>
    </row>
    <row r="213" spans="4:4" x14ac:dyDescent="0.2">
      <c r="D213" s="190"/>
    </row>
    <row r="214" spans="4:4" x14ac:dyDescent="0.2">
      <c r="D214" s="190"/>
    </row>
    <row r="215" spans="4:4" x14ac:dyDescent="0.2">
      <c r="D215" s="190"/>
    </row>
    <row r="216" spans="4:4" x14ac:dyDescent="0.2">
      <c r="D216" s="190"/>
    </row>
    <row r="217" spans="4:4" x14ac:dyDescent="0.2">
      <c r="D217" s="190"/>
    </row>
    <row r="218" spans="4:4" x14ac:dyDescent="0.2">
      <c r="D218" s="190"/>
    </row>
    <row r="219" spans="4:4" x14ac:dyDescent="0.2">
      <c r="D219" s="190"/>
    </row>
    <row r="220" spans="4:4" x14ac:dyDescent="0.2">
      <c r="D220" s="190"/>
    </row>
    <row r="221" spans="4:4" x14ac:dyDescent="0.2">
      <c r="D221" s="190"/>
    </row>
    <row r="222" spans="4:4" x14ac:dyDescent="0.2">
      <c r="D222" s="190"/>
    </row>
    <row r="223" spans="4:4" x14ac:dyDescent="0.2">
      <c r="D223" s="190"/>
    </row>
    <row r="224" spans="4:4" x14ac:dyDescent="0.2">
      <c r="D224" s="190"/>
    </row>
    <row r="225" spans="4:4" x14ac:dyDescent="0.2">
      <c r="D225" s="190"/>
    </row>
    <row r="226" spans="4:4" x14ac:dyDescent="0.2">
      <c r="D226" s="190"/>
    </row>
    <row r="227" spans="4:4" x14ac:dyDescent="0.2">
      <c r="D227" s="190"/>
    </row>
    <row r="228" spans="4:4" x14ac:dyDescent="0.2">
      <c r="D228" s="190"/>
    </row>
    <row r="229" spans="4:4" x14ac:dyDescent="0.2">
      <c r="D229" s="190"/>
    </row>
    <row r="230" spans="4:4" x14ac:dyDescent="0.2">
      <c r="D230" s="190"/>
    </row>
    <row r="231" spans="4:4" x14ac:dyDescent="0.2">
      <c r="D231" s="190"/>
    </row>
    <row r="232" spans="4:4" x14ac:dyDescent="0.2">
      <c r="D232" s="190"/>
    </row>
    <row r="233" spans="4:4" x14ac:dyDescent="0.2">
      <c r="D233" s="190"/>
    </row>
    <row r="234" spans="4:4" x14ac:dyDescent="0.2">
      <c r="D234" s="190"/>
    </row>
    <row r="235" spans="4:4" x14ac:dyDescent="0.2">
      <c r="D235" s="190"/>
    </row>
    <row r="236" spans="4:4" x14ac:dyDescent="0.2">
      <c r="D236" s="190"/>
    </row>
    <row r="237" spans="4:4" x14ac:dyDescent="0.2">
      <c r="D237" s="190"/>
    </row>
    <row r="238" spans="4:4" x14ac:dyDescent="0.2">
      <c r="D238" s="190"/>
    </row>
    <row r="239" spans="4:4" x14ac:dyDescent="0.2">
      <c r="D239" s="190"/>
    </row>
    <row r="240" spans="4:4" x14ac:dyDescent="0.2">
      <c r="D240" s="190"/>
    </row>
    <row r="241" spans="4:4" x14ac:dyDescent="0.2">
      <c r="D241" s="190"/>
    </row>
    <row r="242" spans="4:4" x14ac:dyDescent="0.2">
      <c r="D242" s="190"/>
    </row>
    <row r="243" spans="4:4" x14ac:dyDescent="0.2">
      <c r="D243" s="190"/>
    </row>
    <row r="244" spans="4:4" x14ac:dyDescent="0.2">
      <c r="D244" s="190"/>
    </row>
    <row r="245" spans="4:4" x14ac:dyDescent="0.2">
      <c r="D245" s="190"/>
    </row>
    <row r="246" spans="4:4" x14ac:dyDescent="0.2">
      <c r="D246" s="190"/>
    </row>
    <row r="247" spans="4:4" x14ac:dyDescent="0.2">
      <c r="D247" s="190"/>
    </row>
    <row r="248" spans="4:4" x14ac:dyDescent="0.2">
      <c r="D248" s="190"/>
    </row>
    <row r="249" spans="4:4" x14ac:dyDescent="0.2">
      <c r="D249" s="190"/>
    </row>
    <row r="250" spans="4:4" x14ac:dyDescent="0.2">
      <c r="D250" s="190"/>
    </row>
    <row r="251" spans="4:4" x14ac:dyDescent="0.2">
      <c r="D251" s="190"/>
    </row>
    <row r="252" spans="4:4" x14ac:dyDescent="0.2">
      <c r="D252" s="190"/>
    </row>
    <row r="253" spans="4:4" x14ac:dyDescent="0.2">
      <c r="D253" s="190"/>
    </row>
    <row r="254" spans="4:4" x14ac:dyDescent="0.2">
      <c r="D254" s="190"/>
    </row>
    <row r="255" spans="4:4" x14ac:dyDescent="0.2">
      <c r="D255" s="190"/>
    </row>
    <row r="256" spans="4:4" x14ac:dyDescent="0.2">
      <c r="D256" s="190"/>
    </row>
    <row r="257" spans="4:4" x14ac:dyDescent="0.2">
      <c r="D257" s="190"/>
    </row>
    <row r="258" spans="4:4" x14ac:dyDescent="0.2">
      <c r="D258" s="190"/>
    </row>
    <row r="259" spans="4:4" x14ac:dyDescent="0.2">
      <c r="D259" s="190"/>
    </row>
    <row r="260" spans="4:4" x14ac:dyDescent="0.2">
      <c r="D260" s="190"/>
    </row>
    <row r="261" spans="4:4" x14ac:dyDescent="0.2">
      <c r="D261" s="190"/>
    </row>
    <row r="262" spans="4:4" x14ac:dyDescent="0.2">
      <c r="D262" s="190"/>
    </row>
    <row r="263" spans="4:4" x14ac:dyDescent="0.2">
      <c r="D263" s="190"/>
    </row>
    <row r="264" spans="4:4" x14ac:dyDescent="0.2">
      <c r="D264" s="190"/>
    </row>
    <row r="265" spans="4:4" x14ac:dyDescent="0.2">
      <c r="D265" s="190"/>
    </row>
    <row r="266" spans="4:4" x14ac:dyDescent="0.2">
      <c r="D266" s="190"/>
    </row>
    <row r="267" spans="4:4" x14ac:dyDescent="0.2">
      <c r="D267" s="190"/>
    </row>
    <row r="268" spans="4:4" x14ac:dyDescent="0.2">
      <c r="D268" s="190"/>
    </row>
    <row r="269" spans="4:4" x14ac:dyDescent="0.2">
      <c r="D269" s="190"/>
    </row>
    <row r="270" spans="4:4" x14ac:dyDescent="0.2">
      <c r="D270" s="190"/>
    </row>
    <row r="271" spans="4:4" x14ac:dyDescent="0.2">
      <c r="D271" s="190"/>
    </row>
    <row r="272" spans="4:4" x14ac:dyDescent="0.2">
      <c r="D272" s="190"/>
    </row>
    <row r="273" spans="4:4" x14ac:dyDescent="0.2">
      <c r="D273" s="190"/>
    </row>
    <row r="274" spans="4:4" x14ac:dyDescent="0.2">
      <c r="D274" s="190"/>
    </row>
    <row r="275" spans="4:4" x14ac:dyDescent="0.2">
      <c r="D275" s="190"/>
    </row>
    <row r="276" spans="4:4" x14ac:dyDescent="0.2">
      <c r="D276" s="190"/>
    </row>
    <row r="277" spans="4:4" x14ac:dyDescent="0.2">
      <c r="D277" s="190"/>
    </row>
    <row r="278" spans="4:4" x14ac:dyDescent="0.2">
      <c r="D278" s="190"/>
    </row>
    <row r="279" spans="4:4" x14ac:dyDescent="0.2">
      <c r="D279" s="190"/>
    </row>
    <row r="280" spans="4:4" x14ac:dyDescent="0.2">
      <c r="D280" s="190"/>
    </row>
    <row r="281" spans="4:4" x14ac:dyDescent="0.2">
      <c r="D281" s="190"/>
    </row>
    <row r="282" spans="4:4" x14ac:dyDescent="0.2">
      <c r="D282" s="190"/>
    </row>
    <row r="283" spans="4:4" x14ac:dyDescent="0.2">
      <c r="D283" s="190"/>
    </row>
    <row r="284" spans="4:4" x14ac:dyDescent="0.2">
      <c r="D284" s="190"/>
    </row>
    <row r="285" spans="4:4" x14ac:dyDescent="0.2">
      <c r="D285" s="190"/>
    </row>
    <row r="286" spans="4:4" x14ac:dyDescent="0.2">
      <c r="D286" s="190"/>
    </row>
    <row r="287" spans="4:4" x14ac:dyDescent="0.2">
      <c r="D287" s="190"/>
    </row>
    <row r="288" spans="4:4" x14ac:dyDescent="0.2">
      <c r="D288" s="190"/>
    </row>
    <row r="289" spans="4:4" x14ac:dyDescent="0.2">
      <c r="D289" s="190"/>
    </row>
    <row r="290" spans="4:4" x14ac:dyDescent="0.2">
      <c r="D290" s="190"/>
    </row>
    <row r="291" spans="4:4" x14ac:dyDescent="0.2">
      <c r="D291" s="190"/>
    </row>
    <row r="292" spans="4:4" x14ac:dyDescent="0.2">
      <c r="D292" s="190"/>
    </row>
    <row r="293" spans="4:4" x14ac:dyDescent="0.2">
      <c r="D293" s="190"/>
    </row>
    <row r="294" spans="4:4" x14ac:dyDescent="0.2">
      <c r="D294" s="190"/>
    </row>
    <row r="295" spans="4:4" x14ac:dyDescent="0.2">
      <c r="D295" s="190"/>
    </row>
    <row r="296" spans="4:4" x14ac:dyDescent="0.2">
      <c r="D296" s="190"/>
    </row>
    <row r="297" spans="4:4" x14ac:dyDescent="0.2">
      <c r="D297" s="190"/>
    </row>
    <row r="298" spans="4:4" x14ac:dyDescent="0.2">
      <c r="D298" s="190"/>
    </row>
    <row r="299" spans="4:4" x14ac:dyDescent="0.2">
      <c r="D299" s="190"/>
    </row>
    <row r="300" spans="4:4" x14ac:dyDescent="0.2">
      <c r="D300" s="190"/>
    </row>
    <row r="301" spans="4:4" x14ac:dyDescent="0.2">
      <c r="D301" s="190"/>
    </row>
    <row r="302" spans="4:4" x14ac:dyDescent="0.2">
      <c r="D302" s="190"/>
    </row>
    <row r="303" spans="4:4" x14ac:dyDescent="0.2">
      <c r="D303" s="190"/>
    </row>
    <row r="304" spans="4:4" x14ac:dyDescent="0.2">
      <c r="D304" s="190"/>
    </row>
    <row r="305" spans="4:4" x14ac:dyDescent="0.2">
      <c r="D305" s="190"/>
    </row>
    <row r="306" spans="4:4" x14ac:dyDescent="0.2">
      <c r="D306" s="190"/>
    </row>
    <row r="307" spans="4:4" x14ac:dyDescent="0.2">
      <c r="D307" s="190"/>
    </row>
    <row r="308" spans="4:4" x14ac:dyDescent="0.2">
      <c r="D308" s="190"/>
    </row>
    <row r="309" spans="4:4" x14ac:dyDescent="0.2">
      <c r="D309" s="190"/>
    </row>
    <row r="310" spans="4:4" x14ac:dyDescent="0.2">
      <c r="D310" s="190"/>
    </row>
    <row r="311" spans="4:4" x14ac:dyDescent="0.2">
      <c r="D311" s="190"/>
    </row>
    <row r="312" spans="4:4" x14ac:dyDescent="0.2">
      <c r="D312" s="190"/>
    </row>
    <row r="313" spans="4:4" x14ac:dyDescent="0.2">
      <c r="D313" s="190"/>
    </row>
    <row r="314" spans="4:4" x14ac:dyDescent="0.2">
      <c r="D314" s="190"/>
    </row>
    <row r="315" spans="4:4" x14ac:dyDescent="0.2">
      <c r="D315" s="190"/>
    </row>
    <row r="316" spans="4:4" x14ac:dyDescent="0.2">
      <c r="D316" s="190"/>
    </row>
    <row r="317" spans="4:4" x14ac:dyDescent="0.2">
      <c r="D317" s="190"/>
    </row>
    <row r="318" spans="4:4" x14ac:dyDescent="0.2">
      <c r="D318" s="190"/>
    </row>
    <row r="319" spans="4:4" x14ac:dyDescent="0.2">
      <c r="D319" s="190"/>
    </row>
    <row r="320" spans="4:4" x14ac:dyDescent="0.2">
      <c r="D320" s="190"/>
    </row>
    <row r="321" spans="4:4" x14ac:dyDescent="0.2">
      <c r="D321" s="190"/>
    </row>
    <row r="322" spans="4:4" x14ac:dyDescent="0.2">
      <c r="D322" s="190"/>
    </row>
    <row r="323" spans="4:4" x14ac:dyDescent="0.2">
      <c r="D323" s="190"/>
    </row>
    <row r="324" spans="4:4" x14ac:dyDescent="0.2">
      <c r="D324" s="190"/>
    </row>
    <row r="325" spans="4:4" x14ac:dyDescent="0.2">
      <c r="D325" s="190"/>
    </row>
    <row r="326" spans="4:4" x14ac:dyDescent="0.2">
      <c r="D326" s="190"/>
    </row>
    <row r="327" spans="4:4" x14ac:dyDescent="0.2">
      <c r="D327" s="190"/>
    </row>
    <row r="328" spans="4:4" x14ac:dyDescent="0.2">
      <c r="D328" s="190"/>
    </row>
    <row r="329" spans="4:4" x14ac:dyDescent="0.2">
      <c r="D329" s="190"/>
    </row>
    <row r="330" spans="4:4" x14ac:dyDescent="0.2">
      <c r="D330" s="190"/>
    </row>
    <row r="331" spans="4:4" x14ac:dyDescent="0.2">
      <c r="D331" s="190"/>
    </row>
    <row r="332" spans="4:4" x14ac:dyDescent="0.2">
      <c r="D332" s="190"/>
    </row>
    <row r="333" spans="4:4" x14ac:dyDescent="0.2">
      <c r="D333" s="190"/>
    </row>
    <row r="334" spans="4:4" x14ac:dyDescent="0.2">
      <c r="D334" s="190"/>
    </row>
    <row r="335" spans="4:4" x14ac:dyDescent="0.2">
      <c r="D335" s="190"/>
    </row>
    <row r="336" spans="4:4" x14ac:dyDescent="0.2">
      <c r="D336" s="190"/>
    </row>
    <row r="337" spans="4:4" x14ac:dyDescent="0.2">
      <c r="D337" s="190"/>
    </row>
    <row r="338" spans="4:4" x14ac:dyDescent="0.2">
      <c r="D338" s="190"/>
    </row>
    <row r="339" spans="4:4" x14ac:dyDescent="0.2">
      <c r="D339" s="190"/>
    </row>
    <row r="340" spans="4:4" x14ac:dyDescent="0.2">
      <c r="D340" s="190"/>
    </row>
    <row r="341" spans="4:4" x14ac:dyDescent="0.2">
      <c r="D341" s="190"/>
    </row>
    <row r="342" spans="4:4" x14ac:dyDescent="0.2">
      <c r="D342" s="190"/>
    </row>
    <row r="343" spans="4:4" x14ac:dyDescent="0.2">
      <c r="D343" s="190"/>
    </row>
    <row r="344" spans="4:4" x14ac:dyDescent="0.2">
      <c r="D344" s="190"/>
    </row>
    <row r="345" spans="4:4" x14ac:dyDescent="0.2">
      <c r="D345" s="190"/>
    </row>
    <row r="346" spans="4:4" x14ac:dyDescent="0.2">
      <c r="D346" s="190"/>
    </row>
    <row r="347" spans="4:4" x14ac:dyDescent="0.2">
      <c r="D347" s="190"/>
    </row>
    <row r="348" spans="4:4" x14ac:dyDescent="0.2">
      <c r="D348" s="190"/>
    </row>
    <row r="349" spans="4:4" x14ac:dyDescent="0.2">
      <c r="D349" s="190"/>
    </row>
    <row r="350" spans="4:4" x14ac:dyDescent="0.2">
      <c r="D350" s="190"/>
    </row>
    <row r="351" spans="4:4" x14ac:dyDescent="0.2">
      <c r="D351" s="190"/>
    </row>
    <row r="352" spans="4:4" x14ac:dyDescent="0.2">
      <c r="D352" s="190"/>
    </row>
    <row r="353" spans="4:4" x14ac:dyDescent="0.2">
      <c r="D353" s="190"/>
    </row>
    <row r="354" spans="4:4" x14ac:dyDescent="0.2">
      <c r="D354" s="190"/>
    </row>
    <row r="355" spans="4:4" x14ac:dyDescent="0.2">
      <c r="D355" s="190"/>
    </row>
    <row r="356" spans="4:4" x14ac:dyDescent="0.2">
      <c r="D356" s="190"/>
    </row>
    <row r="357" spans="4:4" x14ac:dyDescent="0.2">
      <c r="D357" s="190"/>
    </row>
    <row r="358" spans="4:4" x14ac:dyDescent="0.2">
      <c r="D358" s="190"/>
    </row>
    <row r="359" spans="4:4" x14ac:dyDescent="0.2">
      <c r="D359" s="190"/>
    </row>
    <row r="360" spans="4:4" x14ac:dyDescent="0.2">
      <c r="D360" s="190"/>
    </row>
    <row r="361" spans="4:4" x14ac:dyDescent="0.2">
      <c r="D361" s="190"/>
    </row>
    <row r="362" spans="4:4" x14ac:dyDescent="0.2">
      <c r="D362" s="190"/>
    </row>
    <row r="363" spans="4:4" x14ac:dyDescent="0.2">
      <c r="D363" s="190"/>
    </row>
    <row r="364" spans="4:4" x14ac:dyDescent="0.2">
      <c r="D364" s="190"/>
    </row>
    <row r="365" spans="4:4" x14ac:dyDescent="0.2">
      <c r="D365" s="190"/>
    </row>
    <row r="366" spans="4:4" x14ac:dyDescent="0.2">
      <c r="D366" s="190"/>
    </row>
    <row r="367" spans="4:4" x14ac:dyDescent="0.2">
      <c r="D367" s="190"/>
    </row>
    <row r="368" spans="4:4" x14ac:dyDescent="0.2">
      <c r="D368" s="190"/>
    </row>
    <row r="369" spans="4:4" x14ac:dyDescent="0.2">
      <c r="D369" s="190"/>
    </row>
    <row r="370" spans="4:4" x14ac:dyDescent="0.2">
      <c r="D370" s="190"/>
    </row>
    <row r="371" spans="4:4" x14ac:dyDescent="0.2">
      <c r="D371" s="190"/>
    </row>
    <row r="372" spans="4:4" x14ac:dyDescent="0.2">
      <c r="D372" s="190"/>
    </row>
    <row r="373" spans="4:4" x14ac:dyDescent="0.2">
      <c r="D373" s="190"/>
    </row>
    <row r="374" spans="4:4" x14ac:dyDescent="0.2">
      <c r="D374" s="190"/>
    </row>
    <row r="375" spans="4:4" x14ac:dyDescent="0.2">
      <c r="D375" s="190"/>
    </row>
    <row r="376" spans="4:4" x14ac:dyDescent="0.2">
      <c r="D376" s="190"/>
    </row>
    <row r="377" spans="4:4" x14ac:dyDescent="0.2">
      <c r="D377" s="190"/>
    </row>
    <row r="378" spans="4:4" x14ac:dyDescent="0.2">
      <c r="D378" s="190"/>
    </row>
    <row r="379" spans="4:4" x14ac:dyDescent="0.2">
      <c r="D379" s="190"/>
    </row>
    <row r="380" spans="4:4" x14ac:dyDescent="0.2">
      <c r="D380" s="190"/>
    </row>
    <row r="381" spans="4:4" x14ac:dyDescent="0.2">
      <c r="D381" s="190"/>
    </row>
    <row r="382" spans="4:4" x14ac:dyDescent="0.2">
      <c r="D382" s="190"/>
    </row>
    <row r="383" spans="4:4" x14ac:dyDescent="0.2">
      <c r="D383" s="190"/>
    </row>
    <row r="384" spans="4:4" x14ac:dyDescent="0.2">
      <c r="D384" s="190"/>
    </row>
    <row r="385" spans="4:4" x14ac:dyDescent="0.2">
      <c r="D385" s="190"/>
    </row>
    <row r="386" spans="4:4" x14ac:dyDescent="0.2">
      <c r="D386" s="190"/>
    </row>
    <row r="387" spans="4:4" x14ac:dyDescent="0.2">
      <c r="D387" s="190"/>
    </row>
    <row r="388" spans="4:4" x14ac:dyDescent="0.2">
      <c r="D388" s="190"/>
    </row>
    <row r="389" spans="4:4" x14ac:dyDescent="0.2">
      <c r="D389" s="190"/>
    </row>
    <row r="390" spans="4:4" x14ac:dyDescent="0.2">
      <c r="D390" s="190"/>
    </row>
    <row r="391" spans="4:4" x14ac:dyDescent="0.2">
      <c r="D391" s="190"/>
    </row>
    <row r="392" spans="4:4" x14ac:dyDescent="0.2">
      <c r="D392" s="190"/>
    </row>
    <row r="393" spans="4:4" x14ac:dyDescent="0.2">
      <c r="D393" s="190"/>
    </row>
    <row r="394" spans="4:4" x14ac:dyDescent="0.2">
      <c r="D394" s="190"/>
    </row>
    <row r="395" spans="4:4" x14ac:dyDescent="0.2">
      <c r="D395" s="190"/>
    </row>
    <row r="396" spans="4:4" x14ac:dyDescent="0.2">
      <c r="D396" s="190"/>
    </row>
    <row r="397" spans="4:4" x14ac:dyDescent="0.2">
      <c r="D397" s="190"/>
    </row>
    <row r="398" spans="4:4" x14ac:dyDescent="0.2">
      <c r="D398" s="190"/>
    </row>
    <row r="399" spans="4:4" x14ac:dyDescent="0.2">
      <c r="D399" s="190"/>
    </row>
    <row r="400" spans="4:4" x14ac:dyDescent="0.2">
      <c r="D400" s="190"/>
    </row>
    <row r="401" spans="4:4" x14ac:dyDescent="0.2">
      <c r="D401" s="190"/>
    </row>
    <row r="402" spans="4:4" x14ac:dyDescent="0.2">
      <c r="D402" s="190"/>
    </row>
    <row r="403" spans="4:4" x14ac:dyDescent="0.2">
      <c r="D403" s="190"/>
    </row>
    <row r="404" spans="4:4" x14ac:dyDescent="0.2">
      <c r="D404" s="190"/>
    </row>
    <row r="405" spans="4:4" x14ac:dyDescent="0.2">
      <c r="D405" s="190"/>
    </row>
    <row r="406" spans="4:4" x14ac:dyDescent="0.2">
      <c r="D406" s="190"/>
    </row>
    <row r="407" spans="4:4" x14ac:dyDescent="0.2">
      <c r="D407" s="190"/>
    </row>
    <row r="408" spans="4:4" x14ac:dyDescent="0.2">
      <c r="D408" s="190"/>
    </row>
    <row r="409" spans="4:4" x14ac:dyDescent="0.2">
      <c r="D409" s="190"/>
    </row>
    <row r="410" spans="4:4" x14ac:dyDescent="0.2">
      <c r="D410" s="190"/>
    </row>
    <row r="411" spans="4:4" x14ac:dyDescent="0.2">
      <c r="D411" s="190"/>
    </row>
    <row r="412" spans="4:4" x14ac:dyDescent="0.2">
      <c r="D412" s="190"/>
    </row>
    <row r="413" spans="4:4" x14ac:dyDescent="0.2">
      <c r="D413" s="190"/>
    </row>
    <row r="414" spans="4:4" x14ac:dyDescent="0.2">
      <c r="D414" s="190"/>
    </row>
    <row r="415" spans="4:4" x14ac:dyDescent="0.2">
      <c r="D415" s="190"/>
    </row>
    <row r="416" spans="4:4" x14ac:dyDescent="0.2">
      <c r="D416" s="190"/>
    </row>
    <row r="417" spans="4:4" x14ac:dyDescent="0.2">
      <c r="D417" s="190"/>
    </row>
    <row r="418" spans="4:4" x14ac:dyDescent="0.2">
      <c r="D418" s="190"/>
    </row>
    <row r="419" spans="4:4" x14ac:dyDescent="0.2">
      <c r="D419" s="190"/>
    </row>
    <row r="420" spans="4:4" x14ac:dyDescent="0.2">
      <c r="D420" s="190"/>
    </row>
    <row r="421" spans="4:4" x14ac:dyDescent="0.2">
      <c r="D421" s="190"/>
    </row>
    <row r="422" spans="4:4" x14ac:dyDescent="0.2">
      <c r="D422" s="190"/>
    </row>
    <row r="423" spans="4:4" x14ac:dyDescent="0.2">
      <c r="D423" s="190"/>
    </row>
    <row r="424" spans="4:4" x14ac:dyDescent="0.2">
      <c r="D424" s="190"/>
    </row>
    <row r="425" spans="4:4" x14ac:dyDescent="0.2">
      <c r="D425" s="190"/>
    </row>
    <row r="426" spans="4:4" x14ac:dyDescent="0.2">
      <c r="D426" s="190"/>
    </row>
    <row r="427" spans="4:4" x14ac:dyDescent="0.2">
      <c r="D427" s="190"/>
    </row>
    <row r="428" spans="4:4" x14ac:dyDescent="0.2">
      <c r="D428" s="190"/>
    </row>
    <row r="429" spans="4:4" x14ac:dyDescent="0.2">
      <c r="D429" s="190"/>
    </row>
    <row r="430" spans="4:4" x14ac:dyDescent="0.2">
      <c r="D430" s="190"/>
    </row>
    <row r="431" spans="4:4" x14ac:dyDescent="0.2">
      <c r="D431" s="190"/>
    </row>
    <row r="432" spans="4:4" x14ac:dyDescent="0.2">
      <c r="D432" s="190"/>
    </row>
    <row r="433" spans="4:4" x14ac:dyDescent="0.2">
      <c r="D433" s="190"/>
    </row>
    <row r="434" spans="4:4" x14ac:dyDescent="0.2">
      <c r="D434" s="190"/>
    </row>
    <row r="435" spans="4:4" x14ac:dyDescent="0.2">
      <c r="D435" s="190"/>
    </row>
    <row r="436" spans="4:4" x14ac:dyDescent="0.2">
      <c r="D436" s="190"/>
    </row>
    <row r="437" spans="4:4" x14ac:dyDescent="0.2">
      <c r="D437" s="190"/>
    </row>
    <row r="438" spans="4:4" x14ac:dyDescent="0.2">
      <c r="D438" s="190"/>
    </row>
    <row r="439" spans="4:4" x14ac:dyDescent="0.2">
      <c r="D439" s="190"/>
    </row>
    <row r="440" spans="4:4" x14ac:dyDescent="0.2">
      <c r="D440" s="190"/>
    </row>
    <row r="441" spans="4:4" x14ac:dyDescent="0.2">
      <c r="D441" s="190"/>
    </row>
    <row r="442" spans="4:4" x14ac:dyDescent="0.2">
      <c r="D442" s="190"/>
    </row>
    <row r="443" spans="4:4" x14ac:dyDescent="0.2">
      <c r="D443" s="190"/>
    </row>
    <row r="444" spans="4:4" x14ac:dyDescent="0.2">
      <c r="D444" s="190"/>
    </row>
    <row r="445" spans="4:4" x14ac:dyDescent="0.2">
      <c r="D445" s="190"/>
    </row>
    <row r="446" spans="4:4" x14ac:dyDescent="0.2">
      <c r="D446" s="190"/>
    </row>
    <row r="447" spans="4:4" x14ac:dyDescent="0.2">
      <c r="D447" s="190"/>
    </row>
    <row r="448" spans="4:4" x14ac:dyDescent="0.2">
      <c r="D448" s="190"/>
    </row>
    <row r="449" spans="4:4" x14ac:dyDescent="0.2">
      <c r="D449" s="190"/>
    </row>
    <row r="450" spans="4:4" x14ac:dyDescent="0.2">
      <c r="D450" s="190"/>
    </row>
    <row r="451" spans="4:4" x14ac:dyDescent="0.2">
      <c r="D451" s="190"/>
    </row>
    <row r="452" spans="4:4" x14ac:dyDescent="0.2">
      <c r="D452" s="190"/>
    </row>
    <row r="453" spans="4:4" x14ac:dyDescent="0.2">
      <c r="D453" s="190"/>
    </row>
    <row r="454" spans="4:4" x14ac:dyDescent="0.2">
      <c r="D454" s="190"/>
    </row>
    <row r="455" spans="4:4" x14ac:dyDescent="0.2">
      <c r="D455" s="190"/>
    </row>
    <row r="456" spans="4:4" x14ac:dyDescent="0.2">
      <c r="D456" s="190"/>
    </row>
    <row r="457" spans="4:4" x14ac:dyDescent="0.2">
      <c r="D457" s="190"/>
    </row>
    <row r="458" spans="4:4" x14ac:dyDescent="0.2">
      <c r="D458" s="190"/>
    </row>
    <row r="459" spans="4:4" x14ac:dyDescent="0.2">
      <c r="D459" s="190"/>
    </row>
    <row r="460" spans="4:4" x14ac:dyDescent="0.2">
      <c r="D460" s="190"/>
    </row>
    <row r="461" spans="4:4" x14ac:dyDescent="0.2">
      <c r="D461" s="190"/>
    </row>
    <row r="462" spans="4:4" x14ac:dyDescent="0.2">
      <c r="D462" s="190"/>
    </row>
    <row r="463" spans="4:4" x14ac:dyDescent="0.2">
      <c r="D463" s="190"/>
    </row>
    <row r="464" spans="4:4" x14ac:dyDescent="0.2">
      <c r="D464" s="190"/>
    </row>
    <row r="465" spans="4:4" x14ac:dyDescent="0.2">
      <c r="D465" s="190"/>
    </row>
    <row r="466" spans="4:4" x14ac:dyDescent="0.2">
      <c r="D466" s="190"/>
    </row>
    <row r="467" spans="4:4" x14ac:dyDescent="0.2">
      <c r="D467" s="190"/>
    </row>
    <row r="468" spans="4:4" x14ac:dyDescent="0.2">
      <c r="D468" s="190"/>
    </row>
    <row r="469" spans="4:4" x14ac:dyDescent="0.2">
      <c r="D469" s="190"/>
    </row>
    <row r="470" spans="4:4" x14ac:dyDescent="0.2">
      <c r="D470" s="190"/>
    </row>
    <row r="471" spans="4:4" x14ac:dyDescent="0.2">
      <c r="D471" s="190"/>
    </row>
    <row r="472" spans="4:4" x14ac:dyDescent="0.2">
      <c r="D472" s="190"/>
    </row>
    <row r="473" spans="4:4" x14ac:dyDescent="0.2">
      <c r="D473" s="190"/>
    </row>
    <row r="474" spans="4:4" x14ac:dyDescent="0.2">
      <c r="D474" s="190"/>
    </row>
    <row r="475" spans="4:4" x14ac:dyDescent="0.2">
      <c r="D475" s="190"/>
    </row>
    <row r="476" spans="4:4" x14ac:dyDescent="0.2">
      <c r="D476" s="190"/>
    </row>
    <row r="477" spans="4:4" x14ac:dyDescent="0.2">
      <c r="D477" s="190"/>
    </row>
    <row r="478" spans="4:4" x14ac:dyDescent="0.2">
      <c r="D478" s="190"/>
    </row>
    <row r="479" spans="4:4" x14ac:dyDescent="0.2">
      <c r="D479" s="190"/>
    </row>
    <row r="480" spans="4:4" x14ac:dyDescent="0.2">
      <c r="D480" s="190"/>
    </row>
    <row r="481" spans="4:4" x14ac:dyDescent="0.2">
      <c r="D481" s="190"/>
    </row>
    <row r="482" spans="4:4" x14ac:dyDescent="0.2">
      <c r="D482" s="190"/>
    </row>
    <row r="483" spans="4:4" x14ac:dyDescent="0.2">
      <c r="D483" s="190"/>
    </row>
    <row r="484" spans="4:4" x14ac:dyDescent="0.2">
      <c r="D484" s="190"/>
    </row>
    <row r="485" spans="4:4" x14ac:dyDescent="0.2">
      <c r="D485" s="190"/>
    </row>
    <row r="486" spans="4:4" x14ac:dyDescent="0.2">
      <c r="D486" s="190"/>
    </row>
    <row r="487" spans="4:4" x14ac:dyDescent="0.2">
      <c r="D487" s="190"/>
    </row>
    <row r="488" spans="4:4" x14ac:dyDescent="0.2">
      <c r="D488" s="190"/>
    </row>
    <row r="489" spans="4:4" x14ac:dyDescent="0.2">
      <c r="D489" s="190"/>
    </row>
    <row r="490" spans="4:4" x14ac:dyDescent="0.2">
      <c r="D490" s="190"/>
    </row>
    <row r="491" spans="4:4" x14ac:dyDescent="0.2">
      <c r="D491" s="190"/>
    </row>
    <row r="492" spans="4:4" x14ac:dyDescent="0.2">
      <c r="D492" s="190"/>
    </row>
    <row r="493" spans="4:4" x14ac:dyDescent="0.2">
      <c r="D493" s="190"/>
    </row>
    <row r="494" spans="4:4" x14ac:dyDescent="0.2">
      <c r="D494" s="190"/>
    </row>
    <row r="495" spans="4:4" x14ac:dyDescent="0.2">
      <c r="D495" s="190"/>
    </row>
    <row r="496" spans="4:4" x14ac:dyDescent="0.2">
      <c r="D496" s="190"/>
    </row>
    <row r="497" spans="4:4" x14ac:dyDescent="0.2">
      <c r="D497" s="190"/>
    </row>
    <row r="498" spans="4:4" x14ac:dyDescent="0.2">
      <c r="D498" s="190"/>
    </row>
    <row r="499" spans="4:4" x14ac:dyDescent="0.2">
      <c r="D499" s="190"/>
    </row>
    <row r="500" spans="4:4" x14ac:dyDescent="0.2">
      <c r="D500" s="190"/>
    </row>
    <row r="501" spans="4:4" x14ac:dyDescent="0.2">
      <c r="D501" s="190"/>
    </row>
    <row r="502" spans="4:4" x14ac:dyDescent="0.2">
      <c r="D502" s="190"/>
    </row>
    <row r="503" spans="4:4" x14ac:dyDescent="0.2">
      <c r="D503" s="190"/>
    </row>
    <row r="504" spans="4:4" x14ac:dyDescent="0.2">
      <c r="D504" s="190"/>
    </row>
    <row r="505" spans="4:4" x14ac:dyDescent="0.2">
      <c r="D505" s="190"/>
    </row>
    <row r="506" spans="4:4" x14ac:dyDescent="0.2">
      <c r="D506" s="190"/>
    </row>
    <row r="507" spans="4:4" x14ac:dyDescent="0.2">
      <c r="D507" s="190"/>
    </row>
    <row r="508" spans="4:4" x14ac:dyDescent="0.2">
      <c r="D508" s="190"/>
    </row>
    <row r="509" spans="4:4" x14ac:dyDescent="0.2">
      <c r="D509" s="190"/>
    </row>
    <row r="510" spans="4:4" x14ac:dyDescent="0.2">
      <c r="D510" s="190"/>
    </row>
    <row r="511" spans="4:4" x14ac:dyDescent="0.2">
      <c r="D511" s="190"/>
    </row>
    <row r="512" spans="4:4" x14ac:dyDescent="0.2">
      <c r="D512" s="190"/>
    </row>
    <row r="513" spans="4:4" x14ac:dyDescent="0.2">
      <c r="D513" s="190"/>
    </row>
    <row r="514" spans="4:4" x14ac:dyDescent="0.2">
      <c r="D514" s="190"/>
    </row>
    <row r="515" spans="4:4" x14ac:dyDescent="0.2">
      <c r="D515" s="190"/>
    </row>
    <row r="516" spans="4:4" x14ac:dyDescent="0.2">
      <c r="D516" s="190"/>
    </row>
    <row r="517" spans="4:4" x14ac:dyDescent="0.2">
      <c r="D517" s="190"/>
    </row>
    <row r="518" spans="4:4" x14ac:dyDescent="0.2">
      <c r="D518" s="190"/>
    </row>
    <row r="519" spans="4:4" x14ac:dyDescent="0.2">
      <c r="D519" s="190"/>
    </row>
    <row r="520" spans="4:4" x14ac:dyDescent="0.2">
      <c r="D520" s="190"/>
    </row>
    <row r="521" spans="4:4" x14ac:dyDescent="0.2">
      <c r="D521" s="190"/>
    </row>
    <row r="522" spans="4:4" x14ac:dyDescent="0.2">
      <c r="D522" s="190"/>
    </row>
    <row r="523" spans="4:4" x14ac:dyDescent="0.2">
      <c r="D523" s="190"/>
    </row>
    <row r="524" spans="4:4" x14ac:dyDescent="0.2">
      <c r="D524" s="190"/>
    </row>
    <row r="525" spans="4:4" x14ac:dyDescent="0.2">
      <c r="D525" s="190"/>
    </row>
    <row r="526" spans="4:4" x14ac:dyDescent="0.2">
      <c r="D526" s="190"/>
    </row>
    <row r="527" spans="4:4" x14ac:dyDescent="0.2">
      <c r="D527" s="190"/>
    </row>
    <row r="528" spans="4:4" x14ac:dyDescent="0.2">
      <c r="D528" s="190"/>
    </row>
    <row r="529" spans="4:4" x14ac:dyDescent="0.2">
      <c r="D529" s="190"/>
    </row>
    <row r="530" spans="4:4" x14ac:dyDescent="0.2">
      <c r="D530" s="190"/>
    </row>
    <row r="531" spans="4:4" x14ac:dyDescent="0.2">
      <c r="D531" s="190"/>
    </row>
    <row r="532" spans="4:4" x14ac:dyDescent="0.2">
      <c r="D532" s="190"/>
    </row>
    <row r="533" spans="4:4" x14ac:dyDescent="0.2">
      <c r="D533" s="190"/>
    </row>
    <row r="534" spans="4:4" x14ac:dyDescent="0.2">
      <c r="D534" s="190"/>
    </row>
    <row r="535" spans="4:4" x14ac:dyDescent="0.2">
      <c r="D535" s="190"/>
    </row>
    <row r="536" spans="4:4" x14ac:dyDescent="0.2">
      <c r="D536" s="190"/>
    </row>
    <row r="537" spans="4:4" x14ac:dyDescent="0.2">
      <c r="D537" s="190"/>
    </row>
    <row r="538" spans="4:4" x14ac:dyDescent="0.2">
      <c r="D538" s="190"/>
    </row>
    <row r="539" spans="4:4" x14ac:dyDescent="0.2">
      <c r="D539" s="190"/>
    </row>
    <row r="540" spans="4:4" x14ac:dyDescent="0.2">
      <c r="D540" s="190"/>
    </row>
    <row r="541" spans="4:4" x14ac:dyDescent="0.2">
      <c r="D541" s="190"/>
    </row>
    <row r="542" spans="4:4" x14ac:dyDescent="0.2">
      <c r="D542" s="190"/>
    </row>
    <row r="543" spans="4:4" x14ac:dyDescent="0.2">
      <c r="D543" s="190"/>
    </row>
    <row r="544" spans="4:4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  <row r="4985" spans="4:4" x14ac:dyDescent="0.2">
      <c r="D4985" s="190"/>
    </row>
    <row r="4986" spans="4:4" x14ac:dyDescent="0.2">
      <c r="D4986" s="190"/>
    </row>
    <row r="4987" spans="4:4" x14ac:dyDescent="0.2">
      <c r="D4987" s="190"/>
    </row>
    <row r="4988" spans="4:4" x14ac:dyDescent="0.2">
      <c r="D4988" s="190"/>
    </row>
    <row r="4989" spans="4:4" x14ac:dyDescent="0.2">
      <c r="D4989" s="190"/>
    </row>
    <row r="4990" spans="4:4" x14ac:dyDescent="0.2">
      <c r="D4990" s="190"/>
    </row>
    <row r="4991" spans="4:4" x14ac:dyDescent="0.2">
      <c r="D4991" s="190"/>
    </row>
    <row r="4992" spans="4:4" x14ac:dyDescent="0.2">
      <c r="D4992" s="190"/>
    </row>
    <row r="4993" spans="4:4" x14ac:dyDescent="0.2">
      <c r="D4993" s="190"/>
    </row>
    <row r="4994" spans="4:4" x14ac:dyDescent="0.2">
      <c r="D4994" s="190"/>
    </row>
    <row r="4995" spans="4:4" x14ac:dyDescent="0.2">
      <c r="D4995" s="190"/>
    </row>
    <row r="4996" spans="4:4" x14ac:dyDescent="0.2">
      <c r="D4996" s="190"/>
    </row>
    <row r="4997" spans="4:4" x14ac:dyDescent="0.2">
      <c r="D4997" s="190"/>
    </row>
    <row r="4998" spans="4:4" x14ac:dyDescent="0.2">
      <c r="D4998" s="190"/>
    </row>
    <row r="4999" spans="4:4" x14ac:dyDescent="0.2">
      <c r="D4999" s="190"/>
    </row>
    <row r="5000" spans="4:4" x14ac:dyDescent="0.2">
      <c r="D5000" s="190"/>
    </row>
  </sheetData>
  <sheetProtection algorithmName="SHA-512" hashValue="n46pvxplnjmaaGy/+niUNmU8M4jbOW6cDoL6Fd+p7+5WIplOv7dBVk+a2/jxnfE0QPRETOqsj6rcQBzOV03DtQ==" saltValue="jGyvAmVc8zSa6ZOaIpVtSg==" spinCount="100000" sheet="1"/>
  <mergeCells count="10">
    <mergeCell ref="C27:G27"/>
    <mergeCell ref="C29:G29"/>
    <mergeCell ref="C31:G31"/>
    <mergeCell ref="C33:G33"/>
    <mergeCell ref="A1:G1"/>
    <mergeCell ref="C2:G2"/>
    <mergeCell ref="C3:G3"/>
    <mergeCell ref="C4:G4"/>
    <mergeCell ref="C10:G10"/>
    <mergeCell ref="C18:G1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01 003X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'01 003X Pol'!Názvy_tisku</vt:lpstr>
      <vt:lpstr>oadresa</vt:lpstr>
      <vt:lpstr>Stavba!Objednatel</vt:lpstr>
      <vt:lpstr>Stavba!Objekt</vt:lpstr>
      <vt:lpstr>'01 003X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Vistr</dc:creator>
  <cp:lastModifiedBy>Vistr</cp:lastModifiedBy>
  <cp:lastPrinted>2014-02-28T09:52:57Z</cp:lastPrinted>
  <dcterms:created xsi:type="dcterms:W3CDTF">2009-04-08T07:15:50Z</dcterms:created>
  <dcterms:modified xsi:type="dcterms:W3CDTF">2017-10-31T14:04:55Z</dcterms:modified>
</cp:coreProperties>
</file>