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480" yWindow="90" windowWidth="15180" windowHeight="8520" activeTab="0"/>
  </bookViews>
  <sheets>
    <sheet name="Zařízení" sheetId="1" r:id="rId1"/>
  </sheets>
  <definedNames>
    <definedName name="_xlnm.Print_Titles" localSheetId="0">'Zařízení'!$2:$2</definedName>
  </definedNames>
  <calcPr calcId="162913"/>
</workbook>
</file>

<file path=xl/sharedStrings.xml><?xml version="1.0" encoding="utf-8"?>
<sst xmlns="http://schemas.openxmlformats.org/spreadsheetml/2006/main" count="563" uniqueCount="249">
  <si>
    <t>Pol. č.</t>
  </si>
  <si>
    <t>Ks</t>
  </si>
  <si>
    <t>Cena celkem bez DPH</t>
  </si>
  <si>
    <t>Cena celkem s DPH</t>
  </si>
  <si>
    <t>1.</t>
  </si>
  <si>
    <t>DPH 21%</t>
  </si>
  <si>
    <t>2.</t>
  </si>
  <si>
    <t>3.</t>
  </si>
  <si>
    <t>4.</t>
  </si>
  <si>
    <t>5.</t>
  </si>
  <si>
    <t>6.</t>
  </si>
  <si>
    <t>7.</t>
  </si>
  <si>
    <t>8.</t>
  </si>
  <si>
    <t>9.</t>
  </si>
  <si>
    <t>10.</t>
  </si>
  <si>
    <t>11.</t>
  </si>
  <si>
    <t>12.</t>
  </si>
  <si>
    <t>13.</t>
  </si>
  <si>
    <t>14.</t>
  </si>
  <si>
    <t>15.</t>
  </si>
  <si>
    <t>16.</t>
  </si>
  <si>
    <t>17.</t>
  </si>
  <si>
    <t>19.</t>
  </si>
  <si>
    <t>20.</t>
  </si>
  <si>
    <t>23.</t>
  </si>
  <si>
    <t>25.</t>
  </si>
  <si>
    <t>1650x650x900</t>
  </si>
  <si>
    <t>Stůl chladící se dřezem</t>
  </si>
  <si>
    <t>Nástěnná dvoupolice</t>
  </si>
  <si>
    <t>2a</t>
  </si>
  <si>
    <t>2b</t>
  </si>
  <si>
    <t>3a</t>
  </si>
  <si>
    <t>5a</t>
  </si>
  <si>
    <t>5b</t>
  </si>
  <si>
    <t>10a</t>
  </si>
  <si>
    <t>10b</t>
  </si>
  <si>
    <t>Sprcha tlaková stolní s napouštěcín ramínkem</t>
  </si>
  <si>
    <t>1350x700x900</t>
  </si>
  <si>
    <t>1800x650x900</t>
  </si>
  <si>
    <t>1300x650x900</t>
  </si>
  <si>
    <t>1650x300</t>
  </si>
  <si>
    <t>1000x300x700</t>
  </si>
  <si>
    <t>550x550x800</t>
  </si>
  <si>
    <t>597x586x850</t>
  </si>
  <si>
    <t>460x530x520</t>
  </si>
  <si>
    <t>4a</t>
  </si>
  <si>
    <t>7a</t>
  </si>
  <si>
    <t>425x578x343</t>
  </si>
  <si>
    <t>1300x600x900</t>
  </si>
  <si>
    <t>Stůl vstupní do myčky, 1 lis. vana</t>
  </si>
  <si>
    <t>2400x700x900</t>
  </si>
  <si>
    <t>11a</t>
  </si>
  <si>
    <t>12a</t>
  </si>
  <si>
    <t>470x370x225</t>
  </si>
  <si>
    <t>2000x550x900</t>
  </si>
  <si>
    <t>380x700x160</t>
  </si>
  <si>
    <t>700x490x500</t>
  </si>
  <si>
    <t>450x500x240</t>
  </si>
  <si>
    <t>Blender s drtičem ledu</t>
  </si>
  <si>
    <t>225x225x470</t>
  </si>
  <si>
    <t>230x200x350</t>
  </si>
  <si>
    <t>286x368x419</t>
  </si>
  <si>
    <t>845x560x680</t>
  </si>
  <si>
    <t>372x230x605</t>
  </si>
  <si>
    <t>Změkčovač vody automat</t>
  </si>
  <si>
    <t>178x357x435</t>
  </si>
  <si>
    <t>Mlýnek na kávu</t>
  </si>
  <si>
    <t>Výrobník ledu</t>
  </si>
  <si>
    <t>Změkčovač vody</t>
  </si>
  <si>
    <t>Sprcha tlaková stolní s napouštěcím ramínkem</t>
  </si>
  <si>
    <t>Chladnička podstolová, prosklená</t>
  </si>
  <si>
    <t>Provedení stolní s napoštecím ramínkem s baterií profi, vyvažovací pružina, úchyt na zeď, háček na sprchu</t>
  </si>
  <si>
    <t>Urychlená horkovzdušná pec</t>
  </si>
  <si>
    <t>Mraznička podstolová nerez</t>
  </si>
  <si>
    <t>699x375x419</t>
  </si>
  <si>
    <t xml:space="preserve">Změkčovač vody </t>
  </si>
  <si>
    <t>205x360x430</t>
  </si>
  <si>
    <t>Kávovar na přípravu filtrované kávy</t>
  </si>
  <si>
    <t>Mobilní výčep s chlazením</t>
  </si>
  <si>
    <t>167x428x368</t>
  </si>
  <si>
    <t>Kotlík na polévku</t>
  </si>
  <si>
    <t>Název</t>
  </si>
  <si>
    <t>Technické požadavky</t>
  </si>
  <si>
    <t>Umístění</t>
  </si>
  <si>
    <t>ks</t>
  </si>
  <si>
    <t>Cena/ks bez DPH</t>
  </si>
  <si>
    <t>Tyčový mixer</t>
  </si>
  <si>
    <t>Servírovací vozík</t>
  </si>
  <si>
    <t>Kavárna</t>
  </si>
  <si>
    <t>Bar</t>
  </si>
  <si>
    <t>1.NP</t>
  </si>
  <si>
    <t>845 x 600 x 600</t>
  </si>
  <si>
    <t>Chladnička podstolová</t>
  </si>
  <si>
    <t>1.PP</t>
  </si>
  <si>
    <t>Výkonný profesionální blender, automatické dávkování ledu, Mixer: ≈ 2 hp, Drtič ledu: ≈ 0,25 hp, 1,4 litrová stohovatelná nádoba z polykarbonátu, nože na led z tvrzené oceli, minimálně 6 programů, pojistka proti přehřátí, 93 rychlostí, pulzování. Součástí dodávky jsou 3 ks nádob.</t>
  </si>
  <si>
    <t>Drtič ledu</t>
  </si>
  <si>
    <t>Chladnička na odpad</t>
  </si>
  <si>
    <t>Drtič ledu, 230V/1200W, hrubá drť, 120 kg/hod, nerezové provedení</t>
  </si>
  <si>
    <t>Kontaktní gril dvoudílný sklokeramický</t>
  </si>
  <si>
    <t>Profesionální espresso kávovar dvoupákový</t>
  </si>
  <si>
    <t>Profesionální espresso kávovar jednopákový</t>
  </si>
  <si>
    <t>360 x 330 x 330</t>
  </si>
  <si>
    <t>Lis na citrusy elektrický</t>
  </si>
  <si>
    <t>Lis na citrusy, 230V/300W, pákové podávání, pro lisování citronů, pomerančů i grepů</t>
  </si>
  <si>
    <t xml:space="preserve">Myčka podstolová na sklo </t>
  </si>
  <si>
    <t>Myčka podstolová na nádobí</t>
  </si>
  <si>
    <t>855 x 600 x 637</t>
  </si>
  <si>
    <t>Myčka podstolová bistro</t>
  </si>
  <si>
    <t>Plotna na palačinky, průměr plotny 40 cm, 3 kW, plynulá regulace teploty mechanickým termostatem, litinová plotna, kryt z nerez oceli, světelná kontrolka pro indikaci nahřátí plotny</t>
  </si>
  <si>
    <t>Plotna na palačinky</t>
  </si>
  <si>
    <t>Univerzální kuchyňský robot</t>
  </si>
  <si>
    <t>Profesionální kuchyňský robot pro střední zatížení, robustní konstrukce z litého kovu a nerez oceli, motor 1,3 HP, celokovová převodová soustava, sklopná hlava,  nerezová mísa o objemu min. 6,5 l, planetární mixování, příkon  500 W, počet rychlostí min. 8 (od 40 do 200 ot/min). Dodávka včetně příslušenství: nerezová šlehací metla, spirálovitý hnětací hák, plochý šlehač, náhradní mísa, mlýnek na maso, krouhač / kráječ, lis na ovoce a zeleninu</t>
  </si>
  <si>
    <t>620 x 356 x 595</t>
  </si>
  <si>
    <t>Vařič indukční</t>
  </si>
  <si>
    <t xml:space="preserve">Vysokovýkonná kombinovaná pec s mikrovlnným/konvekčním ohřevem. Ovládání pomocí dotykové obrazovky, vícestupňové programování, plynulé nastavení výkonu mikrovln v krocích po 1%, nastavení ventilátoru konvekce. Zabudovaný katalyzátor pro provoz bez odsávání. Celonerezová konstrukce, jednoduše čistitelná pečící komora se zaoblenými rohy. Větrací otvory na zadní straně přístroje. Maximální šířka zařízení do 40 cm. Dodávka včetně originálního příslušenství, pokud je pro provoz potřeba. 
</t>
  </si>
  <si>
    <t>Vinotéka podstolová</t>
  </si>
  <si>
    <t>1700 x 650 x 750</t>
  </si>
  <si>
    <t>spr</t>
  </si>
  <si>
    <t>Mikrovlnná trouba</t>
  </si>
  <si>
    <t>850 x 2000 x 600</t>
  </si>
  <si>
    <t xml:space="preserve">Výrobník ledu podstolový, denní produkce až 57 kg ledu, zásobník na 25 kg ledu, vzduchem chlazený, zabudovaný čistící program, výroba pomocí nástřiku, odklápěcí dvířka. Velké, čisté, čiré, kostky 20 g. Dodávka včetně lopatky na led. </t>
  </si>
  <si>
    <t>Stůl mycí s 2 dřezy a policí</t>
  </si>
  <si>
    <t>Stůl nad myčku se shozem a dřezem</t>
  </si>
  <si>
    <t>Stůl nad lednice</t>
  </si>
  <si>
    <t>Stolek odkládací, 2 police</t>
  </si>
  <si>
    <t>Pracovní deska pro výčep s odkapem a dřezem</t>
  </si>
  <si>
    <t>Skříňka uzavřená s posuvnými dvířky a policí</t>
  </si>
  <si>
    <t xml:space="preserve">Skříňka uzavřená s posuvnými dvířky a policí. Celonerezové provedení. Nosná konstrukce z jeklu 40x40 mm, police tl. 40 mm vyztužené podélnými výztuhami. Uzamykatelné provedení. </t>
  </si>
  <si>
    <t>Pracovní deska nad myčku s dřezem</t>
  </si>
  <si>
    <t>Pracovní deska nad skříňku Fekabox</t>
  </si>
  <si>
    <t>Celonerezové nástěnné umývadlo s kolenovým ovládáním, sifonem a baterií. Oblý tvar. Nastavení vody pomocí směšovacího ventilu (včetně zpětných klapek pod umyvadlem) s 1/2"šroubením pro teplou a studenou vodu. Automatické zpoždění vypínání vody. Součástí dodávky  bezdotykový nerezový dávkovač mýdla, směšovací ventil a montážní sada + příslušenství.</t>
  </si>
  <si>
    <t>Umyvadlo nerez s kolenovým ovládáním a baterií</t>
  </si>
  <si>
    <t>1650x300x700</t>
  </si>
  <si>
    <t>Profesionální chladící stůl se dřezem s výkonným ventilovaným chlazením, zesílenou izolací dveří a stěn, zabezpečující minimální výkyvy teplot i při větší frekvenci otevírání dveří, kvalitní elektronické ovládání a přehledný display zobrazující aktuální a nastavenou teplotu dle norem HACCP, hygienický vnitřní prostor (oblé hladké rohy ), polohovatelné police a zásuvy pro GN 1/1, výškově nastavitelné nožičky, nerezová pracovní deska v provedení se zadním lemem. Chladící stůl v celonerezovém provedení. Vevařený lisovaný dřez 300x500x200 mm. Moduly 2x s dvířky a 2x se zásuvkami 1/3 (bude upřesněno na základě návrhu konkrétního zařízení). Zásuvky i dvířka osazeny magnetickým těsněním.</t>
  </si>
  <si>
    <t>Zásuvka pro kávovou sedlinu</t>
  </si>
  <si>
    <t>Pracovní deska s umyvadlem a baterií</t>
  </si>
  <si>
    <t>1600 x 400</t>
  </si>
  <si>
    <t>3.NP</t>
  </si>
  <si>
    <t>Výčep třípákový vč. chlazení, vedení a výrobníku sodové vody</t>
  </si>
  <si>
    <t>Mobilní výčep s chlazením 2 nápojů s výkonem 35 - 40 l/hod., tichá kompresorová chladící jednotka s filtrem nasávaného vzduchu, redukční ventil s možností samostatně nastavit výstupní tlak v rozmezí 1 - 3 bary, 2x narážecí hlava typu „bajonet“, 2x narážecí hlava typu „žehlička“, 2x narážecí hlava typu „kombi“, dřevěné opláštění, odkapová miska. Průtokové čistící adaptéry pro všechny typy narážečů. Dodávka včetně materiálu potřebného pro montáž, kvalitní rychlospojky, izolace, hadice pro nápoje i vodu.</t>
  </si>
  <si>
    <t>Servis domu</t>
  </si>
  <si>
    <t>Dodávka výčepního zařízení s požadavky: externí mokré chladící zařízení, chladící výkon minimálně 30 - 40 l/hod., délka chladících smyček 10m, ledová banka 4kg, včetně dochlazovací pumpy. Chladící okruh, 3x nerezový šnek do mokrého chlazení, průměr 8mm, délka 10m. Celonerezové provedení. Nerezový výčepní stojan typu „T“ na 3 výčepní kohouty, povrchová úprava nerez, rozteč kohoutů 150mm s dochlazovací smyčkou. 3x výčepní kohout nerez s kompenzátorem. Redukční ventil na CO2 jednovývodový. Redukční ventil přívodu vody. Redukční ventil na N2 dvouvývodový, možnost samostatně nastavit výstupní tlaky, 2x narážecí hlava typu „bajonet“, 2x narážecí hlava typu „žehlička“, 2x narážecí hlava typu „kombi“. Externí výrobník sodové vody, výkon: 40-50 litrů/ hodina, včetně filtru na úpravu vody stejného typu, jako je použit u ostatních zařízení. Izolované nápojové vedení s dochlazením pro 3 nápoje. Průtokové čistící adaptéry pro typy „žehlička“, „bajonet“ a „kombi“. Sanitační přístroj určený k mechanicko-chemickému čištění dodávaného zařízení  včetně příslušenství. Dodávka včetně materiálu potřebného pro montáž, kvalitních rychlospojek, izolace, hadic pro nápoje i vodu. Součástí dodávky je i odzkoušení a zaškolení obsluhy.</t>
  </si>
  <si>
    <t>Ubytování</t>
  </si>
  <si>
    <t>Vestavná trouba</t>
  </si>
  <si>
    <t>Vestavná podstolová lednice</t>
  </si>
  <si>
    <t>Hromadná kancelář</t>
  </si>
  <si>
    <t>Rychlovarná konvice</t>
  </si>
  <si>
    <t>Technická místnost</t>
  </si>
  <si>
    <t>5.NP</t>
  </si>
  <si>
    <t>2.NP</t>
  </si>
  <si>
    <t>4.NP</t>
  </si>
  <si>
    <t>Kuchyňka</t>
  </si>
  <si>
    <t>Kancelář</t>
  </si>
  <si>
    <t>Myčka nádobí</t>
  </si>
  <si>
    <t>Chladnička na odpad. Celonerezová komora na odpad, ventilované chlazení, vestavěný agregát, chladivo R 404a, digitální termostat, automatické odtávání a odpařování kondenzátu, horní víko pro vhazování odpadu, boční dveře pro nádobu na odpad o objemu 240 l, antibakteriální nerezová úprava vnitřního prostoru.</t>
  </si>
  <si>
    <t xml:space="preserve">Volně stojící mikrovlnná trouba s grilem v nerezovém provedení. Objem cca 23 l. Počet úrovní výkonuminimálně 5, výkon mikrovln minimálně: 800 W, LED displej – denní čas, minutka, elektronické ovládání – jednoduchá ovladatelnost, mechanismus otevírání dveří – rukojetí, signál při ukončení cyklu, vnitřní osvětlení. Hloubka max 39,2 cm. Vnitřní povrch smalt. </t>
  </si>
  <si>
    <t>Kombinovaná lednice - vestavná</t>
  </si>
  <si>
    <t>Kombinovaná lednice - retro design</t>
  </si>
  <si>
    <t>Plně vestavná myčka nádobí v šířce 60 cm, energetická třída minimálně A++. Myčka pro minimálně 14 sad nádobí, požadované funkce: odložený start, tlačítko 1/2náplně, indikátor nedostatku soli, indikátor nedostatku leštidla, signál ukončení, Aqua stop, ochrana proti přetečení. Hlučnost: 39 dB - 45 dB.</t>
  </si>
  <si>
    <t>Mikrovlnná trouba - vestavná</t>
  </si>
  <si>
    <t>Vestavná indukční sklokeramická varná deska se senzorovým ovládáním a digitálním ukazatelem. Příkon: 3700W, 4 indukční varné zóny s rozpoznáním velikosti hrnce a funkcí PowerBoost (zvýšení výkonu). Černý povrch, ovládání vpředu, ukazatel zbytkového tepla pro každou varnou zónu, bezpečnostní vypínání – automaticky se vypne, když je určitý čas bez přerušení provozu. Design bez rámečku.</t>
  </si>
  <si>
    <t>Indukční deska - vestavná</t>
  </si>
  <si>
    <t>Provedení stolní s napoštecím ramínkem s baterií profi, vyvažovací pružina, úchyt na zeď, háček na sprchu.</t>
  </si>
  <si>
    <t>Automatický změkčovač vody, jmenovitý průtok 0,14 (m³ / h), 3-krokové programování pro čas, tvrdost a sůl, vysoká účinnost regenerace, tlak vody 1,5až 8 barů, objem pryskyřice 3,5l, zásobník pro 6 kg soli.</t>
  </si>
  <si>
    <t>Temperovaná chladnička na víno určená k podstavbě s prosklenými dveřmi, 6 polic – dřevěné rošty, z toho 4 dřevěné police na teleskopických výsuvech a teplotním rozsahem části Wine: +5°C až +20°C, 2 chladicí okruhy, 2 teplotní zóny, dynamický systém chlazení, elektronické ovládání, digitální ukazatel teploty, zvuková kontrolka otevřených dveří, optická a zvuková kontrolka poruchy, ventilátor, uhlíkový filtr. Maximální počet Bordeaux lahví 0,75 l: 34ks. LED osvětlení. Energetická třída min. A. Směr otevírání dveří: vpravo, lze zaměnit, nerezové provedení.</t>
  </si>
  <si>
    <t>Automatické dávkování porcí i boileru, nerezové tělo, elektronický topný systém, tlakoměr pro boiler a čerpadlo, vestavěné čerpadlo, 230V/3kW, boiler 3litry.</t>
  </si>
  <si>
    <t>Mikrovlnná trouba profesionální, 4 fáze vaření, možnost programů, minimálně 10 úrovní výkonu, displej, výstupní výkon 1400W, příkon 2,3kW, 230V, vnitřní objem 17l, nerezové provedení.</t>
  </si>
  <si>
    <t>Podstolová chladnička, nerezové opláštění, objem 130 l, osvětlení chladicího prostoru, automatické odtávání, příkon 150 W, prosklená dvířka s možností uzamčení, ventilované chlazení, digitální termostat, počet polic 2, chladivo R 134a.</t>
  </si>
  <si>
    <t>Podstolová mraznička, nerezové opláštění, hrubý objem 130 l, nerezová dvířka s možností uzamčení, statické chlazení, digitální termostat, 3 výparníkové rošty.</t>
  </si>
  <si>
    <t>Temperovaná chladnička na víno určená k podstavbě s prosklenými dveřmi s UV filtrem, 6 polic – dřevěné rošty, z toho 5 výškově nastavitelných. Teplotní rozsah: +5°C až +18°C, 2 teplotní zóny, dynamický systém chlazení, elektronické ovládání, digitální ukazatel teploty, zvuková kontrolka otevřených dveří, optická a zvuková kontrolka poruchy, ventilátor, uhlíkový filtr, lávové kameny. Maximální počet Bordeaux lahví 0,75 l: 200ks. LED osvětlení. Energetická třída min. A. Směr otevírání dveří: vpravo, lze zaměnit, povrchová úprava boků: černá ocel.</t>
  </si>
  <si>
    <t>Kontaktní gril dvoudílný sklokeramický, ovládání za pomoci otočného regulátoru, horní opékací plochy vroubkované, spodní opékací plochy hladké, příkon: cca 2 kW, opláštění nerez.</t>
  </si>
  <si>
    <t>Zásuvka pro kávovou sedlinu s klepátkem k vestavbě do barového pultu, nerez.</t>
  </si>
  <si>
    <t>Profesionální tyčový mixer, 300mm, 230V/350W, plynulá regulace rychlosti.</t>
  </si>
  <si>
    <t>Nerezová rychlovarná konvice s objemem minimálně 1,7 l. Vyjímatelný filtr, otočná základna 360°, automatické vypnutí, skrytá spirála, ochrana proti chodu naprázdno. Vodoznak pro kontrolu hladiny vody. Barevné provedení - černá.</t>
  </si>
  <si>
    <t>Servírovací vozík 3x police, nerezové provedení, čtyři otočná kola prům. cca 100 mm, 2xbržděná, prolisované okraje polic, vzdálenost mezi policemi 250 mm, nosnost minimálně 40 kg.</t>
  </si>
  <si>
    <t>Barová myčka skla</t>
  </si>
  <si>
    <t xml:space="preserve">Stůl nad lednice. Celonerezové provedení, výšková stavitelnost o 30 mm. Pracovní deska nerez plech min. tl. 1,2 mm. Zadní a boční lem výšky 40 mm. Tl. pracovní desky 40 mm. Délka stolu ±1300 mm (nutno zaměřit dle skutečného stavu).  </t>
  </si>
  <si>
    <t>Myčka podstolová na sklo. Rozměr koše 500x500, zavážecí vnitřní výška ±330 mm, výkon 30 košů za hod., teoretický výkon mycích cyklů 22/32/48 za hod., 400 V/7 kW, odpadové čerpadlo, integrovaný dávkovač leštícího a oplachového prostředku, cirkulační čerpadlo. Možnost programu studeného oplachu sklenic. Možnost vyjmout mycího pole bez použití nástrojů. Dotykové ovládání pomocí symbolů, ukazatel průběhu mytí, záznamník hygieny a provozní deník.</t>
  </si>
  <si>
    <t xml:space="preserve">Mycí stůl s lisovaným dřezem, shozem a policí. Celonerezové provedení, výšková stavitelnost o 30 mm. Pracovní deska nerez plech min. tl. 1,2 mm. Pracovní deska pro posuv mycího koše nad dřez s možností oplachu sprchou. Zadní a boční lem výšky 40 mm. Tl. pracovní desky a police 40 mm. Délka stolu ±1700 mm (nutno zaměřit dle skutečného stavu). Světlost police s podélnými výztuhami 105 mm. Umístění dřezu uprostřed, shoz vlevo, vpravo umístitelná myčka. Vevařený lisovaný dřez 500x500x300 mm. </t>
  </si>
  <si>
    <r>
      <t xml:space="preserve">Vestavná mikrovlnná trouba. Elektronické ovládání, objem: 22 l, průměr otočného talíře 25 cm.Výkon mikrovln: 750 W, parní ohřev, 4 úrovně výkonu, časovač s minutkou. </t>
    </r>
    <r>
      <rPr>
        <b/>
        <sz val="10"/>
        <rFont val="Calibri"/>
        <family val="2"/>
      </rPr>
      <t>Požadována je dodávka společně s vestavnou troubou (stejný design výrobce). Maximální výška sestavy (trouba + mikrovlná troba) 980 mm!</t>
    </r>
  </si>
  <si>
    <t>Změkčovací patrona, filtrační hlava, průtokový senzor, přípojné hadice, kapacita 7000 l.</t>
  </si>
  <si>
    <t>Podstolová chladnička, nerezové opláštění, objem 130 l, osvětlení chladicího prostoru, automatické odtávání, příkon 150 W, nerezová dvířka s možností uzamčení, ventilované chlazení, digitální termostat, počet polic 2, chladivo R 134a.</t>
  </si>
  <si>
    <t>Vinotéka prosklená</t>
  </si>
  <si>
    <t>Provedení stolní s napouštecím ramínkem s baterií profi, vyvažovací pružina, úchyt na zeď, háček na sprchu.</t>
  </si>
  <si>
    <r>
      <t xml:space="preserve">Pracovní deska pro skříňku. Celonerezové provedení. Pracovní deska nerez plech min. tl. 1,2 mm, tl. pracovní desky 40 mm. Zadní strana opoatřena panty pro zdvih a na bocích pístová vzpěra umožňující plné otevření. </t>
    </r>
    <r>
      <rPr>
        <b/>
        <sz val="10"/>
        <rFont val="Calibri"/>
        <family val="2"/>
      </rPr>
      <t>Skutečný rozměr a provedení nutno upravit dle dodávky interiéru.</t>
    </r>
  </si>
  <si>
    <r>
      <t xml:space="preserve">Odkládací stolek s 2 policemi. Celonerezové provedení. Nosná konstrukce z jeklu 40x40 mm, police tl. 40 mm vyztužené podélnými výztuhami. Světlost spodní police 105 mm. </t>
    </r>
    <r>
      <rPr>
        <b/>
        <sz val="10"/>
        <rFont val="Calibri"/>
        <family val="2"/>
      </rPr>
      <t>Rozměr nutno zaměřit dle skutečného stavu.</t>
    </r>
  </si>
  <si>
    <r>
      <t>Nástěnná dvoupolice provedení nerez včetně instalačního materiálu. Nosná konstrukce z jeklu 40x40 mm, police tl. 40 mm vyztužené podélnými výztuhami. Od délky 1500 mm 3x konzola. Součástí spodní police kořeneky GN 1/9 v plné šířce (nutno upřesnit dle skutečného provedení a zaměření).</t>
    </r>
    <r>
      <rPr>
        <b/>
        <sz val="10"/>
        <rFont val="Calibri"/>
        <family val="2"/>
      </rPr>
      <t xml:space="preserve"> Skutečný rozměr provedení nutno upravit dle dodávky gastrozařízení.</t>
    </r>
    <r>
      <rPr>
        <sz val="10"/>
        <rFont val="Calibri"/>
        <family val="2"/>
      </rPr>
      <t xml:space="preserve"> Nosnost police 30 kg.</t>
    </r>
  </si>
  <si>
    <t>Ř.</t>
  </si>
  <si>
    <t>Podl.</t>
  </si>
  <si>
    <t>Míst.</t>
  </si>
  <si>
    <t>Kuchyňka 3.NP</t>
  </si>
  <si>
    <t>Kancelář 4.NP</t>
  </si>
  <si>
    <t>Kuchyňka 4.NP</t>
  </si>
  <si>
    <t>Technická místnost 1.NP</t>
  </si>
  <si>
    <t>Ubytování 5.NP</t>
  </si>
  <si>
    <t>Kuchyňka 5.NP</t>
  </si>
  <si>
    <t>bez DPH</t>
  </si>
  <si>
    <t>s DPH</t>
  </si>
  <si>
    <t>předpokládaný rozměr (V x Š x H)</t>
  </si>
  <si>
    <t>výrobce</t>
  </si>
  <si>
    <t>typové označení</t>
  </si>
  <si>
    <t>Poptáváno</t>
  </si>
  <si>
    <t>Nabídnuto</t>
  </si>
  <si>
    <t>účel</t>
  </si>
  <si>
    <t>Myčka podstolová na nádobí a sklo. Rozměr koše cca 500x500, zavážecí vnitřní výška ±330 mm, teoretický výkon mycích cyklů 40/32/28 za hod., oplachová teplota 65-85°C, 400 V/7 kW, odpadové čerpadlo, integrovaný dávkovač leštícího a oplachového prostředku, cirkulační čerpadlo. Možnost vyjmout mycího pole bez použití nástrojů. Dotykové ovládání pomocí symbolů, ukazatel průběhu mytí, záznamník hygieny a provozní deník.</t>
  </si>
  <si>
    <t>Barová myčka skla pro umístění do dřezu baru. Dodávka obsahuje myčku, středový kartáč, obvodový kartáč a přípojné hadice.</t>
  </si>
  <si>
    <t>Automatický změkčovač vody, jmenovitý průtok 0,14 (m³ / h), 3-krokové programování pro čas, tvrdost a sůl, vysoká účinnost regenerace, tlak vody 1,5až 8 barů, objem pryskyřice cca 3,5l, zásobník pro cca 6 kg soli</t>
  </si>
  <si>
    <t>Automatický změkčovač vody, jmenovitý průtok 0,14 (m³ / h), 3-krokové programování pro čas, tvrdost a sůl, vysoká účinnost regenerace, tlak vody 1,5až 8 barů, objem pryskyřice cca 3,5l, zásobník pro cca 6 kg soli.</t>
  </si>
  <si>
    <t>Myčka podstolová na nádobí. Rozměr koše cca 500x500, zavážecí vnitřní výška ±330 mm, teoretický výkon mycích cyklů 40/28/24 za hod., oplachová teplota 65-85°C, 400 V/7 kW, odpadové čerpadlo, integrovaný dávkovač leštícího a oplachového prostředku, cirkulační čerpadlo. Možnost vyjmout mycího pole bez použití nástrojů. Dotykové ovládání pomocí symbolů, ukazatel průběhu mytí, záznamník hygieny a provozní deník.</t>
  </si>
  <si>
    <r>
      <t xml:space="preserve">Profesionální automatický espresso kávovar, automatické dávkování, elektronická kontrola boileru, automatický systém pro mléčnou pěnu s nastavitelnou teplotou, funkce ovládání teploty pro každou skupinu, 1x tryska pro horkou vodu, 2x tryska pro páru, bojler 10 litrů, teplotní odchylka do 0,5°C, digitální senzor tlaku v boileru, tlaku přívodu vody, tlaku pro čerpadlo, vestavné rotační - volumetrické čerpadlo, elektronický ukazatel stavu vody v boileru, kontrola jemnosti mletí, signalizace příliš jemného mletí, časovač automatického zapínání / vypínání, počítadlo vydaných porcí, </t>
    </r>
    <r>
      <rPr>
        <b/>
        <sz val="10"/>
        <rFont val="Calibri"/>
        <family val="2"/>
      </rPr>
      <t xml:space="preserve">barevné řešení šasí v základním odstínu RAL - bude upřesněno </t>
    </r>
    <r>
      <rPr>
        <sz val="10"/>
        <rFont val="Calibri"/>
        <family val="2"/>
      </rPr>
      <t xml:space="preserve">. </t>
    </r>
  </si>
  <si>
    <t>Profesionální mlýnek na kávu, Ploché čepele, počítání dávek, motor cca 1400ot/min, kapacita zásobníku cca 1,6kg, výkon mletí: 8 - 10 kg/h.</t>
  </si>
  <si>
    <t>Profesionální vařič indukční dvouzónový, nerezové opláštění, 2x12 úrovní nastavení, 400V/2x5kW, rozměr plotny cca 320x580.</t>
  </si>
  <si>
    <t>819x596x545</t>
  </si>
  <si>
    <t>Chladnička vestavná, jednodveřová s výparníkem pod pracovní desku, objem chladničky/mrazničky cca 111 / 18 l, hlučnost 39 dB, 1 kompresor, změna otevírání dveří, 3 poličky, mrazící výkon 2 kg/24 h, jmenovitý výkon 100 W.</t>
  </si>
  <si>
    <t xml:space="preserve">Volně stojící mikrovlnná trouba s grilem v nerezovém provedení. Objem cca 23 l. Počet úrovní výkonu minimálně 5, výkon mikrovln minimálně: 800 W, LED displej – denní čas, minutka, elektronické ovládání – jednoduchá ovladatelnost, mechanismus otevírání dveří – rukojetí, signál při ukončení cyklu, vnitřní osvětlení. Hloubka max 39,2 cm. Vnitřní povrch smalt. </t>
  </si>
  <si>
    <t>Kávovar na filtrovanou kávu, dohřívací plotýnka, manuální doplňování vody, 2 konvice, příkon 2,4 kW. Součástí dodávky jsou 2 konvice.</t>
  </si>
  <si>
    <t xml:space="preserve">Elektrický varný kotlík s nepřímým ohřevem k udržování a výdeji teplých polévek a dalších pokrmù. Zařízení  vybaveno světelnou kontrolkou chodu a termostatem, nerezová vnitřní nádoba a víko s otvorem pro naběračku. Napětí 230V, obsah vnitřní nádoby cca 10 l, regulace teploty v rozmezí 50° - 90°C. Vnější povrch černý. </t>
  </si>
  <si>
    <t>1940x560x550</t>
  </si>
  <si>
    <t xml:space="preserve">Kombinovaná vestavná lednice s mrazákem o objemu cca 308 l. Počet kompresorů 1, hlučnost 35 dB, možnost změny umístění dvířek, klimatická třída SN/T, energetická třída A+. Čistý objem chladničky  cca 228 l, mrazničky cca 80 l. Police skleněné, s držákem lahví. Dveřní alarm, automatické odmrazování. </t>
  </si>
  <si>
    <r>
      <t xml:space="preserve">Kombinovaná chladnička, brutto objem: 326 l, volně stojící </t>
    </r>
    <r>
      <rPr>
        <b/>
        <sz val="10"/>
        <rFont val="Calibri"/>
        <family val="2"/>
      </rPr>
      <t>s retro designem</t>
    </r>
    <r>
      <rPr>
        <sz val="10"/>
        <rFont val="Calibri"/>
        <family val="2"/>
      </rPr>
      <t xml:space="preserve"> v provedení červená. Energetická třída: A++. Počet kompresorů 1, hlučnost 40 dB. Pravé otevírání dveří, objem chladničky cca 227 l, mrazničky cca 95 l. </t>
    </r>
  </si>
  <si>
    <r>
      <t xml:space="preserve">Vestavná trouba  s grilem. Energetická třída A, objem trouby cca 63 l. Požadované funkce: časovač, hodiny, chlazení dveří, elektronická kontrola teploty a času, maximální pracovní teplota 300 °C. Příslušenství: 1x hluboký plech, 1x rošt, 2x mělký plech. </t>
    </r>
    <r>
      <rPr>
        <b/>
        <sz val="10"/>
        <rFont val="Calibri"/>
        <family val="2"/>
      </rPr>
      <t>Požadována je dodávka společně s mikrovlnnou troubou (stejný design výrobce). Maximální výška sestavy (trouba + mikrovlnná trouba) 980 mm!</t>
    </r>
  </si>
  <si>
    <t>obchodni prostory</t>
  </si>
  <si>
    <t xml:space="preserve">Cukrářská vitrína chlazená </t>
  </si>
  <si>
    <t>1330x1315x900</t>
  </si>
  <si>
    <t xml:space="preserve">Chladící skříň prosklená </t>
  </si>
  <si>
    <t>chladící skříň prosklenná, nerezové opláštění, objem cca 345 l, rozsah pracovní teploty od +1 do +10°C, osvětlení chladicího prostoru, automatické odtávání, příkon 295 W, prosklená dvířka s možností zamykání , ventilované chlazení, digitální termostat, počet polic 5, zaměnitelný směr otevírání dveří, chladivo R 134a.</t>
  </si>
  <si>
    <t>1840x595x600</t>
  </si>
  <si>
    <t>Chladnička</t>
  </si>
  <si>
    <t>1640x750x730</t>
  </si>
  <si>
    <t>chladící skříň, bílé opláštění, objem cca 520 l, rozsah pracovní teploty od +2 do +10°C, osvětlení chladicího prostoru, automatické odtávání, statické chlazení bez ventilátoru, digitální termostat, počet polic 6, nosnost polic 60 kg, možnost vložení přepravky, police z roštů potažených plastem, zaměnitelný směr otevírání dveří, chladivo R 134a.</t>
  </si>
  <si>
    <t xml:space="preserve">Pultová vitrína chlazená </t>
  </si>
  <si>
    <t xml:space="preserve">Vinotéka </t>
  </si>
  <si>
    <t>Temperovaná chladnička na víno s prosklenými uzamykatelnými dveřmi, objem cca 330 l, dřevěné police, teplotní rozsah  +4°C až +14°C, dynamický systém chlazení, elektronické ovládání, digitální ukazatel teploty, zvuková kontrolka otevřených dveří, optická a zvuková kontrolka poruchy, ventilátor, uhlíkový filtr. LED osvětlení. Energetická třída min. A. Zaměnitelný směr otevírání dveří, chladivo R 134a.</t>
  </si>
  <si>
    <t>1730x600x600</t>
  </si>
  <si>
    <t>Pracovní stůl s dvojdřezem a baterií</t>
  </si>
  <si>
    <r>
      <t>Pracovní deska s prolamem pro výčep. Pracovní desku tvoří nerez plech tl.1,2 mm podlepený dřevotřískou, která je chráněna zdravotně nezávadným nátěrem. Zadní nebo boční lem výšky 40 mm. Prolamovaná pracovní deska tl. 40 mm s odkapem. Maximální délka stolu 2850 mm (6 nohou). Odkapová miska s ostřikem na sklenice. Umístění dřezu na barovou myčku skla a odkapu dle projektu interiéru. Vevařený lisovaný dřez 300x500x300 mm. Otvor pro výčepní stojan bude upřesněn dle projektu interiéru a dodávaného výčepního zařízení.</t>
    </r>
    <r>
      <rPr>
        <b/>
        <sz val="10"/>
        <rFont val="Calibri"/>
        <family val="2"/>
      </rPr>
      <t xml:space="preserve"> Vnější opláštění dodávka interiéru, nutná koordinace. </t>
    </r>
    <r>
      <rPr>
        <sz val="10"/>
        <rFont val="Calibri"/>
        <family val="2"/>
      </rPr>
      <t>Součástí dodávky zápachová uzávěrka</t>
    </r>
  </si>
  <si>
    <t xml:space="preserve">Pracovní deska s lisovaným dřezem. Celonerezové provedení. Pracovní deska nerez plech min. tl. 1,2 mm. Zadní lem výšky 40 mm. Tl. pracovní desky. Délka stolu ±1350 mm (nutno zaměřit dle skutečného stavu). Umístění dřezu vlevo. Vevařený lisovaný dřez 300x500x300 mm. Otvor pro baterii. Součástí dodávky zápachová uzávěrka </t>
  </si>
  <si>
    <t>Pracovní deska pro skříňku s vevařeným umyvadlem a senzorovou baterií. Celonerezové provedení. Pracovní deska nerez plech min. tl. 1,2 mm, tl. pracovní desky 40 mm. Umyvadlo se sifonem a senzorovou baterií. Nastavení vody pomocí směšovacího ventilu (včetně zpětných klapek pod umyvadlem) s 1/2"šroubením pro teplou a studenou vodu. Automatické zpoždění vypínání vody. Součástí dodávky bezdotykový nerezový dávkovač mýdla, směšovací ventil a montážní sada + příslušenství. Skutečný rozměr a provedení nutno upravit dle dodávky interiéru. Součástí dodávky zápachová uzávěrka</t>
  </si>
  <si>
    <t>Mycí stůl s lisovanými dřezy a policí. Celonerezové provedení, výšková stavitelnost o 30 mm. Pracovní deska nerez plech min. tl. 1,2 mm. Zadní a boční lemy výšky 40 mm. Tl. pracovní desky a police 40 mm. Délka stolu ±1700 mm (nutno zaměřit dle skutečného stavu). Světlost police s podélnými výztuhami 105 mm. Umístění dřezů vpravo. Vevařené lisované dřezy 300x500x300 mm. Součástí dodávky zápachová uzávěrka</t>
  </si>
  <si>
    <t>Mycí stůl s lisovaným dřezem a policí. Celonerezové provedení, výšková stavitelnost o 30 mm. Pracovní deska nerez plech min. tl. 1,2 mm. Zadní a boční lem výšky 40 mm. Tl. pracovní desky a police 40 mm. Délka stolu ±2400 mm (nutno zaměřit dle skutečného stavu). Světlost police s podélnými výztuhami 105 mm. Umístění dřezu uprostřed, vpravo umístitelná myčka, vlevo lednice. Vevařený lisovaný dřez 500x500x300 mm. Součástí dodávky je zápachová uzávěrka.</t>
  </si>
  <si>
    <t>900x1800x700</t>
  </si>
  <si>
    <t>Keramické umyvadlo</t>
  </si>
  <si>
    <t>keramické umyvadlo bílé se sifonem a stojánkovou dřezovou baterií, raménko délky 210 mm. Oblý tvar. Součástí dodávky  bezdotykový nerezový dávkovač mýdla a montážní sada + příslušenství.</t>
  </si>
  <si>
    <t>500x600</t>
  </si>
  <si>
    <t>Obchodní prostory</t>
  </si>
  <si>
    <t>1220x1315x900</t>
  </si>
  <si>
    <r>
      <t xml:space="preserve">Klasická cukrárenská vitrína se statickým chlazením. Výstavní plocha cca 1,7 m2. Chlazená zadní výsuvná výstavní plocha a jedna police u výparníku. Horní dvě police nechlazeny. Police budou umístěny na samostatné alu konstrukci - ne v bočních sklech. Žulová pracovní plocha, nerezová výstavní plocha, nerezový kryt výparníku, digitální termostat, zvukový alarm informující o znečištění kondenzátoru, noční kryty, aut. odtávání atd. Statické-gravitační chlazení, odtok kondenzátu do nádoby, ofoukávání čelního skla teplým vzduchem, vestavěný chladící agregát, kabel k registrátoru teploty (RS232 – USB). </t>
    </r>
    <r>
      <rPr>
        <b/>
        <sz val="10"/>
        <rFont val="Calibri"/>
        <family val="2"/>
      </rPr>
      <t>Požadována je dodávka společně s pultovou vitrínou chlazenou (stejný design výrobce)</t>
    </r>
  </si>
  <si>
    <r>
      <t xml:space="preserve">Vitrína se statickým chlazením. Výstavní plocha cca 0,6 m2. Rozsah pracovní teploty od -2 do +4°C. Žulová pracovní plocha, nerezová výstavní plocha, nerezový úložný prostor, nerezová výdejní police na čelní sklo s cenovkovou lištou, posuvný skleněný, nízký předěl výstavní plochy,  lakovaný kryt výparníku, digitální termostat, zvukový alarm informující o znečištění kondenzátoru, noční kryty, aut. odtávání atd. Statické-gravitační chlazení, odtok kondenzátu do nádoby, ofoukávání čelního skla teplým vzduchem, vestavěný chladící agregát, kabel k registrátoru teploty (RS232 – USB). </t>
    </r>
    <r>
      <rPr>
        <b/>
        <sz val="10"/>
        <rFont val="Calibri"/>
        <family val="2"/>
      </rPr>
      <t>Požadována je dodávka společně s cukrářskou vitrínou chlazenou (stejný design výrobce)</t>
    </r>
  </si>
  <si>
    <t>Mycí stůl s lisovanými dřezy, policí a zásuvkou. Celonerezové provedení, výšková stavitelnost o 30 mm. Pracovní deska nerez plech min. tl. 1,2 mm. Zadní a boční lemy výšky 100 mm. Tl. pracovní desky a police 40 mm. Délka stolu ±1800 mm (nutno zaměřit dle skutečného stavu). Světlost police s podélnými výztuhami 105 mm. Umístění dřezů vpravo. Vevařené lisované dřezy 500x500x300 mm. Součástí dodávky zápachová uzávěrka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</si>
</sst>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Kč&quot;_-;\-* #,##0.00\ &quot;Kč&quot;_-;_-* &quot;-&quot;??\ &quot;Kč&quot;_-;_-@_-"/>
    <numFmt numFmtId="164" formatCode="#,##0\ [$Kč-405];[Red]\-#,##0\ [$Kč-405]"/>
    <numFmt numFmtId="165" formatCode="000"/>
    <numFmt numFmtId="166" formatCode="_-* #,##0\ &quot;Kč&quot;_-;\-* #,##0\ &quot;Kč&quot;_-;_-* &quot;-&quot;??\ &quot;Kč&quot;_-;_-@_-"/>
    <numFmt numFmtId="167" formatCode="#,##0\ &quot;Kč&quot;"/>
  </numFmts>
  <fonts count="7">
    <font>
      <sz val="10"/>
      <name val="Arial"/>
      <family val="2"/>
    </font>
    <font>
      <sz val="10"/>
      <name val="Calibri"/>
      <family val="2"/>
    </font>
    <font>
      <sz val="10"/>
      <color indexed="8"/>
      <name val="Calibri"/>
      <family val="2"/>
    </font>
    <font>
      <b/>
      <sz val="10"/>
      <color indexed="8"/>
      <name val="Calibri"/>
      <family val="2"/>
    </font>
    <font>
      <b/>
      <sz val="10"/>
      <name val="Calibri"/>
      <family val="2"/>
    </font>
    <font>
      <sz val="10"/>
      <color theme="1"/>
      <name val="Calibri"/>
      <family val="2"/>
    </font>
    <font>
      <b/>
      <sz val="12"/>
      <name val="Calibri"/>
      <family val="2"/>
    </font>
  </fonts>
  <fills count="15">
    <fill>
      <patternFill/>
    </fill>
    <fill>
      <patternFill patternType="gray125"/>
    </fill>
    <fill>
      <patternFill patternType="solid">
        <fgColor theme="9" tint="0.5999900102615356"/>
        <bgColor indexed="64"/>
      </patternFill>
    </fill>
    <fill>
      <patternFill patternType="solid">
        <fgColor rgb="FFFFFF99"/>
        <bgColor indexed="64"/>
      </patternFill>
    </fill>
    <fill>
      <patternFill patternType="solid">
        <fgColor indexed="9"/>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0" tint="-0.1499900072813034"/>
        <bgColor indexed="64"/>
      </patternFill>
    </fill>
    <fill>
      <patternFill patternType="solid">
        <fgColor rgb="FFCCFFCC"/>
        <bgColor indexed="64"/>
      </patternFill>
    </fill>
    <fill>
      <patternFill patternType="solid">
        <fgColor theme="4" tint="0.7999799847602844"/>
        <bgColor indexed="64"/>
      </patternFill>
    </fill>
    <fill>
      <patternFill patternType="solid">
        <fgColor rgb="FFCCFF99"/>
        <bgColor indexed="64"/>
      </patternFill>
    </fill>
    <fill>
      <patternFill patternType="solid">
        <fgColor rgb="FFFFFF66"/>
        <bgColor indexed="64"/>
      </patternFill>
    </fill>
    <fill>
      <patternFill patternType="solid">
        <fgColor theme="2" tint="-0.24997000396251678"/>
        <bgColor indexed="64"/>
      </patternFill>
    </fill>
  </fills>
  <borders count="29">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top/>
      <bottom style="thin"/>
    </border>
    <border>
      <left/>
      <right style="thin"/>
      <top style="thin"/>
      <bottom style="thin"/>
    </border>
    <border>
      <left/>
      <right/>
      <top style="thin"/>
      <bottom style="thin"/>
    </border>
    <border>
      <left/>
      <right style="thin"/>
      <top/>
      <bottom/>
    </border>
    <border>
      <left/>
      <right style="thin"/>
      <top style="medium"/>
      <bottom style="thin"/>
    </border>
    <border>
      <left/>
      <right style="medium"/>
      <top style="medium"/>
      <bottom style="thin"/>
    </border>
    <border>
      <left/>
      <right style="medium"/>
      <top style="thin"/>
      <bottom style="thin"/>
    </border>
    <border>
      <left style="medium"/>
      <right style="thin"/>
      <top/>
      <bottom style="medium"/>
    </border>
    <border>
      <left/>
      <right style="medium"/>
      <top/>
      <bottom style="medium"/>
    </border>
    <border>
      <left style="medium"/>
      <right/>
      <top style="medium"/>
      <bottom/>
    </border>
    <border>
      <left/>
      <right/>
      <top style="medium"/>
      <bottom/>
    </border>
    <border>
      <left style="medium"/>
      <right/>
      <top style="thin"/>
      <bottom style="thin"/>
    </border>
    <border>
      <left style="medium"/>
      <right/>
      <top/>
      <bottom/>
    </border>
    <border>
      <left/>
      <right style="thin"/>
      <top style="medium"/>
      <bottom/>
    </border>
    <border>
      <left style="thin">
        <color indexed="10"/>
      </left>
      <right style="thin">
        <color indexed="10"/>
      </right>
      <top/>
      <bottom style="thin">
        <color indexed="8"/>
      </bottom>
    </border>
    <border>
      <left/>
      <right style="thin"/>
      <top style="thin"/>
      <bottom/>
    </border>
    <border>
      <left/>
      <right style="medium"/>
      <top style="thin"/>
      <bottom/>
    </border>
    <border>
      <left style="thin"/>
      <right style="thin"/>
      <top style="thin"/>
      <bottom style="medium"/>
    </border>
    <border>
      <left style="thin"/>
      <right style="medium"/>
      <top style="thin"/>
      <bottom style="medium"/>
    </border>
    <border>
      <left style="thin"/>
      <right/>
      <top style="thin"/>
      <bottom style="thin"/>
    </border>
    <border>
      <left/>
      <right/>
      <top/>
      <bottom style="thin"/>
    </border>
    <border>
      <left/>
      <right style="thin"/>
      <top/>
      <bottom style="thin"/>
    </border>
    <border>
      <left style="medium"/>
      <right/>
      <top style="thin"/>
      <bottom style="medium"/>
    </border>
    <border>
      <left/>
      <right/>
      <top style="thin"/>
      <bottom style="medium"/>
    </border>
    <border>
      <left/>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cellStyleXfs>
  <cellXfs count="121">
    <xf numFmtId="0" fontId="0" fillId="0" borderId="0" xfId="0"/>
    <xf numFmtId="0" fontId="1" fillId="0" borderId="0" xfId="0" applyFont="1" applyFill="1" applyBorder="1" applyAlignment="1">
      <alignment/>
    </xf>
    <xf numFmtId="4" fontId="1" fillId="0" borderId="0" xfId="0" applyNumberFormat="1" applyFont="1" applyFill="1" applyBorder="1" applyAlignment="1">
      <alignment/>
    </xf>
    <xf numFmtId="49" fontId="2" fillId="2" borderId="1" xfId="0" applyNumberFormat="1" applyFont="1" applyFill="1" applyBorder="1" applyAlignment="1">
      <alignment vertical="center" wrapText="1"/>
    </xf>
    <xf numFmtId="49" fontId="2" fillId="3" borderId="1" xfId="0" applyNumberFormat="1" applyFont="1" applyFill="1" applyBorder="1" applyAlignment="1">
      <alignment vertical="center" wrapText="1"/>
    </xf>
    <xf numFmtId="0" fontId="2" fillId="4" borderId="2" xfId="0" applyNumberFormat="1" applyFont="1" applyFill="1" applyBorder="1" applyAlignment="1">
      <alignment horizontal="center" vertical="center" wrapText="1"/>
    </xf>
    <xf numFmtId="0" fontId="2" fillId="0" borderId="0" xfId="0" applyNumberFormat="1" applyFont="1" applyAlignment="1">
      <alignment wrapText="1"/>
    </xf>
    <xf numFmtId="4" fontId="1" fillId="0" borderId="0" xfId="0" applyNumberFormat="1" applyFont="1" applyFill="1" applyBorder="1" applyAlignment="1">
      <alignment wrapText="1"/>
    </xf>
    <xf numFmtId="0" fontId="1" fillId="0" borderId="0" xfId="0" applyFont="1" applyFill="1" applyBorder="1" applyAlignment="1">
      <alignment wrapText="1"/>
    </xf>
    <xf numFmtId="49" fontId="2" fillId="3" borderId="2" xfId="0" applyNumberFormat="1" applyFont="1" applyFill="1" applyBorder="1" applyAlignment="1">
      <alignment vertical="center" wrapText="1"/>
    </xf>
    <xf numFmtId="0" fontId="5" fillId="0" borderId="1" xfId="0" applyFont="1" applyBorder="1" applyAlignment="1">
      <alignment vertical="center"/>
    </xf>
    <xf numFmtId="0" fontId="1" fillId="0" borderId="1" xfId="0" applyFont="1" applyBorder="1" applyAlignment="1">
      <alignment horizontal="center" vertical="center" wrapText="1"/>
    </xf>
    <xf numFmtId="165"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166" fontId="5" fillId="0" borderId="1" xfId="20" applyNumberFormat="1" applyFont="1" applyBorder="1" applyAlignment="1">
      <alignment horizontal="center" vertical="center"/>
    </xf>
    <xf numFmtId="0" fontId="1" fillId="0" borderId="1" xfId="0" applyNumberFormat="1" applyFont="1" applyBorder="1" applyAlignment="1">
      <alignment vertical="center" wrapText="1"/>
    </xf>
    <xf numFmtId="164" fontId="1" fillId="5" borderId="1" xfId="0" applyNumberFormat="1" applyFont="1" applyFill="1" applyBorder="1" applyAlignment="1">
      <alignment vertical="center" wrapText="1"/>
    </xf>
    <xf numFmtId="0" fontId="1" fillId="0" borderId="0" xfId="0" applyFont="1" applyAlignment="1">
      <alignment vertical="center" wrapText="1"/>
    </xf>
    <xf numFmtId="0" fontId="1" fillId="0" borderId="1" xfId="0" applyFont="1" applyBorder="1" applyAlignment="1">
      <alignment wrapText="1"/>
    </xf>
    <xf numFmtId="164" fontId="1" fillId="6" borderId="1" xfId="0" applyNumberFormat="1" applyFont="1" applyFill="1" applyBorder="1" applyAlignment="1">
      <alignment vertical="center" wrapText="1"/>
    </xf>
    <xf numFmtId="0" fontId="5" fillId="0" borderId="1" xfId="0" applyFont="1" applyFill="1" applyBorder="1" applyAlignment="1">
      <alignment vertical="center"/>
    </xf>
    <xf numFmtId="166" fontId="5" fillId="0" borderId="1" xfId="20" applyNumberFormat="1" applyFont="1" applyFill="1" applyBorder="1" applyAlignment="1">
      <alignment horizontal="center" vertical="center"/>
    </xf>
    <xf numFmtId="0" fontId="1" fillId="0" borderId="1" xfId="0" applyNumberFormat="1" applyFont="1" applyFill="1" applyBorder="1" applyAlignment="1">
      <alignment vertical="center" wrapText="1"/>
    </xf>
    <xf numFmtId="0" fontId="5" fillId="0" borderId="1" xfId="0" applyFont="1" applyBorder="1" applyAlignment="1">
      <alignment vertical="center" wrapText="1"/>
    </xf>
    <xf numFmtId="0" fontId="5" fillId="0" borderId="0" xfId="0" applyFont="1" applyAlignment="1">
      <alignment vertical="center" wrapText="1"/>
    </xf>
    <xf numFmtId="164" fontId="1" fillId="7" borderId="2" xfId="0" applyNumberFormat="1" applyFont="1" applyFill="1" applyBorder="1" applyAlignment="1">
      <alignment vertical="center" wrapText="1"/>
    </xf>
    <xf numFmtId="164" fontId="1" fillId="8" borderId="2" xfId="0" applyNumberFormat="1" applyFont="1" applyFill="1" applyBorder="1" applyAlignment="1">
      <alignment vertical="center" wrapText="1"/>
    </xf>
    <xf numFmtId="164" fontId="1" fillId="8" borderId="1" xfId="0" applyNumberFormat="1" applyFont="1" applyFill="1" applyBorder="1" applyAlignment="1">
      <alignment vertical="center" wrapText="1"/>
    </xf>
    <xf numFmtId="164" fontId="1" fillId="7" borderId="1" xfId="0" applyNumberFormat="1" applyFont="1" applyFill="1" applyBorder="1" applyAlignment="1">
      <alignment vertical="center" wrapText="1"/>
    </xf>
    <xf numFmtId="164" fontId="1" fillId="9" borderId="1" xfId="0" applyNumberFormat="1" applyFont="1" applyFill="1" applyBorder="1" applyAlignment="1">
      <alignment vertical="center" wrapText="1"/>
    </xf>
    <xf numFmtId="0" fontId="5" fillId="0" borderId="0" xfId="0" applyFont="1" applyBorder="1" applyAlignment="1">
      <alignment vertical="center"/>
    </xf>
    <xf numFmtId="0" fontId="1" fillId="0" borderId="0" xfId="0" applyFont="1" applyBorder="1" applyAlignment="1">
      <alignment horizontal="center" vertical="center" wrapText="1"/>
    </xf>
    <xf numFmtId="165" fontId="1" fillId="0" borderId="0" xfId="0" applyNumberFormat="1" applyFont="1" applyBorder="1" applyAlignment="1">
      <alignment horizontal="center" vertical="center" wrapText="1"/>
    </xf>
    <xf numFmtId="0" fontId="1" fillId="0" borderId="0" xfId="0" applyFont="1" applyBorder="1" applyAlignment="1">
      <alignment vertical="center" wrapText="1"/>
    </xf>
    <xf numFmtId="166" fontId="5" fillId="0" borderId="0" xfId="20" applyNumberFormat="1" applyFont="1" applyBorder="1" applyAlignment="1">
      <alignment horizontal="center" vertical="center"/>
    </xf>
    <xf numFmtId="0" fontId="1" fillId="0" borderId="0" xfId="0" applyNumberFormat="1" applyFont="1" applyBorder="1" applyAlignment="1">
      <alignment vertical="center" wrapText="1"/>
    </xf>
    <xf numFmtId="164" fontId="1" fillId="0" borderId="0" xfId="0" applyNumberFormat="1" applyFont="1" applyFill="1" applyBorder="1" applyAlignment="1">
      <alignment vertical="center" wrapText="1"/>
    </xf>
    <xf numFmtId="164" fontId="1" fillId="10" borderId="1"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3" fillId="0" borderId="0" xfId="0" applyNumberFormat="1" applyFont="1" applyAlignment="1">
      <alignment wrapText="1"/>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Fill="1" applyBorder="1" applyAlignment="1">
      <alignment wrapText="1"/>
    </xf>
    <xf numFmtId="166" fontId="4" fillId="0" borderId="0" xfId="20" applyNumberFormat="1" applyFont="1" applyFill="1" applyBorder="1" applyAlignment="1">
      <alignment/>
    </xf>
    <xf numFmtId="0" fontId="2" fillId="4" borderId="3" xfId="0" applyNumberFormat="1" applyFont="1" applyFill="1" applyBorder="1" applyAlignment="1">
      <alignment horizontal="center" vertical="center" wrapText="1"/>
    </xf>
    <xf numFmtId="0" fontId="5" fillId="0" borderId="4" xfId="0" applyFont="1" applyBorder="1" applyAlignment="1">
      <alignment vertical="center"/>
    </xf>
    <xf numFmtId="0" fontId="1" fillId="0" borderId="4" xfId="0" applyFont="1" applyBorder="1" applyAlignment="1">
      <alignment horizontal="center" vertical="center" wrapText="1"/>
    </xf>
    <xf numFmtId="165" fontId="1" fillId="0" borderId="4" xfId="0" applyNumberFormat="1" applyFont="1" applyBorder="1" applyAlignment="1">
      <alignment horizontal="center" vertical="center" wrapText="1"/>
    </xf>
    <xf numFmtId="0" fontId="1" fillId="0" borderId="4" xfId="0" applyFont="1" applyBorder="1" applyAlignment="1">
      <alignment vertical="center" wrapText="1"/>
    </xf>
    <xf numFmtId="166" fontId="5" fillId="0" borderId="4" xfId="20" applyNumberFormat="1" applyFont="1" applyBorder="1" applyAlignment="1">
      <alignment horizontal="center" vertical="center"/>
    </xf>
    <xf numFmtId="0" fontId="1" fillId="0" borderId="4" xfId="0" applyNumberFormat="1" applyFont="1" applyBorder="1" applyAlignment="1">
      <alignment vertical="center" wrapText="1"/>
    </xf>
    <xf numFmtId="164" fontId="1" fillId="5" borderId="4" xfId="0" applyNumberFormat="1" applyFont="1" applyFill="1" applyBorder="1" applyAlignment="1">
      <alignment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1" fillId="11" borderId="0" xfId="0" applyFont="1" applyFill="1" applyBorder="1" applyAlignment="1">
      <alignment/>
    </xf>
    <xf numFmtId="0" fontId="1" fillId="8" borderId="0" xfId="0" applyFont="1" applyFill="1" applyBorder="1" applyAlignment="1">
      <alignment/>
    </xf>
    <xf numFmtId="0" fontId="1" fillId="7" borderId="0" xfId="0" applyFont="1" applyFill="1" applyBorder="1" applyAlignment="1">
      <alignment/>
    </xf>
    <xf numFmtId="4" fontId="1" fillId="0" borderId="0" xfId="0" applyNumberFormat="1" applyFont="1" applyFill="1" applyBorder="1" applyAlignment="1">
      <alignment horizontal="center" vertical="center"/>
    </xf>
    <xf numFmtId="167" fontId="1" fillId="11" borderId="5" xfId="0" applyNumberFormat="1" applyFont="1" applyFill="1" applyBorder="1" applyAlignment="1">
      <alignment/>
    </xf>
    <xf numFmtId="167" fontId="1" fillId="7" borderId="5" xfId="0" applyNumberFormat="1" applyFont="1" applyFill="1" applyBorder="1" applyAlignment="1">
      <alignment/>
    </xf>
    <xf numFmtId="167" fontId="1" fillId="8" borderId="5" xfId="0" applyNumberFormat="1" applyFont="1" applyFill="1" applyBorder="1" applyAlignment="1">
      <alignment/>
    </xf>
    <xf numFmtId="0" fontId="1" fillId="7" borderId="6" xfId="0" applyFont="1" applyFill="1" applyBorder="1" applyAlignment="1">
      <alignment/>
    </xf>
    <xf numFmtId="167" fontId="1" fillId="6" borderId="7" xfId="0" applyNumberFormat="1" applyFont="1" applyFill="1" applyBorder="1" applyAlignment="1">
      <alignment/>
    </xf>
    <xf numFmtId="167" fontId="1" fillId="2" borderId="7" xfId="0" applyNumberFormat="1" applyFont="1" applyFill="1" applyBorder="1" applyAlignment="1">
      <alignment/>
    </xf>
    <xf numFmtId="167" fontId="1" fillId="12" borderId="7" xfId="0" applyNumberFormat="1" applyFont="1" applyFill="1" applyBorder="1" applyAlignment="1">
      <alignment/>
    </xf>
    <xf numFmtId="167" fontId="1" fillId="7" borderId="7" xfId="0" applyNumberFormat="1" applyFont="1" applyFill="1" applyBorder="1" applyAlignment="1">
      <alignment/>
    </xf>
    <xf numFmtId="167" fontId="1" fillId="13" borderId="7" xfId="0" applyNumberFormat="1" applyFont="1" applyFill="1" applyBorder="1" applyAlignment="1">
      <alignment/>
    </xf>
    <xf numFmtId="0" fontId="1" fillId="7" borderId="5" xfId="0" applyFont="1" applyFill="1" applyBorder="1" applyAlignment="1">
      <alignment/>
    </xf>
    <xf numFmtId="0" fontId="1" fillId="7" borderId="7" xfId="0" applyFont="1" applyFill="1" applyBorder="1" applyAlignment="1">
      <alignment/>
    </xf>
    <xf numFmtId="167" fontId="1" fillId="5" borderId="8" xfId="0" applyNumberFormat="1" applyFont="1" applyFill="1" applyBorder="1" applyAlignment="1">
      <alignment/>
    </xf>
    <xf numFmtId="167" fontId="1" fillId="5" borderId="9" xfId="0" applyNumberFormat="1" applyFont="1" applyFill="1" applyBorder="1" applyAlignment="1">
      <alignment/>
    </xf>
    <xf numFmtId="167" fontId="1" fillId="6" borderId="10" xfId="0" applyNumberFormat="1" applyFont="1" applyFill="1" applyBorder="1" applyAlignment="1">
      <alignment/>
    </xf>
    <xf numFmtId="167" fontId="1" fillId="11" borderId="10" xfId="0" applyNumberFormat="1" applyFont="1" applyFill="1" applyBorder="1" applyAlignment="1">
      <alignment/>
    </xf>
    <xf numFmtId="167" fontId="1" fillId="2" borderId="10" xfId="0" applyNumberFormat="1" applyFont="1" applyFill="1" applyBorder="1" applyAlignment="1">
      <alignment/>
    </xf>
    <xf numFmtId="167" fontId="1" fillId="7" borderId="10" xfId="0" applyNumberFormat="1" applyFont="1" applyFill="1" applyBorder="1" applyAlignment="1">
      <alignment/>
    </xf>
    <xf numFmtId="167" fontId="1" fillId="12" borderId="10" xfId="0" applyNumberFormat="1" applyFont="1" applyFill="1" applyBorder="1" applyAlignment="1">
      <alignment/>
    </xf>
    <xf numFmtId="167" fontId="1" fillId="8" borderId="10" xfId="0" applyNumberFormat="1" applyFont="1" applyFill="1" applyBorder="1" applyAlignment="1">
      <alignment/>
    </xf>
    <xf numFmtId="167" fontId="1" fillId="13" borderId="10" xfId="0" applyNumberFormat="1" applyFont="1" applyFill="1" applyBorder="1" applyAlignment="1">
      <alignment/>
    </xf>
    <xf numFmtId="0" fontId="1" fillId="6" borderId="6" xfId="0" applyFont="1" applyFill="1" applyBorder="1" applyAlignment="1">
      <alignment/>
    </xf>
    <xf numFmtId="0" fontId="1" fillId="2" borderId="6" xfId="0" applyFont="1" applyFill="1" applyBorder="1" applyAlignment="1">
      <alignment/>
    </xf>
    <xf numFmtId="0" fontId="1" fillId="12" borderId="6" xfId="0" applyFont="1" applyFill="1" applyBorder="1" applyAlignment="1">
      <alignment/>
    </xf>
    <xf numFmtId="0" fontId="1" fillId="13" borderId="6" xfId="0" applyFont="1" applyFill="1" applyBorder="1" applyAlignment="1">
      <alignment/>
    </xf>
    <xf numFmtId="167" fontId="1" fillId="0" borderId="11" xfId="0" applyNumberFormat="1" applyFont="1" applyFill="1" applyBorder="1" applyAlignment="1">
      <alignment/>
    </xf>
    <xf numFmtId="167" fontId="1" fillId="0" borderId="12" xfId="0" applyNumberFormat="1" applyFont="1" applyFill="1" applyBorder="1" applyAlignment="1">
      <alignment/>
    </xf>
    <xf numFmtId="164" fontId="1" fillId="5" borderId="13" xfId="0" applyNumberFormat="1" applyFont="1" applyFill="1" applyBorder="1" applyAlignment="1">
      <alignment vertical="center" wrapText="1"/>
    </xf>
    <xf numFmtId="0" fontId="1" fillId="5" borderId="14" xfId="0" applyFont="1" applyFill="1" applyBorder="1" applyAlignment="1">
      <alignment/>
    </xf>
    <xf numFmtId="164" fontId="1" fillId="6" borderId="15" xfId="0" applyNumberFormat="1" applyFont="1" applyFill="1" applyBorder="1" applyAlignment="1">
      <alignment vertical="center" wrapText="1"/>
    </xf>
    <xf numFmtId="164" fontId="1" fillId="9" borderId="16" xfId="0" applyNumberFormat="1" applyFont="1" applyFill="1" applyBorder="1" applyAlignment="1">
      <alignment vertical="center" wrapText="1"/>
    </xf>
    <xf numFmtId="49" fontId="2" fillId="2" borderId="15" xfId="0" applyNumberFormat="1" applyFont="1" applyFill="1" applyBorder="1" applyAlignment="1">
      <alignment vertical="center" wrapText="1"/>
    </xf>
    <xf numFmtId="164" fontId="1" fillId="7" borderId="16" xfId="0" applyNumberFormat="1" applyFont="1" applyFill="1" applyBorder="1" applyAlignment="1">
      <alignment vertical="center" wrapText="1"/>
    </xf>
    <xf numFmtId="164" fontId="1" fillId="10" borderId="15" xfId="0" applyNumberFormat="1" applyFont="1" applyFill="1" applyBorder="1" applyAlignment="1">
      <alignment vertical="center" wrapText="1"/>
    </xf>
    <xf numFmtId="164" fontId="1" fillId="8" borderId="16" xfId="0" applyNumberFormat="1" applyFont="1" applyFill="1" applyBorder="1" applyAlignment="1">
      <alignment vertical="center" wrapText="1"/>
    </xf>
    <xf numFmtId="164" fontId="1" fillId="7" borderId="15" xfId="0" applyNumberFormat="1" applyFont="1" applyFill="1" applyBorder="1" applyAlignment="1">
      <alignment vertical="center" wrapText="1"/>
    </xf>
    <xf numFmtId="49" fontId="2" fillId="13" borderId="15" xfId="0" applyNumberFormat="1" applyFont="1" applyFill="1" applyBorder="1" applyAlignment="1">
      <alignment vertical="center" wrapText="1"/>
    </xf>
    <xf numFmtId="0" fontId="1" fillId="5" borderId="17" xfId="0" applyFont="1" applyFill="1" applyBorder="1" applyAlignment="1">
      <alignment/>
    </xf>
    <xf numFmtId="0" fontId="1" fillId="6" borderId="5" xfId="0" applyFont="1" applyFill="1" applyBorder="1" applyAlignment="1">
      <alignment/>
    </xf>
    <xf numFmtId="0" fontId="1" fillId="11" borderId="7" xfId="0" applyFont="1" applyFill="1" applyBorder="1" applyAlignment="1">
      <alignment/>
    </xf>
    <xf numFmtId="0" fontId="1" fillId="2" borderId="5" xfId="0" applyFont="1" applyFill="1" applyBorder="1" applyAlignment="1">
      <alignment/>
    </xf>
    <xf numFmtId="0" fontId="1" fillId="12" borderId="5" xfId="0" applyFont="1" applyFill="1" applyBorder="1" applyAlignment="1">
      <alignment/>
    </xf>
    <xf numFmtId="0" fontId="1" fillId="8" borderId="7" xfId="0" applyFont="1" applyFill="1" applyBorder="1" applyAlignment="1">
      <alignment/>
    </xf>
    <xf numFmtId="0" fontId="1" fillId="13" borderId="5" xfId="0" applyFont="1" applyFill="1" applyBorder="1" applyAlignment="1">
      <alignmen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3" fillId="4" borderId="18" xfId="0" applyNumberFormat="1"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164" fontId="1" fillId="14" borderId="1" xfId="0" applyNumberFormat="1" applyFont="1" applyFill="1" applyBorder="1" applyAlignment="1">
      <alignment vertical="center" wrapText="1"/>
    </xf>
    <xf numFmtId="167" fontId="1" fillId="7" borderId="19" xfId="0" applyNumberFormat="1" applyFont="1" applyFill="1" applyBorder="1" applyAlignment="1">
      <alignment/>
    </xf>
    <xf numFmtId="167" fontId="1" fillId="7" borderId="20" xfId="0" applyNumberFormat="1" applyFont="1" applyFill="1" applyBorder="1" applyAlignment="1">
      <alignment/>
    </xf>
    <xf numFmtId="167" fontId="1" fillId="14" borderId="21" xfId="0" applyNumberFormat="1" applyFont="1" applyFill="1" applyBorder="1" applyAlignment="1">
      <alignment/>
    </xf>
    <xf numFmtId="167" fontId="1" fillId="14" borderId="22" xfId="0" applyNumberFormat="1" applyFont="1" applyFill="1" applyBorder="1" applyAlignment="1">
      <alignment/>
    </xf>
    <xf numFmtId="0" fontId="1"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164" fontId="1" fillId="14" borderId="26" xfId="0" applyNumberFormat="1" applyFont="1" applyFill="1" applyBorder="1" applyAlignment="1">
      <alignment horizontal="left" vertical="center" wrapText="1"/>
    </xf>
    <xf numFmtId="164" fontId="1" fillId="14" borderId="27" xfId="0" applyNumberFormat="1" applyFont="1" applyFill="1" applyBorder="1" applyAlignment="1">
      <alignment horizontal="left" vertical="center" wrapText="1"/>
    </xf>
    <xf numFmtId="164" fontId="1" fillId="14" borderId="28" xfId="0" applyNumberFormat="1"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Měna" xfId="20"/>
  </cellStyles>
  <dxfs count="1">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1"/>
  <sheetViews>
    <sheetView tabSelected="1" workbookViewId="0" topLeftCell="A1">
      <selection activeCell="H84" sqref="H84"/>
    </sheetView>
  </sheetViews>
  <sheetFormatPr defaultColWidth="9.140625" defaultRowHeight="12.75"/>
  <cols>
    <col min="1" max="1" width="4.00390625" style="6" customWidth="1"/>
    <col min="2" max="3" width="7.140625" style="1" customWidth="1"/>
    <col min="4" max="4" width="12.421875" style="1" customWidth="1"/>
    <col min="5" max="5" width="7.140625" style="1" customWidth="1"/>
    <col min="6" max="6" width="39.8515625" style="1" customWidth="1"/>
    <col min="7" max="7" width="87.421875" style="8" customWidth="1"/>
    <col min="8" max="8" width="13.421875" style="1" bestFit="1" customWidth="1"/>
    <col min="9" max="10" width="5.28125" style="1" customWidth="1"/>
    <col min="11" max="11" width="12.421875" style="1" bestFit="1" customWidth="1"/>
    <col min="12" max="12" width="14.8515625" style="1" bestFit="1" customWidth="1"/>
    <col min="13" max="14" width="20.7109375" style="8" customWidth="1"/>
    <col min="16" max="16384" width="9.140625" style="1" customWidth="1"/>
  </cols>
  <sheetData>
    <row r="1" spans="3:15" ht="30.75" customHeight="1">
      <c r="C1" s="116" t="s">
        <v>83</v>
      </c>
      <c r="D1" s="116"/>
      <c r="E1" s="117"/>
      <c r="F1" s="113" t="s">
        <v>201</v>
      </c>
      <c r="G1" s="114"/>
      <c r="H1" s="114"/>
      <c r="I1" s="114"/>
      <c r="J1" s="115"/>
      <c r="K1" s="113" t="s">
        <v>202</v>
      </c>
      <c r="L1" s="114"/>
      <c r="M1" s="114"/>
      <c r="N1" s="115"/>
      <c r="O1" s="1"/>
    </row>
    <row r="2" spans="1:14" s="38" customFormat="1" ht="38.25">
      <c r="A2" s="54" t="s">
        <v>187</v>
      </c>
      <c r="B2" s="102" t="s">
        <v>0</v>
      </c>
      <c r="C2" s="52" t="s">
        <v>188</v>
      </c>
      <c r="D2" s="53" t="s">
        <v>203</v>
      </c>
      <c r="E2" s="52" t="s">
        <v>189</v>
      </c>
      <c r="F2" s="52" t="s">
        <v>81</v>
      </c>
      <c r="G2" s="53" t="s">
        <v>82</v>
      </c>
      <c r="H2" s="52" t="s">
        <v>198</v>
      </c>
      <c r="I2" s="112" t="s">
        <v>1</v>
      </c>
      <c r="J2" s="112"/>
      <c r="K2" s="103" t="s">
        <v>85</v>
      </c>
      <c r="L2" s="104" t="s">
        <v>2</v>
      </c>
      <c r="M2" s="105" t="s">
        <v>199</v>
      </c>
      <c r="N2" s="105" t="s">
        <v>200</v>
      </c>
    </row>
    <row r="3" spans="1:14" s="17" customFormat="1" ht="75.75" customHeight="1">
      <c r="A3" s="44">
        <v>1</v>
      </c>
      <c r="B3" s="45" t="s">
        <v>4</v>
      </c>
      <c r="C3" s="46" t="s">
        <v>93</v>
      </c>
      <c r="D3" s="51" t="s">
        <v>89</v>
      </c>
      <c r="E3" s="47">
        <v>5</v>
      </c>
      <c r="F3" s="45" t="s">
        <v>78</v>
      </c>
      <c r="G3" s="50" t="s">
        <v>139</v>
      </c>
      <c r="H3" s="48" t="s">
        <v>79</v>
      </c>
      <c r="I3" s="45">
        <v>1</v>
      </c>
      <c r="J3" s="45" t="s">
        <v>84</v>
      </c>
      <c r="K3" s="49"/>
      <c r="L3" s="49">
        <f aca="true" t="shared" si="0" ref="L3:L34">ABS(I3*K3)</f>
        <v>0</v>
      </c>
      <c r="M3" s="50"/>
      <c r="N3" s="50"/>
    </row>
    <row r="4" spans="1:14" s="17" customFormat="1" ht="38.25">
      <c r="A4" s="5">
        <v>2</v>
      </c>
      <c r="B4" s="10" t="s">
        <v>14</v>
      </c>
      <c r="C4" s="11" t="s">
        <v>93</v>
      </c>
      <c r="D4" s="16" t="s">
        <v>89</v>
      </c>
      <c r="E4" s="12">
        <v>5</v>
      </c>
      <c r="F4" s="10" t="s">
        <v>129</v>
      </c>
      <c r="G4" s="15" t="s">
        <v>184</v>
      </c>
      <c r="H4" s="13" t="s">
        <v>48</v>
      </c>
      <c r="I4" s="10">
        <v>1</v>
      </c>
      <c r="J4" s="10" t="s">
        <v>84</v>
      </c>
      <c r="K4" s="14"/>
      <c r="L4" s="14">
        <f t="shared" si="0"/>
        <v>0</v>
      </c>
      <c r="M4" s="15"/>
      <c r="N4" s="15"/>
    </row>
    <row r="5" spans="1:14" s="17" customFormat="1" ht="63.75">
      <c r="A5" s="5">
        <v>3</v>
      </c>
      <c r="B5" s="10" t="s">
        <v>15</v>
      </c>
      <c r="C5" s="11" t="s">
        <v>93</v>
      </c>
      <c r="D5" s="16" t="s">
        <v>89</v>
      </c>
      <c r="E5" s="12">
        <v>5</v>
      </c>
      <c r="F5" s="10" t="s">
        <v>49</v>
      </c>
      <c r="G5" s="15" t="s">
        <v>239</v>
      </c>
      <c r="H5" s="13" t="s">
        <v>50</v>
      </c>
      <c r="I5" s="10">
        <v>1</v>
      </c>
      <c r="J5" s="10" t="s">
        <v>84</v>
      </c>
      <c r="K5" s="14"/>
      <c r="L5" s="14">
        <f t="shared" si="0"/>
        <v>0</v>
      </c>
      <c r="M5" s="15"/>
      <c r="N5" s="15"/>
    </row>
    <row r="6" spans="1:14" s="17" customFormat="1" ht="27" customHeight="1">
      <c r="A6" s="5">
        <v>4</v>
      </c>
      <c r="B6" s="10" t="s">
        <v>51</v>
      </c>
      <c r="C6" s="11" t="s">
        <v>93</v>
      </c>
      <c r="D6" s="16" t="s">
        <v>89</v>
      </c>
      <c r="E6" s="12">
        <v>5</v>
      </c>
      <c r="F6" s="10" t="s">
        <v>69</v>
      </c>
      <c r="G6" s="15" t="s">
        <v>162</v>
      </c>
      <c r="H6" s="13"/>
      <c r="I6" s="10">
        <v>1</v>
      </c>
      <c r="J6" s="10" t="s">
        <v>84</v>
      </c>
      <c r="K6" s="14"/>
      <c r="L6" s="14">
        <f t="shared" si="0"/>
        <v>0</v>
      </c>
      <c r="M6" s="15"/>
      <c r="N6" s="15"/>
    </row>
    <row r="7" spans="1:14" s="17" customFormat="1" ht="63.75">
      <c r="A7" s="5">
        <v>5</v>
      </c>
      <c r="B7" s="10" t="s">
        <v>16</v>
      </c>
      <c r="C7" s="11" t="s">
        <v>93</v>
      </c>
      <c r="D7" s="16" t="s">
        <v>89</v>
      </c>
      <c r="E7" s="12">
        <v>5</v>
      </c>
      <c r="F7" s="10" t="s">
        <v>107</v>
      </c>
      <c r="G7" s="15" t="s">
        <v>204</v>
      </c>
      <c r="H7" s="13" t="s">
        <v>106</v>
      </c>
      <c r="I7" s="10">
        <v>1</v>
      </c>
      <c r="J7" s="10" t="s">
        <v>84</v>
      </c>
      <c r="K7" s="14"/>
      <c r="L7" s="14">
        <f t="shared" si="0"/>
        <v>0</v>
      </c>
      <c r="M7" s="15"/>
      <c r="N7" s="15"/>
    </row>
    <row r="8" spans="1:14" s="17" customFormat="1" ht="38.25">
      <c r="A8" s="5">
        <v>6</v>
      </c>
      <c r="B8" s="10" t="s">
        <v>52</v>
      </c>
      <c r="C8" s="11" t="s">
        <v>93</v>
      </c>
      <c r="D8" s="16" t="s">
        <v>89</v>
      </c>
      <c r="E8" s="12">
        <v>5</v>
      </c>
      <c r="F8" s="10" t="s">
        <v>64</v>
      </c>
      <c r="G8" s="15" t="s">
        <v>207</v>
      </c>
      <c r="H8" s="13" t="s">
        <v>65</v>
      </c>
      <c r="I8" s="10">
        <v>1</v>
      </c>
      <c r="J8" s="10" t="s">
        <v>84</v>
      </c>
      <c r="K8" s="14"/>
      <c r="L8" s="14">
        <f t="shared" si="0"/>
        <v>0</v>
      </c>
      <c r="M8" s="15"/>
      <c r="N8" s="15"/>
    </row>
    <row r="9" spans="1:14" s="17" customFormat="1" ht="51">
      <c r="A9" s="5">
        <v>7</v>
      </c>
      <c r="B9" s="10" t="s">
        <v>17</v>
      </c>
      <c r="C9" s="11" t="s">
        <v>93</v>
      </c>
      <c r="D9" s="16" t="s">
        <v>89</v>
      </c>
      <c r="E9" s="12">
        <v>5</v>
      </c>
      <c r="F9" s="10" t="s">
        <v>131</v>
      </c>
      <c r="G9" s="15" t="s">
        <v>130</v>
      </c>
      <c r="H9" s="13" t="s">
        <v>53</v>
      </c>
      <c r="I9" s="10">
        <v>1</v>
      </c>
      <c r="J9" s="10" t="s">
        <v>84</v>
      </c>
      <c r="K9" s="14"/>
      <c r="L9" s="14">
        <f t="shared" si="0"/>
        <v>0</v>
      </c>
      <c r="M9" s="15"/>
      <c r="N9" s="15"/>
    </row>
    <row r="10" spans="1:14" s="17" customFormat="1" ht="38.25">
      <c r="A10" s="5">
        <v>8</v>
      </c>
      <c r="B10" s="10" t="s">
        <v>18</v>
      </c>
      <c r="C10" s="11" t="s">
        <v>93</v>
      </c>
      <c r="D10" s="16" t="s">
        <v>89</v>
      </c>
      <c r="E10" s="12">
        <v>5</v>
      </c>
      <c r="F10" s="10" t="s">
        <v>124</v>
      </c>
      <c r="G10" s="13" t="s">
        <v>185</v>
      </c>
      <c r="H10" s="13" t="s">
        <v>54</v>
      </c>
      <c r="I10" s="10">
        <v>1</v>
      </c>
      <c r="J10" s="10" t="s">
        <v>84</v>
      </c>
      <c r="K10" s="14"/>
      <c r="L10" s="14">
        <f t="shared" si="0"/>
        <v>0</v>
      </c>
      <c r="M10" s="18"/>
      <c r="N10" s="18"/>
    </row>
    <row r="11" spans="1:14" s="17" customFormat="1" ht="25.5">
      <c r="A11" s="5">
        <v>9</v>
      </c>
      <c r="B11" s="10" t="s">
        <v>6</v>
      </c>
      <c r="C11" s="11" t="s">
        <v>93</v>
      </c>
      <c r="D11" s="16" t="s">
        <v>89</v>
      </c>
      <c r="E11" s="12">
        <v>5</v>
      </c>
      <c r="F11" s="10" t="s">
        <v>175</v>
      </c>
      <c r="G11" s="15" t="s">
        <v>205</v>
      </c>
      <c r="H11" s="13"/>
      <c r="I11" s="10">
        <v>1</v>
      </c>
      <c r="J11" s="10" t="s">
        <v>84</v>
      </c>
      <c r="K11" s="14"/>
      <c r="L11" s="14">
        <f t="shared" si="0"/>
        <v>0</v>
      </c>
      <c r="M11" s="15"/>
      <c r="N11" s="15"/>
    </row>
    <row r="12" spans="1:14" s="17" customFormat="1" ht="76.5">
      <c r="A12" s="5">
        <v>10</v>
      </c>
      <c r="B12" s="10" t="s">
        <v>7</v>
      </c>
      <c r="C12" s="11" t="s">
        <v>93</v>
      </c>
      <c r="D12" s="16" t="s">
        <v>89</v>
      </c>
      <c r="E12" s="12">
        <v>5</v>
      </c>
      <c r="F12" s="10" t="s">
        <v>115</v>
      </c>
      <c r="G12" s="15" t="s">
        <v>164</v>
      </c>
      <c r="H12" s="13" t="s">
        <v>43</v>
      </c>
      <c r="I12" s="10">
        <v>1</v>
      </c>
      <c r="J12" s="10" t="s">
        <v>84</v>
      </c>
      <c r="K12" s="14"/>
      <c r="L12" s="14">
        <f t="shared" si="0"/>
        <v>0</v>
      </c>
      <c r="M12" s="15"/>
      <c r="N12" s="15"/>
    </row>
    <row r="13" spans="1:14" s="17" customFormat="1" ht="25.5">
      <c r="A13" s="5">
        <v>11</v>
      </c>
      <c r="B13" s="10" t="s">
        <v>8</v>
      </c>
      <c r="C13" s="11" t="s">
        <v>93</v>
      </c>
      <c r="D13" s="16" t="s">
        <v>89</v>
      </c>
      <c r="E13" s="12">
        <v>5</v>
      </c>
      <c r="F13" s="10" t="s">
        <v>100</v>
      </c>
      <c r="G13" s="15" t="s">
        <v>165</v>
      </c>
      <c r="H13" s="13" t="s">
        <v>44</v>
      </c>
      <c r="I13" s="10">
        <v>1</v>
      </c>
      <c r="J13" s="10" t="s">
        <v>84</v>
      </c>
      <c r="K13" s="14"/>
      <c r="L13" s="14">
        <f t="shared" si="0"/>
        <v>0</v>
      </c>
      <c r="M13" s="15"/>
      <c r="N13" s="15"/>
    </row>
    <row r="14" spans="1:14" s="17" customFormat="1" ht="12.75">
      <c r="A14" s="5">
        <v>12</v>
      </c>
      <c r="B14" s="10" t="s">
        <v>45</v>
      </c>
      <c r="C14" s="11" t="s">
        <v>93</v>
      </c>
      <c r="D14" s="16" t="s">
        <v>89</v>
      </c>
      <c r="E14" s="12">
        <v>5</v>
      </c>
      <c r="F14" s="10" t="s">
        <v>75</v>
      </c>
      <c r="G14" s="15" t="s">
        <v>180</v>
      </c>
      <c r="H14" s="13"/>
      <c r="I14" s="10">
        <v>1</v>
      </c>
      <c r="J14" s="10" t="s">
        <v>84</v>
      </c>
      <c r="K14" s="14"/>
      <c r="L14" s="14">
        <f t="shared" si="0"/>
        <v>0</v>
      </c>
      <c r="M14" s="15"/>
      <c r="N14" s="15"/>
    </row>
    <row r="15" spans="1:14" s="17" customFormat="1" ht="38.25">
      <c r="A15" s="5">
        <v>13</v>
      </c>
      <c r="B15" s="10" t="s">
        <v>9</v>
      </c>
      <c r="C15" s="11" t="s">
        <v>93</v>
      </c>
      <c r="D15" s="16" t="s">
        <v>89</v>
      </c>
      <c r="E15" s="12">
        <v>5</v>
      </c>
      <c r="F15" s="10" t="s">
        <v>70</v>
      </c>
      <c r="G15" s="15" t="s">
        <v>167</v>
      </c>
      <c r="H15" s="13" t="s">
        <v>91</v>
      </c>
      <c r="I15" s="10">
        <v>1</v>
      </c>
      <c r="J15" s="10" t="s">
        <v>84</v>
      </c>
      <c r="K15" s="14"/>
      <c r="L15" s="14">
        <f t="shared" si="0"/>
        <v>0</v>
      </c>
      <c r="M15" s="15"/>
      <c r="N15" s="15"/>
    </row>
    <row r="16" spans="1:14" s="17" customFormat="1" ht="38.25">
      <c r="A16" s="5">
        <v>14</v>
      </c>
      <c r="B16" s="10" t="s">
        <v>10</v>
      </c>
      <c r="C16" s="11" t="s">
        <v>93</v>
      </c>
      <c r="D16" s="16" t="s">
        <v>89</v>
      </c>
      <c r="E16" s="12">
        <v>5</v>
      </c>
      <c r="F16" s="10" t="s">
        <v>70</v>
      </c>
      <c r="G16" s="15" t="s">
        <v>167</v>
      </c>
      <c r="H16" s="13" t="s">
        <v>91</v>
      </c>
      <c r="I16" s="10">
        <v>1</v>
      </c>
      <c r="J16" s="10" t="s">
        <v>84</v>
      </c>
      <c r="K16" s="14"/>
      <c r="L16" s="14">
        <f t="shared" si="0"/>
        <v>0</v>
      </c>
      <c r="M16" s="15"/>
      <c r="N16" s="15"/>
    </row>
    <row r="17" spans="1:14" s="17" customFormat="1" ht="38.25">
      <c r="A17" s="5">
        <v>15</v>
      </c>
      <c r="B17" s="10" t="s">
        <v>11</v>
      </c>
      <c r="C17" s="11" t="s">
        <v>93</v>
      </c>
      <c r="D17" s="16" t="s">
        <v>89</v>
      </c>
      <c r="E17" s="12">
        <v>5</v>
      </c>
      <c r="F17" s="10" t="s">
        <v>67</v>
      </c>
      <c r="G17" s="15" t="s">
        <v>120</v>
      </c>
      <c r="H17" s="13" t="s">
        <v>42</v>
      </c>
      <c r="I17" s="10">
        <v>1</v>
      </c>
      <c r="J17" s="10" t="s">
        <v>84</v>
      </c>
      <c r="K17" s="14"/>
      <c r="L17" s="14">
        <f t="shared" si="0"/>
        <v>0</v>
      </c>
      <c r="M17" s="15"/>
      <c r="N17" s="15"/>
    </row>
    <row r="18" spans="1:14" s="17" customFormat="1" ht="12.75">
      <c r="A18" s="5">
        <v>16</v>
      </c>
      <c r="B18" s="10" t="s">
        <v>46</v>
      </c>
      <c r="C18" s="11" t="s">
        <v>93</v>
      </c>
      <c r="D18" s="16" t="s">
        <v>89</v>
      </c>
      <c r="E18" s="12">
        <v>5</v>
      </c>
      <c r="F18" s="10" t="s">
        <v>68</v>
      </c>
      <c r="G18" s="15" t="s">
        <v>180</v>
      </c>
      <c r="H18" s="13"/>
      <c r="I18" s="10">
        <v>1</v>
      </c>
      <c r="J18" s="10" t="s">
        <v>84</v>
      </c>
      <c r="K18" s="14"/>
      <c r="L18" s="14">
        <f t="shared" si="0"/>
        <v>0</v>
      </c>
      <c r="M18" s="15"/>
      <c r="N18" s="15"/>
    </row>
    <row r="19" spans="1:14" s="17" customFormat="1" ht="38.25">
      <c r="A19" s="5">
        <v>17</v>
      </c>
      <c r="B19" s="10" t="s">
        <v>12</v>
      </c>
      <c r="C19" s="11" t="s">
        <v>93</v>
      </c>
      <c r="D19" s="16" t="s">
        <v>89</v>
      </c>
      <c r="E19" s="12">
        <v>5</v>
      </c>
      <c r="F19" s="10" t="s">
        <v>92</v>
      </c>
      <c r="G19" s="15" t="s">
        <v>181</v>
      </c>
      <c r="H19" s="13" t="s">
        <v>91</v>
      </c>
      <c r="I19" s="10">
        <v>1</v>
      </c>
      <c r="J19" s="10" t="s">
        <v>84</v>
      </c>
      <c r="K19" s="14"/>
      <c r="L19" s="14">
        <f t="shared" si="0"/>
        <v>0</v>
      </c>
      <c r="M19" s="15"/>
      <c r="N19" s="15"/>
    </row>
    <row r="20" spans="1:14" s="17" customFormat="1" ht="25.5">
      <c r="A20" s="5">
        <v>18</v>
      </c>
      <c r="B20" s="10" t="s">
        <v>13</v>
      </c>
      <c r="C20" s="11" t="s">
        <v>93</v>
      </c>
      <c r="D20" s="16" t="s">
        <v>89</v>
      </c>
      <c r="E20" s="12">
        <v>5</v>
      </c>
      <c r="F20" s="10" t="s">
        <v>118</v>
      </c>
      <c r="G20" s="15" t="s">
        <v>166</v>
      </c>
      <c r="H20" s="13" t="s">
        <v>47</v>
      </c>
      <c r="I20" s="10">
        <v>1</v>
      </c>
      <c r="J20" s="10" t="s">
        <v>84</v>
      </c>
      <c r="K20" s="14"/>
      <c r="L20" s="14">
        <f t="shared" si="0"/>
        <v>0</v>
      </c>
      <c r="M20" s="15"/>
      <c r="N20" s="15"/>
    </row>
    <row r="21" spans="1:14" s="17" customFormat="1" ht="38.25">
      <c r="A21" s="5">
        <v>19</v>
      </c>
      <c r="B21" s="10" t="s">
        <v>4</v>
      </c>
      <c r="C21" s="11" t="s">
        <v>90</v>
      </c>
      <c r="D21" s="19" t="s">
        <v>88</v>
      </c>
      <c r="E21" s="12">
        <v>104</v>
      </c>
      <c r="F21" s="10" t="s">
        <v>70</v>
      </c>
      <c r="G21" s="15" t="s">
        <v>167</v>
      </c>
      <c r="H21" s="13" t="s">
        <v>91</v>
      </c>
      <c r="I21" s="10">
        <v>1</v>
      </c>
      <c r="J21" s="10" t="s">
        <v>84</v>
      </c>
      <c r="K21" s="14"/>
      <c r="L21" s="14">
        <f t="shared" si="0"/>
        <v>0</v>
      </c>
      <c r="M21" s="15"/>
      <c r="N21" s="15"/>
    </row>
    <row r="22" spans="1:14" s="17" customFormat="1" ht="63.75">
      <c r="A22" s="5">
        <v>20</v>
      </c>
      <c r="B22" s="10" t="s">
        <v>14</v>
      </c>
      <c r="C22" s="11" t="s">
        <v>90</v>
      </c>
      <c r="D22" s="19" t="s">
        <v>88</v>
      </c>
      <c r="E22" s="12">
        <v>106</v>
      </c>
      <c r="F22" s="10" t="s">
        <v>105</v>
      </c>
      <c r="G22" s="15" t="s">
        <v>208</v>
      </c>
      <c r="H22" s="13" t="s">
        <v>106</v>
      </c>
      <c r="I22" s="10">
        <v>1</v>
      </c>
      <c r="J22" s="10" t="s">
        <v>84</v>
      </c>
      <c r="K22" s="14"/>
      <c r="L22" s="14">
        <f t="shared" si="0"/>
        <v>0</v>
      </c>
      <c r="M22" s="15"/>
      <c r="N22" s="15"/>
    </row>
    <row r="23" spans="1:14" s="17" customFormat="1" ht="12.75">
      <c r="A23" s="5">
        <v>21</v>
      </c>
      <c r="B23" s="10" t="s">
        <v>34</v>
      </c>
      <c r="C23" s="11" t="s">
        <v>90</v>
      </c>
      <c r="D23" s="19" t="s">
        <v>88</v>
      </c>
      <c r="E23" s="12">
        <v>106</v>
      </c>
      <c r="F23" s="10" t="s">
        <v>36</v>
      </c>
      <c r="G23" s="15" t="s">
        <v>71</v>
      </c>
      <c r="H23" s="13"/>
      <c r="I23" s="10">
        <v>1</v>
      </c>
      <c r="J23" s="10" t="s">
        <v>84</v>
      </c>
      <c r="K23" s="14"/>
      <c r="L23" s="14">
        <f t="shared" si="0"/>
        <v>0</v>
      </c>
      <c r="M23" s="15"/>
      <c r="N23" s="15"/>
    </row>
    <row r="24" spans="1:14" s="17" customFormat="1" ht="38.25">
      <c r="A24" s="5">
        <v>22</v>
      </c>
      <c r="B24" s="10" t="s">
        <v>35</v>
      </c>
      <c r="C24" s="11" t="s">
        <v>90</v>
      </c>
      <c r="D24" s="19" t="s">
        <v>88</v>
      </c>
      <c r="E24" s="12">
        <v>106</v>
      </c>
      <c r="F24" s="10" t="s">
        <v>64</v>
      </c>
      <c r="G24" s="15" t="s">
        <v>206</v>
      </c>
      <c r="H24" s="13" t="s">
        <v>65</v>
      </c>
      <c r="I24" s="10">
        <v>1</v>
      </c>
      <c r="J24" s="10" t="s">
        <v>84</v>
      </c>
      <c r="K24" s="14"/>
      <c r="L24" s="14">
        <f t="shared" si="0"/>
        <v>0</v>
      </c>
      <c r="M24" s="15"/>
      <c r="N24" s="15"/>
    </row>
    <row r="25" spans="1:14" s="17" customFormat="1" ht="38.25">
      <c r="A25" s="5">
        <v>23</v>
      </c>
      <c r="B25" s="10" t="s">
        <v>15</v>
      </c>
      <c r="C25" s="11" t="s">
        <v>90</v>
      </c>
      <c r="D25" s="19" t="s">
        <v>88</v>
      </c>
      <c r="E25" s="12">
        <v>106</v>
      </c>
      <c r="F25" s="10" t="s">
        <v>123</v>
      </c>
      <c r="G25" s="15" t="s">
        <v>176</v>
      </c>
      <c r="H25" s="13" t="s">
        <v>39</v>
      </c>
      <c r="I25" s="10">
        <v>1</v>
      </c>
      <c r="J25" s="10" t="s">
        <v>84</v>
      </c>
      <c r="K25" s="14"/>
      <c r="L25" s="14">
        <f t="shared" si="0"/>
        <v>0</v>
      </c>
      <c r="M25" s="15"/>
      <c r="N25" s="15"/>
    </row>
    <row r="26" spans="1:14" s="17" customFormat="1" ht="76.5">
      <c r="A26" s="5">
        <v>24</v>
      </c>
      <c r="B26" s="10" t="s">
        <v>16</v>
      </c>
      <c r="C26" s="11" t="s">
        <v>90</v>
      </c>
      <c r="D26" s="19" t="s">
        <v>88</v>
      </c>
      <c r="E26" s="12">
        <v>106</v>
      </c>
      <c r="F26" s="10" t="s">
        <v>72</v>
      </c>
      <c r="G26" s="15" t="s">
        <v>114</v>
      </c>
      <c r="H26" s="13" t="s">
        <v>112</v>
      </c>
      <c r="I26" s="10">
        <v>1</v>
      </c>
      <c r="J26" s="10" t="s">
        <v>84</v>
      </c>
      <c r="K26" s="14"/>
      <c r="L26" s="14">
        <f t="shared" si="0"/>
        <v>0</v>
      </c>
      <c r="M26" s="15"/>
      <c r="N26" s="15"/>
    </row>
    <row r="27" spans="1:14" s="17" customFormat="1" ht="25.5">
      <c r="A27" s="5">
        <v>25</v>
      </c>
      <c r="B27" s="10" t="s">
        <v>17</v>
      </c>
      <c r="C27" s="11" t="s">
        <v>90</v>
      </c>
      <c r="D27" s="19" t="s">
        <v>88</v>
      </c>
      <c r="E27" s="12">
        <v>106</v>
      </c>
      <c r="F27" s="10" t="s">
        <v>73</v>
      </c>
      <c r="G27" s="15" t="s">
        <v>168</v>
      </c>
      <c r="H27" s="13" t="s">
        <v>91</v>
      </c>
      <c r="I27" s="10">
        <v>1</v>
      </c>
      <c r="J27" s="10" t="s">
        <v>84</v>
      </c>
      <c r="K27" s="14"/>
      <c r="L27" s="14">
        <f t="shared" si="0"/>
        <v>0</v>
      </c>
      <c r="M27" s="15"/>
      <c r="N27" s="15"/>
    </row>
    <row r="28" spans="1:14" s="17" customFormat="1" ht="38.25">
      <c r="A28" s="5">
        <v>26</v>
      </c>
      <c r="B28" s="10" t="s">
        <v>18</v>
      </c>
      <c r="C28" s="11" t="s">
        <v>90</v>
      </c>
      <c r="D28" s="19" t="s">
        <v>88</v>
      </c>
      <c r="E28" s="12">
        <v>106</v>
      </c>
      <c r="F28" s="10" t="s">
        <v>92</v>
      </c>
      <c r="G28" s="15" t="s">
        <v>181</v>
      </c>
      <c r="H28" s="13" t="s">
        <v>91</v>
      </c>
      <c r="I28" s="10">
        <v>1</v>
      </c>
      <c r="J28" s="10" t="s">
        <v>84</v>
      </c>
      <c r="K28" s="14"/>
      <c r="L28" s="14">
        <f t="shared" si="0"/>
        <v>0</v>
      </c>
      <c r="M28" s="15"/>
      <c r="N28" s="15"/>
    </row>
    <row r="29" spans="1:14" s="17" customFormat="1" ht="51">
      <c r="A29" s="5">
        <v>27</v>
      </c>
      <c r="B29" s="10" t="s">
        <v>19</v>
      </c>
      <c r="C29" s="11" t="s">
        <v>90</v>
      </c>
      <c r="D29" s="19" t="s">
        <v>88</v>
      </c>
      <c r="E29" s="12">
        <v>106</v>
      </c>
      <c r="F29" s="10" t="s">
        <v>28</v>
      </c>
      <c r="G29" s="15" t="s">
        <v>186</v>
      </c>
      <c r="H29" s="13" t="s">
        <v>40</v>
      </c>
      <c r="I29" s="10">
        <v>1</v>
      </c>
      <c r="J29" s="10" t="s">
        <v>84</v>
      </c>
      <c r="K29" s="14"/>
      <c r="L29" s="14">
        <f t="shared" si="0"/>
        <v>0</v>
      </c>
      <c r="M29" s="15"/>
      <c r="N29" s="15"/>
    </row>
    <row r="30" spans="1:14" s="17" customFormat="1" ht="63.75">
      <c r="A30" s="5">
        <v>28</v>
      </c>
      <c r="B30" s="10" t="s">
        <v>20</v>
      </c>
      <c r="C30" s="11" t="s">
        <v>90</v>
      </c>
      <c r="D30" s="19" t="s">
        <v>88</v>
      </c>
      <c r="E30" s="12">
        <v>106</v>
      </c>
      <c r="F30" s="10" t="s">
        <v>121</v>
      </c>
      <c r="G30" s="15" t="s">
        <v>238</v>
      </c>
      <c r="H30" s="13" t="s">
        <v>26</v>
      </c>
      <c r="I30" s="10">
        <v>1</v>
      </c>
      <c r="J30" s="10" t="s">
        <v>84</v>
      </c>
      <c r="K30" s="14"/>
      <c r="L30" s="14">
        <f t="shared" si="0"/>
        <v>0</v>
      </c>
      <c r="M30" s="15"/>
      <c r="N30" s="15"/>
    </row>
    <row r="31" spans="1:14" s="17" customFormat="1" ht="25.5">
      <c r="A31" s="5">
        <v>29</v>
      </c>
      <c r="B31" s="10" t="s">
        <v>21</v>
      </c>
      <c r="C31" s="11" t="s">
        <v>90</v>
      </c>
      <c r="D31" s="19" t="s">
        <v>88</v>
      </c>
      <c r="E31" s="12">
        <v>106</v>
      </c>
      <c r="F31" s="10" t="s">
        <v>126</v>
      </c>
      <c r="G31" s="13" t="s">
        <v>127</v>
      </c>
      <c r="H31" s="13" t="s">
        <v>132</v>
      </c>
      <c r="I31" s="10">
        <v>1</v>
      </c>
      <c r="J31" s="10" t="s">
        <v>84</v>
      </c>
      <c r="K31" s="14"/>
      <c r="L31" s="14">
        <f t="shared" si="0"/>
        <v>0</v>
      </c>
      <c r="M31" s="13"/>
      <c r="N31" s="13"/>
    </row>
    <row r="32" spans="1:14" s="17" customFormat="1" ht="89.25">
      <c r="A32" s="5">
        <v>30</v>
      </c>
      <c r="B32" s="10" t="s">
        <v>22</v>
      </c>
      <c r="C32" s="11" t="s">
        <v>90</v>
      </c>
      <c r="D32" s="19" t="s">
        <v>88</v>
      </c>
      <c r="E32" s="12">
        <v>104</v>
      </c>
      <c r="F32" s="10" t="s">
        <v>27</v>
      </c>
      <c r="G32" s="15" t="s">
        <v>133</v>
      </c>
      <c r="H32" s="13" t="s">
        <v>119</v>
      </c>
      <c r="I32" s="10">
        <v>1</v>
      </c>
      <c r="J32" s="10" t="s">
        <v>84</v>
      </c>
      <c r="K32" s="14"/>
      <c r="L32" s="14">
        <f t="shared" si="0"/>
        <v>0</v>
      </c>
      <c r="M32" s="15"/>
      <c r="N32" s="15"/>
    </row>
    <row r="33" spans="1:14" s="17" customFormat="1" ht="89.25">
      <c r="A33" s="5">
        <v>31</v>
      </c>
      <c r="B33" s="10" t="s">
        <v>6</v>
      </c>
      <c r="C33" s="11" t="s">
        <v>90</v>
      </c>
      <c r="D33" s="19" t="s">
        <v>88</v>
      </c>
      <c r="E33" s="12">
        <v>104</v>
      </c>
      <c r="F33" s="10" t="s">
        <v>99</v>
      </c>
      <c r="G33" s="15" t="s">
        <v>209</v>
      </c>
      <c r="H33" s="13" t="s">
        <v>62</v>
      </c>
      <c r="I33" s="10">
        <v>1</v>
      </c>
      <c r="J33" s="10" t="s">
        <v>84</v>
      </c>
      <c r="K33" s="14"/>
      <c r="L33" s="14">
        <f t="shared" si="0"/>
        <v>0</v>
      </c>
      <c r="M33" s="15"/>
      <c r="N33" s="15"/>
    </row>
    <row r="34" spans="1:14" s="17" customFormat="1" ht="76.5">
      <c r="A34" s="5">
        <v>32</v>
      </c>
      <c r="B34" s="10" t="s">
        <v>23</v>
      </c>
      <c r="C34" s="11" t="s">
        <v>90</v>
      </c>
      <c r="D34" s="19" t="s">
        <v>88</v>
      </c>
      <c r="E34" s="12">
        <v>104</v>
      </c>
      <c r="F34" s="10" t="s">
        <v>135</v>
      </c>
      <c r="G34" s="15" t="s">
        <v>237</v>
      </c>
      <c r="H34" s="13" t="s">
        <v>136</v>
      </c>
      <c r="I34" s="10">
        <v>1</v>
      </c>
      <c r="J34" s="10" t="s">
        <v>84</v>
      </c>
      <c r="K34" s="14"/>
      <c r="L34" s="14">
        <f t="shared" si="0"/>
        <v>0</v>
      </c>
      <c r="M34" s="15"/>
      <c r="N34" s="15"/>
    </row>
    <row r="35" spans="1:14" s="17" customFormat="1" ht="76.5">
      <c r="A35" s="5">
        <v>33</v>
      </c>
      <c r="B35" s="10" t="s">
        <v>24</v>
      </c>
      <c r="C35" s="11" t="s">
        <v>90</v>
      </c>
      <c r="D35" s="19" t="s">
        <v>88</v>
      </c>
      <c r="E35" s="12">
        <v>104</v>
      </c>
      <c r="F35" s="10" t="s">
        <v>182</v>
      </c>
      <c r="G35" s="15" t="s">
        <v>169</v>
      </c>
      <c r="H35" s="13" t="s">
        <v>116</v>
      </c>
      <c r="I35" s="10">
        <v>1</v>
      </c>
      <c r="J35" s="10" t="s">
        <v>84</v>
      </c>
      <c r="K35" s="14"/>
      <c r="L35" s="14">
        <f aca="true" t="shared" si="1" ref="L35:L63">ABS(I35*K35)</f>
        <v>0</v>
      </c>
      <c r="M35" s="15"/>
      <c r="N35" s="15"/>
    </row>
    <row r="36" spans="1:14" s="17" customFormat="1" ht="25.5">
      <c r="A36" s="5">
        <v>35</v>
      </c>
      <c r="B36" s="10" t="s">
        <v>25</v>
      </c>
      <c r="C36" s="11" t="s">
        <v>90</v>
      </c>
      <c r="D36" s="19" t="s">
        <v>88</v>
      </c>
      <c r="E36" s="12">
        <v>106</v>
      </c>
      <c r="F36" s="10" t="s">
        <v>126</v>
      </c>
      <c r="G36" s="13" t="s">
        <v>127</v>
      </c>
      <c r="H36" s="13" t="s">
        <v>41</v>
      </c>
      <c r="I36" s="10">
        <v>1</v>
      </c>
      <c r="J36" s="10" t="s">
        <v>84</v>
      </c>
      <c r="K36" s="14"/>
      <c r="L36" s="14">
        <f t="shared" si="1"/>
        <v>0</v>
      </c>
      <c r="M36" s="13"/>
      <c r="N36" s="13"/>
    </row>
    <row r="37" spans="1:14" s="17" customFormat="1" ht="25.5">
      <c r="A37" s="5">
        <v>36</v>
      </c>
      <c r="B37" s="10" t="s">
        <v>29</v>
      </c>
      <c r="C37" s="11" t="s">
        <v>90</v>
      </c>
      <c r="D37" s="19" t="s">
        <v>88</v>
      </c>
      <c r="E37" s="12">
        <v>104</v>
      </c>
      <c r="F37" s="10" t="s">
        <v>66</v>
      </c>
      <c r="G37" s="15" t="s">
        <v>210</v>
      </c>
      <c r="H37" s="13" t="s">
        <v>63</v>
      </c>
      <c r="I37" s="10">
        <v>2</v>
      </c>
      <c r="J37" s="10" t="s">
        <v>84</v>
      </c>
      <c r="K37" s="14"/>
      <c r="L37" s="14">
        <f t="shared" si="1"/>
        <v>0</v>
      </c>
      <c r="M37" s="15"/>
      <c r="N37" s="15"/>
    </row>
    <row r="38" spans="1:14" s="17" customFormat="1" ht="38.25">
      <c r="A38" s="5">
        <v>37</v>
      </c>
      <c r="B38" s="10" t="s">
        <v>30</v>
      </c>
      <c r="C38" s="11" t="s">
        <v>90</v>
      </c>
      <c r="D38" s="19" t="s">
        <v>88</v>
      </c>
      <c r="E38" s="12">
        <v>104</v>
      </c>
      <c r="F38" s="10" t="s">
        <v>64</v>
      </c>
      <c r="G38" s="15" t="s">
        <v>207</v>
      </c>
      <c r="H38" s="13" t="s">
        <v>65</v>
      </c>
      <c r="I38" s="10">
        <v>1</v>
      </c>
      <c r="J38" s="10" t="s">
        <v>84</v>
      </c>
      <c r="K38" s="14"/>
      <c r="L38" s="14">
        <f t="shared" si="1"/>
        <v>0</v>
      </c>
      <c r="M38" s="15"/>
      <c r="N38" s="15"/>
    </row>
    <row r="39" spans="1:14" s="17" customFormat="1" ht="38.25">
      <c r="A39" s="5">
        <v>38</v>
      </c>
      <c r="B39" s="10" t="s">
        <v>7</v>
      </c>
      <c r="C39" s="11" t="s">
        <v>90</v>
      </c>
      <c r="D39" s="19" t="s">
        <v>88</v>
      </c>
      <c r="E39" s="12">
        <v>104</v>
      </c>
      <c r="F39" s="10" t="s">
        <v>67</v>
      </c>
      <c r="G39" s="15" t="s">
        <v>120</v>
      </c>
      <c r="H39" s="13" t="s">
        <v>42</v>
      </c>
      <c r="I39" s="10">
        <v>1</v>
      </c>
      <c r="J39" s="10" t="s">
        <v>84</v>
      </c>
      <c r="K39" s="14"/>
      <c r="L39" s="14">
        <f t="shared" si="1"/>
        <v>0</v>
      </c>
      <c r="M39" s="15"/>
      <c r="N39" s="15"/>
    </row>
    <row r="40" spans="1:14" s="17" customFormat="1" ht="12.75">
      <c r="A40" s="5">
        <v>39</v>
      </c>
      <c r="B40" s="10" t="s">
        <v>31</v>
      </c>
      <c r="C40" s="11" t="s">
        <v>90</v>
      </c>
      <c r="D40" s="19" t="s">
        <v>88</v>
      </c>
      <c r="E40" s="12">
        <v>104</v>
      </c>
      <c r="F40" s="10" t="s">
        <v>68</v>
      </c>
      <c r="G40" s="15" t="s">
        <v>180</v>
      </c>
      <c r="H40" s="13"/>
      <c r="I40" s="10">
        <v>1</v>
      </c>
      <c r="J40" s="10" t="s">
        <v>84</v>
      </c>
      <c r="K40" s="14"/>
      <c r="L40" s="14">
        <f t="shared" si="1"/>
        <v>0</v>
      </c>
      <c r="M40" s="15"/>
      <c r="N40" s="15"/>
    </row>
    <row r="41" spans="1:14" s="17" customFormat="1" ht="51">
      <c r="A41" s="5">
        <v>40</v>
      </c>
      <c r="B41" s="10" t="s">
        <v>8</v>
      </c>
      <c r="C41" s="11" t="s">
        <v>90</v>
      </c>
      <c r="D41" s="19" t="s">
        <v>88</v>
      </c>
      <c r="E41" s="12">
        <v>104</v>
      </c>
      <c r="F41" s="10" t="s">
        <v>128</v>
      </c>
      <c r="G41" s="15" t="s">
        <v>236</v>
      </c>
      <c r="H41" s="13" t="s">
        <v>37</v>
      </c>
      <c r="I41" s="10">
        <v>1</v>
      </c>
      <c r="J41" s="10" t="s">
        <v>84</v>
      </c>
      <c r="K41" s="14"/>
      <c r="L41" s="14">
        <f t="shared" si="1"/>
        <v>0</v>
      </c>
      <c r="M41" s="15"/>
      <c r="N41" s="15"/>
    </row>
    <row r="42" spans="1:14" s="17" customFormat="1" ht="63.75">
      <c r="A42" s="5">
        <v>41</v>
      </c>
      <c r="B42" s="10" t="s">
        <v>9</v>
      </c>
      <c r="C42" s="11" t="s">
        <v>90</v>
      </c>
      <c r="D42" s="19" t="s">
        <v>88</v>
      </c>
      <c r="E42" s="12">
        <v>104</v>
      </c>
      <c r="F42" s="10" t="s">
        <v>104</v>
      </c>
      <c r="G42" s="15" t="s">
        <v>177</v>
      </c>
      <c r="H42" s="13" t="s">
        <v>106</v>
      </c>
      <c r="I42" s="10">
        <v>1</v>
      </c>
      <c r="J42" s="10" t="s">
        <v>84</v>
      </c>
      <c r="K42" s="14"/>
      <c r="L42" s="14">
        <f t="shared" si="1"/>
        <v>0</v>
      </c>
      <c r="M42" s="15"/>
      <c r="N42" s="15"/>
    </row>
    <row r="43" spans="1:14" s="17" customFormat="1" ht="31.5" customHeight="1">
      <c r="A43" s="5">
        <v>42</v>
      </c>
      <c r="B43" s="10" t="s">
        <v>32</v>
      </c>
      <c r="C43" s="11" t="s">
        <v>90</v>
      </c>
      <c r="D43" s="19" t="s">
        <v>88</v>
      </c>
      <c r="E43" s="12">
        <v>104</v>
      </c>
      <c r="F43" s="10" t="s">
        <v>69</v>
      </c>
      <c r="G43" s="15" t="s">
        <v>183</v>
      </c>
      <c r="H43" s="13"/>
      <c r="I43" s="10">
        <v>1</v>
      </c>
      <c r="J43" s="10" t="s">
        <v>84</v>
      </c>
      <c r="K43" s="14"/>
      <c r="L43" s="14">
        <f t="shared" si="1"/>
        <v>0</v>
      </c>
      <c r="M43" s="15"/>
      <c r="N43" s="15"/>
    </row>
    <row r="44" spans="1:14" s="17" customFormat="1" ht="25.5">
      <c r="A44" s="5">
        <v>43</v>
      </c>
      <c r="B44" s="10" t="s">
        <v>33</v>
      </c>
      <c r="C44" s="11" t="s">
        <v>90</v>
      </c>
      <c r="D44" s="19" t="s">
        <v>88</v>
      </c>
      <c r="E44" s="12">
        <v>104</v>
      </c>
      <c r="F44" s="10" t="s">
        <v>64</v>
      </c>
      <c r="G44" s="15" t="s">
        <v>163</v>
      </c>
      <c r="H44" s="13" t="s">
        <v>65</v>
      </c>
      <c r="I44" s="10">
        <v>1</v>
      </c>
      <c r="J44" s="10" t="s">
        <v>84</v>
      </c>
      <c r="K44" s="14"/>
      <c r="L44" s="14">
        <f t="shared" si="1"/>
        <v>0</v>
      </c>
      <c r="M44" s="15"/>
      <c r="N44" s="15"/>
    </row>
    <row r="45" spans="1:14" s="17" customFormat="1" ht="170.25" customHeight="1">
      <c r="A45" s="5">
        <v>44</v>
      </c>
      <c r="B45" s="10" t="s">
        <v>10</v>
      </c>
      <c r="C45" s="11" t="s">
        <v>90</v>
      </c>
      <c r="D45" s="19" t="s">
        <v>88</v>
      </c>
      <c r="E45" s="12">
        <v>104</v>
      </c>
      <c r="F45" s="20" t="s">
        <v>138</v>
      </c>
      <c r="G45" s="22" t="s">
        <v>141</v>
      </c>
      <c r="H45" s="13"/>
      <c r="I45" s="10">
        <v>1</v>
      </c>
      <c r="J45" s="10" t="s">
        <v>117</v>
      </c>
      <c r="K45" s="21"/>
      <c r="L45" s="14">
        <f t="shared" si="1"/>
        <v>0</v>
      </c>
      <c r="M45" s="22"/>
      <c r="N45" s="22"/>
    </row>
    <row r="46" spans="1:14" s="17" customFormat="1" ht="89.25" customHeight="1">
      <c r="A46" s="5">
        <v>45</v>
      </c>
      <c r="B46" s="10" t="s">
        <v>11</v>
      </c>
      <c r="C46" s="11" t="s">
        <v>90</v>
      </c>
      <c r="D46" s="19" t="s">
        <v>88</v>
      </c>
      <c r="E46" s="12">
        <v>104</v>
      </c>
      <c r="F46" s="10" t="s">
        <v>125</v>
      </c>
      <c r="G46" s="15" t="s">
        <v>235</v>
      </c>
      <c r="H46" s="13" t="s">
        <v>38</v>
      </c>
      <c r="I46" s="10">
        <v>1</v>
      </c>
      <c r="J46" s="10" t="s">
        <v>84</v>
      </c>
      <c r="K46" s="14"/>
      <c r="L46" s="14">
        <f t="shared" si="1"/>
        <v>0</v>
      </c>
      <c r="M46" s="15"/>
      <c r="N46" s="15"/>
    </row>
    <row r="47" spans="1:14" s="17" customFormat="1" ht="76.5" customHeight="1">
      <c r="A47" s="5">
        <v>46</v>
      </c>
      <c r="B47" s="10" t="s">
        <v>13</v>
      </c>
      <c r="C47" s="11" t="s">
        <v>90</v>
      </c>
      <c r="D47" s="19" t="s">
        <v>88</v>
      </c>
      <c r="E47" s="12">
        <v>106</v>
      </c>
      <c r="F47" s="10" t="s">
        <v>122</v>
      </c>
      <c r="G47" s="15" t="s">
        <v>178</v>
      </c>
      <c r="H47" s="13" t="s">
        <v>26</v>
      </c>
      <c r="I47" s="10">
        <v>1</v>
      </c>
      <c r="J47" s="10" t="s">
        <v>84</v>
      </c>
      <c r="K47" s="14"/>
      <c r="L47" s="14">
        <f t="shared" si="1"/>
        <v>0</v>
      </c>
      <c r="M47" s="15"/>
      <c r="N47" s="15"/>
    </row>
    <row r="48" spans="1:14" s="17" customFormat="1" ht="25.5">
      <c r="A48" s="5">
        <v>47</v>
      </c>
      <c r="B48" s="10"/>
      <c r="C48" s="11" t="s">
        <v>90</v>
      </c>
      <c r="D48" s="19" t="s">
        <v>88</v>
      </c>
      <c r="E48" s="12">
        <v>104</v>
      </c>
      <c r="F48" s="10" t="s">
        <v>113</v>
      </c>
      <c r="G48" s="15" t="s">
        <v>211</v>
      </c>
      <c r="H48" s="13" t="s">
        <v>55</v>
      </c>
      <c r="I48" s="10">
        <v>1</v>
      </c>
      <c r="J48" s="10" t="s">
        <v>84</v>
      </c>
      <c r="K48" s="14"/>
      <c r="L48" s="14">
        <f t="shared" si="1"/>
        <v>0</v>
      </c>
      <c r="M48" s="15"/>
      <c r="N48" s="15"/>
    </row>
    <row r="49" spans="1:14" s="17" customFormat="1" ht="25.5">
      <c r="A49" s="5">
        <v>48</v>
      </c>
      <c r="B49" s="10"/>
      <c r="C49" s="11" t="s">
        <v>90</v>
      </c>
      <c r="D49" s="19" t="s">
        <v>88</v>
      </c>
      <c r="E49" s="12">
        <v>104</v>
      </c>
      <c r="F49" s="10" t="s">
        <v>98</v>
      </c>
      <c r="G49" s="15" t="s">
        <v>170</v>
      </c>
      <c r="H49" s="13" t="s">
        <v>56</v>
      </c>
      <c r="I49" s="10">
        <v>1</v>
      </c>
      <c r="J49" s="10" t="s">
        <v>84</v>
      </c>
      <c r="K49" s="14"/>
      <c r="L49" s="14">
        <f t="shared" si="1"/>
        <v>0</v>
      </c>
      <c r="M49" s="15"/>
      <c r="N49" s="15"/>
    </row>
    <row r="50" spans="1:14" s="17" customFormat="1" ht="25.5">
      <c r="A50" s="5">
        <v>49</v>
      </c>
      <c r="B50" s="10"/>
      <c r="C50" s="11" t="s">
        <v>90</v>
      </c>
      <c r="D50" s="19" t="s">
        <v>88</v>
      </c>
      <c r="E50" s="12">
        <v>104</v>
      </c>
      <c r="F50" s="10" t="s">
        <v>109</v>
      </c>
      <c r="G50" s="15" t="s">
        <v>108</v>
      </c>
      <c r="H50" s="13" t="s">
        <v>57</v>
      </c>
      <c r="I50" s="10">
        <v>1</v>
      </c>
      <c r="J50" s="10" t="s">
        <v>84</v>
      </c>
      <c r="K50" s="14"/>
      <c r="L50" s="14">
        <f t="shared" si="1"/>
        <v>0</v>
      </c>
      <c r="M50" s="15"/>
      <c r="N50" s="15"/>
    </row>
    <row r="51" spans="1:14" s="17" customFormat="1" ht="12.75">
      <c r="A51" s="5">
        <v>50</v>
      </c>
      <c r="B51" s="10"/>
      <c r="C51" s="11" t="s">
        <v>90</v>
      </c>
      <c r="D51" s="19" t="s">
        <v>88</v>
      </c>
      <c r="E51" s="12">
        <v>104</v>
      </c>
      <c r="F51" s="10" t="s">
        <v>95</v>
      </c>
      <c r="G51" s="23" t="s">
        <v>97</v>
      </c>
      <c r="H51" s="13" t="s">
        <v>59</v>
      </c>
      <c r="I51" s="10">
        <v>1</v>
      </c>
      <c r="J51" s="10" t="s">
        <v>84</v>
      </c>
      <c r="K51" s="14"/>
      <c r="L51" s="14">
        <f t="shared" si="1"/>
        <v>0</v>
      </c>
      <c r="M51" s="23"/>
      <c r="N51" s="23"/>
    </row>
    <row r="52" spans="1:14" s="17" customFormat="1" ht="12.75">
      <c r="A52" s="5">
        <v>51</v>
      </c>
      <c r="B52" s="10"/>
      <c r="C52" s="11" t="s">
        <v>90</v>
      </c>
      <c r="D52" s="19" t="s">
        <v>88</v>
      </c>
      <c r="E52" s="12">
        <v>104</v>
      </c>
      <c r="F52" s="10" t="s">
        <v>102</v>
      </c>
      <c r="G52" s="24" t="s">
        <v>103</v>
      </c>
      <c r="H52" s="13" t="s">
        <v>60</v>
      </c>
      <c r="I52" s="10">
        <v>1</v>
      </c>
      <c r="J52" s="10" t="s">
        <v>84</v>
      </c>
      <c r="K52" s="14"/>
      <c r="L52" s="14">
        <f t="shared" si="1"/>
        <v>0</v>
      </c>
      <c r="M52" s="24"/>
      <c r="N52" s="24"/>
    </row>
    <row r="53" spans="1:14" s="17" customFormat="1" ht="63.75">
      <c r="A53" s="5">
        <v>52</v>
      </c>
      <c r="B53" s="10"/>
      <c r="C53" s="11" t="s">
        <v>90</v>
      </c>
      <c r="D53" s="19" t="s">
        <v>88</v>
      </c>
      <c r="E53" s="12">
        <v>104</v>
      </c>
      <c r="F53" s="10" t="s">
        <v>110</v>
      </c>
      <c r="G53" s="15" t="s">
        <v>111</v>
      </c>
      <c r="H53" s="13" t="s">
        <v>61</v>
      </c>
      <c r="I53" s="10">
        <v>1</v>
      </c>
      <c r="J53" s="10" t="s">
        <v>84</v>
      </c>
      <c r="K53" s="14"/>
      <c r="L53" s="14">
        <f t="shared" si="1"/>
        <v>0</v>
      </c>
      <c r="M53" s="15"/>
      <c r="N53" s="15"/>
    </row>
    <row r="54" spans="1:14" s="17" customFormat="1" ht="38.25">
      <c r="A54" s="5">
        <v>53</v>
      </c>
      <c r="B54" s="10"/>
      <c r="C54" s="11" t="s">
        <v>90</v>
      </c>
      <c r="D54" s="19" t="s">
        <v>88</v>
      </c>
      <c r="E54" s="12">
        <v>104</v>
      </c>
      <c r="F54" s="10" t="s">
        <v>58</v>
      </c>
      <c r="G54" s="15" t="s">
        <v>94</v>
      </c>
      <c r="H54" s="13" t="s">
        <v>74</v>
      </c>
      <c r="I54" s="10">
        <v>1</v>
      </c>
      <c r="J54" s="10" t="s">
        <v>84</v>
      </c>
      <c r="K54" s="14"/>
      <c r="L54" s="14">
        <f t="shared" si="1"/>
        <v>0</v>
      </c>
      <c r="M54" s="15"/>
      <c r="N54" s="15"/>
    </row>
    <row r="55" spans="1:14" s="17" customFormat="1" ht="12.75">
      <c r="A55" s="5">
        <v>54</v>
      </c>
      <c r="B55" s="10"/>
      <c r="C55" s="11" t="s">
        <v>90</v>
      </c>
      <c r="D55" s="19" t="s">
        <v>88</v>
      </c>
      <c r="E55" s="12">
        <v>104</v>
      </c>
      <c r="F55" s="10" t="s">
        <v>134</v>
      </c>
      <c r="G55" s="15" t="s">
        <v>171</v>
      </c>
      <c r="H55" s="13"/>
      <c r="I55" s="10">
        <v>1</v>
      </c>
      <c r="J55" s="10" t="s">
        <v>84</v>
      </c>
      <c r="K55" s="14"/>
      <c r="L55" s="14">
        <f t="shared" si="1"/>
        <v>0</v>
      </c>
      <c r="M55" s="15"/>
      <c r="N55" s="15"/>
    </row>
    <row r="56" spans="1:14" s="17" customFormat="1" ht="12.75">
      <c r="A56" s="5">
        <v>55</v>
      </c>
      <c r="B56" s="10"/>
      <c r="C56" s="11" t="s">
        <v>90</v>
      </c>
      <c r="D56" s="19" t="s">
        <v>88</v>
      </c>
      <c r="E56" s="12">
        <v>106</v>
      </c>
      <c r="F56" s="10" t="s">
        <v>86</v>
      </c>
      <c r="G56" s="23" t="s">
        <v>172</v>
      </c>
      <c r="H56" s="13"/>
      <c r="I56" s="10">
        <v>1</v>
      </c>
      <c r="J56" s="10" t="s">
        <v>84</v>
      </c>
      <c r="K56" s="14"/>
      <c r="L56" s="14">
        <f t="shared" si="1"/>
        <v>0</v>
      </c>
      <c r="M56" s="23"/>
      <c r="N56" s="23"/>
    </row>
    <row r="57" spans="1:14" s="17" customFormat="1" ht="51">
      <c r="A57" s="5">
        <v>56</v>
      </c>
      <c r="B57" s="10"/>
      <c r="C57" s="11" t="s">
        <v>90</v>
      </c>
      <c r="D57" s="29" t="s">
        <v>147</v>
      </c>
      <c r="E57" s="12">
        <v>112</v>
      </c>
      <c r="F57" s="10" t="s">
        <v>96</v>
      </c>
      <c r="G57" s="15" t="s">
        <v>154</v>
      </c>
      <c r="H57" s="13"/>
      <c r="I57" s="10">
        <v>1</v>
      </c>
      <c r="J57" s="10" t="s">
        <v>84</v>
      </c>
      <c r="K57" s="14"/>
      <c r="L57" s="14">
        <f t="shared" si="1"/>
        <v>0</v>
      </c>
      <c r="M57" s="15"/>
      <c r="N57" s="15"/>
    </row>
    <row r="58" spans="1:14" s="17" customFormat="1" ht="38.25">
      <c r="A58" s="5">
        <v>57</v>
      </c>
      <c r="B58" s="10"/>
      <c r="C58" s="11" t="s">
        <v>149</v>
      </c>
      <c r="D58" s="3" t="s">
        <v>145</v>
      </c>
      <c r="E58" s="12">
        <v>217</v>
      </c>
      <c r="F58" s="10" t="s">
        <v>144</v>
      </c>
      <c r="G58" s="15" t="s">
        <v>213</v>
      </c>
      <c r="H58" s="13" t="s">
        <v>212</v>
      </c>
      <c r="I58" s="10">
        <v>1</v>
      </c>
      <c r="J58" s="10" t="s">
        <v>84</v>
      </c>
      <c r="K58" s="14"/>
      <c r="L58" s="14">
        <f t="shared" si="1"/>
        <v>0</v>
      </c>
      <c r="M58" s="15"/>
      <c r="N58" s="15"/>
    </row>
    <row r="59" spans="1:14" s="17" customFormat="1" ht="38.25">
      <c r="A59" s="5">
        <v>58</v>
      </c>
      <c r="B59" s="10"/>
      <c r="C59" s="11" t="s">
        <v>149</v>
      </c>
      <c r="D59" s="3" t="s">
        <v>145</v>
      </c>
      <c r="E59" s="12">
        <v>217</v>
      </c>
      <c r="F59" s="10" t="s">
        <v>146</v>
      </c>
      <c r="G59" s="15" t="s">
        <v>173</v>
      </c>
      <c r="H59" s="13"/>
      <c r="I59" s="10">
        <v>1</v>
      </c>
      <c r="J59" s="10" t="s">
        <v>84</v>
      </c>
      <c r="K59" s="14"/>
      <c r="L59" s="14">
        <f t="shared" si="1"/>
        <v>0</v>
      </c>
      <c r="M59" s="15"/>
      <c r="N59" s="15"/>
    </row>
    <row r="60" spans="1:14" s="17" customFormat="1" ht="51">
      <c r="A60" s="5">
        <v>59</v>
      </c>
      <c r="B60" s="10"/>
      <c r="C60" s="11" t="s">
        <v>149</v>
      </c>
      <c r="D60" s="3" t="s">
        <v>145</v>
      </c>
      <c r="E60" s="12">
        <v>217</v>
      </c>
      <c r="F60" s="10" t="s">
        <v>118</v>
      </c>
      <c r="G60" s="15" t="s">
        <v>214</v>
      </c>
      <c r="H60" s="13"/>
      <c r="I60" s="10">
        <v>1</v>
      </c>
      <c r="J60" s="10" t="s">
        <v>84</v>
      </c>
      <c r="K60" s="14"/>
      <c r="L60" s="14">
        <f t="shared" si="1"/>
        <v>0</v>
      </c>
      <c r="M60" s="15"/>
      <c r="N60" s="15"/>
    </row>
    <row r="61" spans="1:14" s="17" customFormat="1" ht="38.25">
      <c r="A61" s="5">
        <v>60</v>
      </c>
      <c r="B61" s="10"/>
      <c r="C61" s="11" t="s">
        <v>137</v>
      </c>
      <c r="D61" s="25" t="s">
        <v>151</v>
      </c>
      <c r="E61" s="12">
        <v>314</v>
      </c>
      <c r="F61" s="10" t="s">
        <v>144</v>
      </c>
      <c r="G61" s="15" t="s">
        <v>213</v>
      </c>
      <c r="H61" s="13" t="s">
        <v>212</v>
      </c>
      <c r="I61" s="10">
        <v>1</v>
      </c>
      <c r="J61" s="10" t="s">
        <v>84</v>
      </c>
      <c r="K61" s="14"/>
      <c r="L61" s="14">
        <f t="shared" si="1"/>
        <v>0</v>
      </c>
      <c r="M61" s="15"/>
      <c r="N61" s="15"/>
    </row>
    <row r="62" spans="1:14" s="17" customFormat="1" ht="38.25">
      <c r="A62" s="5">
        <v>61</v>
      </c>
      <c r="B62" s="10"/>
      <c r="C62" s="11" t="s">
        <v>137</v>
      </c>
      <c r="D62" s="25" t="s">
        <v>151</v>
      </c>
      <c r="E62" s="12">
        <v>314</v>
      </c>
      <c r="F62" s="10" t="s">
        <v>146</v>
      </c>
      <c r="G62" s="15" t="s">
        <v>173</v>
      </c>
      <c r="H62" s="13"/>
      <c r="I62" s="10">
        <v>1</v>
      </c>
      <c r="J62" s="10" t="s">
        <v>84</v>
      </c>
      <c r="K62" s="14"/>
      <c r="L62" s="14">
        <f t="shared" si="1"/>
        <v>0</v>
      </c>
      <c r="M62" s="15"/>
      <c r="N62" s="15"/>
    </row>
    <row r="63" spans="1:14" s="17" customFormat="1" ht="51">
      <c r="A63" s="5">
        <v>62</v>
      </c>
      <c r="B63" s="10"/>
      <c r="C63" s="11" t="s">
        <v>137</v>
      </c>
      <c r="D63" s="25" t="s">
        <v>151</v>
      </c>
      <c r="E63" s="12">
        <v>314</v>
      </c>
      <c r="F63" s="10" t="s">
        <v>118</v>
      </c>
      <c r="G63" s="15" t="s">
        <v>214</v>
      </c>
      <c r="H63" s="13"/>
      <c r="I63" s="10">
        <v>1</v>
      </c>
      <c r="J63" s="10" t="s">
        <v>84</v>
      </c>
      <c r="K63" s="14"/>
      <c r="L63" s="14">
        <f t="shared" si="1"/>
        <v>0</v>
      </c>
      <c r="M63" s="15"/>
      <c r="N63" s="15"/>
    </row>
    <row r="64" spans="1:14" s="17" customFormat="1" ht="25.5">
      <c r="A64" s="5">
        <v>63</v>
      </c>
      <c r="B64" s="10"/>
      <c r="C64" s="11" t="s">
        <v>137</v>
      </c>
      <c r="D64" s="37" t="s">
        <v>140</v>
      </c>
      <c r="E64" s="12">
        <v>314</v>
      </c>
      <c r="F64" s="10" t="s">
        <v>77</v>
      </c>
      <c r="G64" s="15" t="s">
        <v>215</v>
      </c>
      <c r="H64" s="13" t="s">
        <v>76</v>
      </c>
      <c r="I64" s="10">
        <v>2</v>
      </c>
      <c r="J64" s="10" t="s">
        <v>84</v>
      </c>
      <c r="K64" s="14"/>
      <c r="L64" s="14">
        <f aca="true" t="shared" si="2" ref="L64:L80">ABS(I64*K64)</f>
        <v>0</v>
      </c>
      <c r="M64" s="15"/>
      <c r="N64" s="15"/>
    </row>
    <row r="65" spans="1:14" s="17" customFormat="1" ht="51">
      <c r="A65" s="5">
        <v>64</v>
      </c>
      <c r="B65" s="10"/>
      <c r="C65" s="11" t="s">
        <v>137</v>
      </c>
      <c r="D65" s="37" t="s">
        <v>140</v>
      </c>
      <c r="E65" s="12">
        <v>314</v>
      </c>
      <c r="F65" s="10" t="s">
        <v>80</v>
      </c>
      <c r="G65" s="15" t="s">
        <v>216</v>
      </c>
      <c r="H65" s="13" t="s">
        <v>101</v>
      </c>
      <c r="I65" s="10">
        <v>2</v>
      </c>
      <c r="J65" s="10" t="s">
        <v>84</v>
      </c>
      <c r="K65" s="14"/>
      <c r="L65" s="14">
        <f t="shared" si="2"/>
        <v>0</v>
      </c>
      <c r="M65" s="15"/>
      <c r="N65" s="15"/>
    </row>
    <row r="66" spans="1:14" s="17" customFormat="1" ht="25.5">
      <c r="A66" s="5">
        <v>65</v>
      </c>
      <c r="B66" s="10"/>
      <c r="C66" s="11" t="s">
        <v>137</v>
      </c>
      <c r="D66" s="37" t="s">
        <v>140</v>
      </c>
      <c r="E66" s="12">
        <v>314</v>
      </c>
      <c r="F66" s="10" t="s">
        <v>87</v>
      </c>
      <c r="G66" s="15" t="s">
        <v>174</v>
      </c>
      <c r="H66" s="13"/>
      <c r="I66" s="10">
        <v>2</v>
      </c>
      <c r="J66" s="10" t="s">
        <v>84</v>
      </c>
      <c r="K66" s="14"/>
      <c r="L66" s="14">
        <f t="shared" si="2"/>
        <v>0</v>
      </c>
      <c r="M66" s="15"/>
      <c r="N66" s="15"/>
    </row>
    <row r="67" spans="1:14" s="17" customFormat="1" ht="38.25">
      <c r="A67" s="5">
        <v>66</v>
      </c>
      <c r="B67" s="10"/>
      <c r="C67" s="11" t="s">
        <v>150</v>
      </c>
      <c r="D67" s="26" t="s">
        <v>152</v>
      </c>
      <c r="E67" s="12">
        <v>402</v>
      </c>
      <c r="F67" s="10" t="s">
        <v>144</v>
      </c>
      <c r="G67" s="15" t="s">
        <v>213</v>
      </c>
      <c r="H67" s="13" t="s">
        <v>212</v>
      </c>
      <c r="I67" s="10">
        <v>1</v>
      </c>
      <c r="J67" s="10" t="s">
        <v>84</v>
      </c>
      <c r="K67" s="14"/>
      <c r="L67" s="14">
        <f t="shared" si="2"/>
        <v>0</v>
      </c>
      <c r="M67" s="15"/>
      <c r="N67" s="15"/>
    </row>
    <row r="68" spans="1:14" s="17" customFormat="1" ht="38.25">
      <c r="A68" s="5">
        <v>67</v>
      </c>
      <c r="B68" s="10"/>
      <c r="C68" s="11" t="s">
        <v>150</v>
      </c>
      <c r="D68" s="27" t="s">
        <v>152</v>
      </c>
      <c r="E68" s="12">
        <v>402</v>
      </c>
      <c r="F68" s="10" t="s">
        <v>146</v>
      </c>
      <c r="G68" s="15" t="s">
        <v>173</v>
      </c>
      <c r="H68" s="13"/>
      <c r="I68" s="10">
        <v>1</v>
      </c>
      <c r="J68" s="10" t="s">
        <v>84</v>
      </c>
      <c r="K68" s="14"/>
      <c r="L68" s="14">
        <f t="shared" si="2"/>
        <v>0</v>
      </c>
      <c r="M68" s="15"/>
      <c r="N68" s="15"/>
    </row>
    <row r="69" spans="1:14" s="17" customFormat="1" ht="51">
      <c r="A69" s="5">
        <v>68</v>
      </c>
      <c r="B69" s="10"/>
      <c r="C69" s="11" t="s">
        <v>150</v>
      </c>
      <c r="D69" s="27" t="s">
        <v>152</v>
      </c>
      <c r="E69" s="12">
        <v>402</v>
      </c>
      <c r="F69" s="10" t="s">
        <v>118</v>
      </c>
      <c r="G69" s="15" t="s">
        <v>155</v>
      </c>
      <c r="H69" s="13"/>
      <c r="I69" s="10">
        <v>1</v>
      </c>
      <c r="J69" s="10" t="s">
        <v>84</v>
      </c>
      <c r="K69" s="14"/>
      <c r="L69" s="14">
        <f t="shared" si="2"/>
        <v>0</v>
      </c>
      <c r="M69" s="15"/>
      <c r="N69" s="15"/>
    </row>
    <row r="70" spans="1:14" s="17" customFormat="1" ht="38.25">
      <c r="A70" s="5">
        <v>69</v>
      </c>
      <c r="B70" s="10"/>
      <c r="C70" s="11" t="s">
        <v>150</v>
      </c>
      <c r="D70" s="28" t="s">
        <v>151</v>
      </c>
      <c r="E70" s="12">
        <v>414</v>
      </c>
      <c r="F70" s="10" t="s">
        <v>146</v>
      </c>
      <c r="G70" s="15" t="s">
        <v>173</v>
      </c>
      <c r="H70" s="13"/>
      <c r="I70" s="10">
        <v>1</v>
      </c>
      <c r="J70" s="10" t="s">
        <v>84</v>
      </c>
      <c r="K70" s="14"/>
      <c r="L70" s="14">
        <f t="shared" si="2"/>
        <v>0</v>
      </c>
      <c r="M70" s="15"/>
      <c r="N70" s="15"/>
    </row>
    <row r="71" spans="1:14" s="17" customFormat="1" ht="51">
      <c r="A71" s="5">
        <v>70</v>
      </c>
      <c r="B71" s="10"/>
      <c r="C71" s="11" t="s">
        <v>150</v>
      </c>
      <c r="D71" s="28" t="s">
        <v>151</v>
      </c>
      <c r="E71" s="12">
        <v>414</v>
      </c>
      <c r="F71" s="10" t="s">
        <v>118</v>
      </c>
      <c r="G71" s="15" t="s">
        <v>155</v>
      </c>
      <c r="H71" s="13"/>
      <c r="I71" s="10">
        <v>1</v>
      </c>
      <c r="J71" s="10" t="s">
        <v>84</v>
      </c>
      <c r="K71" s="14"/>
      <c r="L71" s="14">
        <f t="shared" si="2"/>
        <v>0</v>
      </c>
      <c r="M71" s="15"/>
      <c r="N71" s="15"/>
    </row>
    <row r="72" spans="1:14" s="17" customFormat="1" ht="38.25">
      <c r="A72" s="5">
        <v>73</v>
      </c>
      <c r="B72" s="10"/>
      <c r="C72" s="11" t="s">
        <v>148</v>
      </c>
      <c r="D72" s="4" t="s">
        <v>142</v>
      </c>
      <c r="E72" s="12">
        <v>503</v>
      </c>
      <c r="F72" s="10" t="s">
        <v>156</v>
      </c>
      <c r="G72" s="22" t="s">
        <v>218</v>
      </c>
      <c r="H72" s="13" t="s">
        <v>217</v>
      </c>
      <c r="I72" s="10">
        <v>1</v>
      </c>
      <c r="J72" s="10" t="s">
        <v>84</v>
      </c>
      <c r="K72" s="14"/>
      <c r="L72" s="14">
        <f t="shared" si="2"/>
        <v>0</v>
      </c>
      <c r="M72" s="22"/>
      <c r="N72" s="22"/>
    </row>
    <row r="73" spans="1:14" s="17" customFormat="1" ht="38.25">
      <c r="A73" s="5">
        <v>74</v>
      </c>
      <c r="B73" s="10"/>
      <c r="C73" s="11" t="s">
        <v>148</v>
      </c>
      <c r="D73" s="4" t="s">
        <v>142</v>
      </c>
      <c r="E73" s="12">
        <v>503</v>
      </c>
      <c r="F73" s="10" t="s">
        <v>157</v>
      </c>
      <c r="G73" s="22" t="s">
        <v>219</v>
      </c>
      <c r="H73" s="13"/>
      <c r="I73" s="10">
        <v>1</v>
      </c>
      <c r="J73" s="10" t="s">
        <v>84</v>
      </c>
      <c r="K73" s="14"/>
      <c r="L73" s="14">
        <f t="shared" si="2"/>
        <v>0</v>
      </c>
      <c r="M73" s="22"/>
      <c r="N73" s="22"/>
    </row>
    <row r="74" spans="1:14" s="17" customFormat="1" ht="64.5" customHeight="1">
      <c r="A74" s="5">
        <v>75</v>
      </c>
      <c r="B74" s="10"/>
      <c r="C74" s="11" t="s">
        <v>148</v>
      </c>
      <c r="D74" s="4" t="s">
        <v>142</v>
      </c>
      <c r="E74" s="12">
        <v>503</v>
      </c>
      <c r="F74" s="10" t="s">
        <v>161</v>
      </c>
      <c r="G74" s="22" t="s">
        <v>160</v>
      </c>
      <c r="H74" s="13"/>
      <c r="I74" s="10">
        <v>1</v>
      </c>
      <c r="J74" s="10" t="s">
        <v>84</v>
      </c>
      <c r="K74" s="14"/>
      <c r="L74" s="14">
        <f t="shared" si="2"/>
        <v>0</v>
      </c>
      <c r="M74" s="22"/>
      <c r="N74" s="22"/>
    </row>
    <row r="75" spans="1:14" s="17" customFormat="1" ht="51" customHeight="1">
      <c r="A75" s="5">
        <v>76</v>
      </c>
      <c r="B75" s="10"/>
      <c r="C75" s="11" t="s">
        <v>148</v>
      </c>
      <c r="D75" s="4" t="s">
        <v>142</v>
      </c>
      <c r="E75" s="12">
        <v>503</v>
      </c>
      <c r="F75" s="10" t="s">
        <v>153</v>
      </c>
      <c r="G75" s="22" t="s">
        <v>158</v>
      </c>
      <c r="H75" s="13"/>
      <c r="I75" s="10">
        <v>1</v>
      </c>
      <c r="J75" s="10" t="s">
        <v>84</v>
      </c>
      <c r="K75" s="14"/>
      <c r="L75" s="14">
        <f t="shared" si="2"/>
        <v>0</v>
      </c>
      <c r="M75" s="22"/>
      <c r="N75" s="22"/>
    </row>
    <row r="76" spans="1:14" s="17" customFormat="1" ht="38.25">
      <c r="A76" s="5">
        <v>77</v>
      </c>
      <c r="B76" s="10"/>
      <c r="C76" s="11" t="s">
        <v>148</v>
      </c>
      <c r="D76" s="9" t="s">
        <v>142</v>
      </c>
      <c r="E76" s="12">
        <v>503</v>
      </c>
      <c r="F76" s="10" t="s">
        <v>159</v>
      </c>
      <c r="G76" s="15" t="s">
        <v>179</v>
      </c>
      <c r="H76" s="13"/>
      <c r="I76" s="10">
        <v>1</v>
      </c>
      <c r="J76" s="10" t="s">
        <v>84</v>
      </c>
      <c r="K76" s="14"/>
      <c r="L76" s="14">
        <f t="shared" si="2"/>
        <v>0</v>
      </c>
      <c r="M76" s="15"/>
      <c r="N76" s="15"/>
    </row>
    <row r="77" spans="1:14" s="17" customFormat="1" ht="66.75" customHeight="1">
      <c r="A77" s="5">
        <v>78</v>
      </c>
      <c r="B77" s="10"/>
      <c r="C77" s="11" t="s">
        <v>148</v>
      </c>
      <c r="D77" s="9" t="s">
        <v>142</v>
      </c>
      <c r="E77" s="12">
        <v>503</v>
      </c>
      <c r="F77" s="10" t="s">
        <v>143</v>
      </c>
      <c r="G77" s="22" t="s">
        <v>220</v>
      </c>
      <c r="H77" s="13"/>
      <c r="I77" s="10">
        <v>1</v>
      </c>
      <c r="J77" s="10" t="s">
        <v>84</v>
      </c>
      <c r="K77" s="14"/>
      <c r="L77" s="14">
        <f t="shared" si="2"/>
        <v>0</v>
      </c>
      <c r="M77" s="22"/>
      <c r="N77" s="22"/>
    </row>
    <row r="78" spans="1:14" s="17" customFormat="1" ht="38.25">
      <c r="A78" s="5">
        <v>79</v>
      </c>
      <c r="B78" s="10"/>
      <c r="C78" s="11" t="s">
        <v>148</v>
      </c>
      <c r="D78" s="9" t="s">
        <v>142</v>
      </c>
      <c r="E78" s="12">
        <v>503</v>
      </c>
      <c r="F78" s="10" t="s">
        <v>146</v>
      </c>
      <c r="G78" s="15" t="s">
        <v>173</v>
      </c>
      <c r="H78" s="13"/>
      <c r="I78" s="10">
        <v>1</v>
      </c>
      <c r="J78" s="10" t="s">
        <v>84</v>
      </c>
      <c r="K78" s="14"/>
      <c r="L78" s="14">
        <f t="shared" si="2"/>
        <v>0</v>
      </c>
      <c r="M78" s="15"/>
      <c r="N78" s="15"/>
    </row>
    <row r="79" spans="1:14" s="17" customFormat="1" ht="38.25">
      <c r="A79" s="5">
        <v>80</v>
      </c>
      <c r="B79" s="10"/>
      <c r="C79" s="11" t="s">
        <v>148</v>
      </c>
      <c r="D79" s="28" t="s">
        <v>151</v>
      </c>
      <c r="E79" s="12">
        <v>511</v>
      </c>
      <c r="F79" s="10" t="s">
        <v>146</v>
      </c>
      <c r="G79" s="15" t="s">
        <v>173</v>
      </c>
      <c r="H79" s="13"/>
      <c r="I79" s="10">
        <v>1</v>
      </c>
      <c r="J79" s="10" t="s">
        <v>84</v>
      </c>
      <c r="K79" s="14"/>
      <c r="L79" s="14">
        <f t="shared" si="2"/>
        <v>0</v>
      </c>
      <c r="M79" s="15"/>
      <c r="N79" s="15"/>
    </row>
    <row r="80" spans="1:14" s="17" customFormat="1" ht="38.25">
      <c r="A80" s="5">
        <v>81</v>
      </c>
      <c r="B80" s="10"/>
      <c r="C80" s="11" t="s">
        <v>148</v>
      </c>
      <c r="D80" s="28" t="s">
        <v>151</v>
      </c>
      <c r="E80" s="12">
        <v>511</v>
      </c>
      <c r="F80" s="10" t="s">
        <v>144</v>
      </c>
      <c r="G80" s="15" t="s">
        <v>213</v>
      </c>
      <c r="H80" s="13" t="s">
        <v>212</v>
      </c>
      <c r="I80" s="10">
        <v>1</v>
      </c>
      <c r="J80" s="10" t="s">
        <v>84</v>
      </c>
      <c r="K80" s="14"/>
      <c r="L80" s="14">
        <f t="shared" si="2"/>
        <v>0</v>
      </c>
      <c r="M80" s="15"/>
      <c r="N80" s="15"/>
    </row>
    <row r="81" spans="1:14" s="17" customFormat="1" ht="12.75">
      <c r="A81" s="6"/>
      <c r="B81" s="30"/>
      <c r="C81" s="31"/>
      <c r="D81" s="36"/>
      <c r="E81" s="32"/>
      <c r="F81" s="30"/>
      <c r="G81" s="35"/>
      <c r="H81" s="33"/>
      <c r="I81" s="30"/>
      <c r="J81" s="30"/>
      <c r="K81" s="34"/>
      <c r="L81" s="34"/>
      <c r="M81" s="35"/>
      <c r="N81" s="35"/>
    </row>
    <row r="82" spans="1:14" s="17" customFormat="1" ht="12.75">
      <c r="A82" s="6"/>
      <c r="B82" s="30"/>
      <c r="C82" s="31"/>
      <c r="D82" s="36"/>
      <c r="E82" s="32"/>
      <c r="F82" s="30"/>
      <c r="G82" s="35"/>
      <c r="H82" s="33"/>
      <c r="I82" s="30"/>
      <c r="J82" s="30"/>
      <c r="K82" s="34"/>
      <c r="L82" s="34"/>
      <c r="M82" s="35"/>
      <c r="N82" s="35"/>
    </row>
    <row r="83" spans="1:14" s="17" customFormat="1" ht="89.25">
      <c r="A83" s="5">
        <v>81</v>
      </c>
      <c r="B83" s="10"/>
      <c r="C83" s="11" t="s">
        <v>90</v>
      </c>
      <c r="D83" s="106" t="s">
        <v>221</v>
      </c>
      <c r="E83" s="12">
        <v>121</v>
      </c>
      <c r="F83" s="10" t="s">
        <v>222</v>
      </c>
      <c r="G83" s="15" t="s">
        <v>246</v>
      </c>
      <c r="H83" s="13" t="s">
        <v>223</v>
      </c>
      <c r="I83" s="10">
        <v>1</v>
      </c>
      <c r="J83" s="10" t="s">
        <v>84</v>
      </c>
      <c r="K83" s="14"/>
      <c r="L83" s="14">
        <f aca="true" t="shared" si="3" ref="L83">ABS(I83*K83)</f>
        <v>0</v>
      </c>
      <c r="M83" s="15"/>
      <c r="N83" s="15"/>
    </row>
    <row r="84" spans="1:14" s="17" customFormat="1" ht="89.25">
      <c r="A84" s="5">
        <v>81</v>
      </c>
      <c r="B84" s="10"/>
      <c r="C84" s="11" t="s">
        <v>90</v>
      </c>
      <c r="D84" s="106" t="s">
        <v>221</v>
      </c>
      <c r="E84" s="12">
        <v>121</v>
      </c>
      <c r="F84" s="10" t="s">
        <v>230</v>
      </c>
      <c r="G84" s="15" t="s">
        <v>247</v>
      </c>
      <c r="H84" s="111" t="s">
        <v>245</v>
      </c>
      <c r="I84" s="10">
        <v>2</v>
      </c>
      <c r="J84" s="10" t="s">
        <v>84</v>
      </c>
      <c r="K84" s="14"/>
      <c r="L84" s="14">
        <f aca="true" t="shared" si="4" ref="L84">ABS(I84*K84)</f>
        <v>0</v>
      </c>
      <c r="M84" s="15"/>
      <c r="N84" s="15"/>
    </row>
    <row r="85" spans="1:14" s="17" customFormat="1" ht="48" customHeight="1">
      <c r="A85" s="5">
        <v>81</v>
      </c>
      <c r="B85" s="10"/>
      <c r="C85" s="11" t="s">
        <v>90</v>
      </c>
      <c r="D85" s="106" t="s">
        <v>221</v>
      </c>
      <c r="E85" s="12">
        <v>121</v>
      </c>
      <c r="F85" s="10" t="s">
        <v>224</v>
      </c>
      <c r="G85" s="15" t="s">
        <v>225</v>
      </c>
      <c r="H85" s="13" t="s">
        <v>226</v>
      </c>
      <c r="I85" s="10">
        <v>1</v>
      </c>
      <c r="J85" s="10" t="s">
        <v>84</v>
      </c>
      <c r="K85" s="14"/>
      <c r="L85" s="14">
        <f aca="true" t="shared" si="5" ref="L85">ABS(I85*K85)</f>
        <v>0</v>
      </c>
      <c r="M85" s="15"/>
      <c r="N85" s="15"/>
    </row>
    <row r="86" spans="1:14" s="17" customFormat="1" ht="48" customHeight="1">
      <c r="A86" s="5">
        <v>81</v>
      </c>
      <c r="B86" s="10"/>
      <c r="C86" s="11" t="s">
        <v>90</v>
      </c>
      <c r="D86" s="106" t="s">
        <v>221</v>
      </c>
      <c r="E86" s="12">
        <v>121</v>
      </c>
      <c r="F86" s="10" t="s">
        <v>227</v>
      </c>
      <c r="G86" s="15" t="s">
        <v>229</v>
      </c>
      <c r="H86" s="13" t="s">
        <v>228</v>
      </c>
      <c r="I86" s="10">
        <v>4</v>
      </c>
      <c r="J86" s="10" t="s">
        <v>84</v>
      </c>
      <c r="K86" s="14"/>
      <c r="L86" s="14">
        <f aca="true" t="shared" si="6" ref="L86:L88">ABS(I86*K86)</f>
        <v>0</v>
      </c>
      <c r="M86" s="15"/>
      <c r="N86" s="15"/>
    </row>
    <row r="87" spans="1:14" s="17" customFormat="1" ht="51">
      <c r="A87" s="5">
        <v>10</v>
      </c>
      <c r="B87" s="10" t="s">
        <v>7</v>
      </c>
      <c r="C87" s="11" t="s">
        <v>93</v>
      </c>
      <c r="D87" s="106" t="s">
        <v>221</v>
      </c>
      <c r="E87" s="12">
        <v>121</v>
      </c>
      <c r="F87" s="10" t="s">
        <v>231</v>
      </c>
      <c r="G87" s="15" t="s">
        <v>232</v>
      </c>
      <c r="H87" s="13" t="s">
        <v>233</v>
      </c>
      <c r="I87" s="10">
        <v>2</v>
      </c>
      <c r="J87" s="10" t="s">
        <v>84</v>
      </c>
      <c r="K87" s="14"/>
      <c r="L87" s="14">
        <f t="shared" si="6"/>
        <v>0</v>
      </c>
      <c r="M87" s="15"/>
      <c r="N87" s="15"/>
    </row>
    <row r="88" spans="1:14" s="17" customFormat="1" ht="63.75">
      <c r="A88" s="5">
        <v>32</v>
      </c>
      <c r="B88" s="10" t="s">
        <v>23</v>
      </c>
      <c r="C88" s="11" t="s">
        <v>90</v>
      </c>
      <c r="D88" s="106" t="s">
        <v>221</v>
      </c>
      <c r="E88" s="12">
        <v>121</v>
      </c>
      <c r="F88" s="10" t="s">
        <v>234</v>
      </c>
      <c r="G88" s="15" t="s">
        <v>248</v>
      </c>
      <c r="H88" s="13" t="s">
        <v>240</v>
      </c>
      <c r="I88" s="10">
        <v>1</v>
      </c>
      <c r="J88" s="10" t="s">
        <v>84</v>
      </c>
      <c r="K88" s="14"/>
      <c r="L88" s="14">
        <f t="shared" si="6"/>
        <v>0</v>
      </c>
      <c r="M88" s="15"/>
      <c r="N88" s="15"/>
    </row>
    <row r="89" spans="1:14" s="17" customFormat="1" ht="25.5">
      <c r="A89" s="5">
        <v>32</v>
      </c>
      <c r="B89" s="10" t="s">
        <v>23</v>
      </c>
      <c r="C89" s="11" t="s">
        <v>90</v>
      </c>
      <c r="D89" s="106" t="s">
        <v>221</v>
      </c>
      <c r="E89" s="12">
        <v>121</v>
      </c>
      <c r="F89" s="10" t="s">
        <v>241</v>
      </c>
      <c r="G89" s="15" t="s">
        <v>242</v>
      </c>
      <c r="H89" s="13" t="s">
        <v>243</v>
      </c>
      <c r="I89" s="10">
        <v>1</v>
      </c>
      <c r="J89" s="10" t="s">
        <v>84</v>
      </c>
      <c r="K89" s="14"/>
      <c r="L89" s="14">
        <f aca="true" t="shared" si="7" ref="L89">ABS(I89*K89)</f>
        <v>0</v>
      </c>
      <c r="M89" s="15"/>
      <c r="N89" s="15"/>
    </row>
    <row r="90" spans="1:14" s="17" customFormat="1" ht="12.75">
      <c r="A90" s="6"/>
      <c r="B90" s="30"/>
      <c r="C90" s="31"/>
      <c r="D90" s="36"/>
      <c r="E90" s="32"/>
      <c r="F90" s="30"/>
      <c r="G90" s="35"/>
      <c r="H90" s="33"/>
      <c r="I90" s="30"/>
      <c r="J90" s="30"/>
      <c r="K90" s="34"/>
      <c r="L90" s="34"/>
      <c r="M90" s="35"/>
      <c r="N90" s="35"/>
    </row>
    <row r="91" spans="1:14" s="17" customFormat="1" ht="12.75">
      <c r="A91" s="6"/>
      <c r="B91" s="30"/>
      <c r="C91" s="31"/>
      <c r="D91" s="36"/>
      <c r="E91" s="32"/>
      <c r="F91" s="30"/>
      <c r="G91" s="35"/>
      <c r="H91" s="33"/>
      <c r="I91" s="30"/>
      <c r="J91" s="30"/>
      <c r="K91" s="34"/>
      <c r="L91" s="34"/>
      <c r="M91" s="35"/>
      <c r="N91" s="35"/>
    </row>
    <row r="92" spans="1:14" s="17" customFormat="1" ht="12.75">
      <c r="A92" s="6"/>
      <c r="B92" s="30"/>
      <c r="C92" s="31"/>
      <c r="D92" s="36"/>
      <c r="E92" s="32"/>
      <c r="F92" s="30"/>
      <c r="G92" s="35"/>
      <c r="H92" s="33"/>
      <c r="I92" s="30"/>
      <c r="J92" s="30"/>
      <c r="K92" s="34"/>
      <c r="L92" s="34"/>
      <c r="M92" s="35"/>
      <c r="N92" s="35"/>
    </row>
    <row r="93" spans="1:14" s="17" customFormat="1" ht="12.75">
      <c r="A93" s="6"/>
      <c r="B93" s="30"/>
      <c r="C93" s="31"/>
      <c r="D93" s="36"/>
      <c r="E93" s="32"/>
      <c r="F93" s="30"/>
      <c r="G93" s="35"/>
      <c r="H93" s="33"/>
      <c r="I93" s="30"/>
      <c r="J93" s="30"/>
      <c r="K93" s="34"/>
      <c r="L93" s="34"/>
      <c r="M93" s="35"/>
      <c r="N93" s="35"/>
    </row>
    <row r="94" spans="1:14" s="17" customFormat="1" ht="12.75">
      <c r="A94" s="6"/>
      <c r="B94" s="30"/>
      <c r="C94" s="31"/>
      <c r="D94" s="36"/>
      <c r="E94" s="32"/>
      <c r="F94" s="30"/>
      <c r="G94" s="35"/>
      <c r="H94" s="33"/>
      <c r="I94" s="30"/>
      <c r="J94" s="30"/>
      <c r="K94" s="34"/>
      <c r="L94" s="34"/>
      <c r="M94" s="35"/>
      <c r="N94" s="35"/>
    </row>
    <row r="95" spans="1:14" s="40" customFormat="1" ht="12.75">
      <c r="A95" s="39"/>
      <c r="D95" s="41"/>
      <c r="G95" s="40" t="s">
        <v>2</v>
      </c>
      <c r="K95" s="41"/>
      <c r="L95" s="43">
        <f>SUM(L3:L80)</f>
        <v>0</v>
      </c>
      <c r="M95" s="42"/>
      <c r="N95" s="42"/>
    </row>
    <row r="96" spans="1:14" s="40" customFormat="1" ht="12.75">
      <c r="A96" s="39"/>
      <c r="D96" s="41"/>
      <c r="G96" s="40" t="s">
        <v>5</v>
      </c>
      <c r="K96" s="41"/>
      <c r="L96" s="43">
        <f>SUM(L95*21%)</f>
        <v>0</v>
      </c>
      <c r="M96" s="42"/>
      <c r="N96" s="42"/>
    </row>
    <row r="97" spans="1:14" s="40" customFormat="1" ht="12.75">
      <c r="A97" s="39"/>
      <c r="D97" s="41"/>
      <c r="G97" s="40" t="s">
        <v>3</v>
      </c>
      <c r="K97" s="41"/>
      <c r="L97" s="43">
        <f>SUM(L95:L96)</f>
        <v>0</v>
      </c>
      <c r="M97" s="42"/>
      <c r="N97" s="42"/>
    </row>
    <row r="98" spans="4:15" ht="12.75">
      <c r="D98" s="2"/>
      <c r="G98" s="7"/>
      <c r="K98" s="2"/>
      <c r="L98" s="2"/>
      <c r="M98" s="7"/>
      <c r="N98" s="7"/>
      <c r="O98" s="1"/>
    </row>
    <row r="99" spans="4:15" ht="13.5" thickBot="1">
      <c r="D99" s="2"/>
      <c r="G99" s="7"/>
      <c r="K99" s="58" t="s">
        <v>196</v>
      </c>
      <c r="L99" s="58" t="s">
        <v>197</v>
      </c>
      <c r="M99" s="7"/>
      <c r="N99" s="7"/>
      <c r="O99" s="1"/>
    </row>
    <row r="100" spans="4:15" ht="12.75">
      <c r="D100" s="2"/>
      <c r="G100" s="85" t="s">
        <v>89</v>
      </c>
      <c r="H100" s="86"/>
      <c r="I100" s="86"/>
      <c r="J100" s="95"/>
      <c r="K100" s="70">
        <f>SUM(L3:L20)</f>
        <v>0</v>
      </c>
      <c r="L100" s="71">
        <f>PRODUCT(K100,1.21)</f>
        <v>0</v>
      </c>
      <c r="M100" s="7"/>
      <c r="N100" s="7"/>
      <c r="O100" s="1"/>
    </row>
    <row r="101" spans="4:15" ht="12.75">
      <c r="D101" s="2"/>
      <c r="G101" s="87" t="s">
        <v>88</v>
      </c>
      <c r="H101" s="79"/>
      <c r="I101" s="79"/>
      <c r="J101" s="96"/>
      <c r="K101" s="63">
        <f>SUM(L21:L56)</f>
        <v>0</v>
      </c>
      <c r="L101" s="72">
        <f aca="true" t="shared" si="8" ref="L101:L111">PRODUCT(K101,1.21)</f>
        <v>0</v>
      </c>
      <c r="M101" s="7"/>
      <c r="N101" s="7"/>
      <c r="O101" s="1"/>
    </row>
    <row r="102" spans="7:15" ht="12.75">
      <c r="G102" s="88" t="s">
        <v>193</v>
      </c>
      <c r="H102" s="55"/>
      <c r="I102" s="55"/>
      <c r="J102" s="97"/>
      <c r="K102" s="59">
        <f>SUM(L57)</f>
        <v>0</v>
      </c>
      <c r="L102" s="73">
        <f t="shared" si="8"/>
        <v>0</v>
      </c>
      <c r="O102" s="1"/>
    </row>
    <row r="103" spans="7:15" ht="12.75">
      <c r="G103" s="89" t="s">
        <v>145</v>
      </c>
      <c r="H103" s="80"/>
      <c r="I103" s="80"/>
      <c r="J103" s="98"/>
      <c r="K103" s="64">
        <f>SUM(L58:L60)</f>
        <v>0</v>
      </c>
      <c r="L103" s="74">
        <f t="shared" si="8"/>
        <v>0</v>
      </c>
      <c r="O103" s="1"/>
    </row>
    <row r="104" spans="7:15" ht="12.75">
      <c r="G104" s="90" t="s">
        <v>190</v>
      </c>
      <c r="H104" s="57"/>
      <c r="I104" s="57"/>
      <c r="J104" s="69"/>
      <c r="K104" s="60">
        <f>SUM(L61:L63)</f>
        <v>0</v>
      </c>
      <c r="L104" s="75">
        <f t="shared" si="8"/>
        <v>0</v>
      </c>
      <c r="O104" s="1"/>
    </row>
    <row r="105" spans="7:15" ht="12.75">
      <c r="G105" s="91" t="s">
        <v>140</v>
      </c>
      <c r="H105" s="81"/>
      <c r="I105" s="81"/>
      <c r="J105" s="99"/>
      <c r="K105" s="65">
        <f>SUM(L64:L66)</f>
        <v>0</v>
      </c>
      <c r="L105" s="76">
        <f t="shared" si="8"/>
        <v>0</v>
      </c>
      <c r="O105" s="1"/>
    </row>
    <row r="106" spans="7:15" ht="12.75">
      <c r="G106" s="92" t="s">
        <v>191</v>
      </c>
      <c r="H106" s="56"/>
      <c r="I106" s="56"/>
      <c r="J106" s="100"/>
      <c r="K106" s="61">
        <f>SUM(L67:L69)</f>
        <v>0</v>
      </c>
      <c r="L106" s="77">
        <f t="shared" si="8"/>
        <v>0</v>
      </c>
      <c r="O106" s="1"/>
    </row>
    <row r="107" spans="7:15" ht="12.75">
      <c r="G107" s="93" t="s">
        <v>192</v>
      </c>
      <c r="H107" s="62"/>
      <c r="I107" s="62"/>
      <c r="J107" s="68"/>
      <c r="K107" s="66">
        <f>SUM(L70:L71)</f>
        <v>0</v>
      </c>
      <c r="L107" s="75">
        <f t="shared" si="8"/>
        <v>0</v>
      </c>
      <c r="O107" s="1"/>
    </row>
    <row r="108" spans="7:15" ht="12.75">
      <c r="G108" s="94" t="s">
        <v>194</v>
      </c>
      <c r="H108" s="82"/>
      <c r="I108" s="82"/>
      <c r="J108" s="101"/>
      <c r="K108" s="67">
        <f>SUM(L72:L78)</f>
        <v>0</v>
      </c>
      <c r="L108" s="78">
        <f t="shared" si="8"/>
        <v>0</v>
      </c>
      <c r="O108" s="1"/>
    </row>
    <row r="109" spans="7:15" ht="12.75">
      <c r="G109" s="90" t="s">
        <v>195</v>
      </c>
      <c r="H109" s="57"/>
      <c r="I109" s="57"/>
      <c r="J109" s="69"/>
      <c r="K109" s="107">
        <f>SUM(L79:L80)</f>
        <v>0</v>
      </c>
      <c r="L109" s="108">
        <f t="shared" si="8"/>
        <v>0</v>
      </c>
      <c r="O109" s="1"/>
    </row>
    <row r="110" spans="7:15" ht="13.5" thickBot="1">
      <c r="G110" s="118" t="s">
        <v>244</v>
      </c>
      <c r="H110" s="119"/>
      <c r="I110" s="119"/>
      <c r="J110" s="120"/>
      <c r="K110" s="109">
        <f>SUM(L83:L89)</f>
        <v>0</v>
      </c>
      <c r="L110" s="110">
        <f>PRODUCT(K110,1.21)</f>
        <v>0</v>
      </c>
      <c r="O110" s="1"/>
    </row>
    <row r="111" spans="11:15" ht="13.5" thickBot="1">
      <c r="K111" s="83">
        <f>SUM(K100:K109)</f>
        <v>0</v>
      </c>
      <c r="L111" s="84">
        <f t="shared" si="8"/>
        <v>0</v>
      </c>
      <c r="O111" s="1"/>
    </row>
  </sheetData>
  <mergeCells count="5">
    <mergeCell ref="I2:J2"/>
    <mergeCell ref="K1:N1"/>
    <mergeCell ref="F1:J1"/>
    <mergeCell ref="C1:E1"/>
    <mergeCell ref="G110:J110"/>
  </mergeCells>
  <conditionalFormatting sqref="L2">
    <cfRule type="cellIs" priority="1" dxfId="0" operator="lessThan" stopIfTrue="1">
      <formula>0</formula>
    </cfRule>
  </conditionalFormatting>
  <printOptions/>
  <pageMargins left="0.3937007874015748" right="0.3937007874015748" top="0.5905511811023623" bottom="0.5905511811023623" header="0.5118110236220472" footer="0.5118110236220472"/>
  <pageSetup fitToHeight="0" fitToWidth="1" horizontalDpi="600" verticalDpi="600" orientation="landscape" paperSize="8"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Mikulov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Chevron</dc:creator>
  <cp:keywords/>
  <dc:description/>
  <cp:lastModifiedBy>Kvasničková Gabriela</cp:lastModifiedBy>
  <cp:lastPrinted>2017-03-27T08:00:46Z</cp:lastPrinted>
  <dcterms:created xsi:type="dcterms:W3CDTF">2009-10-21T06:48:39Z</dcterms:created>
  <dcterms:modified xsi:type="dcterms:W3CDTF">2018-02-13T08:15:06Z</dcterms:modified>
  <cp:category/>
  <cp:version/>
  <cp:contentType/>
  <cp:contentStatus/>
</cp:coreProperties>
</file>