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45" windowWidth="17955" windowHeight="1128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'Rekapitulace'!$G$38</definedName>
    <definedName name="Dodavka0">'Položky'!#REF!</definedName>
    <definedName name="HSV">'Rekapitulace'!$E$38</definedName>
    <definedName name="HSV0">'Položky'!#REF!</definedName>
    <definedName name="HZS">'Rekapitulace'!$I$38</definedName>
    <definedName name="HZS0">'Položky'!#REF!</definedName>
    <definedName name="JKSO">'Krycí list'!$G$2</definedName>
    <definedName name="MJ">'Krycí list'!$G$5</definedName>
    <definedName name="Mont">'Rekapitulace'!$H$38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'Položky'!$A$1:$G$409</definedName>
    <definedName name="_xlnm.Print_Area" localSheetId="1">'Rekapitulace'!$A$1:$I$49</definedName>
    <definedName name="PocetMJ">'Krycí list'!$G$6</definedName>
    <definedName name="Poznamka">'Krycí list'!$B$37</definedName>
    <definedName name="Projektant">'Krycí list'!$C$8</definedName>
    <definedName name="PSV">'Rekapitulace'!$F$38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<sst xmlns="http://schemas.openxmlformats.org/spreadsheetml/2006/main" count="1134" uniqueCount="699">
  <si>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</si>
  <si>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</si>
  <si>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</si>
  <si>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</si>
  <si>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</si>
  <si>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</si>
  <si>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</si>
  <si>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</si>
  <si>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</si>
  <si>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</si>
  <si>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</si>
  <si>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</si>
  <si>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</si>
  <si>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</si>
  <si>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</si>
  <si>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</si>
  <si>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</si>
  <si>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</si>
  <si>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</si>
  <si>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</si>
  <si>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</si>
  <si>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</si>
  <si>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</si>
  <si>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</si>
  <si>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</si>
  <si>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</si>
  <si>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</si>
  <si>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</si>
  <si>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</si>
  <si>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</si>
  <si>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</si>
  <si>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</si>
  <si>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</si>
  <si>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</si>
  <si>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</si>
  <si>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</si>
  <si>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</si>
  <si>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</si>
  <si>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</si>
  <si>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</si>
  <si>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</si>
  <si>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</si>
  <si>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</si>
  <si>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</si>
  <si>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</si>
  <si>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</si>
  <si>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</si>
  <si>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</si>
  <si>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</si>
  <si>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</si>
  <si>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</si>
  <si>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</si>
  <si>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</si>
  <si>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</si>
  <si>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</si>
  <si>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</si>
  <si>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</si>
  <si>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</si>
  <si>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</si>
  <si>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</si>
  <si>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</si>
  <si>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</si>
  <si>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</si>
  <si>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</si>
  <si>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</si>
  <si>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</si>
  <si>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</si>
  <si>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</si>
  <si>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</si>
  <si>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</si>
  <si>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</si>
  <si>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</si>
  <si>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</si>
  <si>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</si>
  <si>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</si>
  <si>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</si>
  <si>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</si>
  <si>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</si>
  <si>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E5650/05/8</t>
  </si>
  <si>
    <t>Rekonstrukce hřiště v areálu OU a PrŠ Lomená 44,</t>
  </si>
  <si>
    <t>SO 01</t>
  </si>
  <si>
    <t>rekonstrukce stávajícího hřiště</t>
  </si>
  <si>
    <t>rekonstrukce stávajícího hřiště v obj.Lomená 44</t>
  </si>
  <si>
    <t>0</t>
  </si>
  <si>
    <t>Přípravné a pomocné práce</t>
  </si>
  <si>
    <t>110001111U0S</t>
  </si>
  <si>
    <t xml:space="preserve">Vytyčení sítí před započetím prací </t>
  </si>
  <si>
    <t>kpl</t>
  </si>
  <si>
    <t>113107171U00</t>
  </si>
  <si>
    <t xml:space="preserve">Odstraň betonu do -200m2 tl 20 cm </t>
  </si>
  <si>
    <t>m2</t>
  </si>
  <si>
    <t>beton.povrch rozběhové dráhy doskočiště:0,75*24</t>
  </si>
  <si>
    <t>113107231R00</t>
  </si>
  <si>
    <t xml:space="preserve">Odstranění asf.betonu nad 200 m2, tl.do 15 cm </t>
  </si>
  <si>
    <t>tl.12 cm:827,6</t>
  </si>
  <si>
    <t>tl.10 cm:22</t>
  </si>
  <si>
    <t>113107242RT1</t>
  </si>
  <si>
    <t xml:space="preserve">Odstranění litý asf nad 200 m2, do tl.10 cm </t>
  </si>
  <si>
    <t>tl.8 - 10 cm:24,2*34,2</t>
  </si>
  <si>
    <t>122201401R00</t>
  </si>
  <si>
    <t xml:space="preserve">Vykopávky v zemníku v hor. 3 do 100 m3 </t>
  </si>
  <si>
    <t>m3</t>
  </si>
  <si>
    <t>odstranění zeminy tl.40 cm:(5,4*35+1*5)*0,4</t>
  </si>
  <si>
    <t>122201401RT1</t>
  </si>
  <si>
    <t>Odstranění původních podkladních vrstev pod asf.plochou - strojně</t>
  </si>
  <si>
    <t>předpoklad kamenivo smíšené se zeminou tl.18 cm:827,6*0,18</t>
  </si>
  <si>
    <t>132201202R00</t>
  </si>
  <si>
    <t xml:space="preserve">Hloubení rýh šířky do 200 cm v hor.3 do 1000 m3 </t>
  </si>
  <si>
    <t>výkop rýhy š.1m:(30+30)*1,5*1</t>
  </si>
  <si>
    <t>obnažení původního kanalizačního potrubí:28*1,5*1</t>
  </si>
  <si>
    <t>výkopy-rýhy pro drenážní potrubí:(25*7+30*6+14)*0,2*0,2</t>
  </si>
  <si>
    <t>výkop pro základové patky oplocení:(17+11+14+12)*0,4*0,4*1</t>
  </si>
  <si>
    <t>výkopy pro vsakovací jámu:2*4*2*2</t>
  </si>
  <si>
    <t>výkopy pro základové patky basketbalových košů:2</t>
  </si>
  <si>
    <t>výkopy pro doskočiště:3*6*0,4</t>
  </si>
  <si>
    <t>162201102R00</t>
  </si>
  <si>
    <t xml:space="preserve">Vodorovné přemístění výkopku z hor.1-4 do 50 m </t>
  </si>
  <si>
    <t>196,6+148,968</t>
  </si>
  <si>
    <t>zemina:77,6</t>
  </si>
  <si>
    <t>162701104R00</t>
  </si>
  <si>
    <t xml:space="preserve">Vodorovné přemístění výkopku z hor.1-4 do 9000 m </t>
  </si>
  <si>
    <t>63,42 m3 ponechat na dosypy:196,6-63,42+148,968+77,6</t>
  </si>
  <si>
    <t>171201201RT1</t>
  </si>
  <si>
    <t>Uložení sypaniny na skládku včetně poplatku za skládku</t>
  </si>
  <si>
    <t>287,968+77,6-5,82</t>
  </si>
  <si>
    <t>174101101R00</t>
  </si>
  <si>
    <t>Zásyp jam, rýh, šachet se zhutněním zpětný dosyp zeminou</t>
  </si>
  <si>
    <t>dosyp kanal.potrubí:96*1*0,6</t>
  </si>
  <si>
    <t>pod bet.dlažbu:48,5*0,4*0,3</t>
  </si>
  <si>
    <t>181</t>
  </si>
  <si>
    <t>Sadové úpravy</t>
  </si>
  <si>
    <t>111211100U0R</t>
  </si>
  <si>
    <t>Pokos nově založeného trávníku s odvozem pokosené hmoty 2x</t>
  </si>
  <si>
    <t>112201105RT1</t>
  </si>
  <si>
    <t>Odstranění pařezů o průměru  D 1000-mm vytrháním nebo odstřelením,s přesekáním kořenů</t>
  </si>
  <si>
    <t>kus</t>
  </si>
  <si>
    <t>161201398U0R</t>
  </si>
  <si>
    <t>Přemístění dřevin do spalovny větve s prořezu</t>
  </si>
  <si>
    <t>162301424R00</t>
  </si>
  <si>
    <t xml:space="preserve">Vodorovné přemístění pařezů do  D100 cm do 5000 m </t>
  </si>
  <si>
    <t>180401211R00</t>
  </si>
  <si>
    <t xml:space="preserve">Založení trávníku lučního výsevem v rovině </t>
  </si>
  <si>
    <t>181309999RT</t>
  </si>
  <si>
    <t xml:space="preserve">Poplatek za spalovnu dřeviny </t>
  </si>
  <si>
    <t>183403141R00</t>
  </si>
  <si>
    <t xml:space="preserve">Obdělání půdy rytím starého trávníku, v rovině </t>
  </si>
  <si>
    <t>183403153R00</t>
  </si>
  <si>
    <t xml:space="preserve">Obdělání půdy hrabáním, v rovině </t>
  </si>
  <si>
    <t>184805314U00</t>
  </si>
  <si>
    <t xml:space="preserve">Úprava stávajících stromů řezem </t>
  </si>
  <si>
    <t>711491172RTR</t>
  </si>
  <si>
    <t xml:space="preserve">Uložení protikořenové folie š.100 cm </t>
  </si>
  <si>
    <t>005724001</t>
  </si>
  <si>
    <t>Směs travní parková 30g/m2</t>
  </si>
  <si>
    <t>kg</t>
  </si>
  <si>
    <t>120*0,03</t>
  </si>
  <si>
    <t>62850170X</t>
  </si>
  <si>
    <t>Dodávka protikořenové folie</t>
  </si>
  <si>
    <t>20*1,03</t>
  </si>
  <si>
    <t>2</t>
  </si>
  <si>
    <t>Základy a zvláštní zakládání</t>
  </si>
  <si>
    <t>273313611R00</t>
  </si>
  <si>
    <t xml:space="preserve">Beton základových desek prostý C 16/20 (B 20) </t>
  </si>
  <si>
    <t>zákl.deska pro střídačku tl.15 cm:(3,4*1,4*2)*0,15</t>
  </si>
  <si>
    <t>tl.100 mm:2,2*0,1</t>
  </si>
  <si>
    <t>273351215R00</t>
  </si>
  <si>
    <t xml:space="preserve">Bednění stěn základových desek - zřízení </t>
  </si>
  <si>
    <t>(3,4*2+1,4*2)*0,15*2</t>
  </si>
  <si>
    <t>273351216R00</t>
  </si>
  <si>
    <t xml:space="preserve">Bednění stěn základových desek - odstranění </t>
  </si>
  <si>
    <t>273361921RT2</t>
  </si>
  <si>
    <t>Výztuž základových desek ze svařovaných sítí svařovanou sítí - drát 5,0  oka 100/100</t>
  </si>
  <si>
    <t>t</t>
  </si>
  <si>
    <t>9,52*0,004*1,03</t>
  </si>
  <si>
    <t>2,2*0,004*1,03</t>
  </si>
  <si>
    <t>275311125U00</t>
  </si>
  <si>
    <t xml:space="preserve">Základ patka prostý beton C16/20 </t>
  </si>
  <si>
    <t>pro sloupky a vzpěry:(0,4*0,4*1)*54</t>
  </si>
  <si>
    <t>patka ochranného sloupku:0,3*0,3*0,6</t>
  </si>
  <si>
    <t>275311126U00</t>
  </si>
  <si>
    <t xml:space="preserve">Základ patka prostý beton C20/25(XC4,XF1) </t>
  </si>
  <si>
    <t>pro basketbalové koše:1*1*1*2</t>
  </si>
  <si>
    <t>275351113RT1</t>
  </si>
  <si>
    <t xml:space="preserve">Bednění desky z OSB ploch ztracené tl.15mm </t>
  </si>
  <si>
    <t>3</t>
  </si>
  <si>
    <t>Svislé a kompletní konstrukce</t>
  </si>
  <si>
    <t>342255024R00</t>
  </si>
  <si>
    <t xml:space="preserve">Příčky z desek plynosilikát. tl. 10 cm </t>
  </si>
  <si>
    <t>46</t>
  </si>
  <si>
    <t>Zpevněné plochy,hřiště</t>
  </si>
  <si>
    <t>4646 sub.01</t>
  </si>
  <si>
    <t xml:space="preserve">Dodávka a položení umělého trávníku tl.20mm </t>
  </si>
  <si>
    <t>pro sportovní účely:882,6</t>
  </si>
  <si>
    <t>46464600</t>
  </si>
  <si>
    <t>Polyuretanový povrch s EPDM granuláty tl.10 mm vč.penetrace</t>
  </si>
  <si>
    <t>nalepeno na betonovou desku:2,2</t>
  </si>
  <si>
    <t>271532214U00</t>
  </si>
  <si>
    <t xml:space="preserve">Kamenivo hrubé  fr.8-16mm </t>
  </si>
  <si>
    <t>tl.50 mm:882,6*0,05</t>
  </si>
  <si>
    <t>tl.150 mm:(30*1,5+27*1,5*2)*0,15</t>
  </si>
  <si>
    <t>povrch provizorního vjezdu tl.8 cm:25*0,08</t>
  </si>
  <si>
    <t>464531111R00</t>
  </si>
  <si>
    <t xml:space="preserve">Drcené kamenivo 32-63 mm, </t>
  </si>
  <si>
    <t>tl.150 mm:882,6*0,15</t>
  </si>
  <si>
    <t>561121111R00</t>
  </si>
  <si>
    <t xml:space="preserve">Hutnění upraveného podloží na 30MPa </t>
  </si>
  <si>
    <t>564231111R00</t>
  </si>
  <si>
    <t xml:space="preserve">Podklad ze štěrkopísku po zhutnění tloušťky 10 cm </t>
  </si>
  <si>
    <t>882,6+126*0,3</t>
  </si>
  <si>
    <t>564251111R00</t>
  </si>
  <si>
    <t xml:space="preserve">Podklad ze štěrkopísku po zhutnění tloušťky 15 cm </t>
  </si>
  <si>
    <t>564721108R00</t>
  </si>
  <si>
    <t xml:space="preserve">Podklad z kameniva drceného vel.0-4mm tl.3cm </t>
  </si>
  <si>
    <t>564721109R00</t>
  </si>
  <si>
    <t xml:space="preserve">Podklad z kameniva drceného vel.4-8mm,tl.4 cm </t>
  </si>
  <si>
    <t>564721110R0R</t>
  </si>
  <si>
    <t>Podklad z kameniva drceného vel. 4-8 mm,tl. 5cm Prosívka</t>
  </si>
  <si>
    <t>882,6</t>
  </si>
  <si>
    <t>631571003RT3</t>
  </si>
  <si>
    <t xml:space="preserve">Tříděný písek pro doskočiště(skok daleký) </t>
  </si>
  <si>
    <t>6*3*0,35</t>
  </si>
  <si>
    <t>5</t>
  </si>
  <si>
    <t>Pochůzné plochy</t>
  </si>
  <si>
    <t>596215021R00</t>
  </si>
  <si>
    <t xml:space="preserve">Kladení zámkové dlažby tl. 6 cm do drtě tl. 4 cm </t>
  </si>
  <si>
    <t>9,7</t>
  </si>
  <si>
    <t>596215040R00</t>
  </si>
  <si>
    <t xml:space="preserve">Kladení zámkové dlažby tl. 8 cm do drtě tl. 4 cm </t>
  </si>
  <si>
    <t>distanční dlažba tl.80 mm:126</t>
  </si>
  <si>
    <t>59245020</t>
  </si>
  <si>
    <t>Dlažba zámková  20x20x6 cm přírodní</t>
  </si>
  <si>
    <t>9,7*1,03</t>
  </si>
  <si>
    <t>59245030</t>
  </si>
  <si>
    <t>Dlažba zámková  20x20x8 cm přírodní</t>
  </si>
  <si>
    <t>126*1,03</t>
  </si>
  <si>
    <t>69310657T</t>
  </si>
  <si>
    <t>Textilie separační 250g/m2 vč.položení</t>
  </si>
  <si>
    <t>61</t>
  </si>
  <si>
    <t>Upravy povrchů vnitřní</t>
  </si>
  <si>
    <t>610991111R00</t>
  </si>
  <si>
    <t xml:space="preserve">Zakrývání výplní vnitřních otvorů </t>
  </si>
  <si>
    <t>0,5*1,5*8</t>
  </si>
  <si>
    <t>612403380R00</t>
  </si>
  <si>
    <t xml:space="preserve">Hrubá výplň rýh ve stěnách do 3x3 cm maltou ze SMS </t>
  </si>
  <si>
    <t>m</t>
  </si>
  <si>
    <t>612403386R00</t>
  </si>
  <si>
    <t>Hrubá výplň rýh ve stěnách do 7x10cm maltou z SMS odpad od umyvadel+WC</t>
  </si>
  <si>
    <t>612421637R00</t>
  </si>
  <si>
    <t xml:space="preserve">Omítka vnitřní zdiva, MVC, štuková </t>
  </si>
  <si>
    <t>opravy a zapravení vnitř.omítek vč.špalet:60</t>
  </si>
  <si>
    <t>62</t>
  </si>
  <si>
    <t>Úpravy povrchů vnější</t>
  </si>
  <si>
    <t>602016193R00</t>
  </si>
  <si>
    <t xml:space="preserve">Penetrace hloubková stěn </t>
  </si>
  <si>
    <t>622421121R00</t>
  </si>
  <si>
    <t>Omítka vnější stěn, MVC, hrubá zatřená srovnání plochy soklu</t>
  </si>
  <si>
    <t>622432112R00</t>
  </si>
  <si>
    <t xml:space="preserve">Omítka stěn dekorativ.marmolit střednězrnná </t>
  </si>
  <si>
    <t>64</t>
  </si>
  <si>
    <t>Výplně otvorů</t>
  </si>
  <si>
    <t>642942111RT2</t>
  </si>
  <si>
    <t>Osazení zárubní dveřních ocelových, pl. do 2,5 m2 včetně dodávky zárubně CgH  60 x 197 x 11 cm</t>
  </si>
  <si>
    <t>642942111RT4</t>
  </si>
  <si>
    <t>Osazení zárubní dveřních ocelových, pl. do 2,5 m2 včetně dodávky zárubně CgH  80 x 197 x 11 cm</t>
  </si>
  <si>
    <t>642942111RT8</t>
  </si>
  <si>
    <t>Osazení zárubní dveřních ocelových, pl. do 2,5 m2 včetně dodávky zárubně CgH 145 x 197 x 11 cm</t>
  </si>
  <si>
    <t>8</t>
  </si>
  <si>
    <t>Trubní vedení</t>
  </si>
  <si>
    <t>271532213U00</t>
  </si>
  <si>
    <t xml:space="preserve">Obsyp drenážní trubky fr. 8-16mm </t>
  </si>
  <si>
    <t>369*0,2*0,2</t>
  </si>
  <si>
    <t>711491171R00</t>
  </si>
  <si>
    <t xml:space="preserve">Izolace drenážní, podkladní textilie, vodorovná </t>
  </si>
  <si>
    <t>montáž-potrubí:369*0,8</t>
  </si>
  <si>
    <t>dtto vsakovací jáma:(2*4*4+2*2*2)*2</t>
  </si>
  <si>
    <t>871228111R00</t>
  </si>
  <si>
    <t xml:space="preserve">Kladení dren. potrubí do rýhy, tvr. PVC, do 150 mm </t>
  </si>
  <si>
    <t>trub.PVC DN 110mm:369</t>
  </si>
  <si>
    <t>894432112R0T</t>
  </si>
  <si>
    <t xml:space="preserve">Osazení plastové šachty revizní prům.500 mm, </t>
  </si>
  <si>
    <t>vč.výkopu a obsypu:2</t>
  </si>
  <si>
    <t>28611223</t>
  </si>
  <si>
    <t>Trubka PVC-U drenážní flexibilní DN 110 mm</t>
  </si>
  <si>
    <t>369*1,03</t>
  </si>
  <si>
    <t>286971403</t>
  </si>
  <si>
    <t>Roura šachtová korugovaná  bez hrdla 500/2000 mm</t>
  </si>
  <si>
    <t>28697146T</t>
  </si>
  <si>
    <t>Poklop do šachtové roury 500 mm/1,5T PP</t>
  </si>
  <si>
    <t>286971507T</t>
  </si>
  <si>
    <t>Dno šachtové  500/200mm přímé pro potrubí</t>
  </si>
  <si>
    <t>67390523</t>
  </si>
  <si>
    <t>Textilie separační netkaná -180 g- 250g/m2</t>
  </si>
  <si>
    <t>vč.uložení:295,2*1,03+80*1,03</t>
  </si>
  <si>
    <t>91</t>
  </si>
  <si>
    <t>Doplňující práce na hřišti</t>
  </si>
  <si>
    <t>915111111U00</t>
  </si>
  <si>
    <t xml:space="preserve">Sportovní lajnování -  bílá barva </t>
  </si>
  <si>
    <t>pro malou kopanou,basket.a volejbal:382</t>
  </si>
  <si>
    <t>917862111RT2</t>
  </si>
  <si>
    <t>Osazení stojat. obrub. bet. s opěrou,lože z B 12,5 včetně obrubníku  100/5/25</t>
  </si>
  <si>
    <t>126+30</t>
  </si>
  <si>
    <t>94</t>
  </si>
  <si>
    <t>Lešení a stavební výtahy</t>
  </si>
  <si>
    <t>941955001R00</t>
  </si>
  <si>
    <t xml:space="preserve">Lešení lehké pomocné, výška podlahy do 1,2 m </t>
  </si>
  <si>
    <t>941955004R00</t>
  </si>
  <si>
    <t xml:space="preserve">Lešení lehké pomocné, výška podlahy do 3,5 m </t>
  </si>
  <si>
    <t>montáž ochranné sítě:60</t>
  </si>
  <si>
    <t>95</t>
  </si>
  <si>
    <t>Dokončovací konstrukce na pozemních stavbách</t>
  </si>
  <si>
    <t>952901411R00</t>
  </si>
  <si>
    <t>Vyčištění ostatních objektů po ukončení stavebních prací vč přístupových cest</t>
  </si>
  <si>
    <t>953941412R00</t>
  </si>
  <si>
    <t>Osazení plastových mřížek 300/150 mm vč dodávky a zednického zapravení</t>
  </si>
  <si>
    <t>953945123U00</t>
  </si>
  <si>
    <t>Kotva mech M12 dl 30cm střed vyvrt kotvení fotbal.střídačky</t>
  </si>
  <si>
    <t>96</t>
  </si>
  <si>
    <t>Bourání konstrukcí</t>
  </si>
  <si>
    <t>113106123R00</t>
  </si>
  <si>
    <t xml:space="preserve">Rozebrání beton. desek stávajícího oplocení </t>
  </si>
  <si>
    <t>6*2</t>
  </si>
  <si>
    <t>113106124RT1</t>
  </si>
  <si>
    <t>Odstranění beton.sloupku stávajícího oplocení výška 2m</t>
  </si>
  <si>
    <t>962031132R00</t>
  </si>
  <si>
    <t xml:space="preserve">Bourání příček cihelných tl. 10 cm </t>
  </si>
  <si>
    <t>962086121R00</t>
  </si>
  <si>
    <t xml:space="preserve">Bourání příček z plynosilikátu a siporexu tl.30 cm </t>
  </si>
  <si>
    <t>966001315U00</t>
  </si>
  <si>
    <t xml:space="preserve">Dmtž mřížek plech.na fasádě 300/150 mm </t>
  </si>
  <si>
    <t>968061125R00</t>
  </si>
  <si>
    <t xml:space="preserve">Vyvěšení dřevěných dveřních křídel pl. do 2 m2 </t>
  </si>
  <si>
    <t>968061126R00</t>
  </si>
  <si>
    <t>Vyvěšení dřevěných dveřních křídel pl. nad 2 m2 dvoukřídlé dveře</t>
  </si>
  <si>
    <t>968062456R00</t>
  </si>
  <si>
    <t xml:space="preserve">Vybourání dřevěných dveřních zárubní pl. nad 2 m2 </t>
  </si>
  <si>
    <t>0,8*1,97*2</t>
  </si>
  <si>
    <t>dvoukřídlé dveře :1,45*1,97*2</t>
  </si>
  <si>
    <t>968071112R00</t>
  </si>
  <si>
    <t xml:space="preserve">Vyvěšení, zavěšení kovových křídel oken pl. 1,5 m2 </t>
  </si>
  <si>
    <t>600/600:1</t>
  </si>
  <si>
    <t>1500/500:8</t>
  </si>
  <si>
    <t>968072244R00</t>
  </si>
  <si>
    <t xml:space="preserve">Vybourání kovových rámů oken jednod. pl. 1 m2 </t>
  </si>
  <si>
    <t>ocel.okno 600/600:0,6*0,6</t>
  </si>
  <si>
    <t>dtto okna do sklepů 1500/500:1,5*0,5*8</t>
  </si>
  <si>
    <t>968081002U00</t>
  </si>
  <si>
    <t xml:space="preserve">Vyvěšení plast rámů oken jedn 2m2 </t>
  </si>
  <si>
    <t>0,9*1,2</t>
  </si>
  <si>
    <t>968082002U00</t>
  </si>
  <si>
    <t xml:space="preserve">Vybourání plast rámů oken jedn 2m2 </t>
  </si>
  <si>
    <t>97</t>
  </si>
  <si>
    <t>Prorážení otvorů</t>
  </si>
  <si>
    <t>970031130R00</t>
  </si>
  <si>
    <t>Vrtání jádrové do zdiva cihelného do D 130 mm pro ventlilační potrubí DN 110 mm</t>
  </si>
  <si>
    <t>974031140U00</t>
  </si>
  <si>
    <t xml:space="preserve">Sekání rýh zdi cih hl 3cm š 3cm </t>
  </si>
  <si>
    <t>974031143R00</t>
  </si>
  <si>
    <t>Vysekání rýh ve zdi cihelné 7 x 10 cm nové odpady</t>
  </si>
  <si>
    <t>978059531R00</t>
  </si>
  <si>
    <t xml:space="preserve">Odsekání vnitřních obkladů stěn nad 2 m2 </t>
  </si>
  <si>
    <t>978059631R00</t>
  </si>
  <si>
    <t>Odsekání vnějších obkladů stěn nad 2 m2 původní sokl z kabřince na stávající budobě</t>
  </si>
  <si>
    <t>27*1*2</t>
  </si>
  <si>
    <t>978071631R00</t>
  </si>
  <si>
    <t xml:space="preserve">Mechanické očistění soklu </t>
  </si>
  <si>
    <t>979094443R00</t>
  </si>
  <si>
    <t>Mechanické očistění povrchu podlahy před pokádkou nových povrchů PVC</t>
  </si>
  <si>
    <t>99</t>
  </si>
  <si>
    <t>Staveništní přesun hmot</t>
  </si>
  <si>
    <t>999281111R00</t>
  </si>
  <si>
    <t xml:space="preserve">Přesun hmot pro opravy a údržbu </t>
  </si>
  <si>
    <t>720a</t>
  </si>
  <si>
    <t>Venkovní kanalizace</t>
  </si>
  <si>
    <t>631571004R00</t>
  </si>
  <si>
    <t xml:space="preserve">Obsyp kanalizačního potrubí ze štěrkopísku </t>
  </si>
  <si>
    <t>podsyp potrubí:88*1*0,1</t>
  </si>
  <si>
    <t>pískový obsyp:96*1*0,5</t>
  </si>
  <si>
    <t>721110806R00</t>
  </si>
  <si>
    <t xml:space="preserve">Demontáž potrubí z kameninových trub DN 200 </t>
  </si>
  <si>
    <t>721110807R00</t>
  </si>
  <si>
    <t xml:space="preserve">Demontáž tvarovek z kameninových trub DN 200 </t>
  </si>
  <si>
    <t>721140940R00</t>
  </si>
  <si>
    <t xml:space="preserve">Přechod z plastových trub na litinu DN 200 </t>
  </si>
  <si>
    <t>721173404U0R</t>
  </si>
  <si>
    <t xml:space="preserve">Kanal potrubí svodné PVC DN 200 </t>
  </si>
  <si>
    <t>88+8</t>
  </si>
  <si>
    <t>721290112R00</t>
  </si>
  <si>
    <t xml:space="preserve">Zkouška těsnosti kanalizace vodou do DN 200 </t>
  </si>
  <si>
    <t>936311111R0Z</t>
  </si>
  <si>
    <t xml:space="preserve">Zabet. kanal.potrubí  bet.C12/15-spoje </t>
  </si>
  <si>
    <t>72127</t>
  </si>
  <si>
    <t xml:space="preserve">Ostatní spojovací a kompletační materiál </t>
  </si>
  <si>
    <t>721290821R00</t>
  </si>
  <si>
    <t xml:space="preserve">Přesun vybouraných hmot - kanalizace, H do 6 m </t>
  </si>
  <si>
    <t>721</t>
  </si>
  <si>
    <t>Vnitřní kanalizace</t>
  </si>
  <si>
    <t>721178103R00</t>
  </si>
  <si>
    <t xml:space="preserve">Potrubí plast PP připojovací, D 50 x 2,0 </t>
  </si>
  <si>
    <t>721178107R00</t>
  </si>
  <si>
    <t xml:space="preserve">Potrubí  PP připojovací, D 125 x 4,2 </t>
  </si>
  <si>
    <t>72127314Rpol</t>
  </si>
  <si>
    <t xml:space="preserve">Kompletační a spojovací materiál a tvarovky </t>
  </si>
  <si>
    <t>Kpl</t>
  </si>
  <si>
    <t>napojit v podlaze na stávající odpad odWC+:1</t>
  </si>
  <si>
    <t>úprava podlahových vrstev:</t>
  </si>
  <si>
    <t>998721102R00</t>
  </si>
  <si>
    <t xml:space="preserve">Přesun hmot pro vnitřní kanalizaci, výšky do 12 m </t>
  </si>
  <si>
    <t>722</t>
  </si>
  <si>
    <t>Vnitřní vodovod</t>
  </si>
  <si>
    <t>722173601R00</t>
  </si>
  <si>
    <t xml:space="preserve">Potrubí PVC  d 16x2,0 mm </t>
  </si>
  <si>
    <t>722173602R00</t>
  </si>
  <si>
    <t xml:space="preserve">Potrubí PVC  d 20x2,3 mm </t>
  </si>
  <si>
    <t>722182001RT1</t>
  </si>
  <si>
    <t>Montáž izolačních skruží na potrubí přímé do DN 20 samolepící spoj, rychlouzávěr</t>
  </si>
  <si>
    <t>14+16</t>
  </si>
  <si>
    <t>722240100U00</t>
  </si>
  <si>
    <t xml:space="preserve">Ventil plastový  přímý DN 16 </t>
  </si>
  <si>
    <t>722240101U00</t>
  </si>
  <si>
    <t xml:space="preserve">Ventil plastový  přímý DN 20 </t>
  </si>
  <si>
    <t>722290233R00</t>
  </si>
  <si>
    <t>Proplach a dezinfekce vodovod.potrubí  do DN 30 a tlaková zkouška</t>
  </si>
  <si>
    <t>napojeno na stávající původní potrubí:14+16</t>
  </si>
  <si>
    <t>722220</t>
  </si>
  <si>
    <t xml:space="preserve">Kompletační a spojovací materiál - vodovod vnitřní </t>
  </si>
  <si>
    <t>998722202R00</t>
  </si>
  <si>
    <t xml:space="preserve">Přesun hmot pro vnitřní vodovod, výšky do 12 m </t>
  </si>
  <si>
    <t>725</t>
  </si>
  <si>
    <t>Zařizovací předměty</t>
  </si>
  <si>
    <t>725033112R00</t>
  </si>
  <si>
    <t xml:space="preserve">Klozet kombi, nádrž s armaturou, odp. svislý </t>
  </si>
  <si>
    <t>soubor</t>
  </si>
  <si>
    <t>725037121R00</t>
  </si>
  <si>
    <t xml:space="preserve">Umyvadlo na šrouby, 45 cm, bílé, </t>
  </si>
  <si>
    <t>725037127R00</t>
  </si>
  <si>
    <t xml:space="preserve">Sloup k umyvadlu, bílý </t>
  </si>
  <si>
    <t>725110814R00</t>
  </si>
  <si>
    <t xml:space="preserve">Demontáž klozetů kombinovaných </t>
  </si>
  <si>
    <t>725210821R00</t>
  </si>
  <si>
    <t xml:space="preserve">Demontáž umyvadel bez výtokových armatur </t>
  </si>
  <si>
    <t>725219401R00</t>
  </si>
  <si>
    <t xml:space="preserve">Montáž umyvadel na šrouby do zdiva </t>
  </si>
  <si>
    <t>725249103RT1</t>
  </si>
  <si>
    <t>D+M sprchová podlahová vpusť s osazením a zapravením,izolace</t>
  </si>
  <si>
    <t>725820800R00</t>
  </si>
  <si>
    <t xml:space="preserve">Demontáž baterie nástěnné sprchové </t>
  </si>
  <si>
    <t>725820801R00</t>
  </si>
  <si>
    <t xml:space="preserve">Demontáž baterie nástěnné do G 3/4 </t>
  </si>
  <si>
    <t>725823121R00</t>
  </si>
  <si>
    <t xml:space="preserve">Baterie umyvadlová stoján. ruční, vč. otvír.odpadu </t>
  </si>
  <si>
    <t>725829301R00</t>
  </si>
  <si>
    <t xml:space="preserve">Montáž baterie umyv. stojánkové </t>
  </si>
  <si>
    <t>725840221U00</t>
  </si>
  <si>
    <t xml:space="preserve">Baterie  páka sprcha </t>
  </si>
  <si>
    <t>55162445.A</t>
  </si>
  <si>
    <t>Uzávěrka zápachová-umyvadla</t>
  </si>
  <si>
    <t>998725202R00</t>
  </si>
  <si>
    <t xml:space="preserve">Přesun hmot pro zařizovací předměty, výšky do 12 m </t>
  </si>
  <si>
    <t>766</t>
  </si>
  <si>
    <t>Konstrukce truhlářské</t>
  </si>
  <si>
    <t>766660722U00</t>
  </si>
  <si>
    <t xml:space="preserve">Mtž dveřní kování </t>
  </si>
  <si>
    <t>2+3+2</t>
  </si>
  <si>
    <t>766661112R00</t>
  </si>
  <si>
    <t xml:space="preserve">Montáž dveří do zárubně,otevíravých 1kř.do 0,8 m </t>
  </si>
  <si>
    <t>766661132R00</t>
  </si>
  <si>
    <t xml:space="preserve">Montáž dveří do zárubně,otevíravých 2kř.do 1,45 m </t>
  </si>
  <si>
    <t>611-00002</t>
  </si>
  <si>
    <t>dveřní kování klika/klika</t>
  </si>
  <si>
    <t>61160101</t>
  </si>
  <si>
    <t>Dveře vnitřní hladké plné 1kř. 60x197 bílé</t>
  </si>
  <si>
    <t>61160103</t>
  </si>
  <si>
    <t>Dveře vnitřní hladké plné 1kř. 80x197 bílé</t>
  </si>
  <si>
    <t>61160406</t>
  </si>
  <si>
    <t>Dveře vnitřní hladké 1/3 sklo 2kř. 145x197 bílé</t>
  </si>
  <si>
    <t>998766201R00</t>
  </si>
  <si>
    <t xml:space="preserve">Přesun hmot pro truhlářské konstr., výšky do 6 m </t>
  </si>
  <si>
    <t>767</t>
  </si>
  <si>
    <t>Konstrukce zámečnické</t>
  </si>
  <si>
    <t>767001Sub.</t>
  </si>
  <si>
    <t xml:space="preserve">Fotbalová střídačka - konstrukce 3*0,9*2m </t>
  </si>
  <si>
    <t>s lavicí a se zádovou opěrkou:2</t>
  </si>
  <si>
    <t>767002Sub.</t>
  </si>
  <si>
    <t xml:space="preserve">Ocelová konstrukce pro basetbalovou desku </t>
  </si>
  <si>
    <t>767003Sub.</t>
  </si>
  <si>
    <t>basketbalová deska s košem 1,2*0,9 vč.osazení</t>
  </si>
  <si>
    <t>767004Sub.</t>
  </si>
  <si>
    <t>Pryžový obrubník 1000/250/50 mm vč osazení do betonu</t>
  </si>
  <si>
    <t>767005Sub.</t>
  </si>
  <si>
    <t>Mobilní ocel.sloupky pro volejbal vč základových patek pro osazení</t>
  </si>
  <si>
    <t>767006Sub.</t>
  </si>
  <si>
    <t xml:space="preserve">Mobilní branky pro fotbal 3x2m </t>
  </si>
  <si>
    <t>767007Sub.</t>
  </si>
  <si>
    <t xml:space="preserve">Odrazová plocha pro skok daleký </t>
  </si>
  <si>
    <t>rozměr 1200x300x50 mm-voduvzdorná překližka:1</t>
  </si>
  <si>
    <t>vč lišty pro přešlap:</t>
  </si>
  <si>
    <t>767008Sub.</t>
  </si>
  <si>
    <t>Krycí plachta 3,05*6,05 s ocel.oky a napínacím lankem DN 5 mm</t>
  </si>
  <si>
    <t>767009Sub.</t>
  </si>
  <si>
    <t>Provizorní vjezdová dvoukřídlá brána z ocel.tr 48/4 a drátěné pletivo</t>
  </si>
  <si>
    <t>vč.ocel.sloupků a osazení:1</t>
  </si>
  <si>
    <t>po dokončení stavby uvést betonové oplocení do:</t>
  </si>
  <si>
    <t>původního stavu:</t>
  </si>
  <si>
    <t>767010Sub.</t>
  </si>
  <si>
    <t>Stolička pro rozhodčího přenosná,sklopná barva bílá komaxit</t>
  </si>
  <si>
    <t>767911130R00</t>
  </si>
  <si>
    <t xml:space="preserve">Montáž oplocení strojového pletiva H do 2,0 m </t>
  </si>
  <si>
    <t>767911140R00</t>
  </si>
  <si>
    <t>Montáž oplocení ochranná uzlíková síť H do 3,0 m pro sportovní účely</t>
  </si>
  <si>
    <t>126*3</t>
  </si>
  <si>
    <t>767911822R00</t>
  </si>
  <si>
    <t xml:space="preserve">Demontáž drátěného pletiva výšky do 2,0 m </t>
  </si>
  <si>
    <t>vč.napínacích drátů:122</t>
  </si>
  <si>
    <t>767912150U00</t>
  </si>
  <si>
    <t xml:space="preserve">Mtž napínací drát -15° </t>
  </si>
  <si>
    <t>120*3</t>
  </si>
  <si>
    <t xml:space="preserve">Mtž napínacího lanka </t>
  </si>
  <si>
    <t>767912160U00</t>
  </si>
  <si>
    <t xml:space="preserve">Přiháčkování pletiva k drátu -15° </t>
  </si>
  <si>
    <t>767912900U00</t>
  </si>
  <si>
    <t xml:space="preserve">Dodávka a osazení sloupků a vzpěr oplocení </t>
  </si>
  <si>
    <t>TR D 70/4mm délka 6 m - sloupek:46</t>
  </si>
  <si>
    <t>dtto vzpěra      délka 6 -  :8</t>
  </si>
  <si>
    <t>vč zavíčkování a úchytů:</t>
  </si>
  <si>
    <t>Pzn a nátěr barva zelená:</t>
  </si>
  <si>
    <t>767914840R00</t>
  </si>
  <si>
    <t xml:space="preserve">Demontáž sportovní sítě ochranné </t>
  </si>
  <si>
    <t>výška 3,5m:90*3,5</t>
  </si>
  <si>
    <t>výška 5,0m:32*5</t>
  </si>
  <si>
    <t>767914875R00</t>
  </si>
  <si>
    <t xml:space="preserve">Demontáž ocelových sloupků oplocení </t>
  </si>
  <si>
    <t>TR.D 48/3 mm výška 6 m vč betonových patek:43</t>
  </si>
  <si>
    <t>dtto vč patek:2</t>
  </si>
  <si>
    <t>767998105R00</t>
  </si>
  <si>
    <t xml:space="preserve">D+M atypických konstrukcí hmotnosti do 5 kg </t>
  </si>
  <si>
    <t>ocel.háky z pl.oceli 40/5 dl.30cm po 50 cm:10,8*1,56*1,03</t>
  </si>
  <si>
    <t>žár Pzn:</t>
  </si>
  <si>
    <t>767998107R00</t>
  </si>
  <si>
    <t>D+M atypických konstrukcí hmotnosti do 20 kg ochranný sloupek TR 100/4mm dl.3m vč.nátěru</t>
  </si>
  <si>
    <t>767 sub 01</t>
  </si>
  <si>
    <t>Dodávka a montáž dvoukřídlé ocel.brány rozměr 300x200cm TR 70/4mm</t>
  </si>
  <si>
    <t>výplň drátěné pletivo poplast.barva zelená:2</t>
  </si>
  <si>
    <t>vč.sloupků,kování a osazení:</t>
  </si>
  <si>
    <t>žárově Pzn,vč nátěru:</t>
  </si>
  <si>
    <t>767914115</t>
  </si>
  <si>
    <t xml:space="preserve">ochranná síť sportoviště(síť pro sportovní účely) </t>
  </si>
  <si>
    <t>D 3 mm barva dle výběru objednatele:126*3*1,03</t>
  </si>
  <si>
    <t>767914116</t>
  </si>
  <si>
    <t>napínací lanko  Pzn D 5mm +plast zelený(78bm-role) pro uzlovou síť</t>
  </si>
  <si>
    <t>role</t>
  </si>
  <si>
    <t>126*3=378 bm:5</t>
  </si>
  <si>
    <t>767914117</t>
  </si>
  <si>
    <t xml:space="preserve">napínáky a ostatní spojovací prvky </t>
  </si>
  <si>
    <t>979999999R00</t>
  </si>
  <si>
    <t>Výtěžnost za likvidaci původního oplocení vč.odvozu</t>
  </si>
  <si>
    <t>158102070000</t>
  </si>
  <si>
    <t>Drát ocelový předpínací D 1,8 mm  426450.2 plast,barva zelená</t>
  </si>
  <si>
    <t>31327103</t>
  </si>
  <si>
    <t>Pletivo pozink.4-hr drátěné, výška  2000 mm +plast zelená barva</t>
  </si>
  <si>
    <t>bm</t>
  </si>
  <si>
    <t>120*1,03</t>
  </si>
  <si>
    <t>998767201R00</t>
  </si>
  <si>
    <t xml:space="preserve">Přesun hmot pro zámečnické konstr., výšky do 6 m </t>
  </si>
  <si>
    <t>769</t>
  </si>
  <si>
    <t>Otvorové prvky z plastu</t>
  </si>
  <si>
    <t>648991113RT2</t>
  </si>
  <si>
    <t>Osazení parapetních desek z plast. hmot š.nad 20cm včetně dodávky parapetní desky</t>
  </si>
  <si>
    <t>vnitřní:0,6</t>
  </si>
  <si>
    <t>dtto:1,5*8</t>
  </si>
  <si>
    <t>648991113RT3</t>
  </si>
  <si>
    <t>Osazení parapetních desek venkovních š.nad 20 cm vč.dodávky</t>
  </si>
  <si>
    <t>venkovní:0,6</t>
  </si>
  <si>
    <t>769000000R00</t>
  </si>
  <si>
    <t xml:space="preserve">Montáž plastových oken </t>
  </si>
  <si>
    <t>769000001R00</t>
  </si>
  <si>
    <t xml:space="preserve">Montáž plastových dveří vstupní </t>
  </si>
  <si>
    <t>769000003R00</t>
  </si>
  <si>
    <t>Dodávka plastových dveří dvoukřídlích 1,45x197 kpl</t>
  </si>
  <si>
    <t>769000004R00</t>
  </si>
  <si>
    <t>Okno plastové 600/600 mm S,Uw 1,2W/m2 bílé sklo čiré</t>
  </si>
  <si>
    <t>0,6*0,6</t>
  </si>
  <si>
    <t>769000005R00</t>
  </si>
  <si>
    <t xml:space="preserve">Okno plastové 1500/500 S bílé sklo neprůhledné </t>
  </si>
  <si>
    <t>998767103R0T</t>
  </si>
  <si>
    <t xml:space="preserve">Přesun hmot pro plastové konstr., </t>
  </si>
  <si>
    <t>771</t>
  </si>
  <si>
    <t>Podlahy z dlaždic a obklady</t>
  </si>
  <si>
    <t>771101210RT1</t>
  </si>
  <si>
    <t>Penetrace podkladu pod dlažby penetrační nátěr Primer G</t>
  </si>
  <si>
    <t>771575109RV4</t>
  </si>
  <si>
    <t>Montáž podlah keram.,hladké, tmel, 30x30 cm flexi lepidlo</t>
  </si>
  <si>
    <t>nalepit na původní dlažbu:5,6</t>
  </si>
  <si>
    <t>771578011RT3</t>
  </si>
  <si>
    <t xml:space="preserve">Spára podlaha - stěna, silikonem </t>
  </si>
  <si>
    <t>771579793RT2</t>
  </si>
  <si>
    <t>Příplatek za spárovací hmotu - plošně směs SM</t>
  </si>
  <si>
    <t>597813687uu</t>
  </si>
  <si>
    <t>Obkladačka 30x30 cm cena standart dle výběru objednatele</t>
  </si>
  <si>
    <t>5,6*1,05</t>
  </si>
  <si>
    <t>998771103R00</t>
  </si>
  <si>
    <t xml:space="preserve">Přesun hmot pro podlahy z dlaždic, výšky do 24 m </t>
  </si>
  <si>
    <t>776</t>
  </si>
  <si>
    <t>Podlahy povlakové</t>
  </si>
  <si>
    <t>776101121R00</t>
  </si>
  <si>
    <t xml:space="preserve">Provedení penetrace podkladu </t>
  </si>
  <si>
    <t>776421100RU1</t>
  </si>
  <si>
    <t>Lepení podlahových soklíků z měkčeného PVC včetně dodávky soklíku PVC</t>
  </si>
  <si>
    <t>776511820RT1</t>
  </si>
  <si>
    <t>Odstranění PVC podlah lepených s podložkou z ploch nad 20 m2</t>
  </si>
  <si>
    <t>17,2*2</t>
  </si>
  <si>
    <t>776521100RT1</t>
  </si>
  <si>
    <t>Lepení povlakových podlah z pásů PVC pouze položení - PVC ve specifikaci</t>
  </si>
  <si>
    <t>na očistěný povrch po původní PVC krytině:34,4</t>
  </si>
  <si>
    <t>24592161</t>
  </si>
  <si>
    <t>Penetrace disperzní-materiál</t>
  </si>
  <si>
    <t>28412245</t>
  </si>
  <si>
    <t>Podlahovina PVC standart</t>
  </si>
  <si>
    <t>34,4*1,05</t>
  </si>
  <si>
    <t>998776103R00</t>
  </si>
  <si>
    <t xml:space="preserve">Přesun hmot pro podlahy povlakové, výšky do 24 m </t>
  </si>
  <si>
    <t>781</t>
  </si>
  <si>
    <t>Obklady keramické</t>
  </si>
  <si>
    <t>781101111R00</t>
  </si>
  <si>
    <t xml:space="preserve">Vyrovnání podkladu maltou ze SMS tl. do 7 mm </t>
  </si>
  <si>
    <t>781475116RT1</t>
  </si>
  <si>
    <t xml:space="preserve">Obklad vnitřní stěn keramický, do tmele, 30x30 cm </t>
  </si>
  <si>
    <t>781479705RT2</t>
  </si>
  <si>
    <t>Přípl.za spárovací hmotu - plošně směs SM</t>
  </si>
  <si>
    <t>781494511U00</t>
  </si>
  <si>
    <t xml:space="preserve">Plastový profil flex lep ukončovací </t>
  </si>
  <si>
    <t>5978150100</t>
  </si>
  <si>
    <t>Obklad 30x30 cm dle výběru -cena standatr</t>
  </si>
  <si>
    <t>výška obkladu 2 m:32*1,03</t>
  </si>
  <si>
    <t>998781102R00</t>
  </si>
  <si>
    <t xml:space="preserve">Přesun hmot pro obklady keramické, výšky do 12 m </t>
  </si>
  <si>
    <t>784</t>
  </si>
  <si>
    <t>Malby</t>
  </si>
  <si>
    <t>784191201R00</t>
  </si>
  <si>
    <t xml:space="preserve">Penetrace podkladu hloubková  1x </t>
  </si>
  <si>
    <t>784195112R00</t>
  </si>
  <si>
    <t xml:space="preserve">Malba tekutá  standard, bílá, 2 x </t>
  </si>
  <si>
    <t>19,6*2,6*2+12+8</t>
  </si>
  <si>
    <t>784402801R00</t>
  </si>
  <si>
    <t xml:space="preserve">Odstranění malby oškrábáním v místnosti H do 3,8 m </t>
  </si>
  <si>
    <t>M21</t>
  </si>
  <si>
    <t>Elektromontáže</t>
  </si>
  <si>
    <t>210010002R00</t>
  </si>
  <si>
    <t xml:space="preserve">vnitřní kabelový rozvod ve žlabech na povrchu stěn </t>
  </si>
  <si>
    <t>rozvod pro venkovní osvětlení:22</t>
  </si>
  <si>
    <t>ve slopcích osvětlení:38</t>
  </si>
  <si>
    <t>210010003R00</t>
  </si>
  <si>
    <t>Venkovní osvětlení:napojení venkovního osvětlení ve stávajícím rozvaděči+úprava v rozvaděči</t>
  </si>
  <si>
    <t>210010004R00</t>
  </si>
  <si>
    <t xml:space="preserve">Odpojení a demontáž původní el.instalace </t>
  </si>
  <si>
    <t>210010005R00</t>
  </si>
  <si>
    <t xml:space="preserve">Revizní zpráva-revize </t>
  </si>
  <si>
    <t>M21 sub.01</t>
  </si>
  <si>
    <t xml:space="preserve">Úprava elektro instalace pro opravené WC </t>
  </si>
  <si>
    <t>zásuvky,svítidla,vypínače,VZT-odborný odhad:1</t>
  </si>
  <si>
    <t>953761116U00</t>
  </si>
  <si>
    <t>Půlená chránička Arot 110-dodávka a osazení vč.výkopu,zapískování,výstražné folie v zásypu</t>
  </si>
  <si>
    <t>venkovní kabelový rozvod v zemi:90</t>
  </si>
  <si>
    <t>vč.kabelu a 1 ks protahovacího drátu:</t>
  </si>
  <si>
    <t>a dosypu se zhutněním:</t>
  </si>
  <si>
    <t>M21 svít.01</t>
  </si>
  <si>
    <t>Svítidla venkovní,osazená na sloupky nového oplocení dle PD</t>
  </si>
  <si>
    <t>pro osvětlení areálů,pěších komunikací a pod.:6</t>
  </si>
  <si>
    <t>tech.údaje:jmenovité napětí 230V /50 Hz</t>
  </si>
  <si>
    <t>Třída ochrany:II</t>
  </si>
  <si>
    <t>Krytí:IP 66</t>
  </si>
  <si>
    <t>Nárazuvzdornost:IK 08/výbava antivandal IK 09</t>
  </si>
  <si>
    <t>Předpěťová ochrana:6KV</t>
  </si>
  <si>
    <t>M24</t>
  </si>
  <si>
    <t>Montáže vzduchotechnických zařízení</t>
  </si>
  <si>
    <t>2424 R.pol.1</t>
  </si>
  <si>
    <t>ventilátor ax. do potrubí s krycí mřížkou 1+1 ks DN 110 mm vč připojení na el.instalaci  a osazení</t>
  </si>
  <si>
    <t>2424 R.pol.2</t>
  </si>
  <si>
    <t xml:space="preserve">Ostatní kompletační a spojovací materiál VZT </t>
  </si>
  <si>
    <t>953732113U00</t>
  </si>
  <si>
    <t>Ventilační potrubí plast DN -110 mm vč osazení objímek,konzol +1 ks mřížky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</si>
  <si>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</si>
  <si>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</si>
  <si>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</si>
  <si>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</si>
  <si>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</si>
  <si>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</si>
  <si>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979086112R00</t>
  </si>
  <si>
    <t xml:space="preserve">Nakládání nebo překládání suti a vybouraných hmot </t>
  </si>
  <si>
    <t>979990113R00</t>
  </si>
  <si>
    <t xml:space="preserve">Poplatek za skládku suti - obalovaný asfalt </t>
  </si>
  <si>
    <t>191,16+149,80284</t>
  </si>
  <si>
    <t xml:space="preserve">Poplatek za skladku 10 % příměsí </t>
  </si>
  <si>
    <t>372,7501-340,9628</t>
  </si>
  <si>
    <t>mimostaveništní doprava</t>
  </si>
  <si>
    <t>provoz investora</t>
  </si>
  <si>
    <t>Zábory,ochrana území prací</t>
  </si>
  <si>
    <t>Zařízení staveniště</t>
  </si>
  <si>
    <t>Inženýrská ,koordinační  činnost</t>
  </si>
  <si>
    <t>OU a PŠ Lomená 44,Brno - Komárov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</si>
</sst>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0" fontId="3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1" fillId="0" borderId="50" xfId="20" applyFont="1" applyBorder="1">
      <alignment/>
      <protection/>
    </xf>
    <xf numFmtId="0" fontId="1" fillId="0" borderId="50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E5650/05/8</v>
      </c>
      <c r="D2" s="5" t="str">
        <f>Rekapitulace!G2</f>
        <v>rekonstrukce stávajícího hřiště v obj.Lomená 44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 t="s">
        <v>698</v>
      </c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 t="s">
        <v>78</v>
      </c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95" customHeight="1">
      <c r="A15" s="56"/>
      <c r="B15" s="57" t="s">
        <v>22</v>
      </c>
      <c r="C15" s="58">
        <f>HSV</f>
        <v>0</v>
      </c>
      <c r="D15" s="59" t="str">
        <f>Rekapitulace!A43</f>
        <v>mimostaveništní doprava</v>
      </c>
      <c r="E15" s="60"/>
      <c r="F15" s="61"/>
      <c r="G15" s="58">
        <f>Rekapitulace!I43</f>
        <v>0</v>
      </c>
    </row>
    <row r="16" spans="1:7" ht="15.95" customHeight="1">
      <c r="A16" s="56" t="s">
        <v>23</v>
      </c>
      <c r="B16" s="57" t="s">
        <v>24</v>
      </c>
      <c r="C16" s="58">
        <f>PSV</f>
        <v>0</v>
      </c>
      <c r="D16" s="8" t="str">
        <f>Rekapitulace!A44</f>
        <v>provoz investora</v>
      </c>
      <c r="E16" s="62"/>
      <c r="F16" s="63"/>
      <c r="G16" s="58">
        <f>Rekapitulace!I44</f>
        <v>0</v>
      </c>
    </row>
    <row r="17" spans="1:7" ht="15.95" customHeight="1">
      <c r="A17" s="56" t="s">
        <v>25</v>
      </c>
      <c r="B17" s="57" t="s">
        <v>26</v>
      </c>
      <c r="C17" s="58">
        <f>Mont</f>
        <v>0</v>
      </c>
      <c r="D17" s="8" t="str">
        <f>Rekapitulace!A45</f>
        <v>Zábory,ochrana území prací</v>
      </c>
      <c r="E17" s="62"/>
      <c r="F17" s="63"/>
      <c r="G17" s="58">
        <f>Rekapitulace!I45</f>
        <v>0</v>
      </c>
    </row>
    <row r="18" spans="1:7" ht="15.95" customHeight="1">
      <c r="A18" s="64" t="s">
        <v>27</v>
      </c>
      <c r="B18" s="65" t="s">
        <v>28</v>
      </c>
      <c r="C18" s="58">
        <f>Dodavka</f>
        <v>0</v>
      </c>
      <c r="D18" s="8" t="str">
        <f>Rekapitulace!A46</f>
        <v>Zařízení staveniště</v>
      </c>
      <c r="E18" s="62"/>
      <c r="F18" s="63"/>
      <c r="G18" s="58">
        <f>Rekapitulace!I46</f>
        <v>0</v>
      </c>
    </row>
    <row r="19" spans="1:7" ht="15.95" customHeight="1">
      <c r="A19" s="66" t="s">
        <v>29</v>
      </c>
      <c r="B19" s="57"/>
      <c r="C19" s="58">
        <f>SUM(C15:C18)</f>
        <v>0</v>
      </c>
      <c r="D19" s="8" t="str">
        <f>Rekapitulace!A47</f>
        <v>Inženýrská ,koordinační  činnost</v>
      </c>
      <c r="E19" s="62"/>
      <c r="F19" s="63"/>
      <c r="G19" s="58">
        <f>Rekapitulace!I47</f>
        <v>0</v>
      </c>
    </row>
    <row r="20" spans="1:7" ht="15.95" customHeight="1">
      <c r="A20" s="66"/>
      <c r="B20" s="57"/>
      <c r="C20" s="58"/>
      <c r="D20" s="8"/>
      <c r="E20" s="62"/>
      <c r="F20" s="63"/>
      <c r="G20" s="58"/>
    </row>
    <row r="21" spans="1:7" ht="15.95" customHeight="1">
      <c r="A21" s="66" t="s">
        <v>30</v>
      </c>
      <c r="B21" s="57"/>
      <c r="C21" s="58">
        <f>HZS</f>
        <v>0</v>
      </c>
      <c r="D21" s="8"/>
      <c r="E21" s="62"/>
      <c r="F21" s="63"/>
      <c r="G21" s="58"/>
    </row>
    <row r="22" spans="1:7" ht="15.9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9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9"/>
  <sheetViews>
    <sheetView workbookViewId="0" topLeftCell="A1">
      <selection activeCell="H48" sqref="H48:I4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E5650/05/8 Rekonstrukce hřiště v areálu OU a PrŠ Lomená 44,</v>
      </c>
      <c r="D1" s="110"/>
      <c r="E1" s="111"/>
      <c r="F1" s="110"/>
      <c r="G1" s="112" t="s">
        <v>49</v>
      </c>
      <c r="H1" s="113" t="s">
        <v>78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SO 01 rekonstrukce stávajícího hřiště</v>
      </c>
      <c r="D2" s="118"/>
      <c r="E2" s="119"/>
      <c r="F2" s="118"/>
      <c r="G2" s="120" t="s">
        <v>82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24" t="str">
        <f>Položky!B7</f>
        <v>0</v>
      </c>
      <c r="B7" s="132" t="str">
        <f>Položky!C7</f>
        <v>Přípravné a pomocné práce</v>
      </c>
      <c r="C7" s="68"/>
      <c r="D7" s="133"/>
      <c r="E7" s="225">
        <f>Položky!BA9</f>
        <v>0</v>
      </c>
      <c r="F7" s="226">
        <f>Položky!BB9</f>
        <v>0</v>
      </c>
      <c r="G7" s="226">
        <f>Položky!BC9</f>
        <v>0</v>
      </c>
      <c r="H7" s="226">
        <f>Položky!BD9</f>
        <v>0</v>
      </c>
      <c r="I7" s="227">
        <f>Položky!BE9</f>
        <v>0</v>
      </c>
    </row>
    <row r="8" spans="1:9" s="36" customFormat="1" ht="12.75">
      <c r="A8" s="224" t="str">
        <f>Položky!B10</f>
        <v>1</v>
      </c>
      <c r="B8" s="132" t="str">
        <f>Položky!C10</f>
        <v>Zemní práce</v>
      </c>
      <c r="C8" s="68"/>
      <c r="D8" s="133"/>
      <c r="E8" s="225">
        <f>Položky!BA40</f>
        <v>0</v>
      </c>
      <c r="F8" s="226">
        <f>Položky!BB40</f>
        <v>0</v>
      </c>
      <c r="G8" s="226">
        <f>Položky!BC40</f>
        <v>0</v>
      </c>
      <c r="H8" s="226">
        <f>Položky!BD40</f>
        <v>0</v>
      </c>
      <c r="I8" s="227">
        <f>Položky!BE40</f>
        <v>0</v>
      </c>
    </row>
    <row r="9" spans="1:9" s="36" customFormat="1" ht="12.75">
      <c r="A9" s="224" t="str">
        <f>Položky!B41</f>
        <v>181</v>
      </c>
      <c r="B9" s="132" t="str">
        <f>Položky!C41</f>
        <v>Sadové úpravy</v>
      </c>
      <c r="C9" s="68"/>
      <c r="D9" s="133"/>
      <c r="E9" s="225">
        <f>Položky!BA56</f>
        <v>0</v>
      </c>
      <c r="F9" s="226">
        <f>Položky!BB56</f>
        <v>0</v>
      </c>
      <c r="G9" s="226">
        <f>Položky!BC56</f>
        <v>0</v>
      </c>
      <c r="H9" s="226">
        <f>Položky!BD56</f>
        <v>0</v>
      </c>
      <c r="I9" s="227">
        <f>Položky!BE56</f>
        <v>0</v>
      </c>
    </row>
    <row r="10" spans="1:9" s="36" customFormat="1" ht="12.75">
      <c r="A10" s="224" t="str">
        <f>Položky!B57</f>
        <v>2</v>
      </c>
      <c r="B10" s="132" t="str">
        <f>Položky!C57</f>
        <v>Základy a zvláštní zakládání</v>
      </c>
      <c r="C10" s="68"/>
      <c r="D10" s="133"/>
      <c r="E10" s="225">
        <f>Položky!BA74</f>
        <v>0</v>
      </c>
      <c r="F10" s="226">
        <f>Položky!BB74</f>
        <v>0</v>
      </c>
      <c r="G10" s="226">
        <f>Položky!BC74</f>
        <v>0</v>
      </c>
      <c r="H10" s="226">
        <f>Položky!BD74</f>
        <v>0</v>
      </c>
      <c r="I10" s="227">
        <f>Položky!BE74</f>
        <v>0</v>
      </c>
    </row>
    <row r="11" spans="1:9" s="36" customFormat="1" ht="12.75">
      <c r="A11" s="224" t="str">
        <f>Položky!B75</f>
        <v>3</v>
      </c>
      <c r="B11" s="132" t="str">
        <f>Položky!C75</f>
        <v>Svislé a kompletní konstrukce</v>
      </c>
      <c r="C11" s="68"/>
      <c r="D11" s="133"/>
      <c r="E11" s="225">
        <f>Položky!BA77</f>
        <v>0</v>
      </c>
      <c r="F11" s="226">
        <f>Položky!BB77</f>
        <v>0</v>
      </c>
      <c r="G11" s="226">
        <f>Položky!BC77</f>
        <v>0</v>
      </c>
      <c r="H11" s="226">
        <f>Položky!BD77</f>
        <v>0</v>
      </c>
      <c r="I11" s="227">
        <f>Položky!BE77</f>
        <v>0</v>
      </c>
    </row>
    <row r="12" spans="1:9" s="36" customFormat="1" ht="12.75">
      <c r="A12" s="224" t="str">
        <f>Položky!B78</f>
        <v>46</v>
      </c>
      <c r="B12" s="132" t="str">
        <f>Položky!C78</f>
        <v>Zpevněné plochy,hřiště</v>
      </c>
      <c r="C12" s="68"/>
      <c r="D12" s="133"/>
      <c r="E12" s="225">
        <f>Položky!BA99</f>
        <v>0</v>
      </c>
      <c r="F12" s="226">
        <f>Položky!BB99</f>
        <v>0</v>
      </c>
      <c r="G12" s="226">
        <f>Položky!BC99</f>
        <v>0</v>
      </c>
      <c r="H12" s="226">
        <f>Položky!BD99</f>
        <v>0</v>
      </c>
      <c r="I12" s="227">
        <f>Položky!BE99</f>
        <v>0</v>
      </c>
    </row>
    <row r="13" spans="1:9" s="36" customFormat="1" ht="12.75">
      <c r="A13" s="224" t="str">
        <f>Položky!B100</f>
        <v>5</v>
      </c>
      <c r="B13" s="132" t="str">
        <f>Položky!C100</f>
        <v>Pochůzné plochy</v>
      </c>
      <c r="C13" s="68"/>
      <c r="D13" s="133"/>
      <c r="E13" s="225">
        <f>Položky!BA110</f>
        <v>0</v>
      </c>
      <c r="F13" s="226">
        <f>Položky!BB110</f>
        <v>0</v>
      </c>
      <c r="G13" s="226">
        <f>Položky!BC110</f>
        <v>0</v>
      </c>
      <c r="H13" s="226">
        <f>Položky!BD110</f>
        <v>0</v>
      </c>
      <c r="I13" s="227">
        <f>Položky!BE110</f>
        <v>0</v>
      </c>
    </row>
    <row r="14" spans="1:9" s="36" customFormat="1" ht="12.75">
      <c r="A14" s="224" t="str">
        <f>Položky!B111</f>
        <v>61</v>
      </c>
      <c r="B14" s="132" t="str">
        <f>Položky!C111</f>
        <v>Upravy povrchů vnitřní</v>
      </c>
      <c r="C14" s="68"/>
      <c r="D14" s="133"/>
      <c r="E14" s="225">
        <f>Položky!BA118</f>
        <v>0</v>
      </c>
      <c r="F14" s="226">
        <f>Položky!BB118</f>
        <v>0</v>
      </c>
      <c r="G14" s="226">
        <f>Položky!BC118</f>
        <v>0</v>
      </c>
      <c r="H14" s="226">
        <f>Položky!BD118</f>
        <v>0</v>
      </c>
      <c r="I14" s="227">
        <f>Položky!BE118</f>
        <v>0</v>
      </c>
    </row>
    <row r="15" spans="1:9" s="36" customFormat="1" ht="12.75">
      <c r="A15" s="224" t="str">
        <f>Položky!B119</f>
        <v>62</v>
      </c>
      <c r="B15" s="132" t="str">
        <f>Položky!C119</f>
        <v>Úpravy povrchů vnější</v>
      </c>
      <c r="C15" s="68"/>
      <c r="D15" s="133"/>
      <c r="E15" s="225">
        <f>Položky!BA123</f>
        <v>0</v>
      </c>
      <c r="F15" s="226">
        <f>Položky!BB123</f>
        <v>0</v>
      </c>
      <c r="G15" s="226">
        <f>Položky!BC123</f>
        <v>0</v>
      </c>
      <c r="H15" s="226">
        <f>Položky!BD123</f>
        <v>0</v>
      </c>
      <c r="I15" s="227">
        <f>Položky!BE123</f>
        <v>0</v>
      </c>
    </row>
    <row r="16" spans="1:9" s="36" customFormat="1" ht="12.75">
      <c r="A16" s="224" t="str">
        <f>Položky!B124</f>
        <v>64</v>
      </c>
      <c r="B16" s="132" t="str">
        <f>Položky!C124</f>
        <v>Výplně otvorů</v>
      </c>
      <c r="C16" s="68"/>
      <c r="D16" s="133"/>
      <c r="E16" s="225">
        <f>Položky!BA128</f>
        <v>0</v>
      </c>
      <c r="F16" s="226">
        <f>Položky!BB128</f>
        <v>0</v>
      </c>
      <c r="G16" s="226">
        <f>Položky!BC128</f>
        <v>0</v>
      </c>
      <c r="H16" s="226">
        <f>Položky!BD128</f>
        <v>0</v>
      </c>
      <c r="I16" s="227">
        <f>Položky!BE128</f>
        <v>0</v>
      </c>
    </row>
    <row r="17" spans="1:9" s="36" customFormat="1" ht="12.75">
      <c r="A17" s="224" t="str">
        <f>Položky!B129</f>
        <v>8</v>
      </c>
      <c r="B17" s="132" t="str">
        <f>Položky!C129</f>
        <v>Trubní vedení</v>
      </c>
      <c r="C17" s="68"/>
      <c r="D17" s="133"/>
      <c r="E17" s="225">
        <f>Položky!BA146</f>
        <v>0</v>
      </c>
      <c r="F17" s="226">
        <f>Položky!BB146</f>
        <v>0</v>
      </c>
      <c r="G17" s="226">
        <f>Položky!BC146</f>
        <v>0</v>
      </c>
      <c r="H17" s="226">
        <f>Položky!BD146</f>
        <v>0</v>
      </c>
      <c r="I17" s="227">
        <f>Položky!BE146</f>
        <v>0</v>
      </c>
    </row>
    <row r="18" spans="1:9" s="36" customFormat="1" ht="12.75">
      <c r="A18" s="224" t="str">
        <f>Položky!B147</f>
        <v>91</v>
      </c>
      <c r="B18" s="132" t="str">
        <f>Položky!C147</f>
        <v>Doplňující práce na hřišti</v>
      </c>
      <c r="C18" s="68"/>
      <c r="D18" s="133"/>
      <c r="E18" s="225">
        <f>Položky!BA152</f>
        <v>0</v>
      </c>
      <c r="F18" s="226">
        <f>Položky!BB152</f>
        <v>0</v>
      </c>
      <c r="G18" s="226">
        <f>Položky!BC152</f>
        <v>0</v>
      </c>
      <c r="H18" s="226">
        <f>Položky!BD152</f>
        <v>0</v>
      </c>
      <c r="I18" s="227">
        <f>Položky!BE152</f>
        <v>0</v>
      </c>
    </row>
    <row r="19" spans="1:9" s="36" customFormat="1" ht="12.75">
      <c r="A19" s="224" t="str">
        <f>Položky!B153</f>
        <v>94</v>
      </c>
      <c r="B19" s="132" t="str">
        <f>Položky!C153</f>
        <v>Lešení a stavební výtahy</v>
      </c>
      <c r="C19" s="68"/>
      <c r="D19" s="133"/>
      <c r="E19" s="225">
        <f>Položky!BA157</f>
        <v>0</v>
      </c>
      <c r="F19" s="226">
        <f>Položky!BB157</f>
        <v>0</v>
      </c>
      <c r="G19" s="226">
        <f>Položky!BC157</f>
        <v>0</v>
      </c>
      <c r="H19" s="226">
        <f>Položky!BD157</f>
        <v>0</v>
      </c>
      <c r="I19" s="227">
        <f>Položky!BE157</f>
        <v>0</v>
      </c>
    </row>
    <row r="20" spans="1:9" s="36" customFormat="1" ht="12.75">
      <c r="A20" s="224" t="str">
        <f>Položky!B158</f>
        <v>95</v>
      </c>
      <c r="B20" s="132" t="str">
        <f>Položky!C158</f>
        <v>Dokončovací konstrukce na pozemních stavbách</v>
      </c>
      <c r="C20" s="68"/>
      <c r="D20" s="133"/>
      <c r="E20" s="225">
        <f>Položky!BA162</f>
        <v>0</v>
      </c>
      <c r="F20" s="226">
        <f>Položky!BB162</f>
        <v>0</v>
      </c>
      <c r="G20" s="226">
        <f>Položky!BC162</f>
        <v>0</v>
      </c>
      <c r="H20" s="226">
        <f>Položky!BD162</f>
        <v>0</v>
      </c>
      <c r="I20" s="227">
        <f>Položky!BE162</f>
        <v>0</v>
      </c>
    </row>
    <row r="21" spans="1:9" s="36" customFormat="1" ht="12.75">
      <c r="A21" s="224" t="str">
        <f>Položky!B163</f>
        <v>96</v>
      </c>
      <c r="B21" s="132" t="str">
        <f>Položky!C163</f>
        <v>Bourání konstrukcí</v>
      </c>
      <c r="C21" s="68"/>
      <c r="D21" s="133"/>
      <c r="E21" s="225">
        <f>Položky!BA186</f>
        <v>0</v>
      </c>
      <c r="F21" s="226">
        <f>Položky!BB186</f>
        <v>0</v>
      </c>
      <c r="G21" s="226">
        <f>Položky!BC186</f>
        <v>0</v>
      </c>
      <c r="H21" s="226">
        <f>Položky!BD186</f>
        <v>0</v>
      </c>
      <c r="I21" s="227">
        <f>Položky!BE186</f>
        <v>0</v>
      </c>
    </row>
    <row r="22" spans="1:9" s="36" customFormat="1" ht="12.75">
      <c r="A22" s="224" t="str">
        <f>Položky!B187</f>
        <v>97</v>
      </c>
      <c r="B22" s="132" t="str">
        <f>Položky!C187</f>
        <v>Prorážení otvorů</v>
      </c>
      <c r="C22" s="68"/>
      <c r="D22" s="133"/>
      <c r="E22" s="225">
        <f>Položky!BA196</f>
        <v>0</v>
      </c>
      <c r="F22" s="226">
        <f>Položky!BB196</f>
        <v>0</v>
      </c>
      <c r="G22" s="226">
        <f>Položky!BC196</f>
        <v>0</v>
      </c>
      <c r="H22" s="226">
        <f>Položky!BD196</f>
        <v>0</v>
      </c>
      <c r="I22" s="227">
        <f>Položky!BE196</f>
        <v>0</v>
      </c>
    </row>
    <row r="23" spans="1:9" s="36" customFormat="1" ht="12.75">
      <c r="A23" s="224" t="str">
        <f>Položky!B197</f>
        <v>99</v>
      </c>
      <c r="B23" s="132" t="str">
        <f>Položky!C197</f>
        <v>Staveništní přesun hmot</v>
      </c>
      <c r="C23" s="68"/>
      <c r="D23" s="133"/>
      <c r="E23" s="225">
        <f>Položky!BA199</f>
        <v>0</v>
      </c>
      <c r="F23" s="226">
        <f>Položky!BB199</f>
        <v>0</v>
      </c>
      <c r="G23" s="226">
        <f>Položky!BC199</f>
        <v>0</v>
      </c>
      <c r="H23" s="226">
        <f>Položky!BD199</f>
        <v>0</v>
      </c>
      <c r="I23" s="227">
        <f>Položky!BE199</f>
        <v>0</v>
      </c>
    </row>
    <row r="24" spans="1:9" s="36" customFormat="1" ht="12.75">
      <c r="A24" s="224" t="str">
        <f>Položky!B200</f>
        <v>720a</v>
      </c>
      <c r="B24" s="132" t="str">
        <f>Položky!C200</f>
        <v>Venkovní kanalizace</v>
      </c>
      <c r="C24" s="68"/>
      <c r="D24" s="133"/>
      <c r="E24" s="225">
        <f>Položky!BA213</f>
        <v>0</v>
      </c>
      <c r="F24" s="226">
        <f>Položky!BB213</f>
        <v>0</v>
      </c>
      <c r="G24" s="226">
        <f>Položky!BC213</f>
        <v>0</v>
      </c>
      <c r="H24" s="226">
        <f>Položky!BD213</f>
        <v>0</v>
      </c>
      <c r="I24" s="227">
        <f>Položky!BE213</f>
        <v>0</v>
      </c>
    </row>
    <row r="25" spans="1:9" s="36" customFormat="1" ht="12.75">
      <c r="A25" s="224" t="str">
        <f>Položky!B214</f>
        <v>721</v>
      </c>
      <c r="B25" s="132" t="str">
        <f>Položky!C214</f>
        <v>Vnitřní kanalizace</v>
      </c>
      <c r="C25" s="68"/>
      <c r="D25" s="133"/>
      <c r="E25" s="225">
        <f>Položky!BA221</f>
        <v>0</v>
      </c>
      <c r="F25" s="226">
        <f>Položky!BB221</f>
        <v>0</v>
      </c>
      <c r="G25" s="226">
        <f>Položky!BC221</f>
        <v>0</v>
      </c>
      <c r="H25" s="226">
        <f>Položky!BD221</f>
        <v>0</v>
      </c>
      <c r="I25" s="227">
        <f>Položky!BE221</f>
        <v>0</v>
      </c>
    </row>
    <row r="26" spans="1:9" s="36" customFormat="1" ht="12.75">
      <c r="A26" s="224" t="str">
        <f>Položky!B222</f>
        <v>722</v>
      </c>
      <c r="B26" s="132" t="str">
        <f>Položky!C222</f>
        <v>Vnitřní vodovod</v>
      </c>
      <c r="C26" s="68"/>
      <c r="D26" s="133"/>
      <c r="E26" s="225">
        <f>Položky!BA233</f>
        <v>0</v>
      </c>
      <c r="F26" s="226">
        <f>Položky!BB233</f>
        <v>0</v>
      </c>
      <c r="G26" s="226">
        <f>Položky!BC233</f>
        <v>0</v>
      </c>
      <c r="H26" s="226">
        <f>Položky!BD233</f>
        <v>0</v>
      </c>
      <c r="I26" s="227">
        <f>Položky!BE233</f>
        <v>0</v>
      </c>
    </row>
    <row r="27" spans="1:9" s="36" customFormat="1" ht="12.75">
      <c r="A27" s="224" t="str">
        <f>Položky!B234</f>
        <v>725</v>
      </c>
      <c r="B27" s="132" t="str">
        <f>Položky!C234</f>
        <v>Zařizovací předměty</v>
      </c>
      <c r="C27" s="68"/>
      <c r="D27" s="133"/>
      <c r="E27" s="225">
        <f>Položky!BA249</f>
        <v>0</v>
      </c>
      <c r="F27" s="226">
        <f>Položky!BB249</f>
        <v>0</v>
      </c>
      <c r="G27" s="226">
        <f>Položky!BC249</f>
        <v>0</v>
      </c>
      <c r="H27" s="226">
        <f>Položky!BD249</f>
        <v>0</v>
      </c>
      <c r="I27" s="227">
        <f>Položky!BE249</f>
        <v>0</v>
      </c>
    </row>
    <row r="28" spans="1:9" s="36" customFormat="1" ht="12.75">
      <c r="A28" s="224" t="str">
        <f>Položky!B250</f>
        <v>766</v>
      </c>
      <c r="B28" s="132" t="str">
        <f>Položky!C250</f>
        <v>Konstrukce truhlářské</v>
      </c>
      <c r="C28" s="68"/>
      <c r="D28" s="133"/>
      <c r="E28" s="225">
        <f>Položky!BA262</f>
        <v>0</v>
      </c>
      <c r="F28" s="226">
        <f>Položky!BB262</f>
        <v>0</v>
      </c>
      <c r="G28" s="226">
        <f>Položky!BC262</f>
        <v>0</v>
      </c>
      <c r="H28" s="226">
        <f>Položky!BD262</f>
        <v>0</v>
      </c>
      <c r="I28" s="227">
        <f>Položky!BE262</f>
        <v>0</v>
      </c>
    </row>
    <row r="29" spans="1:9" s="36" customFormat="1" ht="12.75">
      <c r="A29" s="224" t="str">
        <f>Položky!B263</f>
        <v>767</v>
      </c>
      <c r="B29" s="132" t="str">
        <f>Položky!C263</f>
        <v>Konstrukce zámečnické</v>
      </c>
      <c r="C29" s="68"/>
      <c r="D29" s="133"/>
      <c r="E29" s="225">
        <f>Položky!BA320</f>
        <v>0</v>
      </c>
      <c r="F29" s="226">
        <f>Položky!BB320</f>
        <v>0</v>
      </c>
      <c r="G29" s="226">
        <f>Položky!BC320</f>
        <v>0</v>
      </c>
      <c r="H29" s="226">
        <f>Položky!BD320</f>
        <v>0</v>
      </c>
      <c r="I29" s="227">
        <f>Položky!BE320</f>
        <v>0</v>
      </c>
    </row>
    <row r="30" spans="1:9" s="36" customFormat="1" ht="12.75">
      <c r="A30" s="224" t="str">
        <f>Položky!B321</f>
        <v>769</v>
      </c>
      <c r="B30" s="132" t="str">
        <f>Položky!C321</f>
        <v>Otvorové prvky z plastu</v>
      </c>
      <c r="C30" s="68"/>
      <c r="D30" s="133"/>
      <c r="E30" s="225">
        <f>Položky!BA337</f>
        <v>0</v>
      </c>
      <c r="F30" s="226">
        <f>Položky!BB337</f>
        <v>0</v>
      </c>
      <c r="G30" s="226">
        <f>Položky!BC337</f>
        <v>0</v>
      </c>
      <c r="H30" s="226">
        <f>Položky!BD337</f>
        <v>0</v>
      </c>
      <c r="I30" s="227">
        <f>Položky!BE337</f>
        <v>0</v>
      </c>
    </row>
    <row r="31" spans="1:9" s="36" customFormat="1" ht="12.75">
      <c r="A31" s="224" t="str">
        <f>Položky!B338</f>
        <v>771</v>
      </c>
      <c r="B31" s="132" t="str">
        <f>Položky!C338</f>
        <v>Podlahy z dlaždic a obklady</v>
      </c>
      <c r="C31" s="68"/>
      <c r="D31" s="133"/>
      <c r="E31" s="225">
        <f>Položky!BA347</f>
        <v>0</v>
      </c>
      <c r="F31" s="226">
        <f>Položky!BB347</f>
        <v>0</v>
      </c>
      <c r="G31" s="226">
        <f>Položky!BC347</f>
        <v>0</v>
      </c>
      <c r="H31" s="226">
        <f>Položky!BD347</f>
        <v>0</v>
      </c>
      <c r="I31" s="227">
        <f>Položky!BE347</f>
        <v>0</v>
      </c>
    </row>
    <row r="32" spans="1:9" s="36" customFormat="1" ht="12.75">
      <c r="A32" s="224" t="str">
        <f>Položky!B348</f>
        <v>776</v>
      </c>
      <c r="B32" s="132" t="str">
        <f>Položky!C348</f>
        <v>Podlahy povlakové</v>
      </c>
      <c r="C32" s="68"/>
      <c r="D32" s="133"/>
      <c r="E32" s="225">
        <f>Položky!BA359</f>
        <v>0</v>
      </c>
      <c r="F32" s="226">
        <f>Položky!BB359</f>
        <v>0</v>
      </c>
      <c r="G32" s="226">
        <f>Položky!BC359</f>
        <v>0</v>
      </c>
      <c r="H32" s="226">
        <f>Položky!BD359</f>
        <v>0</v>
      </c>
      <c r="I32" s="227">
        <f>Položky!BE359</f>
        <v>0</v>
      </c>
    </row>
    <row r="33" spans="1:9" s="36" customFormat="1" ht="12.75">
      <c r="A33" s="224" t="str">
        <f>Položky!B360</f>
        <v>781</v>
      </c>
      <c r="B33" s="132" t="str">
        <f>Položky!C360</f>
        <v>Obklady keramické</v>
      </c>
      <c r="C33" s="68"/>
      <c r="D33" s="133"/>
      <c r="E33" s="225">
        <f>Položky!BA368</f>
        <v>0</v>
      </c>
      <c r="F33" s="226">
        <f>Položky!BB368</f>
        <v>0</v>
      </c>
      <c r="G33" s="226">
        <f>Položky!BC368</f>
        <v>0</v>
      </c>
      <c r="H33" s="226">
        <f>Položky!BD368</f>
        <v>0</v>
      </c>
      <c r="I33" s="227">
        <f>Položky!BE368</f>
        <v>0</v>
      </c>
    </row>
    <row r="34" spans="1:9" s="36" customFormat="1" ht="12.75">
      <c r="A34" s="224" t="str">
        <f>Položky!B369</f>
        <v>784</v>
      </c>
      <c r="B34" s="132" t="str">
        <f>Položky!C369</f>
        <v>Malby</v>
      </c>
      <c r="C34" s="68"/>
      <c r="D34" s="133"/>
      <c r="E34" s="225">
        <f>Položky!BA374</f>
        <v>0</v>
      </c>
      <c r="F34" s="226">
        <f>Položky!BB374</f>
        <v>0</v>
      </c>
      <c r="G34" s="226">
        <f>Položky!BC374</f>
        <v>0</v>
      </c>
      <c r="H34" s="226">
        <f>Položky!BD374</f>
        <v>0</v>
      </c>
      <c r="I34" s="227">
        <f>Položky!BE374</f>
        <v>0</v>
      </c>
    </row>
    <row r="35" spans="1:9" s="36" customFormat="1" ht="12.75">
      <c r="A35" s="224" t="str">
        <f>Položky!B375</f>
        <v>M21</v>
      </c>
      <c r="B35" s="132" t="str">
        <f>Položky!C375</f>
        <v>Elektromontáže</v>
      </c>
      <c r="C35" s="68"/>
      <c r="D35" s="133"/>
      <c r="E35" s="225">
        <f>Položky!BA395</f>
        <v>0</v>
      </c>
      <c r="F35" s="226">
        <f>Položky!BB395</f>
        <v>0</v>
      </c>
      <c r="G35" s="226">
        <f>Položky!BC395</f>
        <v>0</v>
      </c>
      <c r="H35" s="226">
        <f>Položky!BD395</f>
        <v>0</v>
      </c>
      <c r="I35" s="227">
        <f>Položky!BE395</f>
        <v>0</v>
      </c>
    </row>
    <row r="36" spans="1:9" s="36" customFormat="1" ht="12.75">
      <c r="A36" s="224" t="str">
        <f>Položky!B396</f>
        <v>M24</v>
      </c>
      <c r="B36" s="132" t="str">
        <f>Položky!C396</f>
        <v>Montáže vzduchotechnických zařízení</v>
      </c>
      <c r="C36" s="68"/>
      <c r="D36" s="133"/>
      <c r="E36" s="225">
        <f>Položky!BA400</f>
        <v>0</v>
      </c>
      <c r="F36" s="226">
        <f>Položky!BB400</f>
        <v>0</v>
      </c>
      <c r="G36" s="226">
        <f>Položky!BC400</f>
        <v>0</v>
      </c>
      <c r="H36" s="226">
        <f>Položky!BD400</f>
        <v>0</v>
      </c>
      <c r="I36" s="227">
        <f>Položky!BE400</f>
        <v>0</v>
      </c>
    </row>
    <row r="37" spans="1:9" s="36" customFormat="1" ht="13.5" thickBot="1">
      <c r="A37" s="224" t="str">
        <f>Položky!B401</f>
        <v>D96</v>
      </c>
      <c r="B37" s="132" t="str">
        <f>Položky!C401</f>
        <v>Přesuny suti a vybouraných hmot</v>
      </c>
      <c r="C37" s="68"/>
      <c r="D37" s="133"/>
      <c r="E37" s="225">
        <f>Položky!BA409</f>
        <v>0</v>
      </c>
      <c r="F37" s="226">
        <f>Položky!BB409</f>
        <v>0</v>
      </c>
      <c r="G37" s="226">
        <f>Položky!BC409</f>
        <v>0</v>
      </c>
      <c r="H37" s="226">
        <f>Položky!BD409</f>
        <v>0</v>
      </c>
      <c r="I37" s="227">
        <f>Položky!BE409</f>
        <v>0</v>
      </c>
    </row>
    <row r="38" spans="1:9" s="140" customFormat="1" ht="13.5" thickBot="1">
      <c r="A38" s="134"/>
      <c r="B38" s="135" t="s">
        <v>57</v>
      </c>
      <c r="C38" s="135"/>
      <c r="D38" s="136"/>
      <c r="E38" s="137">
        <f>SUM(E7:E37)</f>
        <v>0</v>
      </c>
      <c r="F38" s="138">
        <f>SUM(F7:F37)</f>
        <v>0</v>
      </c>
      <c r="G38" s="138">
        <f>SUM(G7:G37)</f>
        <v>0</v>
      </c>
      <c r="H38" s="138">
        <f>SUM(H7:H37)</f>
        <v>0</v>
      </c>
      <c r="I38" s="139">
        <f>SUM(I7:I37)</f>
        <v>0</v>
      </c>
    </row>
    <row r="39" spans="1:9" ht="12.75">
      <c r="A39" s="68"/>
      <c r="B39" s="68"/>
      <c r="C39" s="68"/>
      <c r="D39" s="68"/>
      <c r="E39" s="68"/>
      <c r="F39" s="68"/>
      <c r="G39" s="68"/>
      <c r="H39" s="68"/>
      <c r="I39" s="68"/>
    </row>
    <row r="40" spans="1:57" ht="19.5" customHeight="1">
      <c r="A40" s="124" t="s">
        <v>58</v>
      </c>
      <c r="B40" s="124"/>
      <c r="C40" s="124"/>
      <c r="D40" s="124"/>
      <c r="E40" s="124"/>
      <c r="F40" s="124"/>
      <c r="G40" s="141"/>
      <c r="H40" s="124"/>
      <c r="I40" s="124"/>
      <c r="BA40" s="42"/>
      <c r="BB40" s="42"/>
      <c r="BC40" s="42"/>
      <c r="BD40" s="42"/>
      <c r="BE40" s="42"/>
    </row>
    <row r="41" spans="1:9" ht="13.5" thickBot="1">
      <c r="A41" s="81"/>
      <c r="B41" s="81"/>
      <c r="C41" s="81"/>
      <c r="D41" s="81"/>
      <c r="E41" s="81"/>
      <c r="F41" s="81"/>
      <c r="G41" s="81"/>
      <c r="H41" s="81"/>
      <c r="I41" s="81"/>
    </row>
    <row r="42" spans="1:9" ht="12.75">
      <c r="A42" s="75" t="s">
        <v>59</v>
      </c>
      <c r="B42" s="76"/>
      <c r="C42" s="76"/>
      <c r="D42" s="142"/>
      <c r="E42" s="143" t="s">
        <v>60</v>
      </c>
      <c r="F42" s="144" t="s">
        <v>61</v>
      </c>
      <c r="G42" s="145" t="s">
        <v>62</v>
      </c>
      <c r="H42" s="146"/>
      <c r="I42" s="147" t="s">
        <v>60</v>
      </c>
    </row>
    <row r="43" spans="1:53" ht="12.75">
      <c r="A43" s="66" t="s">
        <v>693</v>
      </c>
      <c r="B43" s="57"/>
      <c r="C43" s="57"/>
      <c r="D43" s="148"/>
      <c r="E43" s="149"/>
      <c r="F43" s="150"/>
      <c r="G43" s="151">
        <f>CHOOSE(BA43+1,HSV+PSV,HSV+PSV+Mont,HSV+PSV+Dodavka+Mont,HSV,PSV,Mont,Dodavka,Mont+Dodavka,0)</f>
        <v>0</v>
      </c>
      <c r="H43" s="152"/>
      <c r="I43" s="153">
        <f>E43+F43*G43/100</f>
        <v>0</v>
      </c>
      <c r="BA43">
        <v>0</v>
      </c>
    </row>
    <row r="44" spans="1:53" ht="12.75">
      <c r="A44" s="66" t="s">
        <v>694</v>
      </c>
      <c r="B44" s="57"/>
      <c r="C44" s="57"/>
      <c r="D44" s="148"/>
      <c r="E44" s="149"/>
      <c r="F44" s="150"/>
      <c r="G44" s="151">
        <f>CHOOSE(BA44+1,HSV+PSV,HSV+PSV+Mont,HSV+PSV+Dodavka+Mont,HSV,PSV,Mont,Dodavka,Mont+Dodavka,0)</f>
        <v>0</v>
      </c>
      <c r="H44" s="152"/>
      <c r="I44" s="153">
        <f>E44+F44*G44/100</f>
        <v>0</v>
      </c>
      <c r="BA44">
        <v>0</v>
      </c>
    </row>
    <row r="45" spans="1:53" ht="12.75">
      <c r="A45" s="66" t="s">
        <v>695</v>
      </c>
      <c r="B45" s="57"/>
      <c r="C45" s="57"/>
      <c r="D45" s="148"/>
      <c r="E45" s="149"/>
      <c r="F45" s="150"/>
      <c r="G45" s="151">
        <f>CHOOSE(BA45+1,HSV+PSV,HSV+PSV+Mont,HSV+PSV+Dodavka+Mont,HSV,PSV,Mont,Dodavka,Mont+Dodavka,0)</f>
        <v>0</v>
      </c>
      <c r="H45" s="152"/>
      <c r="I45" s="153">
        <f>E45+F45*G45/100</f>
        <v>0</v>
      </c>
      <c r="BA45">
        <v>0</v>
      </c>
    </row>
    <row r="46" spans="1:53" ht="12.75">
      <c r="A46" s="66" t="s">
        <v>696</v>
      </c>
      <c r="B46" s="57"/>
      <c r="C46" s="57"/>
      <c r="D46" s="148"/>
      <c r="E46" s="149"/>
      <c r="F46" s="150"/>
      <c r="G46" s="151">
        <f>CHOOSE(BA46+1,HSV+PSV,HSV+PSV+Mont,HSV+PSV+Dodavka+Mont,HSV,PSV,Mont,Dodavka,Mont+Dodavka,0)</f>
        <v>0</v>
      </c>
      <c r="H46" s="152"/>
      <c r="I46" s="153">
        <f>E46+F46*G46/100</f>
        <v>0</v>
      </c>
      <c r="BA46">
        <v>0</v>
      </c>
    </row>
    <row r="47" spans="1:53" ht="12.75">
      <c r="A47" s="66" t="s">
        <v>697</v>
      </c>
      <c r="B47" s="57"/>
      <c r="C47" s="57"/>
      <c r="D47" s="148"/>
      <c r="E47" s="149"/>
      <c r="F47" s="150"/>
      <c r="G47" s="151">
        <f>CHOOSE(BA47+1,HSV+PSV,HSV+PSV+Mont,HSV+PSV+Dodavka+Mont,HSV,PSV,Mont,Dodavka,Mont+Dodavka,0)</f>
        <v>0</v>
      </c>
      <c r="H47" s="152"/>
      <c r="I47" s="153">
        <f>E47+F47*G47/100</f>
        <v>0</v>
      </c>
      <c r="BA47">
        <v>0</v>
      </c>
    </row>
    <row r="48" spans="1:9" ht="13.5" thickBot="1">
      <c r="A48" s="154"/>
      <c r="B48" s="155" t="s">
        <v>63</v>
      </c>
      <c r="C48" s="156"/>
      <c r="D48" s="157"/>
      <c r="E48" s="158"/>
      <c r="F48" s="159"/>
      <c r="G48" s="159"/>
      <c r="H48" s="160">
        <f>SUM(I43:I47)</f>
        <v>0</v>
      </c>
      <c r="I48" s="161"/>
    </row>
    <row r="50" spans="2:9" ht="12.75">
      <c r="B50" s="140"/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  <row r="79" spans="6:9" ht="12.75">
      <c r="F79" s="162"/>
      <c r="G79" s="163"/>
      <c r="H79" s="163"/>
      <c r="I79" s="164"/>
    </row>
    <row r="80" spans="6:9" ht="12.75">
      <c r="F80" s="162"/>
      <c r="G80" s="163"/>
      <c r="H80" s="163"/>
      <c r="I80" s="164"/>
    </row>
    <row r="81" spans="6:9" ht="12.75">
      <c r="F81" s="162"/>
      <c r="G81" s="163"/>
      <c r="H81" s="163"/>
      <c r="I81" s="164"/>
    </row>
    <row r="82" spans="6:9" ht="12.75">
      <c r="F82" s="162"/>
      <c r="G82" s="163"/>
      <c r="H82" s="163"/>
      <c r="I82" s="164"/>
    </row>
    <row r="83" spans="6:9" ht="12.75">
      <c r="F83" s="162"/>
      <c r="G83" s="163"/>
      <c r="H83" s="163"/>
      <c r="I83" s="164"/>
    </row>
    <row r="84" spans="6:9" ht="12.75">
      <c r="F84" s="162"/>
      <c r="G84" s="163"/>
      <c r="H84" s="163"/>
      <c r="I84" s="164"/>
    </row>
    <row r="85" spans="6:9" ht="12.75">
      <c r="F85" s="162"/>
      <c r="G85" s="163"/>
      <c r="H85" s="163"/>
      <c r="I85" s="164"/>
    </row>
    <row r="86" spans="6:9" ht="12.75">
      <c r="F86" s="162"/>
      <c r="G86" s="163"/>
      <c r="H86" s="163"/>
      <c r="I86" s="164"/>
    </row>
    <row r="87" spans="6:9" ht="12.75">
      <c r="F87" s="162"/>
      <c r="G87" s="163"/>
      <c r="H87" s="163"/>
      <c r="I87" s="164"/>
    </row>
    <row r="88" spans="6:9" ht="12.75">
      <c r="F88" s="162"/>
      <c r="G88" s="163"/>
      <c r="H88" s="163"/>
      <c r="I88" s="164"/>
    </row>
    <row r="89" spans="6:9" ht="12.75">
      <c r="F89" s="162"/>
      <c r="G89" s="163"/>
      <c r="H89" s="163"/>
      <c r="I89" s="164"/>
    </row>
    <row r="90" spans="6:9" ht="12.75">
      <c r="F90" s="162"/>
      <c r="G90" s="163"/>
      <c r="H90" s="163"/>
      <c r="I90" s="164"/>
    </row>
    <row r="91" spans="6:9" ht="12.75">
      <c r="F91" s="162"/>
      <c r="G91" s="163"/>
      <c r="H91" s="163"/>
      <c r="I91" s="164"/>
    </row>
    <row r="92" spans="6:9" ht="12.75">
      <c r="F92" s="162"/>
      <c r="G92" s="163"/>
      <c r="H92" s="163"/>
      <c r="I92" s="164"/>
    </row>
    <row r="93" spans="6:9" ht="12.75">
      <c r="F93" s="162"/>
      <c r="G93" s="163"/>
      <c r="H93" s="163"/>
      <c r="I93" s="164"/>
    </row>
    <row r="94" spans="6:9" ht="12.75">
      <c r="F94" s="162"/>
      <c r="G94" s="163"/>
      <c r="H94" s="163"/>
      <c r="I94" s="164"/>
    </row>
    <row r="95" spans="6:9" ht="12.75">
      <c r="F95" s="162"/>
      <c r="G95" s="163"/>
      <c r="H95" s="163"/>
      <c r="I95" s="164"/>
    </row>
    <row r="96" spans="6:9" ht="12.75">
      <c r="F96" s="162"/>
      <c r="G96" s="163"/>
      <c r="H96" s="163"/>
      <c r="I96" s="164"/>
    </row>
    <row r="97" spans="6:9" ht="12.75">
      <c r="F97" s="162"/>
      <c r="G97" s="163"/>
      <c r="H97" s="163"/>
      <c r="I97" s="164"/>
    </row>
    <row r="98" spans="6:9" ht="12.75">
      <c r="F98" s="162"/>
      <c r="G98" s="163"/>
      <c r="H98" s="163"/>
      <c r="I98" s="164"/>
    </row>
    <row r="99" spans="6:9" ht="12.75">
      <c r="F99" s="162"/>
      <c r="G99" s="163"/>
      <c r="H99" s="163"/>
      <c r="I99" s="164"/>
    </row>
  </sheetData>
  <mergeCells count="4">
    <mergeCell ref="A1:B1"/>
    <mergeCell ref="A2:B2"/>
    <mergeCell ref="G2:I2"/>
    <mergeCell ref="H48:I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82"/>
  <sheetViews>
    <sheetView showGridLines="0" showZeros="0" workbookViewId="0" topLeftCell="A1">
      <selection activeCell="A409" sqref="A409:IV411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8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77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E5650/05/8 Rekonstrukce hřiště v areálu OU a PrŠ Lomená 44,</v>
      </c>
      <c r="D3" s="110"/>
      <c r="E3" s="171" t="s">
        <v>64</v>
      </c>
      <c r="F3" s="172" t="str">
        <f>Rekapitulace!H1</f>
        <v>E5650/05/8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SO 01 rekonstrukce stávajícího hřiště</v>
      </c>
      <c r="D4" s="118"/>
      <c r="E4" s="175" t="str">
        <f>Rekapitulace!G2</f>
        <v>rekonstrukce stávajícího hřiště v obj.Lomená 44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83</v>
      </c>
      <c r="C7" s="187" t="s">
        <v>84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85</v>
      </c>
      <c r="C8" s="195" t="s">
        <v>86</v>
      </c>
      <c r="D8" s="196" t="s">
        <v>87</v>
      </c>
      <c r="E8" s="197">
        <v>1</v>
      </c>
      <c r="F8" s="197">
        <v>0</v>
      </c>
      <c r="G8" s="198">
        <f>E8*F8</f>
        <v>0</v>
      </c>
      <c r="O8" s="192">
        <v>2</v>
      </c>
      <c r="AA8" s="166">
        <v>11</v>
      </c>
      <c r="AB8" s="166">
        <v>3</v>
      </c>
      <c r="AC8" s="166">
        <v>101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11</v>
      </c>
      <c r="CB8" s="199">
        <v>3</v>
      </c>
      <c r="CZ8" s="166">
        <v>0</v>
      </c>
    </row>
    <row r="9" spans="1:57" ht="12.75">
      <c r="A9" s="208"/>
      <c r="B9" s="209" t="s">
        <v>75</v>
      </c>
      <c r="C9" s="210" t="str">
        <f>CONCATENATE(B7," ",C7)</f>
        <v>0 Přípravné a pomocné práce</v>
      </c>
      <c r="D9" s="211"/>
      <c r="E9" s="212"/>
      <c r="F9" s="213"/>
      <c r="G9" s="214">
        <f>SUM(G7:G8)</f>
        <v>0</v>
      </c>
      <c r="O9" s="192">
        <v>4</v>
      </c>
      <c r="BA9" s="215">
        <f>SUM(BA7:BA8)</f>
        <v>0</v>
      </c>
      <c r="BB9" s="215">
        <f>SUM(BB7:BB8)</f>
        <v>0</v>
      </c>
      <c r="BC9" s="215">
        <f>SUM(BC7:BC8)</f>
        <v>0</v>
      </c>
      <c r="BD9" s="215">
        <f>SUM(BD7:BD8)</f>
        <v>0</v>
      </c>
      <c r="BE9" s="215">
        <f>SUM(BE7:BE8)</f>
        <v>0</v>
      </c>
    </row>
    <row r="10" spans="1:15" ht="12.75">
      <c r="A10" s="185" t="s">
        <v>72</v>
      </c>
      <c r="B10" s="186" t="s">
        <v>73</v>
      </c>
      <c r="C10" s="187" t="s">
        <v>74</v>
      </c>
      <c r="D10" s="188"/>
      <c r="E10" s="189"/>
      <c r="F10" s="189"/>
      <c r="G10" s="190"/>
      <c r="H10" s="191"/>
      <c r="I10" s="191"/>
      <c r="O10" s="192">
        <v>1</v>
      </c>
    </row>
    <row r="11" spans="1:104" ht="12.75">
      <c r="A11" s="193">
        <v>2</v>
      </c>
      <c r="B11" s="194" t="s">
        <v>88</v>
      </c>
      <c r="C11" s="195" t="s">
        <v>89</v>
      </c>
      <c r="D11" s="196" t="s">
        <v>90</v>
      </c>
      <c r="E11" s="197">
        <v>18</v>
      </c>
      <c r="F11" s="197">
        <v>0</v>
      </c>
      <c r="G11" s="198">
        <f>E11*F11</f>
        <v>0</v>
      </c>
      <c r="O11" s="192">
        <v>2</v>
      </c>
      <c r="AA11" s="166">
        <v>1</v>
      </c>
      <c r="AB11" s="166">
        <v>1</v>
      </c>
      <c r="AC11" s="166">
        <v>1</v>
      </c>
      <c r="AZ11" s="166">
        <v>1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199">
        <v>1</v>
      </c>
      <c r="CB11" s="199">
        <v>1</v>
      </c>
      <c r="CZ11" s="166">
        <v>0</v>
      </c>
    </row>
    <row r="12" spans="1:15" ht="12.75">
      <c r="A12" s="200"/>
      <c r="B12" s="202"/>
      <c r="C12" s="203" t="s">
        <v>91</v>
      </c>
      <c r="D12" s="204"/>
      <c r="E12" s="205">
        <v>18</v>
      </c>
      <c r="F12" s="206"/>
      <c r="G12" s="207"/>
      <c r="M12" s="201" t="s">
        <v>91</v>
      </c>
      <c r="O12" s="192"/>
    </row>
    <row r="13" spans="1:104" ht="12.75">
      <c r="A13" s="193">
        <v>3</v>
      </c>
      <c r="B13" s="194" t="s">
        <v>92</v>
      </c>
      <c r="C13" s="195" t="s">
        <v>93</v>
      </c>
      <c r="D13" s="196" t="s">
        <v>90</v>
      </c>
      <c r="E13" s="197">
        <v>849.6</v>
      </c>
      <c r="F13" s="197">
        <v>0</v>
      </c>
      <c r="G13" s="198">
        <f>E13*F13</f>
        <v>0</v>
      </c>
      <c r="O13" s="192">
        <v>2</v>
      </c>
      <c r="AA13" s="166">
        <v>1</v>
      </c>
      <c r="AB13" s="166">
        <v>1</v>
      </c>
      <c r="AC13" s="166">
        <v>1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</v>
      </c>
      <c r="CB13" s="199">
        <v>1</v>
      </c>
      <c r="CZ13" s="166">
        <v>0</v>
      </c>
    </row>
    <row r="14" spans="1:15" ht="12.75">
      <c r="A14" s="200"/>
      <c r="B14" s="202"/>
      <c r="C14" s="203" t="s">
        <v>94</v>
      </c>
      <c r="D14" s="204"/>
      <c r="E14" s="205">
        <v>827.6</v>
      </c>
      <c r="F14" s="206"/>
      <c r="G14" s="207"/>
      <c r="M14" s="201" t="s">
        <v>94</v>
      </c>
      <c r="O14" s="192"/>
    </row>
    <row r="15" spans="1:15" ht="12.75">
      <c r="A15" s="200"/>
      <c r="B15" s="202"/>
      <c r="C15" s="203" t="s">
        <v>95</v>
      </c>
      <c r="D15" s="204"/>
      <c r="E15" s="205">
        <v>22</v>
      </c>
      <c r="F15" s="206"/>
      <c r="G15" s="207"/>
      <c r="M15" s="201" t="s">
        <v>95</v>
      </c>
      <c r="O15" s="192"/>
    </row>
    <row r="16" spans="1:104" ht="12.75">
      <c r="A16" s="193">
        <v>4</v>
      </c>
      <c r="B16" s="194" t="s">
        <v>96</v>
      </c>
      <c r="C16" s="195" t="s">
        <v>97</v>
      </c>
      <c r="D16" s="196" t="s">
        <v>90</v>
      </c>
      <c r="E16" s="197">
        <v>827.64</v>
      </c>
      <c r="F16" s="197">
        <v>0</v>
      </c>
      <c r="G16" s="198">
        <f>E16*F16</f>
        <v>0</v>
      </c>
      <c r="O16" s="192">
        <v>2</v>
      </c>
      <c r="AA16" s="166">
        <v>1</v>
      </c>
      <c r="AB16" s="166">
        <v>1</v>
      </c>
      <c r="AC16" s="166">
        <v>1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</v>
      </c>
      <c r="CB16" s="199">
        <v>1</v>
      </c>
      <c r="CZ16" s="166">
        <v>0</v>
      </c>
    </row>
    <row r="17" spans="1:15" ht="12.75">
      <c r="A17" s="200"/>
      <c r="B17" s="202"/>
      <c r="C17" s="203" t="s">
        <v>98</v>
      </c>
      <c r="D17" s="204"/>
      <c r="E17" s="205">
        <v>827.64</v>
      </c>
      <c r="F17" s="206"/>
      <c r="G17" s="207"/>
      <c r="M17" s="201" t="s">
        <v>98</v>
      </c>
      <c r="O17" s="192"/>
    </row>
    <row r="18" spans="1:104" ht="12.75">
      <c r="A18" s="193">
        <v>5</v>
      </c>
      <c r="B18" s="194" t="s">
        <v>99</v>
      </c>
      <c r="C18" s="195" t="s">
        <v>100</v>
      </c>
      <c r="D18" s="196" t="s">
        <v>101</v>
      </c>
      <c r="E18" s="197">
        <v>77.6</v>
      </c>
      <c r="F18" s="197">
        <v>0</v>
      </c>
      <c r="G18" s="198">
        <f>E18*F18</f>
        <v>0</v>
      </c>
      <c r="O18" s="192">
        <v>2</v>
      </c>
      <c r="AA18" s="166">
        <v>1</v>
      </c>
      <c r="AB18" s="166">
        <v>0</v>
      </c>
      <c r="AC18" s="166">
        <v>0</v>
      </c>
      <c r="AZ18" s="166">
        <v>1</v>
      </c>
      <c r="BA18" s="166">
        <f>IF(AZ18=1,G18,0)</f>
        <v>0</v>
      </c>
      <c r="BB18" s="166">
        <f>IF(AZ18=2,G18,0)</f>
        <v>0</v>
      </c>
      <c r="BC18" s="166">
        <f>IF(AZ18=3,G18,0)</f>
        <v>0</v>
      </c>
      <c r="BD18" s="166">
        <f>IF(AZ18=4,G18,0)</f>
        <v>0</v>
      </c>
      <c r="BE18" s="166">
        <f>IF(AZ18=5,G18,0)</f>
        <v>0</v>
      </c>
      <c r="CA18" s="199">
        <v>1</v>
      </c>
      <c r="CB18" s="199">
        <v>0</v>
      </c>
      <c r="CZ18" s="166">
        <v>0</v>
      </c>
    </row>
    <row r="19" spans="1:15" ht="12.75">
      <c r="A19" s="200"/>
      <c r="B19" s="202"/>
      <c r="C19" s="203" t="s">
        <v>102</v>
      </c>
      <c r="D19" s="204"/>
      <c r="E19" s="205">
        <v>77.6</v>
      </c>
      <c r="F19" s="206"/>
      <c r="G19" s="207"/>
      <c r="M19" s="201" t="s">
        <v>102</v>
      </c>
      <c r="O19" s="192"/>
    </row>
    <row r="20" spans="1:104" ht="22.5">
      <c r="A20" s="193">
        <v>6</v>
      </c>
      <c r="B20" s="194" t="s">
        <v>103</v>
      </c>
      <c r="C20" s="195" t="s">
        <v>104</v>
      </c>
      <c r="D20" s="196" t="s">
        <v>101</v>
      </c>
      <c r="E20" s="197">
        <v>148.968</v>
      </c>
      <c r="F20" s="197">
        <v>0</v>
      </c>
      <c r="G20" s="198">
        <f>E20*F20</f>
        <v>0</v>
      </c>
      <c r="O20" s="192">
        <v>2</v>
      </c>
      <c r="AA20" s="166">
        <v>1</v>
      </c>
      <c r="AB20" s="166">
        <v>0</v>
      </c>
      <c r="AC20" s="166">
        <v>0</v>
      </c>
      <c r="AZ20" s="166">
        <v>1</v>
      </c>
      <c r="BA20" s="166">
        <f>IF(AZ20=1,G20,0)</f>
        <v>0</v>
      </c>
      <c r="BB20" s="166">
        <f>IF(AZ20=2,G20,0)</f>
        <v>0</v>
      </c>
      <c r="BC20" s="166">
        <f>IF(AZ20=3,G20,0)</f>
        <v>0</v>
      </c>
      <c r="BD20" s="166">
        <f>IF(AZ20=4,G20,0)</f>
        <v>0</v>
      </c>
      <c r="BE20" s="166">
        <f>IF(AZ20=5,G20,0)</f>
        <v>0</v>
      </c>
      <c r="CA20" s="199">
        <v>1</v>
      </c>
      <c r="CB20" s="199">
        <v>0</v>
      </c>
      <c r="CZ20" s="166">
        <v>0</v>
      </c>
    </row>
    <row r="21" spans="1:15" ht="12.75">
      <c r="A21" s="200"/>
      <c r="B21" s="202"/>
      <c r="C21" s="203" t="s">
        <v>105</v>
      </c>
      <c r="D21" s="204"/>
      <c r="E21" s="205">
        <v>148.968</v>
      </c>
      <c r="F21" s="206"/>
      <c r="G21" s="207"/>
      <c r="M21" s="201" t="s">
        <v>105</v>
      </c>
      <c r="O21" s="192"/>
    </row>
    <row r="22" spans="1:104" ht="12.75">
      <c r="A22" s="193">
        <v>7</v>
      </c>
      <c r="B22" s="194" t="s">
        <v>106</v>
      </c>
      <c r="C22" s="195" t="s">
        <v>107</v>
      </c>
      <c r="D22" s="196" t="s">
        <v>101</v>
      </c>
      <c r="E22" s="197">
        <v>196.6</v>
      </c>
      <c r="F22" s="197">
        <v>0</v>
      </c>
      <c r="G22" s="198">
        <f>E22*F22</f>
        <v>0</v>
      </c>
      <c r="O22" s="192">
        <v>2</v>
      </c>
      <c r="AA22" s="166">
        <v>1</v>
      </c>
      <c r="AB22" s="166">
        <v>0</v>
      </c>
      <c r="AC22" s="166">
        <v>0</v>
      </c>
      <c r="AZ22" s="166">
        <v>1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199">
        <v>1</v>
      </c>
      <c r="CB22" s="199">
        <v>0</v>
      </c>
      <c r="CZ22" s="166">
        <v>0</v>
      </c>
    </row>
    <row r="23" spans="1:15" ht="12.75">
      <c r="A23" s="200"/>
      <c r="B23" s="202"/>
      <c r="C23" s="203" t="s">
        <v>108</v>
      </c>
      <c r="D23" s="204"/>
      <c r="E23" s="205">
        <v>90</v>
      </c>
      <c r="F23" s="206"/>
      <c r="G23" s="207"/>
      <c r="M23" s="201" t="s">
        <v>108</v>
      </c>
      <c r="O23" s="192"/>
    </row>
    <row r="24" spans="1:15" ht="12.75">
      <c r="A24" s="200"/>
      <c r="B24" s="202"/>
      <c r="C24" s="203" t="s">
        <v>109</v>
      </c>
      <c r="D24" s="204"/>
      <c r="E24" s="205">
        <v>42</v>
      </c>
      <c r="F24" s="206"/>
      <c r="G24" s="207"/>
      <c r="M24" s="201" t="s">
        <v>109</v>
      </c>
      <c r="O24" s="192"/>
    </row>
    <row r="25" spans="1:15" ht="12.75">
      <c r="A25" s="200"/>
      <c r="B25" s="202"/>
      <c r="C25" s="203" t="s">
        <v>110</v>
      </c>
      <c r="D25" s="204"/>
      <c r="E25" s="205">
        <v>14.76</v>
      </c>
      <c r="F25" s="206"/>
      <c r="G25" s="207"/>
      <c r="M25" s="201" t="s">
        <v>110</v>
      </c>
      <c r="O25" s="192"/>
    </row>
    <row r="26" spans="1:15" ht="12.75">
      <c r="A26" s="200"/>
      <c r="B26" s="202"/>
      <c r="C26" s="203" t="s">
        <v>111</v>
      </c>
      <c r="D26" s="204"/>
      <c r="E26" s="205">
        <v>8.64</v>
      </c>
      <c r="F26" s="206"/>
      <c r="G26" s="207"/>
      <c r="M26" s="201" t="s">
        <v>111</v>
      </c>
      <c r="O26" s="192"/>
    </row>
    <row r="27" spans="1:15" ht="12.75">
      <c r="A27" s="200"/>
      <c r="B27" s="202"/>
      <c r="C27" s="203" t="s">
        <v>112</v>
      </c>
      <c r="D27" s="204"/>
      <c r="E27" s="205">
        <v>32</v>
      </c>
      <c r="F27" s="206"/>
      <c r="G27" s="207"/>
      <c r="M27" s="201" t="s">
        <v>112</v>
      </c>
      <c r="O27" s="192"/>
    </row>
    <row r="28" spans="1:15" ht="12.75">
      <c r="A28" s="200"/>
      <c r="B28" s="202"/>
      <c r="C28" s="203" t="s">
        <v>113</v>
      </c>
      <c r="D28" s="204"/>
      <c r="E28" s="205">
        <v>2</v>
      </c>
      <c r="F28" s="206"/>
      <c r="G28" s="207"/>
      <c r="M28" s="201" t="s">
        <v>113</v>
      </c>
      <c r="O28" s="192"/>
    </row>
    <row r="29" spans="1:15" ht="12.75">
      <c r="A29" s="200"/>
      <c r="B29" s="202"/>
      <c r="C29" s="203" t="s">
        <v>114</v>
      </c>
      <c r="D29" s="204"/>
      <c r="E29" s="205">
        <v>7.2</v>
      </c>
      <c r="F29" s="206"/>
      <c r="G29" s="207"/>
      <c r="M29" s="201" t="s">
        <v>114</v>
      </c>
      <c r="O29" s="192"/>
    </row>
    <row r="30" spans="1:104" ht="12.75">
      <c r="A30" s="193">
        <v>8</v>
      </c>
      <c r="B30" s="194" t="s">
        <v>115</v>
      </c>
      <c r="C30" s="195" t="s">
        <v>116</v>
      </c>
      <c r="D30" s="196" t="s">
        <v>101</v>
      </c>
      <c r="E30" s="197">
        <v>423.168</v>
      </c>
      <c r="F30" s="197">
        <v>0</v>
      </c>
      <c r="G30" s="198">
        <f>E30*F30</f>
        <v>0</v>
      </c>
      <c r="O30" s="192">
        <v>2</v>
      </c>
      <c r="AA30" s="166">
        <v>1</v>
      </c>
      <c r="AB30" s="166">
        <v>1</v>
      </c>
      <c r="AC30" s="166">
        <v>1</v>
      </c>
      <c r="AZ30" s="166">
        <v>1</v>
      </c>
      <c r="BA30" s="166">
        <f>IF(AZ30=1,G30,0)</f>
        <v>0</v>
      </c>
      <c r="BB30" s="166">
        <f>IF(AZ30=2,G30,0)</f>
        <v>0</v>
      </c>
      <c r="BC30" s="166">
        <f>IF(AZ30=3,G30,0)</f>
        <v>0</v>
      </c>
      <c r="BD30" s="166">
        <f>IF(AZ30=4,G30,0)</f>
        <v>0</v>
      </c>
      <c r="BE30" s="166">
        <f>IF(AZ30=5,G30,0)</f>
        <v>0</v>
      </c>
      <c r="CA30" s="199">
        <v>1</v>
      </c>
      <c r="CB30" s="199">
        <v>1</v>
      </c>
      <c r="CZ30" s="166">
        <v>0</v>
      </c>
    </row>
    <row r="31" spans="1:15" ht="12.75">
      <c r="A31" s="200"/>
      <c r="B31" s="202"/>
      <c r="C31" s="203" t="s">
        <v>117</v>
      </c>
      <c r="D31" s="204"/>
      <c r="E31" s="205">
        <v>345.568</v>
      </c>
      <c r="F31" s="206"/>
      <c r="G31" s="207"/>
      <c r="M31" s="201" t="s">
        <v>117</v>
      </c>
      <c r="O31" s="192"/>
    </row>
    <row r="32" spans="1:15" ht="12.75">
      <c r="A32" s="200"/>
      <c r="B32" s="202"/>
      <c r="C32" s="203" t="s">
        <v>118</v>
      </c>
      <c r="D32" s="204"/>
      <c r="E32" s="205">
        <v>77.6</v>
      </c>
      <c r="F32" s="206"/>
      <c r="G32" s="207"/>
      <c r="M32" s="201" t="s">
        <v>118</v>
      </c>
      <c r="O32" s="192"/>
    </row>
    <row r="33" spans="1:104" ht="12.75">
      <c r="A33" s="193">
        <v>9</v>
      </c>
      <c r="B33" s="194" t="s">
        <v>119</v>
      </c>
      <c r="C33" s="195" t="s">
        <v>120</v>
      </c>
      <c r="D33" s="196" t="s">
        <v>101</v>
      </c>
      <c r="E33" s="197">
        <v>359.748</v>
      </c>
      <c r="F33" s="197">
        <v>0</v>
      </c>
      <c r="G33" s="198">
        <f>E33*F33</f>
        <v>0</v>
      </c>
      <c r="O33" s="192">
        <v>2</v>
      </c>
      <c r="AA33" s="166">
        <v>1</v>
      </c>
      <c r="AB33" s="166">
        <v>1</v>
      </c>
      <c r="AC33" s="166">
        <v>1</v>
      </c>
      <c r="AZ33" s="166">
        <v>1</v>
      </c>
      <c r="BA33" s="166">
        <f>IF(AZ33=1,G33,0)</f>
        <v>0</v>
      </c>
      <c r="BB33" s="166">
        <f>IF(AZ33=2,G33,0)</f>
        <v>0</v>
      </c>
      <c r="BC33" s="166">
        <f>IF(AZ33=3,G33,0)</f>
        <v>0</v>
      </c>
      <c r="BD33" s="166">
        <f>IF(AZ33=4,G33,0)</f>
        <v>0</v>
      </c>
      <c r="BE33" s="166">
        <f>IF(AZ33=5,G33,0)</f>
        <v>0</v>
      </c>
      <c r="CA33" s="199">
        <v>1</v>
      </c>
      <c r="CB33" s="199">
        <v>1</v>
      </c>
      <c r="CZ33" s="166">
        <v>0</v>
      </c>
    </row>
    <row r="34" spans="1:15" ht="12.75">
      <c r="A34" s="200"/>
      <c r="B34" s="202"/>
      <c r="C34" s="203" t="s">
        <v>121</v>
      </c>
      <c r="D34" s="204"/>
      <c r="E34" s="205">
        <v>359.748</v>
      </c>
      <c r="F34" s="206"/>
      <c r="G34" s="207"/>
      <c r="M34" s="201" t="s">
        <v>121</v>
      </c>
      <c r="O34" s="192"/>
    </row>
    <row r="35" spans="1:104" ht="12.75">
      <c r="A35" s="193">
        <v>10</v>
      </c>
      <c r="B35" s="194" t="s">
        <v>122</v>
      </c>
      <c r="C35" s="195" t="s">
        <v>123</v>
      </c>
      <c r="D35" s="196" t="s">
        <v>101</v>
      </c>
      <c r="E35" s="197">
        <v>359.748</v>
      </c>
      <c r="F35" s="197">
        <v>0</v>
      </c>
      <c r="G35" s="198">
        <f>E35*F35</f>
        <v>0</v>
      </c>
      <c r="O35" s="192">
        <v>2</v>
      </c>
      <c r="AA35" s="166">
        <v>1</v>
      </c>
      <c r="AB35" s="166">
        <v>1</v>
      </c>
      <c r="AC35" s="166">
        <v>1</v>
      </c>
      <c r="AZ35" s="166">
        <v>1</v>
      </c>
      <c r="BA35" s="166">
        <f>IF(AZ35=1,G35,0)</f>
        <v>0</v>
      </c>
      <c r="BB35" s="166">
        <f>IF(AZ35=2,G35,0)</f>
        <v>0</v>
      </c>
      <c r="BC35" s="166">
        <f>IF(AZ35=3,G35,0)</f>
        <v>0</v>
      </c>
      <c r="BD35" s="166">
        <f>IF(AZ35=4,G35,0)</f>
        <v>0</v>
      </c>
      <c r="BE35" s="166">
        <f>IF(AZ35=5,G35,0)</f>
        <v>0</v>
      </c>
      <c r="CA35" s="199">
        <v>1</v>
      </c>
      <c r="CB35" s="199">
        <v>1</v>
      </c>
      <c r="CZ35" s="166">
        <v>0</v>
      </c>
    </row>
    <row r="36" spans="1:15" ht="12.75">
      <c r="A36" s="200"/>
      <c r="B36" s="202"/>
      <c r="C36" s="203" t="s">
        <v>124</v>
      </c>
      <c r="D36" s="204"/>
      <c r="E36" s="205">
        <v>359.748</v>
      </c>
      <c r="F36" s="206"/>
      <c r="G36" s="207"/>
      <c r="M36" s="201" t="s">
        <v>124</v>
      </c>
      <c r="O36" s="192"/>
    </row>
    <row r="37" spans="1:104" ht="22.5">
      <c r="A37" s="193">
        <v>11</v>
      </c>
      <c r="B37" s="194" t="s">
        <v>125</v>
      </c>
      <c r="C37" s="195" t="s">
        <v>126</v>
      </c>
      <c r="D37" s="196" t="s">
        <v>101</v>
      </c>
      <c r="E37" s="197">
        <v>63.42</v>
      </c>
      <c r="F37" s="197">
        <v>0</v>
      </c>
      <c r="G37" s="198">
        <f>E37*F37</f>
        <v>0</v>
      </c>
      <c r="O37" s="192">
        <v>2</v>
      </c>
      <c r="AA37" s="166">
        <v>1</v>
      </c>
      <c r="AB37" s="166">
        <v>1</v>
      </c>
      <c r="AC37" s="166">
        <v>1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1</v>
      </c>
      <c r="CB37" s="199">
        <v>1</v>
      </c>
      <c r="CZ37" s="166">
        <v>0</v>
      </c>
    </row>
    <row r="38" spans="1:15" ht="12.75">
      <c r="A38" s="200"/>
      <c r="B38" s="202"/>
      <c r="C38" s="203" t="s">
        <v>127</v>
      </c>
      <c r="D38" s="204"/>
      <c r="E38" s="205">
        <v>57.6</v>
      </c>
      <c r="F38" s="206"/>
      <c r="G38" s="207"/>
      <c r="M38" s="201" t="s">
        <v>127</v>
      </c>
      <c r="O38" s="192"/>
    </row>
    <row r="39" spans="1:15" ht="12.75">
      <c r="A39" s="200"/>
      <c r="B39" s="202"/>
      <c r="C39" s="203" t="s">
        <v>128</v>
      </c>
      <c r="D39" s="204"/>
      <c r="E39" s="205">
        <v>5.82</v>
      </c>
      <c r="F39" s="206"/>
      <c r="G39" s="207"/>
      <c r="M39" s="201" t="s">
        <v>128</v>
      </c>
      <c r="O39" s="192"/>
    </row>
    <row r="40" spans="1:57" ht="12.75">
      <c r="A40" s="208"/>
      <c r="B40" s="209" t="s">
        <v>75</v>
      </c>
      <c r="C40" s="210" t="str">
        <f>CONCATENATE(B10," ",C10)</f>
        <v>1 Zemní práce</v>
      </c>
      <c r="D40" s="211"/>
      <c r="E40" s="212"/>
      <c r="F40" s="213"/>
      <c r="G40" s="214">
        <f>SUM(G10:G39)</f>
        <v>0</v>
      </c>
      <c r="O40" s="192">
        <v>4</v>
      </c>
      <c r="BA40" s="215">
        <f>SUM(BA10:BA39)</f>
        <v>0</v>
      </c>
      <c r="BB40" s="215">
        <f>SUM(BB10:BB39)</f>
        <v>0</v>
      </c>
      <c r="BC40" s="215">
        <f>SUM(BC10:BC39)</f>
        <v>0</v>
      </c>
      <c r="BD40" s="215">
        <f>SUM(BD10:BD39)</f>
        <v>0</v>
      </c>
      <c r="BE40" s="215">
        <f>SUM(BE10:BE39)</f>
        <v>0</v>
      </c>
    </row>
    <row r="41" spans="1:15" ht="12.75">
      <c r="A41" s="185" t="s">
        <v>72</v>
      </c>
      <c r="B41" s="186" t="s">
        <v>129</v>
      </c>
      <c r="C41" s="187" t="s">
        <v>130</v>
      </c>
      <c r="D41" s="188"/>
      <c r="E41" s="189"/>
      <c r="F41" s="189"/>
      <c r="G41" s="190"/>
      <c r="H41" s="191"/>
      <c r="I41" s="191"/>
      <c r="O41" s="192">
        <v>1</v>
      </c>
    </row>
    <row r="42" spans="1:104" ht="22.5">
      <c r="A42" s="193">
        <v>12</v>
      </c>
      <c r="B42" s="194" t="s">
        <v>131</v>
      </c>
      <c r="C42" s="195" t="s">
        <v>132</v>
      </c>
      <c r="D42" s="196" t="s">
        <v>90</v>
      </c>
      <c r="E42" s="197">
        <v>120</v>
      </c>
      <c r="F42" s="197">
        <v>0</v>
      </c>
      <c r="G42" s="198">
        <f>E42*F42</f>
        <v>0</v>
      </c>
      <c r="O42" s="192">
        <v>2</v>
      </c>
      <c r="AA42" s="166">
        <v>1</v>
      </c>
      <c r="AB42" s="166">
        <v>0</v>
      </c>
      <c r="AC42" s="166">
        <v>0</v>
      </c>
      <c r="AZ42" s="166">
        <v>1</v>
      </c>
      <c r="BA42" s="166">
        <f>IF(AZ42=1,G42,0)</f>
        <v>0</v>
      </c>
      <c r="BB42" s="166">
        <f>IF(AZ42=2,G42,0)</f>
        <v>0</v>
      </c>
      <c r="BC42" s="166">
        <f>IF(AZ42=3,G42,0)</f>
        <v>0</v>
      </c>
      <c r="BD42" s="166">
        <f>IF(AZ42=4,G42,0)</f>
        <v>0</v>
      </c>
      <c r="BE42" s="166">
        <f>IF(AZ42=5,G42,0)</f>
        <v>0</v>
      </c>
      <c r="CA42" s="199">
        <v>1</v>
      </c>
      <c r="CB42" s="199">
        <v>0</v>
      </c>
      <c r="CZ42" s="166">
        <v>0</v>
      </c>
    </row>
    <row r="43" spans="1:104" ht="22.5">
      <c r="A43" s="193">
        <v>13</v>
      </c>
      <c r="B43" s="194" t="s">
        <v>133</v>
      </c>
      <c r="C43" s="195" t="s">
        <v>134</v>
      </c>
      <c r="D43" s="196" t="s">
        <v>135</v>
      </c>
      <c r="E43" s="197">
        <v>1</v>
      </c>
      <c r="F43" s="197">
        <v>0</v>
      </c>
      <c r="G43" s="198">
        <f>E43*F43</f>
        <v>0</v>
      </c>
      <c r="O43" s="192">
        <v>2</v>
      </c>
      <c r="AA43" s="166">
        <v>1</v>
      </c>
      <c r="AB43" s="166">
        <v>1</v>
      </c>
      <c r="AC43" s="166">
        <v>1</v>
      </c>
      <c r="AZ43" s="166">
        <v>1</v>
      </c>
      <c r="BA43" s="166">
        <f>IF(AZ43=1,G43,0)</f>
        <v>0</v>
      </c>
      <c r="BB43" s="166">
        <f>IF(AZ43=2,G43,0)</f>
        <v>0</v>
      </c>
      <c r="BC43" s="166">
        <f>IF(AZ43=3,G43,0)</f>
        <v>0</v>
      </c>
      <c r="BD43" s="166">
        <f>IF(AZ43=4,G43,0)</f>
        <v>0</v>
      </c>
      <c r="BE43" s="166">
        <f>IF(AZ43=5,G43,0)</f>
        <v>0</v>
      </c>
      <c r="CA43" s="199">
        <v>1</v>
      </c>
      <c r="CB43" s="199">
        <v>1</v>
      </c>
      <c r="CZ43" s="166">
        <v>0.00017</v>
      </c>
    </row>
    <row r="44" spans="1:104" ht="12.75">
      <c r="A44" s="193">
        <v>14</v>
      </c>
      <c r="B44" s="194" t="s">
        <v>136</v>
      </c>
      <c r="C44" s="195" t="s">
        <v>137</v>
      </c>
      <c r="D44" s="196" t="s">
        <v>101</v>
      </c>
      <c r="E44" s="197">
        <v>3.98</v>
      </c>
      <c r="F44" s="197">
        <v>0</v>
      </c>
      <c r="G44" s="198">
        <f>E44*F44</f>
        <v>0</v>
      </c>
      <c r="O44" s="192">
        <v>2</v>
      </c>
      <c r="AA44" s="166">
        <v>1</v>
      </c>
      <c r="AB44" s="166">
        <v>0</v>
      </c>
      <c r="AC44" s="166">
        <v>0</v>
      </c>
      <c r="AZ44" s="166">
        <v>1</v>
      </c>
      <c r="BA44" s="166">
        <f>IF(AZ44=1,G44,0)</f>
        <v>0</v>
      </c>
      <c r="BB44" s="166">
        <f>IF(AZ44=2,G44,0)</f>
        <v>0</v>
      </c>
      <c r="BC44" s="166">
        <f>IF(AZ44=3,G44,0)</f>
        <v>0</v>
      </c>
      <c r="BD44" s="166">
        <f>IF(AZ44=4,G44,0)</f>
        <v>0</v>
      </c>
      <c r="BE44" s="166">
        <f>IF(AZ44=5,G44,0)</f>
        <v>0</v>
      </c>
      <c r="CA44" s="199">
        <v>1</v>
      </c>
      <c r="CB44" s="199">
        <v>0</v>
      </c>
      <c r="CZ44" s="166">
        <v>0</v>
      </c>
    </row>
    <row r="45" spans="1:104" ht="12.75">
      <c r="A45" s="193">
        <v>15</v>
      </c>
      <c r="B45" s="194" t="s">
        <v>138</v>
      </c>
      <c r="C45" s="195" t="s">
        <v>139</v>
      </c>
      <c r="D45" s="196" t="s">
        <v>135</v>
      </c>
      <c r="E45" s="197">
        <v>1</v>
      </c>
      <c r="F45" s="197">
        <v>0</v>
      </c>
      <c r="G45" s="198">
        <f>E45*F45</f>
        <v>0</v>
      </c>
      <c r="O45" s="192">
        <v>2</v>
      </c>
      <c r="AA45" s="166">
        <v>1</v>
      </c>
      <c r="AB45" s="166">
        <v>1</v>
      </c>
      <c r="AC45" s="166">
        <v>1</v>
      </c>
      <c r="AZ45" s="166">
        <v>1</v>
      </c>
      <c r="BA45" s="166">
        <f>IF(AZ45=1,G45,0)</f>
        <v>0</v>
      </c>
      <c r="BB45" s="166">
        <f>IF(AZ45=2,G45,0)</f>
        <v>0</v>
      </c>
      <c r="BC45" s="166">
        <f>IF(AZ45=3,G45,0)</f>
        <v>0</v>
      </c>
      <c r="BD45" s="166">
        <f>IF(AZ45=4,G45,0)</f>
        <v>0</v>
      </c>
      <c r="BE45" s="166">
        <f>IF(AZ45=5,G45,0)</f>
        <v>0</v>
      </c>
      <c r="CA45" s="199">
        <v>1</v>
      </c>
      <c r="CB45" s="199">
        <v>1</v>
      </c>
      <c r="CZ45" s="166">
        <v>0</v>
      </c>
    </row>
    <row r="46" spans="1:104" ht="12.75">
      <c r="A46" s="193">
        <v>16</v>
      </c>
      <c r="B46" s="194" t="s">
        <v>140</v>
      </c>
      <c r="C46" s="195" t="s">
        <v>141</v>
      </c>
      <c r="D46" s="196" t="s">
        <v>90</v>
      </c>
      <c r="E46" s="197">
        <v>120</v>
      </c>
      <c r="F46" s="197">
        <v>0</v>
      </c>
      <c r="G46" s="198">
        <f>E46*F46</f>
        <v>0</v>
      </c>
      <c r="O46" s="192">
        <v>2</v>
      </c>
      <c r="AA46" s="166">
        <v>1</v>
      </c>
      <c r="AB46" s="166">
        <v>1</v>
      </c>
      <c r="AC46" s="166">
        <v>1</v>
      </c>
      <c r="AZ46" s="166">
        <v>1</v>
      </c>
      <c r="BA46" s="166">
        <f>IF(AZ46=1,G46,0)</f>
        <v>0</v>
      </c>
      <c r="BB46" s="166">
        <f>IF(AZ46=2,G46,0)</f>
        <v>0</v>
      </c>
      <c r="BC46" s="166">
        <f>IF(AZ46=3,G46,0)</f>
        <v>0</v>
      </c>
      <c r="BD46" s="166">
        <f>IF(AZ46=4,G46,0)</f>
        <v>0</v>
      </c>
      <c r="BE46" s="166">
        <f>IF(AZ46=5,G46,0)</f>
        <v>0</v>
      </c>
      <c r="CA46" s="199">
        <v>1</v>
      </c>
      <c r="CB46" s="199">
        <v>1</v>
      </c>
      <c r="CZ46" s="166">
        <v>0</v>
      </c>
    </row>
    <row r="47" spans="1:104" ht="12.75">
      <c r="A47" s="193">
        <v>17</v>
      </c>
      <c r="B47" s="194" t="s">
        <v>142</v>
      </c>
      <c r="C47" s="195" t="s">
        <v>143</v>
      </c>
      <c r="D47" s="196" t="s">
        <v>101</v>
      </c>
      <c r="E47" s="197">
        <v>3.98</v>
      </c>
      <c r="F47" s="197">
        <v>0</v>
      </c>
      <c r="G47" s="198">
        <f>E47*F47</f>
        <v>0</v>
      </c>
      <c r="O47" s="192">
        <v>2</v>
      </c>
      <c r="AA47" s="166">
        <v>1</v>
      </c>
      <c r="AB47" s="166">
        <v>0</v>
      </c>
      <c r="AC47" s="166">
        <v>0</v>
      </c>
      <c r="AZ47" s="166">
        <v>1</v>
      </c>
      <c r="BA47" s="166">
        <f>IF(AZ47=1,G47,0)</f>
        <v>0</v>
      </c>
      <c r="BB47" s="166">
        <f>IF(AZ47=2,G47,0)</f>
        <v>0</v>
      </c>
      <c r="BC47" s="166">
        <f>IF(AZ47=3,G47,0)</f>
        <v>0</v>
      </c>
      <c r="BD47" s="166">
        <f>IF(AZ47=4,G47,0)</f>
        <v>0</v>
      </c>
      <c r="BE47" s="166">
        <f>IF(AZ47=5,G47,0)</f>
        <v>0</v>
      </c>
      <c r="CA47" s="199">
        <v>1</v>
      </c>
      <c r="CB47" s="199">
        <v>0</v>
      </c>
      <c r="CZ47" s="166">
        <v>0</v>
      </c>
    </row>
    <row r="48" spans="1:104" ht="12.75">
      <c r="A48" s="193">
        <v>18</v>
      </c>
      <c r="B48" s="194" t="s">
        <v>144</v>
      </c>
      <c r="C48" s="195" t="s">
        <v>145</v>
      </c>
      <c r="D48" s="196" t="s">
        <v>90</v>
      </c>
      <c r="E48" s="197">
        <v>120</v>
      </c>
      <c r="F48" s="197">
        <v>0</v>
      </c>
      <c r="G48" s="198">
        <f>E48*F48</f>
        <v>0</v>
      </c>
      <c r="O48" s="192">
        <v>2</v>
      </c>
      <c r="AA48" s="166">
        <v>1</v>
      </c>
      <c r="AB48" s="166">
        <v>1</v>
      </c>
      <c r="AC48" s="166">
        <v>1</v>
      </c>
      <c r="AZ48" s="166">
        <v>1</v>
      </c>
      <c r="BA48" s="166">
        <f>IF(AZ48=1,G48,0)</f>
        <v>0</v>
      </c>
      <c r="BB48" s="166">
        <f>IF(AZ48=2,G48,0)</f>
        <v>0</v>
      </c>
      <c r="BC48" s="166">
        <f>IF(AZ48=3,G48,0)</f>
        <v>0</v>
      </c>
      <c r="BD48" s="166">
        <f>IF(AZ48=4,G48,0)</f>
        <v>0</v>
      </c>
      <c r="BE48" s="166">
        <f>IF(AZ48=5,G48,0)</f>
        <v>0</v>
      </c>
      <c r="CA48" s="199">
        <v>1</v>
      </c>
      <c r="CB48" s="199">
        <v>1</v>
      </c>
      <c r="CZ48" s="166">
        <v>0</v>
      </c>
    </row>
    <row r="49" spans="1:104" ht="12.75">
      <c r="A49" s="193">
        <v>19</v>
      </c>
      <c r="B49" s="194" t="s">
        <v>146</v>
      </c>
      <c r="C49" s="195" t="s">
        <v>147</v>
      </c>
      <c r="D49" s="196" t="s">
        <v>90</v>
      </c>
      <c r="E49" s="197">
        <v>120</v>
      </c>
      <c r="F49" s="197">
        <v>0</v>
      </c>
      <c r="G49" s="198">
        <f>E49*F49</f>
        <v>0</v>
      </c>
      <c r="O49" s="192">
        <v>2</v>
      </c>
      <c r="AA49" s="166">
        <v>1</v>
      </c>
      <c r="AB49" s="166">
        <v>1</v>
      </c>
      <c r="AC49" s="166">
        <v>1</v>
      </c>
      <c r="AZ49" s="166">
        <v>1</v>
      </c>
      <c r="BA49" s="166">
        <f>IF(AZ49=1,G49,0)</f>
        <v>0</v>
      </c>
      <c r="BB49" s="166">
        <f>IF(AZ49=2,G49,0)</f>
        <v>0</v>
      </c>
      <c r="BC49" s="166">
        <f>IF(AZ49=3,G49,0)</f>
        <v>0</v>
      </c>
      <c r="BD49" s="166">
        <f>IF(AZ49=4,G49,0)</f>
        <v>0</v>
      </c>
      <c r="BE49" s="166">
        <f>IF(AZ49=5,G49,0)</f>
        <v>0</v>
      </c>
      <c r="CA49" s="199">
        <v>1</v>
      </c>
      <c r="CB49" s="199">
        <v>1</v>
      </c>
      <c r="CZ49" s="166">
        <v>0</v>
      </c>
    </row>
    <row r="50" spans="1:104" ht="12.75">
      <c r="A50" s="193">
        <v>20</v>
      </c>
      <c r="B50" s="194" t="s">
        <v>148</v>
      </c>
      <c r="C50" s="195" t="s">
        <v>149</v>
      </c>
      <c r="D50" s="196" t="s">
        <v>135</v>
      </c>
      <c r="E50" s="197">
        <v>4</v>
      </c>
      <c r="F50" s="197">
        <v>0</v>
      </c>
      <c r="G50" s="198">
        <f>E50*F50</f>
        <v>0</v>
      </c>
      <c r="O50" s="192">
        <v>2</v>
      </c>
      <c r="AA50" s="166">
        <v>1</v>
      </c>
      <c r="AB50" s="166">
        <v>0</v>
      </c>
      <c r="AC50" s="166">
        <v>0</v>
      </c>
      <c r="AZ50" s="166">
        <v>1</v>
      </c>
      <c r="BA50" s="166">
        <f>IF(AZ50=1,G50,0)</f>
        <v>0</v>
      </c>
      <c r="BB50" s="166">
        <f>IF(AZ50=2,G50,0)</f>
        <v>0</v>
      </c>
      <c r="BC50" s="166">
        <f>IF(AZ50=3,G50,0)</f>
        <v>0</v>
      </c>
      <c r="BD50" s="166">
        <f>IF(AZ50=4,G50,0)</f>
        <v>0</v>
      </c>
      <c r="BE50" s="166">
        <f>IF(AZ50=5,G50,0)</f>
        <v>0</v>
      </c>
      <c r="CA50" s="199">
        <v>1</v>
      </c>
      <c r="CB50" s="199">
        <v>0</v>
      </c>
      <c r="CZ50" s="166">
        <v>0</v>
      </c>
    </row>
    <row r="51" spans="1:104" ht="12.75">
      <c r="A51" s="193">
        <v>21</v>
      </c>
      <c r="B51" s="194" t="s">
        <v>150</v>
      </c>
      <c r="C51" s="195" t="s">
        <v>151</v>
      </c>
      <c r="D51" s="196" t="s">
        <v>90</v>
      </c>
      <c r="E51" s="197">
        <v>20</v>
      </c>
      <c r="F51" s="197">
        <v>0</v>
      </c>
      <c r="G51" s="198">
        <f>E51*F51</f>
        <v>0</v>
      </c>
      <c r="O51" s="192">
        <v>2</v>
      </c>
      <c r="AA51" s="166">
        <v>1</v>
      </c>
      <c r="AB51" s="166">
        <v>7</v>
      </c>
      <c r="AC51" s="166">
        <v>7</v>
      </c>
      <c r="AZ51" s="166">
        <v>1</v>
      </c>
      <c r="BA51" s="166">
        <f>IF(AZ51=1,G51,0)</f>
        <v>0</v>
      </c>
      <c r="BB51" s="166">
        <f>IF(AZ51=2,G51,0)</f>
        <v>0</v>
      </c>
      <c r="BC51" s="166">
        <f>IF(AZ51=3,G51,0)</f>
        <v>0</v>
      </c>
      <c r="BD51" s="166">
        <f>IF(AZ51=4,G51,0)</f>
        <v>0</v>
      </c>
      <c r="BE51" s="166">
        <f>IF(AZ51=5,G51,0)</f>
        <v>0</v>
      </c>
      <c r="CA51" s="199">
        <v>1</v>
      </c>
      <c r="CB51" s="199">
        <v>7</v>
      </c>
      <c r="CZ51" s="166">
        <v>0</v>
      </c>
    </row>
    <row r="52" spans="1:104" ht="12.75">
      <c r="A52" s="193">
        <v>22</v>
      </c>
      <c r="B52" s="194" t="s">
        <v>152</v>
      </c>
      <c r="C52" s="195" t="s">
        <v>153</v>
      </c>
      <c r="D52" s="196" t="s">
        <v>154</v>
      </c>
      <c r="E52" s="197">
        <v>3.6</v>
      </c>
      <c r="F52" s="197">
        <v>0</v>
      </c>
      <c r="G52" s="198">
        <f>E52*F52</f>
        <v>0</v>
      </c>
      <c r="O52" s="192">
        <v>2</v>
      </c>
      <c r="AA52" s="166">
        <v>3</v>
      </c>
      <c r="AB52" s="166">
        <v>1</v>
      </c>
      <c r="AC52" s="166">
        <v>5724001</v>
      </c>
      <c r="AZ52" s="166">
        <v>1</v>
      </c>
      <c r="BA52" s="166">
        <f>IF(AZ52=1,G52,0)</f>
        <v>0</v>
      </c>
      <c r="BB52" s="166">
        <f>IF(AZ52=2,G52,0)</f>
        <v>0</v>
      </c>
      <c r="BC52" s="166">
        <f>IF(AZ52=3,G52,0)</f>
        <v>0</v>
      </c>
      <c r="BD52" s="166">
        <f>IF(AZ52=4,G52,0)</f>
        <v>0</v>
      </c>
      <c r="BE52" s="166">
        <f>IF(AZ52=5,G52,0)</f>
        <v>0</v>
      </c>
      <c r="CA52" s="199">
        <v>3</v>
      </c>
      <c r="CB52" s="199">
        <v>1</v>
      </c>
      <c r="CZ52" s="166">
        <v>0.001</v>
      </c>
    </row>
    <row r="53" spans="1:15" ht="12.75">
      <c r="A53" s="200"/>
      <c r="B53" s="202"/>
      <c r="C53" s="203" t="s">
        <v>155</v>
      </c>
      <c r="D53" s="204"/>
      <c r="E53" s="205">
        <v>3.6</v>
      </c>
      <c r="F53" s="206"/>
      <c r="G53" s="207"/>
      <c r="M53" s="201" t="s">
        <v>155</v>
      </c>
      <c r="O53" s="192"/>
    </row>
    <row r="54" spans="1:104" ht="12.75">
      <c r="A54" s="193">
        <v>23</v>
      </c>
      <c r="B54" s="194" t="s">
        <v>156</v>
      </c>
      <c r="C54" s="195" t="s">
        <v>157</v>
      </c>
      <c r="D54" s="196" t="s">
        <v>90</v>
      </c>
      <c r="E54" s="197">
        <v>20.6</v>
      </c>
      <c r="F54" s="197">
        <v>0</v>
      </c>
      <c r="G54" s="198">
        <f>E54*F54</f>
        <v>0</v>
      </c>
      <c r="O54" s="192">
        <v>2</v>
      </c>
      <c r="AA54" s="166">
        <v>3</v>
      </c>
      <c r="AB54" s="166">
        <v>1</v>
      </c>
      <c r="AC54" s="166" t="s">
        <v>156</v>
      </c>
      <c r="AZ54" s="166">
        <v>1</v>
      </c>
      <c r="BA54" s="166">
        <f>IF(AZ54=1,G54,0)</f>
        <v>0</v>
      </c>
      <c r="BB54" s="166">
        <f>IF(AZ54=2,G54,0)</f>
        <v>0</v>
      </c>
      <c r="BC54" s="166">
        <f>IF(AZ54=3,G54,0)</f>
        <v>0</v>
      </c>
      <c r="BD54" s="166">
        <f>IF(AZ54=4,G54,0)</f>
        <v>0</v>
      </c>
      <c r="BE54" s="166">
        <f>IF(AZ54=5,G54,0)</f>
        <v>0</v>
      </c>
      <c r="CA54" s="199">
        <v>3</v>
      </c>
      <c r="CB54" s="199">
        <v>1</v>
      </c>
      <c r="CZ54" s="166">
        <v>0</v>
      </c>
    </row>
    <row r="55" spans="1:15" ht="12.75">
      <c r="A55" s="200"/>
      <c r="B55" s="202"/>
      <c r="C55" s="203" t="s">
        <v>158</v>
      </c>
      <c r="D55" s="204"/>
      <c r="E55" s="205">
        <v>20.6</v>
      </c>
      <c r="F55" s="206"/>
      <c r="G55" s="207"/>
      <c r="M55" s="201" t="s">
        <v>158</v>
      </c>
      <c r="O55" s="192"/>
    </row>
    <row r="56" spans="1:57" ht="12.75">
      <c r="A56" s="208"/>
      <c r="B56" s="209" t="s">
        <v>75</v>
      </c>
      <c r="C56" s="210" t="str">
        <f>CONCATENATE(B41," ",C41)</f>
        <v>181 Sadové úpravy</v>
      </c>
      <c r="D56" s="211"/>
      <c r="E56" s="212"/>
      <c r="F56" s="213"/>
      <c r="G56" s="214">
        <f>SUM(G41:G55)</f>
        <v>0</v>
      </c>
      <c r="O56" s="192">
        <v>4</v>
      </c>
      <c r="BA56" s="215">
        <f>SUM(BA41:BA55)</f>
        <v>0</v>
      </c>
      <c r="BB56" s="215">
        <f>SUM(BB41:BB55)</f>
        <v>0</v>
      </c>
      <c r="BC56" s="215">
        <f>SUM(BC41:BC55)</f>
        <v>0</v>
      </c>
      <c r="BD56" s="215">
        <f>SUM(BD41:BD55)</f>
        <v>0</v>
      </c>
      <c r="BE56" s="215">
        <f>SUM(BE41:BE55)</f>
        <v>0</v>
      </c>
    </row>
    <row r="57" spans="1:15" ht="12.75">
      <c r="A57" s="185" t="s">
        <v>72</v>
      </c>
      <c r="B57" s="186" t="s">
        <v>159</v>
      </c>
      <c r="C57" s="187" t="s">
        <v>160</v>
      </c>
      <c r="D57" s="188"/>
      <c r="E57" s="189"/>
      <c r="F57" s="189"/>
      <c r="G57" s="190"/>
      <c r="H57" s="191"/>
      <c r="I57" s="191"/>
      <c r="O57" s="192">
        <v>1</v>
      </c>
    </row>
    <row r="58" spans="1:104" ht="12.75">
      <c r="A58" s="193">
        <v>24</v>
      </c>
      <c r="B58" s="194" t="s">
        <v>161</v>
      </c>
      <c r="C58" s="195" t="s">
        <v>162</v>
      </c>
      <c r="D58" s="196" t="s">
        <v>101</v>
      </c>
      <c r="E58" s="197">
        <v>1.428</v>
      </c>
      <c r="F58" s="197">
        <v>0</v>
      </c>
      <c r="G58" s="198">
        <f>E58*F58</f>
        <v>0</v>
      </c>
      <c r="O58" s="192">
        <v>2</v>
      </c>
      <c r="AA58" s="166">
        <v>1</v>
      </c>
      <c r="AB58" s="166">
        <v>1</v>
      </c>
      <c r="AC58" s="166">
        <v>1</v>
      </c>
      <c r="AZ58" s="166">
        <v>1</v>
      </c>
      <c r="BA58" s="166">
        <f>IF(AZ58=1,G58,0)</f>
        <v>0</v>
      </c>
      <c r="BB58" s="166">
        <f>IF(AZ58=2,G58,0)</f>
        <v>0</v>
      </c>
      <c r="BC58" s="166">
        <f>IF(AZ58=3,G58,0)</f>
        <v>0</v>
      </c>
      <c r="BD58" s="166">
        <f>IF(AZ58=4,G58,0)</f>
        <v>0</v>
      </c>
      <c r="BE58" s="166">
        <f>IF(AZ58=5,G58,0)</f>
        <v>0</v>
      </c>
      <c r="CA58" s="199">
        <v>1</v>
      </c>
      <c r="CB58" s="199">
        <v>1</v>
      </c>
      <c r="CZ58" s="166">
        <v>2.41693</v>
      </c>
    </row>
    <row r="59" spans="1:15" ht="12.75">
      <c r="A59" s="200"/>
      <c r="B59" s="202"/>
      <c r="C59" s="203" t="s">
        <v>163</v>
      </c>
      <c r="D59" s="204"/>
      <c r="E59" s="205">
        <v>1.428</v>
      </c>
      <c r="F59" s="206"/>
      <c r="G59" s="207"/>
      <c r="M59" s="201" t="s">
        <v>163</v>
      </c>
      <c r="O59" s="192"/>
    </row>
    <row r="60" spans="1:104" ht="12.75">
      <c r="A60" s="193">
        <v>25</v>
      </c>
      <c r="B60" s="194" t="s">
        <v>161</v>
      </c>
      <c r="C60" s="195" t="s">
        <v>162</v>
      </c>
      <c r="D60" s="196" t="s">
        <v>101</v>
      </c>
      <c r="E60" s="197">
        <v>0.22</v>
      </c>
      <c r="F60" s="197">
        <v>0</v>
      </c>
      <c r="G60" s="198">
        <f>E60*F60</f>
        <v>0</v>
      </c>
      <c r="O60" s="192">
        <v>2</v>
      </c>
      <c r="AA60" s="166">
        <v>1</v>
      </c>
      <c r="AB60" s="166">
        <v>1</v>
      </c>
      <c r="AC60" s="166">
        <v>1</v>
      </c>
      <c r="AZ60" s="166">
        <v>1</v>
      </c>
      <c r="BA60" s="166">
        <f>IF(AZ60=1,G60,0)</f>
        <v>0</v>
      </c>
      <c r="BB60" s="166">
        <f>IF(AZ60=2,G60,0)</f>
        <v>0</v>
      </c>
      <c r="BC60" s="166">
        <f>IF(AZ60=3,G60,0)</f>
        <v>0</v>
      </c>
      <c r="BD60" s="166">
        <f>IF(AZ60=4,G60,0)</f>
        <v>0</v>
      </c>
      <c r="BE60" s="166">
        <f>IF(AZ60=5,G60,0)</f>
        <v>0</v>
      </c>
      <c r="CA60" s="199">
        <v>1</v>
      </c>
      <c r="CB60" s="199">
        <v>1</v>
      </c>
      <c r="CZ60" s="166">
        <v>2.41693</v>
      </c>
    </row>
    <row r="61" spans="1:15" ht="12.75">
      <c r="A61" s="200"/>
      <c r="B61" s="202"/>
      <c r="C61" s="203" t="s">
        <v>164</v>
      </c>
      <c r="D61" s="204"/>
      <c r="E61" s="205">
        <v>0.22</v>
      </c>
      <c r="F61" s="206"/>
      <c r="G61" s="207"/>
      <c r="M61" s="201" t="s">
        <v>164</v>
      </c>
      <c r="O61" s="192"/>
    </row>
    <row r="62" spans="1:104" ht="12.75">
      <c r="A62" s="193">
        <v>26</v>
      </c>
      <c r="B62" s="194" t="s">
        <v>165</v>
      </c>
      <c r="C62" s="195" t="s">
        <v>166</v>
      </c>
      <c r="D62" s="196" t="s">
        <v>90</v>
      </c>
      <c r="E62" s="197">
        <v>2.88</v>
      </c>
      <c r="F62" s="197">
        <v>0</v>
      </c>
      <c r="G62" s="198">
        <f>E62*F62</f>
        <v>0</v>
      </c>
      <c r="O62" s="192">
        <v>2</v>
      </c>
      <c r="AA62" s="166">
        <v>1</v>
      </c>
      <c r="AB62" s="166">
        <v>1</v>
      </c>
      <c r="AC62" s="166">
        <v>1</v>
      </c>
      <c r="AZ62" s="166">
        <v>1</v>
      </c>
      <c r="BA62" s="166">
        <f>IF(AZ62=1,G62,0)</f>
        <v>0</v>
      </c>
      <c r="BB62" s="166">
        <f>IF(AZ62=2,G62,0)</f>
        <v>0</v>
      </c>
      <c r="BC62" s="166">
        <f>IF(AZ62=3,G62,0)</f>
        <v>0</v>
      </c>
      <c r="BD62" s="166">
        <f>IF(AZ62=4,G62,0)</f>
        <v>0</v>
      </c>
      <c r="BE62" s="166">
        <f>IF(AZ62=5,G62,0)</f>
        <v>0</v>
      </c>
      <c r="CA62" s="199">
        <v>1</v>
      </c>
      <c r="CB62" s="199">
        <v>1</v>
      </c>
      <c r="CZ62" s="166">
        <v>0.03925</v>
      </c>
    </row>
    <row r="63" spans="1:15" ht="12.75">
      <c r="A63" s="200"/>
      <c r="B63" s="202"/>
      <c r="C63" s="203" t="s">
        <v>167</v>
      </c>
      <c r="D63" s="204"/>
      <c r="E63" s="205">
        <v>2.88</v>
      </c>
      <c r="F63" s="206"/>
      <c r="G63" s="207"/>
      <c r="M63" s="201" t="s">
        <v>167</v>
      </c>
      <c r="O63" s="192"/>
    </row>
    <row r="64" spans="1:104" ht="12.75">
      <c r="A64" s="193">
        <v>27</v>
      </c>
      <c r="B64" s="194" t="s">
        <v>168</v>
      </c>
      <c r="C64" s="195" t="s">
        <v>169</v>
      </c>
      <c r="D64" s="196" t="s">
        <v>90</v>
      </c>
      <c r="E64" s="197">
        <v>2.88</v>
      </c>
      <c r="F64" s="197">
        <v>0</v>
      </c>
      <c r="G64" s="198">
        <f>E64*F64</f>
        <v>0</v>
      </c>
      <c r="O64" s="192">
        <v>2</v>
      </c>
      <c r="AA64" s="166">
        <v>1</v>
      </c>
      <c r="AB64" s="166">
        <v>1</v>
      </c>
      <c r="AC64" s="166">
        <v>1</v>
      </c>
      <c r="AZ64" s="166">
        <v>1</v>
      </c>
      <c r="BA64" s="166">
        <f>IF(AZ64=1,G64,0)</f>
        <v>0</v>
      </c>
      <c r="BB64" s="166">
        <f>IF(AZ64=2,G64,0)</f>
        <v>0</v>
      </c>
      <c r="BC64" s="166">
        <f>IF(AZ64=3,G64,0)</f>
        <v>0</v>
      </c>
      <c r="BD64" s="166">
        <f>IF(AZ64=4,G64,0)</f>
        <v>0</v>
      </c>
      <c r="BE64" s="166">
        <f>IF(AZ64=5,G64,0)</f>
        <v>0</v>
      </c>
      <c r="CA64" s="199">
        <v>1</v>
      </c>
      <c r="CB64" s="199">
        <v>1</v>
      </c>
      <c r="CZ64" s="166">
        <v>0</v>
      </c>
    </row>
    <row r="65" spans="1:104" ht="22.5">
      <c r="A65" s="193">
        <v>28</v>
      </c>
      <c r="B65" s="194" t="s">
        <v>170</v>
      </c>
      <c r="C65" s="195" t="s">
        <v>171</v>
      </c>
      <c r="D65" s="196" t="s">
        <v>172</v>
      </c>
      <c r="E65" s="197">
        <v>0.0483</v>
      </c>
      <c r="F65" s="197">
        <v>0</v>
      </c>
      <c r="G65" s="198">
        <f>E65*F65</f>
        <v>0</v>
      </c>
      <c r="O65" s="192">
        <v>2</v>
      </c>
      <c r="AA65" s="166">
        <v>1</v>
      </c>
      <c r="AB65" s="166">
        <v>1</v>
      </c>
      <c r="AC65" s="166">
        <v>1</v>
      </c>
      <c r="AZ65" s="166">
        <v>1</v>
      </c>
      <c r="BA65" s="166">
        <f>IF(AZ65=1,G65,0)</f>
        <v>0</v>
      </c>
      <c r="BB65" s="166">
        <f>IF(AZ65=2,G65,0)</f>
        <v>0</v>
      </c>
      <c r="BC65" s="166">
        <f>IF(AZ65=3,G65,0)</f>
        <v>0</v>
      </c>
      <c r="BD65" s="166">
        <f>IF(AZ65=4,G65,0)</f>
        <v>0</v>
      </c>
      <c r="BE65" s="166">
        <f>IF(AZ65=5,G65,0)</f>
        <v>0</v>
      </c>
      <c r="CA65" s="199">
        <v>1</v>
      </c>
      <c r="CB65" s="199">
        <v>1</v>
      </c>
      <c r="CZ65" s="166">
        <v>1.05702</v>
      </c>
    </row>
    <row r="66" spans="1:15" ht="12.75">
      <c r="A66" s="200"/>
      <c r="B66" s="202"/>
      <c r="C66" s="203" t="s">
        <v>173</v>
      </c>
      <c r="D66" s="204"/>
      <c r="E66" s="205">
        <v>0.0392</v>
      </c>
      <c r="F66" s="206"/>
      <c r="G66" s="207"/>
      <c r="M66" s="201" t="s">
        <v>173</v>
      </c>
      <c r="O66" s="192"/>
    </row>
    <row r="67" spans="1:15" ht="12.75">
      <c r="A67" s="200"/>
      <c r="B67" s="202"/>
      <c r="C67" s="203" t="s">
        <v>174</v>
      </c>
      <c r="D67" s="204"/>
      <c r="E67" s="205">
        <v>0.0091</v>
      </c>
      <c r="F67" s="206"/>
      <c r="G67" s="207"/>
      <c r="M67" s="201" t="s">
        <v>174</v>
      </c>
      <c r="O67" s="192"/>
    </row>
    <row r="68" spans="1:104" ht="12.75">
      <c r="A68" s="193">
        <v>29</v>
      </c>
      <c r="B68" s="194" t="s">
        <v>175</v>
      </c>
      <c r="C68" s="195" t="s">
        <v>176</v>
      </c>
      <c r="D68" s="196" t="s">
        <v>101</v>
      </c>
      <c r="E68" s="197">
        <v>8.694</v>
      </c>
      <c r="F68" s="197">
        <v>0</v>
      </c>
      <c r="G68" s="198">
        <f>E68*F68</f>
        <v>0</v>
      </c>
      <c r="O68" s="192">
        <v>2</v>
      </c>
      <c r="AA68" s="166">
        <v>1</v>
      </c>
      <c r="AB68" s="166">
        <v>1</v>
      </c>
      <c r="AC68" s="166">
        <v>1</v>
      </c>
      <c r="AZ68" s="166">
        <v>1</v>
      </c>
      <c r="BA68" s="166">
        <f>IF(AZ68=1,G68,0)</f>
        <v>0</v>
      </c>
      <c r="BB68" s="166">
        <f>IF(AZ68=2,G68,0)</f>
        <v>0</v>
      </c>
      <c r="BC68" s="166">
        <f>IF(AZ68=3,G68,0)</f>
        <v>0</v>
      </c>
      <c r="BD68" s="166">
        <f>IF(AZ68=4,G68,0)</f>
        <v>0</v>
      </c>
      <c r="BE68" s="166">
        <f>IF(AZ68=5,G68,0)</f>
        <v>0</v>
      </c>
      <c r="CA68" s="199">
        <v>1</v>
      </c>
      <c r="CB68" s="199">
        <v>1</v>
      </c>
      <c r="CZ68" s="166">
        <v>2.33238</v>
      </c>
    </row>
    <row r="69" spans="1:15" ht="12.75">
      <c r="A69" s="200"/>
      <c r="B69" s="202"/>
      <c r="C69" s="203" t="s">
        <v>177</v>
      </c>
      <c r="D69" s="204"/>
      <c r="E69" s="205">
        <v>8.64</v>
      </c>
      <c r="F69" s="206"/>
      <c r="G69" s="207"/>
      <c r="M69" s="201" t="s">
        <v>177</v>
      </c>
      <c r="O69" s="192"/>
    </row>
    <row r="70" spans="1:15" ht="12.75">
      <c r="A70" s="200"/>
      <c r="B70" s="202"/>
      <c r="C70" s="203" t="s">
        <v>178</v>
      </c>
      <c r="D70" s="204"/>
      <c r="E70" s="205">
        <v>0.054</v>
      </c>
      <c r="F70" s="206"/>
      <c r="G70" s="207"/>
      <c r="M70" s="201" t="s">
        <v>178</v>
      </c>
      <c r="O70" s="192"/>
    </row>
    <row r="71" spans="1:104" ht="12.75">
      <c r="A71" s="193">
        <v>30</v>
      </c>
      <c r="B71" s="194" t="s">
        <v>179</v>
      </c>
      <c r="C71" s="195" t="s">
        <v>180</v>
      </c>
      <c r="D71" s="196" t="s">
        <v>101</v>
      </c>
      <c r="E71" s="197">
        <v>2</v>
      </c>
      <c r="F71" s="197">
        <v>0</v>
      </c>
      <c r="G71" s="198">
        <f>E71*F71</f>
        <v>0</v>
      </c>
      <c r="O71" s="192">
        <v>2</v>
      </c>
      <c r="AA71" s="166">
        <v>1</v>
      </c>
      <c r="AB71" s="166">
        <v>1</v>
      </c>
      <c r="AC71" s="166">
        <v>1</v>
      </c>
      <c r="AZ71" s="166">
        <v>1</v>
      </c>
      <c r="BA71" s="166">
        <f>IF(AZ71=1,G71,0)</f>
        <v>0</v>
      </c>
      <c r="BB71" s="166">
        <f>IF(AZ71=2,G71,0)</f>
        <v>0</v>
      </c>
      <c r="BC71" s="166">
        <f>IF(AZ71=3,G71,0)</f>
        <v>0</v>
      </c>
      <c r="BD71" s="166">
        <f>IF(AZ71=4,G71,0)</f>
        <v>0</v>
      </c>
      <c r="BE71" s="166">
        <f>IF(AZ71=5,G71,0)</f>
        <v>0</v>
      </c>
      <c r="CA71" s="199">
        <v>1</v>
      </c>
      <c r="CB71" s="199">
        <v>1</v>
      </c>
      <c r="CZ71" s="166">
        <v>2.53596</v>
      </c>
    </row>
    <row r="72" spans="1:15" ht="12.75">
      <c r="A72" s="200"/>
      <c r="B72" s="202"/>
      <c r="C72" s="203" t="s">
        <v>181</v>
      </c>
      <c r="D72" s="204"/>
      <c r="E72" s="205">
        <v>2</v>
      </c>
      <c r="F72" s="206"/>
      <c r="G72" s="207"/>
      <c r="M72" s="201" t="s">
        <v>181</v>
      </c>
      <c r="O72" s="192"/>
    </row>
    <row r="73" spans="1:104" ht="12.75">
      <c r="A73" s="193">
        <v>31</v>
      </c>
      <c r="B73" s="194" t="s">
        <v>182</v>
      </c>
      <c r="C73" s="195" t="s">
        <v>183</v>
      </c>
      <c r="D73" s="196" t="s">
        <v>90</v>
      </c>
      <c r="E73" s="197">
        <v>2.5</v>
      </c>
      <c r="F73" s="197">
        <v>0</v>
      </c>
      <c r="G73" s="198">
        <f>E73*F73</f>
        <v>0</v>
      </c>
      <c r="O73" s="192">
        <v>2</v>
      </c>
      <c r="AA73" s="166">
        <v>1</v>
      </c>
      <c r="AB73" s="166">
        <v>1</v>
      </c>
      <c r="AC73" s="166">
        <v>1</v>
      </c>
      <c r="AZ73" s="166">
        <v>1</v>
      </c>
      <c r="BA73" s="166">
        <f>IF(AZ73=1,G73,0)</f>
        <v>0</v>
      </c>
      <c r="BB73" s="166">
        <f>IF(AZ73=2,G73,0)</f>
        <v>0</v>
      </c>
      <c r="BC73" s="166">
        <f>IF(AZ73=3,G73,0)</f>
        <v>0</v>
      </c>
      <c r="BD73" s="166">
        <f>IF(AZ73=4,G73,0)</f>
        <v>0</v>
      </c>
      <c r="BE73" s="166">
        <f>IF(AZ73=5,G73,0)</f>
        <v>0</v>
      </c>
      <c r="CA73" s="199">
        <v>1</v>
      </c>
      <c r="CB73" s="199">
        <v>1</v>
      </c>
      <c r="CZ73" s="166">
        <v>0.04567</v>
      </c>
    </row>
    <row r="74" spans="1:57" ht="12.75">
      <c r="A74" s="208"/>
      <c r="B74" s="209" t="s">
        <v>75</v>
      </c>
      <c r="C74" s="210" t="str">
        <f>CONCATENATE(B57," ",C57)</f>
        <v>2 Základy a zvláštní zakládání</v>
      </c>
      <c r="D74" s="211"/>
      <c r="E74" s="212"/>
      <c r="F74" s="213"/>
      <c r="G74" s="214">
        <f>SUM(G57:G73)</f>
        <v>0</v>
      </c>
      <c r="O74" s="192">
        <v>4</v>
      </c>
      <c r="BA74" s="215">
        <f>SUM(BA57:BA73)</f>
        <v>0</v>
      </c>
      <c r="BB74" s="215">
        <f>SUM(BB57:BB73)</f>
        <v>0</v>
      </c>
      <c r="BC74" s="215">
        <f>SUM(BC57:BC73)</f>
        <v>0</v>
      </c>
      <c r="BD74" s="215">
        <f>SUM(BD57:BD73)</f>
        <v>0</v>
      </c>
      <c r="BE74" s="215">
        <f>SUM(BE57:BE73)</f>
        <v>0</v>
      </c>
    </row>
    <row r="75" spans="1:15" ht="12.75">
      <c r="A75" s="185" t="s">
        <v>72</v>
      </c>
      <c r="B75" s="186" t="s">
        <v>184</v>
      </c>
      <c r="C75" s="187" t="s">
        <v>185</v>
      </c>
      <c r="D75" s="188"/>
      <c r="E75" s="189"/>
      <c r="F75" s="189"/>
      <c r="G75" s="190"/>
      <c r="H75" s="191"/>
      <c r="I75" s="191"/>
      <c r="O75" s="192">
        <v>1</v>
      </c>
    </row>
    <row r="76" spans="1:104" ht="12.75">
      <c r="A76" s="193">
        <v>32</v>
      </c>
      <c r="B76" s="194" t="s">
        <v>186</v>
      </c>
      <c r="C76" s="195" t="s">
        <v>187</v>
      </c>
      <c r="D76" s="196" t="s">
        <v>90</v>
      </c>
      <c r="E76" s="197">
        <v>6.5</v>
      </c>
      <c r="F76" s="197">
        <v>0</v>
      </c>
      <c r="G76" s="198">
        <f>E76*F76</f>
        <v>0</v>
      </c>
      <c r="O76" s="192">
        <v>2</v>
      </c>
      <c r="AA76" s="166">
        <v>1</v>
      </c>
      <c r="AB76" s="166">
        <v>1</v>
      </c>
      <c r="AC76" s="166">
        <v>1</v>
      </c>
      <c r="AZ76" s="166">
        <v>1</v>
      </c>
      <c r="BA76" s="166">
        <f>IF(AZ76=1,G76,0)</f>
        <v>0</v>
      </c>
      <c r="BB76" s="166">
        <f>IF(AZ76=2,G76,0)</f>
        <v>0</v>
      </c>
      <c r="BC76" s="166">
        <f>IF(AZ76=3,G76,0)</f>
        <v>0</v>
      </c>
      <c r="BD76" s="166">
        <f>IF(AZ76=4,G76,0)</f>
        <v>0</v>
      </c>
      <c r="BE76" s="166">
        <f>IF(AZ76=5,G76,0)</f>
        <v>0</v>
      </c>
      <c r="CA76" s="199">
        <v>1</v>
      </c>
      <c r="CB76" s="199">
        <v>1</v>
      </c>
      <c r="CZ76" s="166">
        <v>0.0706</v>
      </c>
    </row>
    <row r="77" spans="1:57" ht="12.75">
      <c r="A77" s="208"/>
      <c r="B77" s="209" t="s">
        <v>75</v>
      </c>
      <c r="C77" s="210" t="str">
        <f>CONCATENATE(B75," ",C75)</f>
        <v>3 Svislé a kompletní konstrukce</v>
      </c>
      <c r="D77" s="211"/>
      <c r="E77" s="212"/>
      <c r="F77" s="213"/>
      <c r="G77" s="214">
        <f>SUM(G75:G76)</f>
        <v>0</v>
      </c>
      <c r="O77" s="192">
        <v>4</v>
      </c>
      <c r="BA77" s="215">
        <f>SUM(BA75:BA76)</f>
        <v>0</v>
      </c>
      <c r="BB77" s="215">
        <f>SUM(BB75:BB76)</f>
        <v>0</v>
      </c>
      <c r="BC77" s="215">
        <f>SUM(BC75:BC76)</f>
        <v>0</v>
      </c>
      <c r="BD77" s="215">
        <f>SUM(BD75:BD76)</f>
        <v>0</v>
      </c>
      <c r="BE77" s="215">
        <f>SUM(BE75:BE76)</f>
        <v>0</v>
      </c>
    </row>
    <row r="78" spans="1:15" ht="12.75">
      <c r="A78" s="185" t="s">
        <v>72</v>
      </c>
      <c r="B78" s="186" t="s">
        <v>188</v>
      </c>
      <c r="C78" s="187" t="s">
        <v>189</v>
      </c>
      <c r="D78" s="188"/>
      <c r="E78" s="189"/>
      <c r="F78" s="189"/>
      <c r="G78" s="190"/>
      <c r="H78" s="191"/>
      <c r="I78" s="191"/>
      <c r="O78" s="192">
        <v>1</v>
      </c>
    </row>
    <row r="79" spans="1:104" ht="12.75">
      <c r="A79" s="193">
        <v>33</v>
      </c>
      <c r="B79" s="194" t="s">
        <v>190</v>
      </c>
      <c r="C79" s="195" t="s">
        <v>191</v>
      </c>
      <c r="D79" s="196" t="s">
        <v>90</v>
      </c>
      <c r="E79" s="197">
        <v>882.6</v>
      </c>
      <c r="F79" s="197">
        <v>0</v>
      </c>
      <c r="G79" s="198">
        <f>E79*F79</f>
        <v>0</v>
      </c>
      <c r="O79" s="192">
        <v>2</v>
      </c>
      <c r="AA79" s="166">
        <v>11</v>
      </c>
      <c r="AB79" s="166">
        <v>3</v>
      </c>
      <c r="AC79" s="166">
        <v>59</v>
      </c>
      <c r="AZ79" s="166">
        <v>1</v>
      </c>
      <c r="BA79" s="166">
        <f>IF(AZ79=1,G79,0)</f>
        <v>0</v>
      </c>
      <c r="BB79" s="166">
        <f>IF(AZ79=2,G79,0)</f>
        <v>0</v>
      </c>
      <c r="BC79" s="166">
        <f>IF(AZ79=3,G79,0)</f>
        <v>0</v>
      </c>
      <c r="BD79" s="166">
        <f>IF(AZ79=4,G79,0)</f>
        <v>0</v>
      </c>
      <c r="BE79" s="166">
        <f>IF(AZ79=5,G79,0)</f>
        <v>0</v>
      </c>
      <c r="CA79" s="199">
        <v>11</v>
      </c>
      <c r="CB79" s="199">
        <v>3</v>
      </c>
      <c r="CZ79" s="166">
        <v>0.007</v>
      </c>
    </row>
    <row r="80" spans="1:15" ht="12.75">
      <c r="A80" s="200"/>
      <c r="B80" s="202"/>
      <c r="C80" s="203" t="s">
        <v>192</v>
      </c>
      <c r="D80" s="204"/>
      <c r="E80" s="205">
        <v>882.6</v>
      </c>
      <c r="F80" s="206"/>
      <c r="G80" s="207"/>
      <c r="M80" s="201" t="s">
        <v>192</v>
      </c>
      <c r="O80" s="192"/>
    </row>
    <row r="81" spans="1:104" ht="22.5">
      <c r="A81" s="193">
        <v>34</v>
      </c>
      <c r="B81" s="194" t="s">
        <v>193</v>
      </c>
      <c r="C81" s="195" t="s">
        <v>194</v>
      </c>
      <c r="D81" s="196" t="s">
        <v>90</v>
      </c>
      <c r="E81" s="197">
        <v>2.2</v>
      </c>
      <c r="F81" s="197">
        <v>0</v>
      </c>
      <c r="G81" s="198">
        <f>E81*F81</f>
        <v>0</v>
      </c>
      <c r="O81" s="192">
        <v>2</v>
      </c>
      <c r="AA81" s="166">
        <v>11</v>
      </c>
      <c r="AB81" s="166">
        <v>3</v>
      </c>
      <c r="AC81" s="166">
        <v>83</v>
      </c>
      <c r="AZ81" s="166">
        <v>1</v>
      </c>
      <c r="BA81" s="166">
        <f>IF(AZ81=1,G81,0)</f>
        <v>0</v>
      </c>
      <c r="BB81" s="166">
        <f>IF(AZ81=2,G81,0)</f>
        <v>0</v>
      </c>
      <c r="BC81" s="166">
        <f>IF(AZ81=3,G81,0)</f>
        <v>0</v>
      </c>
      <c r="BD81" s="166">
        <f>IF(AZ81=4,G81,0)</f>
        <v>0</v>
      </c>
      <c r="BE81" s="166">
        <f>IF(AZ81=5,G81,0)</f>
        <v>0</v>
      </c>
      <c r="CA81" s="199">
        <v>11</v>
      </c>
      <c r="CB81" s="199">
        <v>3</v>
      </c>
      <c r="CZ81" s="166">
        <v>0</v>
      </c>
    </row>
    <row r="82" spans="1:15" ht="12.75">
      <c r="A82" s="200"/>
      <c r="B82" s="202"/>
      <c r="C82" s="203" t="s">
        <v>195</v>
      </c>
      <c r="D82" s="204"/>
      <c r="E82" s="205">
        <v>2.2</v>
      </c>
      <c r="F82" s="206"/>
      <c r="G82" s="207"/>
      <c r="M82" s="201" t="s">
        <v>195</v>
      </c>
      <c r="O82" s="192"/>
    </row>
    <row r="83" spans="1:104" ht="12.75">
      <c r="A83" s="193">
        <v>35</v>
      </c>
      <c r="B83" s="194" t="s">
        <v>196</v>
      </c>
      <c r="C83" s="195" t="s">
        <v>197</v>
      </c>
      <c r="D83" s="196" t="s">
        <v>101</v>
      </c>
      <c r="E83" s="197">
        <v>65.03</v>
      </c>
      <c r="F83" s="197">
        <v>0</v>
      </c>
      <c r="G83" s="198">
        <f>E83*F83</f>
        <v>0</v>
      </c>
      <c r="O83" s="192">
        <v>2</v>
      </c>
      <c r="AA83" s="166">
        <v>1</v>
      </c>
      <c r="AB83" s="166">
        <v>0</v>
      </c>
      <c r="AC83" s="166">
        <v>0</v>
      </c>
      <c r="AZ83" s="166">
        <v>1</v>
      </c>
      <c r="BA83" s="166">
        <f>IF(AZ83=1,G83,0)</f>
        <v>0</v>
      </c>
      <c r="BB83" s="166">
        <f>IF(AZ83=2,G83,0)</f>
        <v>0</v>
      </c>
      <c r="BC83" s="166">
        <f>IF(AZ83=3,G83,0)</f>
        <v>0</v>
      </c>
      <c r="BD83" s="166">
        <f>IF(AZ83=4,G83,0)</f>
        <v>0</v>
      </c>
      <c r="BE83" s="166">
        <f>IF(AZ83=5,G83,0)</f>
        <v>0</v>
      </c>
      <c r="CA83" s="199">
        <v>1</v>
      </c>
      <c r="CB83" s="199">
        <v>0</v>
      </c>
      <c r="CZ83" s="166">
        <v>2.16</v>
      </c>
    </row>
    <row r="84" spans="1:15" ht="12.75">
      <c r="A84" s="200"/>
      <c r="B84" s="202"/>
      <c r="C84" s="203" t="s">
        <v>198</v>
      </c>
      <c r="D84" s="204"/>
      <c r="E84" s="205">
        <v>44.13</v>
      </c>
      <c r="F84" s="206"/>
      <c r="G84" s="207"/>
      <c r="M84" s="201" t="s">
        <v>198</v>
      </c>
      <c r="O84" s="192"/>
    </row>
    <row r="85" spans="1:15" ht="12.75">
      <c r="A85" s="200"/>
      <c r="B85" s="202"/>
      <c r="C85" s="203" t="s">
        <v>199</v>
      </c>
      <c r="D85" s="204"/>
      <c r="E85" s="205">
        <v>18.9</v>
      </c>
      <c r="F85" s="206"/>
      <c r="G85" s="207"/>
      <c r="M85" s="201" t="s">
        <v>199</v>
      </c>
      <c r="O85" s="192"/>
    </row>
    <row r="86" spans="1:15" ht="12.75">
      <c r="A86" s="200"/>
      <c r="B86" s="202"/>
      <c r="C86" s="203" t="s">
        <v>200</v>
      </c>
      <c r="D86" s="204"/>
      <c r="E86" s="205">
        <v>2</v>
      </c>
      <c r="F86" s="206"/>
      <c r="G86" s="207"/>
      <c r="M86" s="201" t="s">
        <v>200</v>
      </c>
      <c r="O86" s="192"/>
    </row>
    <row r="87" spans="1:104" ht="12.75">
      <c r="A87" s="193">
        <v>36</v>
      </c>
      <c r="B87" s="194" t="s">
        <v>201</v>
      </c>
      <c r="C87" s="195" t="s">
        <v>202</v>
      </c>
      <c r="D87" s="196" t="s">
        <v>101</v>
      </c>
      <c r="E87" s="197">
        <v>132.39</v>
      </c>
      <c r="F87" s="197">
        <v>0</v>
      </c>
      <c r="G87" s="198">
        <f>E87*F87</f>
        <v>0</v>
      </c>
      <c r="O87" s="192">
        <v>2</v>
      </c>
      <c r="AA87" s="166">
        <v>1</v>
      </c>
      <c r="AB87" s="166">
        <v>1</v>
      </c>
      <c r="AC87" s="166">
        <v>1</v>
      </c>
      <c r="AZ87" s="166">
        <v>1</v>
      </c>
      <c r="BA87" s="166">
        <f>IF(AZ87=1,G87,0)</f>
        <v>0</v>
      </c>
      <c r="BB87" s="166">
        <f>IF(AZ87=2,G87,0)</f>
        <v>0</v>
      </c>
      <c r="BC87" s="166">
        <f>IF(AZ87=3,G87,0)</f>
        <v>0</v>
      </c>
      <c r="BD87" s="166">
        <f>IF(AZ87=4,G87,0)</f>
        <v>0</v>
      </c>
      <c r="BE87" s="166">
        <f>IF(AZ87=5,G87,0)</f>
        <v>0</v>
      </c>
      <c r="CA87" s="199">
        <v>1</v>
      </c>
      <c r="CB87" s="199">
        <v>1</v>
      </c>
      <c r="CZ87" s="166">
        <v>2.16</v>
      </c>
    </row>
    <row r="88" spans="1:15" ht="12.75">
      <c r="A88" s="200"/>
      <c r="B88" s="202"/>
      <c r="C88" s="203" t="s">
        <v>203</v>
      </c>
      <c r="D88" s="204"/>
      <c r="E88" s="205">
        <v>132.39</v>
      </c>
      <c r="F88" s="206"/>
      <c r="G88" s="207"/>
      <c r="M88" s="201" t="s">
        <v>203</v>
      </c>
      <c r="O88" s="192"/>
    </row>
    <row r="89" spans="1:104" ht="12.75">
      <c r="A89" s="193">
        <v>37</v>
      </c>
      <c r="B89" s="194" t="s">
        <v>204</v>
      </c>
      <c r="C89" s="195" t="s">
        <v>205</v>
      </c>
      <c r="D89" s="196" t="s">
        <v>90</v>
      </c>
      <c r="E89" s="197">
        <v>882.6</v>
      </c>
      <c r="F89" s="197">
        <v>0</v>
      </c>
      <c r="G89" s="198">
        <f>E89*F89</f>
        <v>0</v>
      </c>
      <c r="O89" s="192">
        <v>2</v>
      </c>
      <c r="AA89" s="166">
        <v>1</v>
      </c>
      <c r="AB89" s="166">
        <v>0</v>
      </c>
      <c r="AC89" s="166">
        <v>0</v>
      </c>
      <c r="AZ89" s="166">
        <v>1</v>
      </c>
      <c r="BA89" s="166">
        <f>IF(AZ89=1,G89,0)</f>
        <v>0</v>
      </c>
      <c r="BB89" s="166">
        <f>IF(AZ89=2,G89,0)</f>
        <v>0</v>
      </c>
      <c r="BC89" s="166">
        <f>IF(AZ89=3,G89,0)</f>
        <v>0</v>
      </c>
      <c r="BD89" s="166">
        <f>IF(AZ89=4,G89,0)</f>
        <v>0</v>
      </c>
      <c r="BE89" s="166">
        <f>IF(AZ89=5,G89,0)</f>
        <v>0</v>
      </c>
      <c r="CA89" s="199">
        <v>1</v>
      </c>
      <c r="CB89" s="199">
        <v>0</v>
      </c>
      <c r="CZ89" s="166">
        <v>0</v>
      </c>
    </row>
    <row r="90" spans="1:104" ht="12.75">
      <c r="A90" s="193">
        <v>38</v>
      </c>
      <c r="B90" s="194" t="s">
        <v>206</v>
      </c>
      <c r="C90" s="195" t="s">
        <v>207</v>
      </c>
      <c r="D90" s="196" t="s">
        <v>90</v>
      </c>
      <c r="E90" s="197">
        <v>920.4</v>
      </c>
      <c r="F90" s="197">
        <v>0</v>
      </c>
      <c r="G90" s="198">
        <f>E90*F90</f>
        <v>0</v>
      </c>
      <c r="O90" s="192">
        <v>2</v>
      </c>
      <c r="AA90" s="166">
        <v>1</v>
      </c>
      <c r="AB90" s="166">
        <v>1</v>
      </c>
      <c r="AC90" s="166">
        <v>1</v>
      </c>
      <c r="AZ90" s="166">
        <v>1</v>
      </c>
      <c r="BA90" s="166">
        <f>IF(AZ90=1,G90,0)</f>
        <v>0</v>
      </c>
      <c r="BB90" s="166">
        <f>IF(AZ90=2,G90,0)</f>
        <v>0</v>
      </c>
      <c r="BC90" s="166">
        <f>IF(AZ90=3,G90,0)</f>
        <v>0</v>
      </c>
      <c r="BD90" s="166">
        <f>IF(AZ90=4,G90,0)</f>
        <v>0</v>
      </c>
      <c r="BE90" s="166">
        <f>IF(AZ90=5,G90,0)</f>
        <v>0</v>
      </c>
      <c r="CA90" s="199">
        <v>1</v>
      </c>
      <c r="CB90" s="199">
        <v>1</v>
      </c>
      <c r="CZ90" s="166">
        <v>0.2024</v>
      </c>
    </row>
    <row r="91" spans="1:15" ht="12.75">
      <c r="A91" s="200"/>
      <c r="B91" s="202"/>
      <c r="C91" s="203" t="s">
        <v>208</v>
      </c>
      <c r="D91" s="204"/>
      <c r="E91" s="205">
        <v>920.4</v>
      </c>
      <c r="F91" s="206"/>
      <c r="G91" s="207"/>
      <c r="M91" s="201" t="s">
        <v>208</v>
      </c>
      <c r="O91" s="192"/>
    </row>
    <row r="92" spans="1:104" ht="12.75">
      <c r="A92" s="193">
        <v>39</v>
      </c>
      <c r="B92" s="194" t="s">
        <v>209</v>
      </c>
      <c r="C92" s="195" t="s">
        <v>210</v>
      </c>
      <c r="D92" s="196" t="s">
        <v>90</v>
      </c>
      <c r="E92" s="197">
        <v>2.2</v>
      </c>
      <c r="F92" s="197">
        <v>0</v>
      </c>
      <c r="G92" s="198">
        <f>E92*F92</f>
        <v>0</v>
      </c>
      <c r="O92" s="192">
        <v>2</v>
      </c>
      <c r="AA92" s="166">
        <v>1</v>
      </c>
      <c r="AB92" s="166">
        <v>1</v>
      </c>
      <c r="AC92" s="166">
        <v>1</v>
      </c>
      <c r="AZ92" s="166">
        <v>1</v>
      </c>
      <c r="BA92" s="166">
        <f>IF(AZ92=1,G92,0)</f>
        <v>0</v>
      </c>
      <c r="BB92" s="166">
        <f>IF(AZ92=2,G92,0)</f>
        <v>0</v>
      </c>
      <c r="BC92" s="166">
        <f>IF(AZ92=3,G92,0)</f>
        <v>0</v>
      </c>
      <c r="BD92" s="166">
        <f>IF(AZ92=4,G92,0)</f>
        <v>0</v>
      </c>
      <c r="BE92" s="166">
        <f>IF(AZ92=5,G92,0)</f>
        <v>0</v>
      </c>
      <c r="CA92" s="199">
        <v>1</v>
      </c>
      <c r="CB92" s="199">
        <v>1</v>
      </c>
      <c r="CZ92" s="166">
        <v>0.30361</v>
      </c>
    </row>
    <row r="93" spans="1:104" ht="12.75">
      <c r="A93" s="193">
        <v>40</v>
      </c>
      <c r="B93" s="194" t="s">
        <v>211</v>
      </c>
      <c r="C93" s="195" t="s">
        <v>212</v>
      </c>
      <c r="D93" s="196" t="s">
        <v>90</v>
      </c>
      <c r="E93" s="197">
        <v>882.6</v>
      </c>
      <c r="F93" s="197">
        <v>0</v>
      </c>
      <c r="G93" s="198">
        <f>E93*F93</f>
        <v>0</v>
      </c>
      <c r="O93" s="192">
        <v>2</v>
      </c>
      <c r="AA93" s="166">
        <v>1</v>
      </c>
      <c r="AB93" s="166">
        <v>1</v>
      </c>
      <c r="AC93" s="166">
        <v>1</v>
      </c>
      <c r="AZ93" s="166">
        <v>1</v>
      </c>
      <c r="BA93" s="166">
        <f>IF(AZ93=1,G93,0)</f>
        <v>0</v>
      </c>
      <c r="BB93" s="166">
        <f>IF(AZ93=2,G93,0)</f>
        <v>0</v>
      </c>
      <c r="BC93" s="166">
        <f>IF(AZ93=3,G93,0)</f>
        <v>0</v>
      </c>
      <c r="BD93" s="166">
        <f>IF(AZ93=4,G93,0)</f>
        <v>0</v>
      </c>
      <c r="BE93" s="166">
        <f>IF(AZ93=5,G93,0)</f>
        <v>0</v>
      </c>
      <c r="CA93" s="199">
        <v>1</v>
      </c>
      <c r="CB93" s="199">
        <v>1</v>
      </c>
      <c r="CZ93" s="166">
        <v>0.15765</v>
      </c>
    </row>
    <row r="94" spans="1:104" ht="12.75">
      <c r="A94" s="193">
        <v>41</v>
      </c>
      <c r="B94" s="194" t="s">
        <v>213</v>
      </c>
      <c r="C94" s="195" t="s">
        <v>214</v>
      </c>
      <c r="D94" s="196" t="s">
        <v>90</v>
      </c>
      <c r="E94" s="197">
        <v>126</v>
      </c>
      <c r="F94" s="197">
        <v>0</v>
      </c>
      <c r="G94" s="198">
        <f>E94*F94</f>
        <v>0</v>
      </c>
      <c r="O94" s="192">
        <v>2</v>
      </c>
      <c r="AA94" s="166">
        <v>1</v>
      </c>
      <c r="AB94" s="166">
        <v>1</v>
      </c>
      <c r="AC94" s="166">
        <v>1</v>
      </c>
      <c r="AZ94" s="166">
        <v>1</v>
      </c>
      <c r="BA94" s="166">
        <f>IF(AZ94=1,G94,0)</f>
        <v>0</v>
      </c>
      <c r="BB94" s="166">
        <f>IF(AZ94=2,G94,0)</f>
        <v>0</v>
      </c>
      <c r="BC94" s="166">
        <f>IF(AZ94=3,G94,0)</f>
        <v>0</v>
      </c>
      <c r="BD94" s="166">
        <f>IF(AZ94=4,G94,0)</f>
        <v>0</v>
      </c>
      <c r="BE94" s="166">
        <f>IF(AZ94=5,G94,0)</f>
        <v>0</v>
      </c>
      <c r="CA94" s="199">
        <v>1</v>
      </c>
      <c r="CB94" s="199">
        <v>1</v>
      </c>
      <c r="CZ94" s="166">
        <v>0.15765</v>
      </c>
    </row>
    <row r="95" spans="1:104" ht="22.5">
      <c r="A95" s="193">
        <v>42</v>
      </c>
      <c r="B95" s="194" t="s">
        <v>215</v>
      </c>
      <c r="C95" s="195" t="s">
        <v>216</v>
      </c>
      <c r="D95" s="196" t="s">
        <v>90</v>
      </c>
      <c r="E95" s="197">
        <v>882.6</v>
      </c>
      <c r="F95" s="197">
        <v>0</v>
      </c>
      <c r="G95" s="198">
        <f>E95*F95</f>
        <v>0</v>
      </c>
      <c r="O95" s="192">
        <v>2</v>
      </c>
      <c r="AA95" s="166">
        <v>1</v>
      </c>
      <c r="AB95" s="166">
        <v>0</v>
      </c>
      <c r="AC95" s="166">
        <v>0</v>
      </c>
      <c r="AZ95" s="166">
        <v>1</v>
      </c>
      <c r="BA95" s="166">
        <f>IF(AZ95=1,G95,0)</f>
        <v>0</v>
      </c>
      <c r="BB95" s="166">
        <f>IF(AZ95=2,G95,0)</f>
        <v>0</v>
      </c>
      <c r="BC95" s="166">
        <f>IF(AZ95=3,G95,0)</f>
        <v>0</v>
      </c>
      <c r="BD95" s="166">
        <f>IF(AZ95=4,G95,0)</f>
        <v>0</v>
      </c>
      <c r="BE95" s="166">
        <f>IF(AZ95=5,G95,0)</f>
        <v>0</v>
      </c>
      <c r="CA95" s="199">
        <v>1</v>
      </c>
      <c r="CB95" s="199">
        <v>0</v>
      </c>
      <c r="CZ95" s="166">
        <v>0.061</v>
      </c>
    </row>
    <row r="96" spans="1:15" ht="12.75">
      <c r="A96" s="200"/>
      <c r="B96" s="202"/>
      <c r="C96" s="203" t="s">
        <v>217</v>
      </c>
      <c r="D96" s="204"/>
      <c r="E96" s="205">
        <v>882.6</v>
      </c>
      <c r="F96" s="206"/>
      <c r="G96" s="207"/>
      <c r="M96" s="201" t="s">
        <v>217</v>
      </c>
      <c r="O96" s="192"/>
    </row>
    <row r="97" spans="1:104" ht="12.75">
      <c r="A97" s="193">
        <v>43</v>
      </c>
      <c r="B97" s="194" t="s">
        <v>218</v>
      </c>
      <c r="C97" s="195" t="s">
        <v>219</v>
      </c>
      <c r="D97" s="196" t="s">
        <v>101</v>
      </c>
      <c r="E97" s="197">
        <v>6.3</v>
      </c>
      <c r="F97" s="197">
        <v>0</v>
      </c>
      <c r="G97" s="198">
        <f>E97*F97</f>
        <v>0</v>
      </c>
      <c r="O97" s="192">
        <v>2</v>
      </c>
      <c r="AA97" s="166">
        <v>1</v>
      </c>
      <c r="AB97" s="166">
        <v>1</v>
      </c>
      <c r="AC97" s="166">
        <v>1</v>
      </c>
      <c r="AZ97" s="166">
        <v>1</v>
      </c>
      <c r="BA97" s="166">
        <f>IF(AZ97=1,G97,0)</f>
        <v>0</v>
      </c>
      <c r="BB97" s="166">
        <f>IF(AZ97=2,G97,0)</f>
        <v>0</v>
      </c>
      <c r="BC97" s="166">
        <f>IF(AZ97=3,G97,0)</f>
        <v>0</v>
      </c>
      <c r="BD97" s="166">
        <f>IF(AZ97=4,G97,0)</f>
        <v>0</v>
      </c>
      <c r="BE97" s="166">
        <f>IF(AZ97=5,G97,0)</f>
        <v>0</v>
      </c>
      <c r="CA97" s="199">
        <v>1</v>
      </c>
      <c r="CB97" s="199">
        <v>1</v>
      </c>
      <c r="CZ97" s="166">
        <v>1.837</v>
      </c>
    </row>
    <row r="98" spans="1:15" ht="12.75">
      <c r="A98" s="200"/>
      <c r="B98" s="202"/>
      <c r="C98" s="203" t="s">
        <v>220</v>
      </c>
      <c r="D98" s="204"/>
      <c r="E98" s="205">
        <v>6.3</v>
      </c>
      <c r="F98" s="206"/>
      <c r="G98" s="207"/>
      <c r="M98" s="201" t="s">
        <v>220</v>
      </c>
      <c r="O98" s="192"/>
    </row>
    <row r="99" spans="1:57" ht="12.75">
      <c r="A99" s="208"/>
      <c r="B99" s="209" t="s">
        <v>75</v>
      </c>
      <c r="C99" s="210" t="str">
        <f>CONCATENATE(B78," ",C78)</f>
        <v>46 Zpevněné plochy,hřiště</v>
      </c>
      <c r="D99" s="211"/>
      <c r="E99" s="212"/>
      <c r="F99" s="213"/>
      <c r="G99" s="214">
        <f>SUM(G78:G98)</f>
        <v>0</v>
      </c>
      <c r="O99" s="192">
        <v>4</v>
      </c>
      <c r="BA99" s="215">
        <f>SUM(BA78:BA98)</f>
        <v>0</v>
      </c>
      <c r="BB99" s="215">
        <f>SUM(BB78:BB98)</f>
        <v>0</v>
      </c>
      <c r="BC99" s="215">
        <f>SUM(BC78:BC98)</f>
        <v>0</v>
      </c>
      <c r="BD99" s="215">
        <f>SUM(BD78:BD98)</f>
        <v>0</v>
      </c>
      <c r="BE99" s="215">
        <f>SUM(BE78:BE98)</f>
        <v>0</v>
      </c>
    </row>
    <row r="100" spans="1:15" ht="12.75">
      <c r="A100" s="185" t="s">
        <v>72</v>
      </c>
      <c r="B100" s="186" t="s">
        <v>221</v>
      </c>
      <c r="C100" s="187" t="s">
        <v>222</v>
      </c>
      <c r="D100" s="188"/>
      <c r="E100" s="189"/>
      <c r="F100" s="189"/>
      <c r="G100" s="190"/>
      <c r="H100" s="191"/>
      <c r="I100" s="191"/>
      <c r="O100" s="192">
        <v>1</v>
      </c>
    </row>
    <row r="101" spans="1:104" ht="12.75">
      <c r="A101" s="193">
        <v>44</v>
      </c>
      <c r="B101" s="194" t="s">
        <v>223</v>
      </c>
      <c r="C101" s="195" t="s">
        <v>224</v>
      </c>
      <c r="D101" s="196" t="s">
        <v>90</v>
      </c>
      <c r="E101" s="197">
        <v>9.7</v>
      </c>
      <c r="F101" s="197">
        <v>0</v>
      </c>
      <c r="G101" s="198">
        <f>E101*F101</f>
        <v>0</v>
      </c>
      <c r="O101" s="192">
        <v>2</v>
      </c>
      <c r="AA101" s="166">
        <v>1</v>
      </c>
      <c r="AB101" s="166">
        <v>1</v>
      </c>
      <c r="AC101" s="166">
        <v>1</v>
      </c>
      <c r="AZ101" s="166">
        <v>1</v>
      </c>
      <c r="BA101" s="166">
        <f>IF(AZ101=1,G101,0)</f>
        <v>0</v>
      </c>
      <c r="BB101" s="166">
        <f>IF(AZ101=2,G101,0)</f>
        <v>0</v>
      </c>
      <c r="BC101" s="166">
        <f>IF(AZ101=3,G101,0)</f>
        <v>0</v>
      </c>
      <c r="BD101" s="166">
        <f>IF(AZ101=4,G101,0)</f>
        <v>0</v>
      </c>
      <c r="BE101" s="166">
        <f>IF(AZ101=5,G101,0)</f>
        <v>0</v>
      </c>
      <c r="CA101" s="199">
        <v>1</v>
      </c>
      <c r="CB101" s="199">
        <v>1</v>
      </c>
      <c r="CZ101" s="166">
        <v>0.0739</v>
      </c>
    </row>
    <row r="102" spans="1:15" ht="12.75">
      <c r="A102" s="200"/>
      <c r="B102" s="202"/>
      <c r="C102" s="203" t="s">
        <v>225</v>
      </c>
      <c r="D102" s="204"/>
      <c r="E102" s="205">
        <v>9.7</v>
      </c>
      <c r="F102" s="206"/>
      <c r="G102" s="207"/>
      <c r="M102" s="201" t="s">
        <v>225</v>
      </c>
      <c r="O102" s="192"/>
    </row>
    <row r="103" spans="1:104" ht="12.75">
      <c r="A103" s="193">
        <v>45</v>
      </c>
      <c r="B103" s="194" t="s">
        <v>226</v>
      </c>
      <c r="C103" s="195" t="s">
        <v>227</v>
      </c>
      <c r="D103" s="196" t="s">
        <v>90</v>
      </c>
      <c r="E103" s="197">
        <v>126</v>
      </c>
      <c r="F103" s="197">
        <v>0</v>
      </c>
      <c r="G103" s="198">
        <f>E103*F103</f>
        <v>0</v>
      </c>
      <c r="O103" s="192">
        <v>2</v>
      </c>
      <c r="AA103" s="166">
        <v>1</v>
      </c>
      <c r="AB103" s="166">
        <v>1</v>
      </c>
      <c r="AC103" s="166">
        <v>1</v>
      </c>
      <c r="AZ103" s="166">
        <v>1</v>
      </c>
      <c r="BA103" s="166">
        <f>IF(AZ103=1,G103,0)</f>
        <v>0</v>
      </c>
      <c r="BB103" s="166">
        <f>IF(AZ103=2,G103,0)</f>
        <v>0</v>
      </c>
      <c r="BC103" s="166">
        <f>IF(AZ103=3,G103,0)</f>
        <v>0</v>
      </c>
      <c r="BD103" s="166">
        <f>IF(AZ103=4,G103,0)</f>
        <v>0</v>
      </c>
      <c r="BE103" s="166">
        <f>IF(AZ103=5,G103,0)</f>
        <v>0</v>
      </c>
      <c r="CA103" s="199">
        <v>1</v>
      </c>
      <c r="CB103" s="199">
        <v>1</v>
      </c>
      <c r="CZ103" s="166">
        <v>0.0739</v>
      </c>
    </row>
    <row r="104" spans="1:15" ht="12.75">
      <c r="A104" s="200"/>
      <c r="B104" s="202"/>
      <c r="C104" s="203" t="s">
        <v>228</v>
      </c>
      <c r="D104" s="204"/>
      <c r="E104" s="205">
        <v>126</v>
      </c>
      <c r="F104" s="206"/>
      <c r="G104" s="207"/>
      <c r="M104" s="201" t="s">
        <v>228</v>
      </c>
      <c r="O104" s="192"/>
    </row>
    <row r="105" spans="1:104" ht="12.75">
      <c r="A105" s="193">
        <v>46</v>
      </c>
      <c r="B105" s="194" t="s">
        <v>229</v>
      </c>
      <c r="C105" s="195" t="s">
        <v>230</v>
      </c>
      <c r="D105" s="196" t="s">
        <v>90</v>
      </c>
      <c r="E105" s="197">
        <v>9.991</v>
      </c>
      <c r="F105" s="197">
        <v>0</v>
      </c>
      <c r="G105" s="198">
        <f>E105*F105</f>
        <v>0</v>
      </c>
      <c r="O105" s="192">
        <v>2</v>
      </c>
      <c r="AA105" s="166">
        <v>3</v>
      </c>
      <c r="AB105" s="166">
        <v>1</v>
      </c>
      <c r="AC105" s="166">
        <v>59245020</v>
      </c>
      <c r="AZ105" s="166">
        <v>1</v>
      </c>
      <c r="BA105" s="166">
        <f>IF(AZ105=1,G105,0)</f>
        <v>0</v>
      </c>
      <c r="BB105" s="166">
        <f>IF(AZ105=2,G105,0)</f>
        <v>0</v>
      </c>
      <c r="BC105" s="166">
        <f>IF(AZ105=3,G105,0)</f>
        <v>0</v>
      </c>
      <c r="BD105" s="166">
        <f>IF(AZ105=4,G105,0)</f>
        <v>0</v>
      </c>
      <c r="BE105" s="166">
        <f>IF(AZ105=5,G105,0)</f>
        <v>0</v>
      </c>
      <c r="CA105" s="199">
        <v>3</v>
      </c>
      <c r="CB105" s="199">
        <v>1</v>
      </c>
      <c r="CZ105" s="166">
        <v>0.1296</v>
      </c>
    </row>
    <row r="106" spans="1:15" ht="12.75">
      <c r="A106" s="200"/>
      <c r="B106" s="202"/>
      <c r="C106" s="203" t="s">
        <v>231</v>
      </c>
      <c r="D106" s="204"/>
      <c r="E106" s="205">
        <v>9.991</v>
      </c>
      <c r="F106" s="206"/>
      <c r="G106" s="207"/>
      <c r="M106" s="201" t="s">
        <v>231</v>
      </c>
      <c r="O106" s="192"/>
    </row>
    <row r="107" spans="1:104" ht="12.75">
      <c r="A107" s="193">
        <v>47</v>
      </c>
      <c r="B107" s="194" t="s">
        <v>232</v>
      </c>
      <c r="C107" s="195" t="s">
        <v>233</v>
      </c>
      <c r="D107" s="196" t="s">
        <v>90</v>
      </c>
      <c r="E107" s="197">
        <v>129.78</v>
      </c>
      <c r="F107" s="197">
        <v>0</v>
      </c>
      <c r="G107" s="198">
        <f>E107*F107</f>
        <v>0</v>
      </c>
      <c r="O107" s="192">
        <v>2</v>
      </c>
      <c r="AA107" s="166">
        <v>3</v>
      </c>
      <c r="AB107" s="166">
        <v>1</v>
      </c>
      <c r="AC107" s="166">
        <v>59245030</v>
      </c>
      <c r="AZ107" s="166">
        <v>1</v>
      </c>
      <c r="BA107" s="166">
        <f>IF(AZ107=1,G107,0)</f>
        <v>0</v>
      </c>
      <c r="BB107" s="166">
        <f>IF(AZ107=2,G107,0)</f>
        <v>0</v>
      </c>
      <c r="BC107" s="166">
        <f>IF(AZ107=3,G107,0)</f>
        <v>0</v>
      </c>
      <c r="BD107" s="166">
        <f>IF(AZ107=4,G107,0)</f>
        <v>0</v>
      </c>
      <c r="BE107" s="166">
        <f>IF(AZ107=5,G107,0)</f>
        <v>0</v>
      </c>
      <c r="CA107" s="199">
        <v>3</v>
      </c>
      <c r="CB107" s="199">
        <v>1</v>
      </c>
      <c r="CZ107" s="166">
        <v>0.1728</v>
      </c>
    </row>
    <row r="108" spans="1:15" ht="12.75">
      <c r="A108" s="200"/>
      <c r="B108" s="202"/>
      <c r="C108" s="203" t="s">
        <v>234</v>
      </c>
      <c r="D108" s="204"/>
      <c r="E108" s="205">
        <v>129.78</v>
      </c>
      <c r="F108" s="206"/>
      <c r="G108" s="207"/>
      <c r="M108" s="201" t="s">
        <v>234</v>
      </c>
      <c r="O108" s="192"/>
    </row>
    <row r="109" spans="1:104" ht="12.75">
      <c r="A109" s="193">
        <v>48</v>
      </c>
      <c r="B109" s="194" t="s">
        <v>235</v>
      </c>
      <c r="C109" s="195" t="s">
        <v>236</v>
      </c>
      <c r="D109" s="196" t="s">
        <v>90</v>
      </c>
      <c r="E109" s="197">
        <v>126</v>
      </c>
      <c r="F109" s="197">
        <v>0</v>
      </c>
      <c r="G109" s="198">
        <f>E109*F109</f>
        <v>0</v>
      </c>
      <c r="O109" s="192">
        <v>2</v>
      </c>
      <c r="AA109" s="166">
        <v>3</v>
      </c>
      <c r="AB109" s="166">
        <v>1</v>
      </c>
      <c r="AC109" s="166" t="s">
        <v>235</v>
      </c>
      <c r="AZ109" s="166">
        <v>1</v>
      </c>
      <c r="BA109" s="166">
        <f>IF(AZ109=1,G109,0)</f>
        <v>0</v>
      </c>
      <c r="BB109" s="166">
        <f>IF(AZ109=2,G109,0)</f>
        <v>0</v>
      </c>
      <c r="BC109" s="166">
        <f>IF(AZ109=3,G109,0)</f>
        <v>0</v>
      </c>
      <c r="BD109" s="166">
        <f>IF(AZ109=4,G109,0)</f>
        <v>0</v>
      </c>
      <c r="BE109" s="166">
        <f>IF(AZ109=5,G109,0)</f>
        <v>0</v>
      </c>
      <c r="CA109" s="199">
        <v>3</v>
      </c>
      <c r="CB109" s="199">
        <v>1</v>
      </c>
      <c r="CZ109" s="166">
        <v>0.0005</v>
      </c>
    </row>
    <row r="110" spans="1:57" ht="12.75">
      <c r="A110" s="208"/>
      <c r="B110" s="209" t="s">
        <v>75</v>
      </c>
      <c r="C110" s="210" t="str">
        <f>CONCATENATE(B100," ",C100)</f>
        <v>5 Pochůzné plochy</v>
      </c>
      <c r="D110" s="211"/>
      <c r="E110" s="212"/>
      <c r="F110" s="213"/>
      <c r="G110" s="214">
        <f>SUM(G100:G109)</f>
        <v>0</v>
      </c>
      <c r="O110" s="192">
        <v>4</v>
      </c>
      <c r="BA110" s="215">
        <f>SUM(BA100:BA109)</f>
        <v>0</v>
      </c>
      <c r="BB110" s="215">
        <f>SUM(BB100:BB109)</f>
        <v>0</v>
      </c>
      <c r="BC110" s="215">
        <f>SUM(BC100:BC109)</f>
        <v>0</v>
      </c>
      <c r="BD110" s="215">
        <f>SUM(BD100:BD109)</f>
        <v>0</v>
      </c>
      <c r="BE110" s="215">
        <f>SUM(BE100:BE109)</f>
        <v>0</v>
      </c>
    </row>
    <row r="111" spans="1:15" ht="12.75">
      <c r="A111" s="185" t="s">
        <v>72</v>
      </c>
      <c r="B111" s="186" t="s">
        <v>237</v>
      </c>
      <c r="C111" s="187" t="s">
        <v>238</v>
      </c>
      <c r="D111" s="188"/>
      <c r="E111" s="189"/>
      <c r="F111" s="189"/>
      <c r="G111" s="190"/>
      <c r="H111" s="191"/>
      <c r="I111" s="191"/>
      <c r="O111" s="192">
        <v>1</v>
      </c>
    </row>
    <row r="112" spans="1:104" ht="12.75">
      <c r="A112" s="193">
        <v>49</v>
      </c>
      <c r="B112" s="194" t="s">
        <v>239</v>
      </c>
      <c r="C112" s="195" t="s">
        <v>240</v>
      </c>
      <c r="D112" s="196" t="s">
        <v>90</v>
      </c>
      <c r="E112" s="197">
        <v>6</v>
      </c>
      <c r="F112" s="197">
        <v>0</v>
      </c>
      <c r="G112" s="198">
        <f>E112*F112</f>
        <v>0</v>
      </c>
      <c r="O112" s="192">
        <v>2</v>
      </c>
      <c r="AA112" s="166">
        <v>1</v>
      </c>
      <c r="AB112" s="166">
        <v>1</v>
      </c>
      <c r="AC112" s="166">
        <v>1</v>
      </c>
      <c r="AZ112" s="166">
        <v>1</v>
      </c>
      <c r="BA112" s="166">
        <f>IF(AZ112=1,G112,0)</f>
        <v>0</v>
      </c>
      <c r="BB112" s="166">
        <f>IF(AZ112=2,G112,0)</f>
        <v>0</v>
      </c>
      <c r="BC112" s="166">
        <f>IF(AZ112=3,G112,0)</f>
        <v>0</v>
      </c>
      <c r="BD112" s="166">
        <f>IF(AZ112=4,G112,0)</f>
        <v>0</v>
      </c>
      <c r="BE112" s="166">
        <f>IF(AZ112=5,G112,0)</f>
        <v>0</v>
      </c>
      <c r="CA112" s="199">
        <v>1</v>
      </c>
      <c r="CB112" s="199">
        <v>1</v>
      </c>
      <c r="CZ112" s="166">
        <v>4E-05</v>
      </c>
    </row>
    <row r="113" spans="1:15" ht="12.75">
      <c r="A113" s="200"/>
      <c r="B113" s="202"/>
      <c r="C113" s="203" t="s">
        <v>241</v>
      </c>
      <c r="D113" s="204"/>
      <c r="E113" s="205">
        <v>6</v>
      </c>
      <c r="F113" s="206"/>
      <c r="G113" s="207"/>
      <c r="M113" s="201" t="s">
        <v>241</v>
      </c>
      <c r="O113" s="192"/>
    </row>
    <row r="114" spans="1:104" ht="12.75">
      <c r="A114" s="193">
        <v>50</v>
      </c>
      <c r="B114" s="194" t="s">
        <v>242</v>
      </c>
      <c r="C114" s="195" t="s">
        <v>243</v>
      </c>
      <c r="D114" s="196" t="s">
        <v>244</v>
      </c>
      <c r="E114" s="197">
        <v>12</v>
      </c>
      <c r="F114" s="197">
        <v>0</v>
      </c>
      <c r="G114" s="198">
        <f>E114*F114</f>
        <v>0</v>
      </c>
      <c r="O114" s="192">
        <v>2</v>
      </c>
      <c r="AA114" s="166">
        <v>1</v>
      </c>
      <c r="AB114" s="166">
        <v>1</v>
      </c>
      <c r="AC114" s="166">
        <v>1</v>
      </c>
      <c r="AZ114" s="166">
        <v>1</v>
      </c>
      <c r="BA114" s="166">
        <f>IF(AZ114=1,G114,0)</f>
        <v>0</v>
      </c>
      <c r="BB114" s="166">
        <f>IF(AZ114=2,G114,0)</f>
        <v>0</v>
      </c>
      <c r="BC114" s="166">
        <f>IF(AZ114=3,G114,0)</f>
        <v>0</v>
      </c>
      <c r="BD114" s="166">
        <f>IF(AZ114=4,G114,0)</f>
        <v>0</v>
      </c>
      <c r="BE114" s="166">
        <f>IF(AZ114=5,G114,0)</f>
        <v>0</v>
      </c>
      <c r="CA114" s="199">
        <v>1</v>
      </c>
      <c r="CB114" s="199">
        <v>1</v>
      </c>
      <c r="CZ114" s="166">
        <v>0.00156</v>
      </c>
    </row>
    <row r="115" spans="1:104" ht="22.5">
      <c r="A115" s="193">
        <v>51</v>
      </c>
      <c r="B115" s="194" t="s">
        <v>245</v>
      </c>
      <c r="C115" s="195" t="s">
        <v>246</v>
      </c>
      <c r="D115" s="196" t="s">
        <v>244</v>
      </c>
      <c r="E115" s="197">
        <v>3</v>
      </c>
      <c r="F115" s="197">
        <v>0</v>
      </c>
      <c r="G115" s="198">
        <f>E115*F115</f>
        <v>0</v>
      </c>
      <c r="O115" s="192">
        <v>2</v>
      </c>
      <c r="AA115" s="166">
        <v>1</v>
      </c>
      <c r="AB115" s="166">
        <v>1</v>
      </c>
      <c r="AC115" s="166">
        <v>1</v>
      </c>
      <c r="AZ115" s="166">
        <v>1</v>
      </c>
      <c r="BA115" s="166">
        <f>IF(AZ115=1,G115,0)</f>
        <v>0</v>
      </c>
      <c r="BB115" s="166">
        <f>IF(AZ115=2,G115,0)</f>
        <v>0</v>
      </c>
      <c r="BC115" s="166">
        <f>IF(AZ115=3,G115,0)</f>
        <v>0</v>
      </c>
      <c r="BD115" s="166">
        <f>IF(AZ115=4,G115,0)</f>
        <v>0</v>
      </c>
      <c r="BE115" s="166">
        <f>IF(AZ115=5,G115,0)</f>
        <v>0</v>
      </c>
      <c r="CA115" s="199">
        <v>1</v>
      </c>
      <c r="CB115" s="199">
        <v>1</v>
      </c>
      <c r="CZ115" s="166">
        <v>0.01733</v>
      </c>
    </row>
    <row r="116" spans="1:104" ht="12.75">
      <c r="A116" s="193">
        <v>52</v>
      </c>
      <c r="B116" s="194" t="s">
        <v>247</v>
      </c>
      <c r="C116" s="195" t="s">
        <v>248</v>
      </c>
      <c r="D116" s="196" t="s">
        <v>90</v>
      </c>
      <c r="E116" s="197">
        <v>60</v>
      </c>
      <c r="F116" s="197">
        <v>0</v>
      </c>
      <c r="G116" s="198">
        <f>E116*F116</f>
        <v>0</v>
      </c>
      <c r="O116" s="192">
        <v>2</v>
      </c>
      <c r="AA116" s="166">
        <v>1</v>
      </c>
      <c r="AB116" s="166">
        <v>1</v>
      </c>
      <c r="AC116" s="166">
        <v>1</v>
      </c>
      <c r="AZ116" s="166">
        <v>1</v>
      </c>
      <c r="BA116" s="166">
        <f>IF(AZ116=1,G116,0)</f>
        <v>0</v>
      </c>
      <c r="BB116" s="166">
        <f>IF(AZ116=2,G116,0)</f>
        <v>0</v>
      </c>
      <c r="BC116" s="166">
        <f>IF(AZ116=3,G116,0)</f>
        <v>0</v>
      </c>
      <c r="BD116" s="166">
        <f>IF(AZ116=4,G116,0)</f>
        <v>0</v>
      </c>
      <c r="BE116" s="166">
        <f>IF(AZ116=5,G116,0)</f>
        <v>0</v>
      </c>
      <c r="CA116" s="199">
        <v>1</v>
      </c>
      <c r="CB116" s="199">
        <v>1</v>
      </c>
      <c r="CZ116" s="166">
        <v>0.04766</v>
      </c>
    </row>
    <row r="117" spans="1:15" ht="12.75">
      <c r="A117" s="200"/>
      <c r="B117" s="202"/>
      <c r="C117" s="203" t="s">
        <v>249</v>
      </c>
      <c r="D117" s="204"/>
      <c r="E117" s="205">
        <v>60</v>
      </c>
      <c r="F117" s="206"/>
      <c r="G117" s="207"/>
      <c r="M117" s="201" t="s">
        <v>249</v>
      </c>
      <c r="O117" s="192"/>
    </row>
    <row r="118" spans="1:57" ht="12.75">
      <c r="A118" s="208"/>
      <c r="B118" s="209" t="s">
        <v>75</v>
      </c>
      <c r="C118" s="210" t="str">
        <f>CONCATENATE(B111," ",C111)</f>
        <v>61 Upravy povrchů vnitřní</v>
      </c>
      <c r="D118" s="211"/>
      <c r="E118" s="212"/>
      <c r="F118" s="213"/>
      <c r="G118" s="214">
        <f>SUM(G111:G117)</f>
        <v>0</v>
      </c>
      <c r="O118" s="192">
        <v>4</v>
      </c>
      <c r="BA118" s="215">
        <f>SUM(BA111:BA117)</f>
        <v>0</v>
      </c>
      <c r="BB118" s="215">
        <f>SUM(BB111:BB117)</f>
        <v>0</v>
      </c>
      <c r="BC118" s="215">
        <f>SUM(BC111:BC117)</f>
        <v>0</v>
      </c>
      <c r="BD118" s="215">
        <f>SUM(BD111:BD117)</f>
        <v>0</v>
      </c>
      <c r="BE118" s="215">
        <f>SUM(BE111:BE117)</f>
        <v>0</v>
      </c>
    </row>
    <row r="119" spans="1:15" ht="12.75">
      <c r="A119" s="185" t="s">
        <v>72</v>
      </c>
      <c r="B119" s="186" t="s">
        <v>250</v>
      </c>
      <c r="C119" s="187" t="s">
        <v>251</v>
      </c>
      <c r="D119" s="188"/>
      <c r="E119" s="189"/>
      <c r="F119" s="189"/>
      <c r="G119" s="190"/>
      <c r="H119" s="191"/>
      <c r="I119" s="191"/>
      <c r="O119" s="192">
        <v>1</v>
      </c>
    </row>
    <row r="120" spans="1:104" ht="12.75">
      <c r="A120" s="193">
        <v>53</v>
      </c>
      <c r="B120" s="194" t="s">
        <v>252</v>
      </c>
      <c r="C120" s="195" t="s">
        <v>253</v>
      </c>
      <c r="D120" s="196" t="s">
        <v>90</v>
      </c>
      <c r="E120" s="197">
        <v>54</v>
      </c>
      <c r="F120" s="197">
        <v>0</v>
      </c>
      <c r="G120" s="198">
        <f>E120*F120</f>
        <v>0</v>
      </c>
      <c r="O120" s="192">
        <v>2</v>
      </c>
      <c r="AA120" s="166">
        <v>1</v>
      </c>
      <c r="AB120" s="166">
        <v>1</v>
      </c>
      <c r="AC120" s="166">
        <v>1</v>
      </c>
      <c r="AZ120" s="166">
        <v>1</v>
      </c>
      <c r="BA120" s="166">
        <f>IF(AZ120=1,G120,0)</f>
        <v>0</v>
      </c>
      <c r="BB120" s="166">
        <f>IF(AZ120=2,G120,0)</f>
        <v>0</v>
      </c>
      <c r="BC120" s="166">
        <f>IF(AZ120=3,G120,0)</f>
        <v>0</v>
      </c>
      <c r="BD120" s="166">
        <f>IF(AZ120=4,G120,0)</f>
        <v>0</v>
      </c>
      <c r="BE120" s="166">
        <f>IF(AZ120=5,G120,0)</f>
        <v>0</v>
      </c>
      <c r="CA120" s="199">
        <v>1</v>
      </c>
      <c r="CB120" s="199">
        <v>1</v>
      </c>
      <c r="CZ120" s="166">
        <v>0.00032</v>
      </c>
    </row>
    <row r="121" spans="1:104" ht="22.5">
      <c r="A121" s="193">
        <v>54</v>
      </c>
      <c r="B121" s="194" t="s">
        <v>254</v>
      </c>
      <c r="C121" s="195" t="s">
        <v>255</v>
      </c>
      <c r="D121" s="196" t="s">
        <v>90</v>
      </c>
      <c r="E121" s="197">
        <v>54</v>
      </c>
      <c r="F121" s="197">
        <v>0</v>
      </c>
      <c r="G121" s="198">
        <f>E121*F121</f>
        <v>0</v>
      </c>
      <c r="O121" s="192">
        <v>2</v>
      </c>
      <c r="AA121" s="166">
        <v>1</v>
      </c>
      <c r="AB121" s="166">
        <v>1</v>
      </c>
      <c r="AC121" s="166">
        <v>1</v>
      </c>
      <c r="AZ121" s="166">
        <v>1</v>
      </c>
      <c r="BA121" s="166">
        <f>IF(AZ121=1,G121,0)</f>
        <v>0</v>
      </c>
      <c r="BB121" s="166">
        <f>IF(AZ121=2,G121,0)</f>
        <v>0</v>
      </c>
      <c r="BC121" s="166">
        <f>IF(AZ121=3,G121,0)</f>
        <v>0</v>
      </c>
      <c r="BD121" s="166">
        <f>IF(AZ121=4,G121,0)</f>
        <v>0</v>
      </c>
      <c r="BE121" s="166">
        <f>IF(AZ121=5,G121,0)</f>
        <v>0</v>
      </c>
      <c r="CA121" s="199">
        <v>1</v>
      </c>
      <c r="CB121" s="199">
        <v>1</v>
      </c>
      <c r="CZ121" s="166">
        <v>0.04593</v>
      </c>
    </row>
    <row r="122" spans="1:104" ht="12.75">
      <c r="A122" s="193">
        <v>55</v>
      </c>
      <c r="B122" s="194" t="s">
        <v>256</v>
      </c>
      <c r="C122" s="195" t="s">
        <v>257</v>
      </c>
      <c r="D122" s="196" t="s">
        <v>90</v>
      </c>
      <c r="E122" s="197">
        <v>54</v>
      </c>
      <c r="F122" s="197">
        <v>0</v>
      </c>
      <c r="G122" s="198">
        <f>E122*F122</f>
        <v>0</v>
      </c>
      <c r="O122" s="192">
        <v>2</v>
      </c>
      <c r="AA122" s="166">
        <v>1</v>
      </c>
      <c r="AB122" s="166">
        <v>1</v>
      </c>
      <c r="AC122" s="166">
        <v>1</v>
      </c>
      <c r="AZ122" s="166">
        <v>1</v>
      </c>
      <c r="BA122" s="166">
        <f>IF(AZ122=1,G122,0)</f>
        <v>0</v>
      </c>
      <c r="BB122" s="166">
        <f>IF(AZ122=2,G122,0)</f>
        <v>0</v>
      </c>
      <c r="BC122" s="166">
        <f>IF(AZ122=3,G122,0)</f>
        <v>0</v>
      </c>
      <c r="BD122" s="166">
        <f>IF(AZ122=4,G122,0)</f>
        <v>0</v>
      </c>
      <c r="BE122" s="166">
        <f>IF(AZ122=5,G122,0)</f>
        <v>0</v>
      </c>
      <c r="CA122" s="199">
        <v>1</v>
      </c>
      <c r="CB122" s="199">
        <v>1</v>
      </c>
      <c r="CZ122" s="166">
        <v>0.00618</v>
      </c>
    </row>
    <row r="123" spans="1:57" ht="12.75">
      <c r="A123" s="208"/>
      <c r="B123" s="209" t="s">
        <v>75</v>
      </c>
      <c r="C123" s="210" t="str">
        <f>CONCATENATE(B119," ",C119)</f>
        <v>62 Úpravy povrchů vnější</v>
      </c>
      <c r="D123" s="211"/>
      <c r="E123" s="212"/>
      <c r="F123" s="213"/>
      <c r="G123" s="214">
        <f>SUM(G119:G122)</f>
        <v>0</v>
      </c>
      <c r="O123" s="192">
        <v>4</v>
      </c>
      <c r="BA123" s="215">
        <f>SUM(BA119:BA122)</f>
        <v>0</v>
      </c>
      <c r="BB123" s="215">
        <f>SUM(BB119:BB122)</f>
        <v>0</v>
      </c>
      <c r="BC123" s="215">
        <f>SUM(BC119:BC122)</f>
        <v>0</v>
      </c>
      <c r="BD123" s="215">
        <f>SUM(BD119:BD122)</f>
        <v>0</v>
      </c>
      <c r="BE123" s="215">
        <f>SUM(BE119:BE122)</f>
        <v>0</v>
      </c>
    </row>
    <row r="124" spans="1:15" ht="12.75">
      <c r="A124" s="185" t="s">
        <v>72</v>
      </c>
      <c r="B124" s="186" t="s">
        <v>258</v>
      </c>
      <c r="C124" s="187" t="s">
        <v>259</v>
      </c>
      <c r="D124" s="188"/>
      <c r="E124" s="189"/>
      <c r="F124" s="189"/>
      <c r="G124" s="190"/>
      <c r="H124" s="191"/>
      <c r="I124" s="191"/>
      <c r="O124" s="192">
        <v>1</v>
      </c>
    </row>
    <row r="125" spans="1:104" ht="22.5">
      <c r="A125" s="193">
        <v>56</v>
      </c>
      <c r="B125" s="194" t="s">
        <v>260</v>
      </c>
      <c r="C125" s="195" t="s">
        <v>261</v>
      </c>
      <c r="D125" s="196" t="s">
        <v>135</v>
      </c>
      <c r="E125" s="197">
        <v>2</v>
      </c>
      <c r="F125" s="197">
        <v>0</v>
      </c>
      <c r="G125" s="198">
        <f>E125*F125</f>
        <v>0</v>
      </c>
      <c r="O125" s="192">
        <v>2</v>
      </c>
      <c r="AA125" s="166">
        <v>1</v>
      </c>
      <c r="AB125" s="166">
        <v>1</v>
      </c>
      <c r="AC125" s="166">
        <v>1</v>
      </c>
      <c r="AZ125" s="166">
        <v>1</v>
      </c>
      <c r="BA125" s="166">
        <f>IF(AZ125=1,G125,0)</f>
        <v>0</v>
      </c>
      <c r="BB125" s="166">
        <f>IF(AZ125=2,G125,0)</f>
        <v>0</v>
      </c>
      <c r="BC125" s="166">
        <f>IF(AZ125=3,G125,0)</f>
        <v>0</v>
      </c>
      <c r="BD125" s="166">
        <f>IF(AZ125=4,G125,0)</f>
        <v>0</v>
      </c>
      <c r="BE125" s="166">
        <f>IF(AZ125=5,G125,0)</f>
        <v>0</v>
      </c>
      <c r="CA125" s="199">
        <v>1</v>
      </c>
      <c r="CB125" s="199">
        <v>1</v>
      </c>
      <c r="CZ125" s="166">
        <v>0.03021</v>
      </c>
    </row>
    <row r="126" spans="1:104" ht="22.5">
      <c r="A126" s="193">
        <v>57</v>
      </c>
      <c r="B126" s="194" t="s">
        <v>262</v>
      </c>
      <c r="C126" s="195" t="s">
        <v>263</v>
      </c>
      <c r="D126" s="196" t="s">
        <v>135</v>
      </c>
      <c r="E126" s="197">
        <v>3</v>
      </c>
      <c r="F126" s="197">
        <v>0</v>
      </c>
      <c r="G126" s="198">
        <f>E126*F126</f>
        <v>0</v>
      </c>
      <c r="O126" s="192">
        <v>2</v>
      </c>
      <c r="AA126" s="166">
        <v>1</v>
      </c>
      <c r="AB126" s="166">
        <v>1</v>
      </c>
      <c r="AC126" s="166">
        <v>1</v>
      </c>
      <c r="AZ126" s="166">
        <v>1</v>
      </c>
      <c r="BA126" s="166">
        <f>IF(AZ126=1,G126,0)</f>
        <v>0</v>
      </c>
      <c r="BB126" s="166">
        <f>IF(AZ126=2,G126,0)</f>
        <v>0</v>
      </c>
      <c r="BC126" s="166">
        <f>IF(AZ126=3,G126,0)</f>
        <v>0</v>
      </c>
      <c r="BD126" s="166">
        <f>IF(AZ126=4,G126,0)</f>
        <v>0</v>
      </c>
      <c r="BE126" s="166">
        <f>IF(AZ126=5,G126,0)</f>
        <v>0</v>
      </c>
      <c r="CA126" s="199">
        <v>1</v>
      </c>
      <c r="CB126" s="199">
        <v>1</v>
      </c>
      <c r="CZ126" s="166">
        <v>0.03077</v>
      </c>
    </row>
    <row r="127" spans="1:104" ht="22.5">
      <c r="A127" s="193">
        <v>58</v>
      </c>
      <c r="B127" s="194" t="s">
        <v>264</v>
      </c>
      <c r="C127" s="195" t="s">
        <v>265</v>
      </c>
      <c r="D127" s="196" t="s">
        <v>135</v>
      </c>
      <c r="E127" s="197">
        <v>2</v>
      </c>
      <c r="F127" s="197">
        <v>0</v>
      </c>
      <c r="G127" s="198">
        <f>E127*F127</f>
        <v>0</v>
      </c>
      <c r="O127" s="192">
        <v>2</v>
      </c>
      <c r="AA127" s="166">
        <v>1</v>
      </c>
      <c r="AB127" s="166">
        <v>1</v>
      </c>
      <c r="AC127" s="166">
        <v>1</v>
      </c>
      <c r="AZ127" s="166">
        <v>1</v>
      </c>
      <c r="BA127" s="166">
        <f>IF(AZ127=1,G127,0)</f>
        <v>0</v>
      </c>
      <c r="BB127" s="166">
        <f>IF(AZ127=2,G127,0)</f>
        <v>0</v>
      </c>
      <c r="BC127" s="166">
        <f>IF(AZ127=3,G127,0)</f>
        <v>0</v>
      </c>
      <c r="BD127" s="166">
        <f>IF(AZ127=4,G127,0)</f>
        <v>0</v>
      </c>
      <c r="BE127" s="166">
        <f>IF(AZ127=5,G127,0)</f>
        <v>0</v>
      </c>
      <c r="CA127" s="199">
        <v>1</v>
      </c>
      <c r="CB127" s="199">
        <v>1</v>
      </c>
      <c r="CZ127" s="166">
        <v>0.03398</v>
      </c>
    </row>
    <row r="128" spans="1:57" ht="12.75">
      <c r="A128" s="208"/>
      <c r="B128" s="209" t="s">
        <v>75</v>
      </c>
      <c r="C128" s="210" t="str">
        <f>CONCATENATE(B124," ",C124)</f>
        <v>64 Výplně otvorů</v>
      </c>
      <c r="D128" s="211"/>
      <c r="E128" s="212"/>
      <c r="F128" s="213"/>
      <c r="G128" s="214">
        <f>SUM(G124:G127)</f>
        <v>0</v>
      </c>
      <c r="O128" s="192">
        <v>4</v>
      </c>
      <c r="BA128" s="215">
        <f>SUM(BA124:BA127)</f>
        <v>0</v>
      </c>
      <c r="BB128" s="215">
        <f>SUM(BB124:BB127)</f>
        <v>0</v>
      </c>
      <c r="BC128" s="215">
        <f>SUM(BC124:BC127)</f>
        <v>0</v>
      </c>
      <c r="BD128" s="215">
        <f>SUM(BD124:BD127)</f>
        <v>0</v>
      </c>
      <c r="BE128" s="215">
        <f>SUM(BE124:BE127)</f>
        <v>0</v>
      </c>
    </row>
    <row r="129" spans="1:15" ht="12.75">
      <c r="A129" s="185" t="s">
        <v>72</v>
      </c>
      <c r="B129" s="186" t="s">
        <v>266</v>
      </c>
      <c r="C129" s="187" t="s">
        <v>267</v>
      </c>
      <c r="D129" s="188"/>
      <c r="E129" s="189"/>
      <c r="F129" s="189"/>
      <c r="G129" s="190"/>
      <c r="H129" s="191"/>
      <c r="I129" s="191"/>
      <c r="O129" s="192">
        <v>1</v>
      </c>
    </row>
    <row r="130" spans="1:104" ht="12.75">
      <c r="A130" s="193">
        <v>59</v>
      </c>
      <c r="B130" s="194" t="s">
        <v>268</v>
      </c>
      <c r="C130" s="195" t="s">
        <v>269</v>
      </c>
      <c r="D130" s="196" t="s">
        <v>101</v>
      </c>
      <c r="E130" s="197">
        <v>14.76</v>
      </c>
      <c r="F130" s="197">
        <v>0</v>
      </c>
      <c r="G130" s="198">
        <f>E130*F130</f>
        <v>0</v>
      </c>
      <c r="O130" s="192">
        <v>2</v>
      </c>
      <c r="AA130" s="166">
        <v>1</v>
      </c>
      <c r="AB130" s="166">
        <v>1</v>
      </c>
      <c r="AC130" s="166">
        <v>1</v>
      </c>
      <c r="AZ130" s="166">
        <v>1</v>
      </c>
      <c r="BA130" s="166">
        <f>IF(AZ130=1,G130,0)</f>
        <v>0</v>
      </c>
      <c r="BB130" s="166">
        <f>IF(AZ130=2,G130,0)</f>
        <v>0</v>
      </c>
      <c r="BC130" s="166">
        <f>IF(AZ130=3,G130,0)</f>
        <v>0</v>
      </c>
      <c r="BD130" s="166">
        <f>IF(AZ130=4,G130,0)</f>
        <v>0</v>
      </c>
      <c r="BE130" s="166">
        <f>IF(AZ130=5,G130,0)</f>
        <v>0</v>
      </c>
      <c r="CA130" s="199">
        <v>1</v>
      </c>
      <c r="CB130" s="199">
        <v>1</v>
      </c>
      <c r="CZ130" s="166">
        <v>2.16</v>
      </c>
    </row>
    <row r="131" spans="1:15" ht="12.75">
      <c r="A131" s="200"/>
      <c r="B131" s="202"/>
      <c r="C131" s="203" t="s">
        <v>270</v>
      </c>
      <c r="D131" s="204"/>
      <c r="E131" s="205">
        <v>14.76</v>
      </c>
      <c r="F131" s="206"/>
      <c r="G131" s="207"/>
      <c r="M131" s="201" t="s">
        <v>270</v>
      </c>
      <c r="O131" s="192"/>
    </row>
    <row r="132" spans="1:104" ht="12.75">
      <c r="A132" s="193">
        <v>60</v>
      </c>
      <c r="B132" s="194" t="s">
        <v>271</v>
      </c>
      <c r="C132" s="195" t="s">
        <v>272</v>
      </c>
      <c r="D132" s="196" t="s">
        <v>90</v>
      </c>
      <c r="E132" s="197">
        <v>375.2</v>
      </c>
      <c r="F132" s="197">
        <v>0</v>
      </c>
      <c r="G132" s="198">
        <f>E132*F132</f>
        <v>0</v>
      </c>
      <c r="O132" s="192">
        <v>2</v>
      </c>
      <c r="AA132" s="166">
        <v>1</v>
      </c>
      <c r="AB132" s="166">
        <v>7</v>
      </c>
      <c r="AC132" s="166">
        <v>7</v>
      </c>
      <c r="AZ132" s="166">
        <v>1</v>
      </c>
      <c r="BA132" s="166">
        <f>IF(AZ132=1,G132,0)</f>
        <v>0</v>
      </c>
      <c r="BB132" s="166">
        <f>IF(AZ132=2,G132,0)</f>
        <v>0</v>
      </c>
      <c r="BC132" s="166">
        <f>IF(AZ132=3,G132,0)</f>
        <v>0</v>
      </c>
      <c r="BD132" s="166">
        <f>IF(AZ132=4,G132,0)</f>
        <v>0</v>
      </c>
      <c r="BE132" s="166">
        <f>IF(AZ132=5,G132,0)</f>
        <v>0</v>
      </c>
      <c r="CA132" s="199">
        <v>1</v>
      </c>
      <c r="CB132" s="199">
        <v>7</v>
      </c>
      <c r="CZ132" s="166">
        <v>0</v>
      </c>
    </row>
    <row r="133" spans="1:15" ht="12.75">
      <c r="A133" s="200"/>
      <c r="B133" s="202"/>
      <c r="C133" s="203" t="s">
        <v>273</v>
      </c>
      <c r="D133" s="204"/>
      <c r="E133" s="205">
        <v>295.2</v>
      </c>
      <c r="F133" s="206"/>
      <c r="G133" s="207"/>
      <c r="M133" s="201" t="s">
        <v>273</v>
      </c>
      <c r="O133" s="192"/>
    </row>
    <row r="134" spans="1:15" ht="12.75">
      <c r="A134" s="200"/>
      <c r="B134" s="202"/>
      <c r="C134" s="203" t="s">
        <v>274</v>
      </c>
      <c r="D134" s="204"/>
      <c r="E134" s="205">
        <v>80</v>
      </c>
      <c r="F134" s="206"/>
      <c r="G134" s="207"/>
      <c r="M134" s="201" t="s">
        <v>274</v>
      </c>
      <c r="O134" s="192"/>
    </row>
    <row r="135" spans="1:104" ht="12.75">
      <c r="A135" s="193">
        <v>61</v>
      </c>
      <c r="B135" s="194" t="s">
        <v>275</v>
      </c>
      <c r="C135" s="195" t="s">
        <v>276</v>
      </c>
      <c r="D135" s="196" t="s">
        <v>244</v>
      </c>
      <c r="E135" s="197">
        <v>369</v>
      </c>
      <c r="F135" s="197">
        <v>0</v>
      </c>
      <c r="G135" s="198">
        <f>E135*F135</f>
        <v>0</v>
      </c>
      <c r="O135" s="192">
        <v>2</v>
      </c>
      <c r="AA135" s="166">
        <v>1</v>
      </c>
      <c r="AB135" s="166">
        <v>1</v>
      </c>
      <c r="AC135" s="166">
        <v>1</v>
      </c>
      <c r="AZ135" s="166">
        <v>1</v>
      </c>
      <c r="BA135" s="166">
        <f>IF(AZ135=1,G135,0)</f>
        <v>0</v>
      </c>
      <c r="BB135" s="166">
        <f>IF(AZ135=2,G135,0)</f>
        <v>0</v>
      </c>
      <c r="BC135" s="166">
        <f>IF(AZ135=3,G135,0)</f>
        <v>0</v>
      </c>
      <c r="BD135" s="166">
        <f>IF(AZ135=4,G135,0)</f>
        <v>0</v>
      </c>
      <c r="BE135" s="166">
        <f>IF(AZ135=5,G135,0)</f>
        <v>0</v>
      </c>
      <c r="CA135" s="199">
        <v>1</v>
      </c>
      <c r="CB135" s="199">
        <v>1</v>
      </c>
      <c r="CZ135" s="166">
        <v>0</v>
      </c>
    </row>
    <row r="136" spans="1:15" ht="12.75">
      <c r="A136" s="200"/>
      <c r="B136" s="202"/>
      <c r="C136" s="203" t="s">
        <v>277</v>
      </c>
      <c r="D136" s="204"/>
      <c r="E136" s="205">
        <v>369</v>
      </c>
      <c r="F136" s="206"/>
      <c r="G136" s="207"/>
      <c r="M136" s="201" t="s">
        <v>277</v>
      </c>
      <c r="O136" s="192"/>
    </row>
    <row r="137" spans="1:104" ht="12.75">
      <c r="A137" s="193">
        <v>62</v>
      </c>
      <c r="B137" s="194" t="s">
        <v>278</v>
      </c>
      <c r="C137" s="195" t="s">
        <v>279</v>
      </c>
      <c r="D137" s="196" t="s">
        <v>135</v>
      </c>
      <c r="E137" s="197">
        <v>2</v>
      </c>
      <c r="F137" s="197">
        <v>0</v>
      </c>
      <c r="G137" s="198">
        <f>E137*F137</f>
        <v>0</v>
      </c>
      <c r="O137" s="192">
        <v>2</v>
      </c>
      <c r="AA137" s="166">
        <v>1</v>
      </c>
      <c r="AB137" s="166">
        <v>1</v>
      </c>
      <c r="AC137" s="166">
        <v>1</v>
      </c>
      <c r="AZ137" s="166">
        <v>1</v>
      </c>
      <c r="BA137" s="166">
        <f>IF(AZ137=1,G137,0)</f>
        <v>0</v>
      </c>
      <c r="BB137" s="166">
        <f>IF(AZ137=2,G137,0)</f>
        <v>0</v>
      </c>
      <c r="BC137" s="166">
        <f>IF(AZ137=3,G137,0)</f>
        <v>0</v>
      </c>
      <c r="BD137" s="166">
        <f>IF(AZ137=4,G137,0)</f>
        <v>0</v>
      </c>
      <c r="BE137" s="166">
        <f>IF(AZ137=5,G137,0)</f>
        <v>0</v>
      </c>
      <c r="CA137" s="199">
        <v>1</v>
      </c>
      <c r="CB137" s="199">
        <v>1</v>
      </c>
      <c r="CZ137" s="166">
        <v>0</v>
      </c>
    </row>
    <row r="138" spans="1:15" ht="12.75">
      <c r="A138" s="200"/>
      <c r="B138" s="202"/>
      <c r="C138" s="203" t="s">
        <v>280</v>
      </c>
      <c r="D138" s="204"/>
      <c r="E138" s="205">
        <v>2</v>
      </c>
      <c r="F138" s="206"/>
      <c r="G138" s="207"/>
      <c r="M138" s="201" t="s">
        <v>280</v>
      </c>
      <c r="O138" s="192"/>
    </row>
    <row r="139" spans="1:104" ht="12.75">
      <c r="A139" s="193">
        <v>63</v>
      </c>
      <c r="B139" s="194" t="s">
        <v>281</v>
      </c>
      <c r="C139" s="195" t="s">
        <v>282</v>
      </c>
      <c r="D139" s="196" t="s">
        <v>244</v>
      </c>
      <c r="E139" s="197">
        <v>380.07</v>
      </c>
      <c r="F139" s="197">
        <v>0</v>
      </c>
      <c r="G139" s="198">
        <f>E139*F139</f>
        <v>0</v>
      </c>
      <c r="O139" s="192">
        <v>2</v>
      </c>
      <c r="AA139" s="166">
        <v>3</v>
      </c>
      <c r="AB139" s="166">
        <v>1</v>
      </c>
      <c r="AC139" s="166">
        <v>28611223</v>
      </c>
      <c r="AZ139" s="166">
        <v>1</v>
      </c>
      <c r="BA139" s="166">
        <f>IF(AZ139=1,G139,0)</f>
        <v>0</v>
      </c>
      <c r="BB139" s="166">
        <f>IF(AZ139=2,G139,0)</f>
        <v>0</v>
      </c>
      <c r="BC139" s="166">
        <f>IF(AZ139=3,G139,0)</f>
        <v>0</v>
      </c>
      <c r="BD139" s="166">
        <f>IF(AZ139=4,G139,0)</f>
        <v>0</v>
      </c>
      <c r="BE139" s="166">
        <f>IF(AZ139=5,G139,0)</f>
        <v>0</v>
      </c>
      <c r="CA139" s="199">
        <v>3</v>
      </c>
      <c r="CB139" s="199">
        <v>1</v>
      </c>
      <c r="CZ139" s="166">
        <v>0.00048</v>
      </c>
    </row>
    <row r="140" spans="1:15" ht="12.75">
      <c r="A140" s="200"/>
      <c r="B140" s="202"/>
      <c r="C140" s="203" t="s">
        <v>283</v>
      </c>
      <c r="D140" s="204"/>
      <c r="E140" s="205">
        <v>380.07</v>
      </c>
      <c r="F140" s="206"/>
      <c r="G140" s="207"/>
      <c r="M140" s="201" t="s">
        <v>283</v>
      </c>
      <c r="O140" s="192"/>
    </row>
    <row r="141" spans="1:104" ht="12.75">
      <c r="A141" s="193">
        <v>64</v>
      </c>
      <c r="B141" s="194" t="s">
        <v>284</v>
      </c>
      <c r="C141" s="195" t="s">
        <v>285</v>
      </c>
      <c r="D141" s="196" t="s">
        <v>135</v>
      </c>
      <c r="E141" s="197">
        <v>2</v>
      </c>
      <c r="F141" s="197">
        <v>0</v>
      </c>
      <c r="G141" s="198">
        <f>E141*F141</f>
        <v>0</v>
      </c>
      <c r="O141" s="192">
        <v>2</v>
      </c>
      <c r="AA141" s="166">
        <v>3</v>
      </c>
      <c r="AB141" s="166">
        <v>1</v>
      </c>
      <c r="AC141" s="166">
        <v>286971403</v>
      </c>
      <c r="AZ141" s="166">
        <v>1</v>
      </c>
      <c r="BA141" s="166">
        <f>IF(AZ141=1,G141,0)</f>
        <v>0</v>
      </c>
      <c r="BB141" s="166">
        <f>IF(AZ141=2,G141,0)</f>
        <v>0</v>
      </c>
      <c r="BC141" s="166">
        <f>IF(AZ141=3,G141,0)</f>
        <v>0</v>
      </c>
      <c r="BD141" s="166">
        <f>IF(AZ141=4,G141,0)</f>
        <v>0</v>
      </c>
      <c r="BE141" s="166">
        <f>IF(AZ141=5,G141,0)</f>
        <v>0</v>
      </c>
      <c r="CA141" s="199">
        <v>3</v>
      </c>
      <c r="CB141" s="199">
        <v>1</v>
      </c>
      <c r="CZ141" s="166">
        <v>0.01779</v>
      </c>
    </row>
    <row r="142" spans="1:104" ht="12.75">
      <c r="A142" s="193">
        <v>65</v>
      </c>
      <c r="B142" s="194" t="s">
        <v>286</v>
      </c>
      <c r="C142" s="195" t="s">
        <v>287</v>
      </c>
      <c r="D142" s="196" t="s">
        <v>135</v>
      </c>
      <c r="E142" s="197">
        <v>2</v>
      </c>
      <c r="F142" s="197">
        <v>0</v>
      </c>
      <c r="G142" s="198">
        <f>E142*F142</f>
        <v>0</v>
      </c>
      <c r="O142" s="192">
        <v>2</v>
      </c>
      <c r="AA142" s="166">
        <v>3</v>
      </c>
      <c r="AB142" s="166">
        <v>1</v>
      </c>
      <c r="AC142" s="166" t="s">
        <v>286</v>
      </c>
      <c r="AZ142" s="166">
        <v>1</v>
      </c>
      <c r="BA142" s="166">
        <f>IF(AZ142=1,G142,0)</f>
        <v>0</v>
      </c>
      <c r="BB142" s="166">
        <f>IF(AZ142=2,G142,0)</f>
        <v>0</v>
      </c>
      <c r="BC142" s="166">
        <f>IF(AZ142=3,G142,0)</f>
        <v>0</v>
      </c>
      <c r="BD142" s="166">
        <f>IF(AZ142=4,G142,0)</f>
        <v>0</v>
      </c>
      <c r="BE142" s="166">
        <f>IF(AZ142=5,G142,0)</f>
        <v>0</v>
      </c>
      <c r="CA142" s="199">
        <v>3</v>
      </c>
      <c r="CB142" s="199">
        <v>1</v>
      </c>
      <c r="CZ142" s="166">
        <v>0.00192</v>
      </c>
    </row>
    <row r="143" spans="1:104" ht="12.75">
      <c r="A143" s="193">
        <v>66</v>
      </c>
      <c r="B143" s="194" t="s">
        <v>288</v>
      </c>
      <c r="C143" s="195" t="s">
        <v>289</v>
      </c>
      <c r="D143" s="196" t="s">
        <v>135</v>
      </c>
      <c r="E143" s="197">
        <v>2</v>
      </c>
      <c r="F143" s="197">
        <v>0</v>
      </c>
      <c r="G143" s="198">
        <f>E143*F143</f>
        <v>0</v>
      </c>
      <c r="O143" s="192">
        <v>2</v>
      </c>
      <c r="AA143" s="166">
        <v>3</v>
      </c>
      <c r="AB143" s="166">
        <v>1</v>
      </c>
      <c r="AC143" s="166" t="s">
        <v>288</v>
      </c>
      <c r="AZ143" s="166">
        <v>1</v>
      </c>
      <c r="BA143" s="166">
        <f>IF(AZ143=1,G143,0)</f>
        <v>0</v>
      </c>
      <c r="BB143" s="166">
        <f>IF(AZ143=2,G143,0)</f>
        <v>0</v>
      </c>
      <c r="BC143" s="166">
        <f>IF(AZ143=3,G143,0)</f>
        <v>0</v>
      </c>
      <c r="BD143" s="166">
        <f>IF(AZ143=4,G143,0)</f>
        <v>0</v>
      </c>
      <c r="BE143" s="166">
        <f>IF(AZ143=5,G143,0)</f>
        <v>0</v>
      </c>
      <c r="CA143" s="199">
        <v>3</v>
      </c>
      <c r="CB143" s="199">
        <v>1</v>
      </c>
      <c r="CZ143" s="166">
        <v>0.022</v>
      </c>
    </row>
    <row r="144" spans="1:104" ht="12.75">
      <c r="A144" s="193">
        <v>67</v>
      </c>
      <c r="B144" s="194" t="s">
        <v>290</v>
      </c>
      <c r="C144" s="195" t="s">
        <v>291</v>
      </c>
      <c r="D144" s="196" t="s">
        <v>90</v>
      </c>
      <c r="E144" s="197">
        <v>386.456</v>
      </c>
      <c r="F144" s="197">
        <v>0</v>
      </c>
      <c r="G144" s="198">
        <f>E144*F144</f>
        <v>0</v>
      </c>
      <c r="O144" s="192">
        <v>2</v>
      </c>
      <c r="AA144" s="166">
        <v>3</v>
      </c>
      <c r="AB144" s="166">
        <v>7</v>
      </c>
      <c r="AC144" s="166">
        <v>67390523</v>
      </c>
      <c r="AZ144" s="166">
        <v>1</v>
      </c>
      <c r="BA144" s="166">
        <f>IF(AZ144=1,G144,0)</f>
        <v>0</v>
      </c>
      <c r="BB144" s="166">
        <f>IF(AZ144=2,G144,0)</f>
        <v>0</v>
      </c>
      <c r="BC144" s="166">
        <f>IF(AZ144=3,G144,0)</f>
        <v>0</v>
      </c>
      <c r="BD144" s="166">
        <f>IF(AZ144=4,G144,0)</f>
        <v>0</v>
      </c>
      <c r="BE144" s="166">
        <f>IF(AZ144=5,G144,0)</f>
        <v>0</v>
      </c>
      <c r="CA144" s="199">
        <v>3</v>
      </c>
      <c r="CB144" s="199">
        <v>7</v>
      </c>
      <c r="CZ144" s="166">
        <v>0.00018</v>
      </c>
    </row>
    <row r="145" spans="1:15" ht="12.75">
      <c r="A145" s="200"/>
      <c r="B145" s="202"/>
      <c r="C145" s="203" t="s">
        <v>292</v>
      </c>
      <c r="D145" s="204"/>
      <c r="E145" s="205">
        <v>386.456</v>
      </c>
      <c r="F145" s="206"/>
      <c r="G145" s="207"/>
      <c r="M145" s="201" t="s">
        <v>292</v>
      </c>
      <c r="O145" s="192"/>
    </row>
    <row r="146" spans="1:57" ht="12.75">
      <c r="A146" s="208"/>
      <c r="B146" s="209" t="s">
        <v>75</v>
      </c>
      <c r="C146" s="210" t="str">
        <f>CONCATENATE(B129," ",C129)</f>
        <v>8 Trubní vedení</v>
      </c>
      <c r="D146" s="211"/>
      <c r="E146" s="212"/>
      <c r="F146" s="213"/>
      <c r="G146" s="214">
        <f>SUM(G129:G145)</f>
        <v>0</v>
      </c>
      <c r="O146" s="192">
        <v>4</v>
      </c>
      <c r="BA146" s="215">
        <f>SUM(BA129:BA145)</f>
        <v>0</v>
      </c>
      <c r="BB146" s="215">
        <f>SUM(BB129:BB145)</f>
        <v>0</v>
      </c>
      <c r="BC146" s="215">
        <f>SUM(BC129:BC145)</f>
        <v>0</v>
      </c>
      <c r="BD146" s="215">
        <f>SUM(BD129:BD145)</f>
        <v>0</v>
      </c>
      <c r="BE146" s="215">
        <f>SUM(BE129:BE145)</f>
        <v>0</v>
      </c>
    </row>
    <row r="147" spans="1:15" ht="12.75">
      <c r="A147" s="185" t="s">
        <v>72</v>
      </c>
      <c r="B147" s="186" t="s">
        <v>293</v>
      </c>
      <c r="C147" s="187" t="s">
        <v>294</v>
      </c>
      <c r="D147" s="188"/>
      <c r="E147" s="189"/>
      <c r="F147" s="189"/>
      <c r="G147" s="190"/>
      <c r="H147" s="191"/>
      <c r="I147" s="191"/>
      <c r="O147" s="192">
        <v>1</v>
      </c>
    </row>
    <row r="148" spans="1:104" ht="12.75">
      <c r="A148" s="193">
        <v>68</v>
      </c>
      <c r="B148" s="194" t="s">
        <v>295</v>
      </c>
      <c r="C148" s="195" t="s">
        <v>296</v>
      </c>
      <c r="D148" s="196" t="s">
        <v>244</v>
      </c>
      <c r="E148" s="197">
        <v>382</v>
      </c>
      <c r="F148" s="197">
        <v>0</v>
      </c>
      <c r="G148" s="198">
        <f>E148*F148</f>
        <v>0</v>
      </c>
      <c r="O148" s="192">
        <v>2</v>
      </c>
      <c r="AA148" s="166">
        <v>1</v>
      </c>
      <c r="AB148" s="166">
        <v>1</v>
      </c>
      <c r="AC148" s="166">
        <v>1</v>
      </c>
      <c r="AZ148" s="166">
        <v>1</v>
      </c>
      <c r="BA148" s="166">
        <f>IF(AZ148=1,G148,0)</f>
        <v>0</v>
      </c>
      <c r="BB148" s="166">
        <f>IF(AZ148=2,G148,0)</f>
        <v>0</v>
      </c>
      <c r="BC148" s="166">
        <f>IF(AZ148=3,G148,0)</f>
        <v>0</v>
      </c>
      <c r="BD148" s="166">
        <f>IF(AZ148=4,G148,0)</f>
        <v>0</v>
      </c>
      <c r="BE148" s="166">
        <f>IF(AZ148=5,G148,0)</f>
        <v>0</v>
      </c>
      <c r="CA148" s="199">
        <v>1</v>
      </c>
      <c r="CB148" s="199">
        <v>1</v>
      </c>
      <c r="CZ148" s="166">
        <v>7E-05</v>
      </c>
    </row>
    <row r="149" spans="1:15" ht="12.75">
      <c r="A149" s="200"/>
      <c r="B149" s="202"/>
      <c r="C149" s="203" t="s">
        <v>297</v>
      </c>
      <c r="D149" s="204"/>
      <c r="E149" s="205">
        <v>382</v>
      </c>
      <c r="F149" s="206"/>
      <c r="G149" s="207"/>
      <c r="M149" s="201" t="s">
        <v>297</v>
      </c>
      <c r="O149" s="192"/>
    </row>
    <row r="150" spans="1:104" ht="22.5">
      <c r="A150" s="193">
        <v>69</v>
      </c>
      <c r="B150" s="194" t="s">
        <v>298</v>
      </c>
      <c r="C150" s="195" t="s">
        <v>299</v>
      </c>
      <c r="D150" s="196" t="s">
        <v>244</v>
      </c>
      <c r="E150" s="197">
        <v>156</v>
      </c>
      <c r="F150" s="197">
        <v>0</v>
      </c>
      <c r="G150" s="198">
        <f>E150*F150</f>
        <v>0</v>
      </c>
      <c r="O150" s="192">
        <v>2</v>
      </c>
      <c r="AA150" s="166">
        <v>1</v>
      </c>
      <c r="AB150" s="166">
        <v>0</v>
      </c>
      <c r="AC150" s="166">
        <v>0</v>
      </c>
      <c r="AZ150" s="166">
        <v>1</v>
      </c>
      <c r="BA150" s="166">
        <f>IF(AZ150=1,G150,0)</f>
        <v>0</v>
      </c>
      <c r="BB150" s="166">
        <f>IF(AZ150=2,G150,0)</f>
        <v>0</v>
      </c>
      <c r="BC150" s="166">
        <f>IF(AZ150=3,G150,0)</f>
        <v>0</v>
      </c>
      <c r="BD150" s="166">
        <f>IF(AZ150=4,G150,0)</f>
        <v>0</v>
      </c>
      <c r="BE150" s="166">
        <f>IF(AZ150=5,G150,0)</f>
        <v>0</v>
      </c>
      <c r="CA150" s="199">
        <v>1</v>
      </c>
      <c r="CB150" s="199">
        <v>0</v>
      </c>
      <c r="CZ150" s="166">
        <v>0.16221</v>
      </c>
    </row>
    <row r="151" spans="1:15" ht="12.75">
      <c r="A151" s="200"/>
      <c r="B151" s="202"/>
      <c r="C151" s="203" t="s">
        <v>300</v>
      </c>
      <c r="D151" s="204"/>
      <c r="E151" s="205">
        <v>156</v>
      </c>
      <c r="F151" s="206"/>
      <c r="G151" s="207"/>
      <c r="M151" s="201" t="s">
        <v>300</v>
      </c>
      <c r="O151" s="192"/>
    </row>
    <row r="152" spans="1:57" ht="12.75">
      <c r="A152" s="208"/>
      <c r="B152" s="209" t="s">
        <v>75</v>
      </c>
      <c r="C152" s="210" t="str">
        <f>CONCATENATE(B147," ",C147)</f>
        <v>91 Doplňující práce na hřišti</v>
      </c>
      <c r="D152" s="211"/>
      <c r="E152" s="212"/>
      <c r="F152" s="213"/>
      <c r="G152" s="214">
        <f>SUM(G147:G151)</f>
        <v>0</v>
      </c>
      <c r="O152" s="192">
        <v>4</v>
      </c>
      <c r="BA152" s="215">
        <f>SUM(BA147:BA151)</f>
        <v>0</v>
      </c>
      <c r="BB152" s="215">
        <f>SUM(BB147:BB151)</f>
        <v>0</v>
      </c>
      <c r="BC152" s="215">
        <f>SUM(BC147:BC151)</f>
        <v>0</v>
      </c>
      <c r="BD152" s="215">
        <f>SUM(BD147:BD151)</f>
        <v>0</v>
      </c>
      <c r="BE152" s="215">
        <f>SUM(BE147:BE151)</f>
        <v>0</v>
      </c>
    </row>
    <row r="153" spans="1:15" ht="12.75">
      <c r="A153" s="185" t="s">
        <v>72</v>
      </c>
      <c r="B153" s="186" t="s">
        <v>301</v>
      </c>
      <c r="C153" s="187" t="s">
        <v>302</v>
      </c>
      <c r="D153" s="188"/>
      <c r="E153" s="189"/>
      <c r="F153" s="189"/>
      <c r="G153" s="190"/>
      <c r="H153" s="191"/>
      <c r="I153" s="191"/>
      <c r="O153" s="192">
        <v>1</v>
      </c>
    </row>
    <row r="154" spans="1:104" ht="12.75">
      <c r="A154" s="193">
        <v>70</v>
      </c>
      <c r="B154" s="194" t="s">
        <v>303</v>
      </c>
      <c r="C154" s="195" t="s">
        <v>304</v>
      </c>
      <c r="D154" s="196" t="s">
        <v>90</v>
      </c>
      <c r="E154" s="197">
        <v>12</v>
      </c>
      <c r="F154" s="197">
        <v>0</v>
      </c>
      <c r="G154" s="198">
        <f>E154*F154</f>
        <v>0</v>
      </c>
      <c r="O154" s="192">
        <v>2</v>
      </c>
      <c r="AA154" s="166">
        <v>1</v>
      </c>
      <c r="AB154" s="166">
        <v>1</v>
      </c>
      <c r="AC154" s="166">
        <v>1</v>
      </c>
      <c r="AZ154" s="166">
        <v>1</v>
      </c>
      <c r="BA154" s="166">
        <f>IF(AZ154=1,G154,0)</f>
        <v>0</v>
      </c>
      <c r="BB154" s="166">
        <f>IF(AZ154=2,G154,0)</f>
        <v>0</v>
      </c>
      <c r="BC154" s="166">
        <f>IF(AZ154=3,G154,0)</f>
        <v>0</v>
      </c>
      <c r="BD154" s="166">
        <f>IF(AZ154=4,G154,0)</f>
        <v>0</v>
      </c>
      <c r="BE154" s="166">
        <f>IF(AZ154=5,G154,0)</f>
        <v>0</v>
      </c>
      <c r="CA154" s="199">
        <v>1</v>
      </c>
      <c r="CB154" s="199">
        <v>1</v>
      </c>
      <c r="CZ154" s="166">
        <v>0.00121</v>
      </c>
    </row>
    <row r="155" spans="1:104" ht="12.75">
      <c r="A155" s="193">
        <v>71</v>
      </c>
      <c r="B155" s="194" t="s">
        <v>305</v>
      </c>
      <c r="C155" s="195" t="s">
        <v>306</v>
      </c>
      <c r="D155" s="196" t="s">
        <v>90</v>
      </c>
      <c r="E155" s="197">
        <v>60</v>
      </c>
      <c r="F155" s="197">
        <v>0</v>
      </c>
      <c r="G155" s="198">
        <f>E155*F155</f>
        <v>0</v>
      </c>
      <c r="O155" s="192">
        <v>2</v>
      </c>
      <c r="AA155" s="166">
        <v>1</v>
      </c>
      <c r="AB155" s="166">
        <v>1</v>
      </c>
      <c r="AC155" s="166">
        <v>1</v>
      </c>
      <c r="AZ155" s="166">
        <v>1</v>
      </c>
      <c r="BA155" s="166">
        <f>IF(AZ155=1,G155,0)</f>
        <v>0</v>
      </c>
      <c r="BB155" s="166">
        <f>IF(AZ155=2,G155,0)</f>
        <v>0</v>
      </c>
      <c r="BC155" s="166">
        <f>IF(AZ155=3,G155,0)</f>
        <v>0</v>
      </c>
      <c r="BD155" s="166">
        <f>IF(AZ155=4,G155,0)</f>
        <v>0</v>
      </c>
      <c r="BE155" s="166">
        <f>IF(AZ155=5,G155,0)</f>
        <v>0</v>
      </c>
      <c r="CA155" s="199">
        <v>1</v>
      </c>
      <c r="CB155" s="199">
        <v>1</v>
      </c>
      <c r="CZ155" s="166">
        <v>0.00592</v>
      </c>
    </row>
    <row r="156" spans="1:15" ht="12.75">
      <c r="A156" s="200"/>
      <c r="B156" s="202"/>
      <c r="C156" s="203" t="s">
        <v>307</v>
      </c>
      <c r="D156" s="204"/>
      <c r="E156" s="205">
        <v>60</v>
      </c>
      <c r="F156" s="206"/>
      <c r="G156" s="207"/>
      <c r="M156" s="201" t="s">
        <v>307</v>
      </c>
      <c r="O156" s="192"/>
    </row>
    <row r="157" spans="1:57" ht="12.75">
      <c r="A157" s="208"/>
      <c r="B157" s="209" t="s">
        <v>75</v>
      </c>
      <c r="C157" s="210" t="str">
        <f>CONCATENATE(B153," ",C153)</f>
        <v>94 Lešení a stavební výtahy</v>
      </c>
      <c r="D157" s="211"/>
      <c r="E157" s="212"/>
      <c r="F157" s="213"/>
      <c r="G157" s="214">
        <f>SUM(G153:G156)</f>
        <v>0</v>
      </c>
      <c r="O157" s="192">
        <v>4</v>
      </c>
      <c r="BA157" s="215">
        <f>SUM(BA153:BA156)</f>
        <v>0</v>
      </c>
      <c r="BB157" s="215">
        <f>SUM(BB153:BB156)</f>
        <v>0</v>
      </c>
      <c r="BC157" s="215">
        <f>SUM(BC153:BC156)</f>
        <v>0</v>
      </c>
      <c r="BD157" s="215">
        <f>SUM(BD153:BD156)</f>
        <v>0</v>
      </c>
      <c r="BE157" s="215">
        <f>SUM(BE153:BE156)</f>
        <v>0</v>
      </c>
    </row>
    <row r="158" spans="1:15" ht="12.75">
      <c r="A158" s="185" t="s">
        <v>72</v>
      </c>
      <c r="B158" s="186" t="s">
        <v>308</v>
      </c>
      <c r="C158" s="187" t="s">
        <v>309</v>
      </c>
      <c r="D158" s="188"/>
      <c r="E158" s="189"/>
      <c r="F158" s="189"/>
      <c r="G158" s="190"/>
      <c r="H158" s="191"/>
      <c r="I158" s="191"/>
      <c r="O158" s="192">
        <v>1</v>
      </c>
    </row>
    <row r="159" spans="1:104" ht="22.5">
      <c r="A159" s="193">
        <v>72</v>
      </c>
      <c r="B159" s="194" t="s">
        <v>310</v>
      </c>
      <c r="C159" s="195" t="s">
        <v>311</v>
      </c>
      <c r="D159" s="196" t="s">
        <v>90</v>
      </c>
      <c r="E159" s="197">
        <v>1250</v>
      </c>
      <c r="F159" s="197">
        <v>0</v>
      </c>
      <c r="G159" s="198">
        <f>E159*F159</f>
        <v>0</v>
      </c>
      <c r="O159" s="192">
        <v>2</v>
      </c>
      <c r="AA159" s="166">
        <v>1</v>
      </c>
      <c r="AB159" s="166">
        <v>1</v>
      </c>
      <c r="AC159" s="166">
        <v>1</v>
      </c>
      <c r="AZ159" s="166">
        <v>1</v>
      </c>
      <c r="BA159" s="166">
        <f>IF(AZ159=1,G159,0)</f>
        <v>0</v>
      </c>
      <c r="BB159" s="166">
        <f>IF(AZ159=2,G159,0)</f>
        <v>0</v>
      </c>
      <c r="BC159" s="166">
        <f>IF(AZ159=3,G159,0)</f>
        <v>0</v>
      </c>
      <c r="BD159" s="166">
        <f>IF(AZ159=4,G159,0)</f>
        <v>0</v>
      </c>
      <c r="BE159" s="166">
        <f>IF(AZ159=5,G159,0)</f>
        <v>0</v>
      </c>
      <c r="CA159" s="199">
        <v>1</v>
      </c>
      <c r="CB159" s="199">
        <v>1</v>
      </c>
      <c r="CZ159" s="166">
        <v>0</v>
      </c>
    </row>
    <row r="160" spans="1:104" ht="22.5">
      <c r="A160" s="193">
        <v>73</v>
      </c>
      <c r="B160" s="194" t="s">
        <v>312</v>
      </c>
      <c r="C160" s="195" t="s">
        <v>313</v>
      </c>
      <c r="D160" s="196" t="s">
        <v>135</v>
      </c>
      <c r="E160" s="197">
        <v>8</v>
      </c>
      <c r="F160" s="197">
        <v>0</v>
      </c>
      <c r="G160" s="198">
        <f>E160*F160</f>
        <v>0</v>
      </c>
      <c r="O160" s="192">
        <v>2</v>
      </c>
      <c r="AA160" s="166">
        <v>1</v>
      </c>
      <c r="AB160" s="166">
        <v>1</v>
      </c>
      <c r="AC160" s="166">
        <v>1</v>
      </c>
      <c r="AZ160" s="166">
        <v>1</v>
      </c>
      <c r="BA160" s="166">
        <f>IF(AZ160=1,G160,0)</f>
        <v>0</v>
      </c>
      <c r="BB160" s="166">
        <f>IF(AZ160=2,G160,0)</f>
        <v>0</v>
      </c>
      <c r="BC160" s="166">
        <f>IF(AZ160=3,G160,0)</f>
        <v>0</v>
      </c>
      <c r="BD160" s="166">
        <f>IF(AZ160=4,G160,0)</f>
        <v>0</v>
      </c>
      <c r="BE160" s="166">
        <f>IF(AZ160=5,G160,0)</f>
        <v>0</v>
      </c>
      <c r="CA160" s="199">
        <v>1</v>
      </c>
      <c r="CB160" s="199">
        <v>1</v>
      </c>
      <c r="CZ160" s="166">
        <v>0.01116</v>
      </c>
    </row>
    <row r="161" spans="1:104" ht="22.5">
      <c r="A161" s="193">
        <v>74</v>
      </c>
      <c r="B161" s="194" t="s">
        <v>314</v>
      </c>
      <c r="C161" s="195" t="s">
        <v>315</v>
      </c>
      <c r="D161" s="196" t="s">
        <v>135</v>
      </c>
      <c r="E161" s="197">
        <v>8</v>
      </c>
      <c r="F161" s="197">
        <v>0</v>
      </c>
      <c r="G161" s="198">
        <f>E161*F161</f>
        <v>0</v>
      </c>
      <c r="O161" s="192">
        <v>2</v>
      </c>
      <c r="AA161" s="166">
        <v>1</v>
      </c>
      <c r="AB161" s="166">
        <v>1</v>
      </c>
      <c r="AC161" s="166">
        <v>1</v>
      </c>
      <c r="AZ161" s="166">
        <v>1</v>
      </c>
      <c r="BA161" s="166">
        <f>IF(AZ161=1,G161,0)</f>
        <v>0</v>
      </c>
      <c r="BB161" s="166">
        <f>IF(AZ161=2,G161,0)</f>
        <v>0</v>
      </c>
      <c r="BC161" s="166">
        <f>IF(AZ161=3,G161,0)</f>
        <v>0</v>
      </c>
      <c r="BD161" s="166">
        <f>IF(AZ161=4,G161,0)</f>
        <v>0</v>
      </c>
      <c r="BE161" s="166">
        <f>IF(AZ161=5,G161,0)</f>
        <v>0</v>
      </c>
      <c r="CA161" s="199">
        <v>1</v>
      </c>
      <c r="CB161" s="199">
        <v>1</v>
      </c>
      <c r="CZ161" s="166">
        <v>0.00029</v>
      </c>
    </row>
    <row r="162" spans="1:57" ht="12.75">
      <c r="A162" s="208"/>
      <c r="B162" s="209" t="s">
        <v>75</v>
      </c>
      <c r="C162" s="210" t="str">
        <f>CONCATENATE(B158," ",C158)</f>
        <v>95 Dokončovací konstrukce na pozemních stavbách</v>
      </c>
      <c r="D162" s="211"/>
      <c r="E162" s="212"/>
      <c r="F162" s="213"/>
      <c r="G162" s="214">
        <f>SUM(G158:G161)</f>
        <v>0</v>
      </c>
      <c r="O162" s="192">
        <v>4</v>
      </c>
      <c r="BA162" s="215">
        <f>SUM(BA158:BA161)</f>
        <v>0</v>
      </c>
      <c r="BB162" s="215">
        <f>SUM(BB158:BB161)</f>
        <v>0</v>
      </c>
      <c r="BC162" s="215">
        <f>SUM(BC158:BC161)</f>
        <v>0</v>
      </c>
      <c r="BD162" s="215">
        <f>SUM(BD158:BD161)</f>
        <v>0</v>
      </c>
      <c r="BE162" s="215">
        <f>SUM(BE158:BE161)</f>
        <v>0</v>
      </c>
    </row>
    <row r="163" spans="1:15" ht="12.75">
      <c r="A163" s="185" t="s">
        <v>72</v>
      </c>
      <c r="B163" s="186" t="s">
        <v>316</v>
      </c>
      <c r="C163" s="187" t="s">
        <v>317</v>
      </c>
      <c r="D163" s="188"/>
      <c r="E163" s="189"/>
      <c r="F163" s="189"/>
      <c r="G163" s="190"/>
      <c r="H163" s="191"/>
      <c r="I163" s="191"/>
      <c r="O163" s="192">
        <v>1</v>
      </c>
    </row>
    <row r="164" spans="1:104" ht="12.75">
      <c r="A164" s="193">
        <v>75</v>
      </c>
      <c r="B164" s="194" t="s">
        <v>318</v>
      </c>
      <c r="C164" s="195" t="s">
        <v>319</v>
      </c>
      <c r="D164" s="196" t="s">
        <v>90</v>
      </c>
      <c r="E164" s="197">
        <v>12</v>
      </c>
      <c r="F164" s="197">
        <v>0</v>
      </c>
      <c r="G164" s="198">
        <f>E164*F164</f>
        <v>0</v>
      </c>
      <c r="O164" s="192">
        <v>2</v>
      </c>
      <c r="AA164" s="166">
        <v>1</v>
      </c>
      <c r="AB164" s="166">
        <v>1</v>
      </c>
      <c r="AC164" s="166">
        <v>1</v>
      </c>
      <c r="AZ164" s="166">
        <v>1</v>
      </c>
      <c r="BA164" s="166">
        <f>IF(AZ164=1,G164,0)</f>
        <v>0</v>
      </c>
      <c r="BB164" s="166">
        <f>IF(AZ164=2,G164,0)</f>
        <v>0</v>
      </c>
      <c r="BC164" s="166">
        <f>IF(AZ164=3,G164,0)</f>
        <v>0</v>
      </c>
      <c r="BD164" s="166">
        <f>IF(AZ164=4,G164,0)</f>
        <v>0</v>
      </c>
      <c r="BE164" s="166">
        <f>IF(AZ164=5,G164,0)</f>
        <v>0</v>
      </c>
      <c r="CA164" s="199">
        <v>1</v>
      </c>
      <c r="CB164" s="199">
        <v>1</v>
      </c>
      <c r="CZ164" s="166">
        <v>0</v>
      </c>
    </row>
    <row r="165" spans="1:15" ht="12.75">
      <c r="A165" s="200"/>
      <c r="B165" s="202"/>
      <c r="C165" s="203" t="s">
        <v>320</v>
      </c>
      <c r="D165" s="204"/>
      <c r="E165" s="205">
        <v>12</v>
      </c>
      <c r="F165" s="206"/>
      <c r="G165" s="207"/>
      <c r="M165" s="201" t="s">
        <v>320</v>
      </c>
      <c r="O165" s="192"/>
    </row>
    <row r="166" spans="1:104" ht="12.75">
      <c r="A166" s="193">
        <v>76</v>
      </c>
      <c r="B166" s="194" t="s">
        <v>321</v>
      </c>
      <c r="C166" s="195" t="s">
        <v>322</v>
      </c>
      <c r="D166" s="196" t="s">
        <v>135</v>
      </c>
      <c r="E166" s="197">
        <v>1</v>
      </c>
      <c r="F166" s="197">
        <v>0</v>
      </c>
      <c r="G166" s="198">
        <f>E166*F166</f>
        <v>0</v>
      </c>
      <c r="O166" s="192">
        <v>2</v>
      </c>
      <c r="AA166" s="166">
        <v>1</v>
      </c>
      <c r="AB166" s="166">
        <v>1</v>
      </c>
      <c r="AC166" s="166">
        <v>1</v>
      </c>
      <c r="AZ166" s="166">
        <v>1</v>
      </c>
      <c r="BA166" s="166">
        <f>IF(AZ166=1,G166,0)</f>
        <v>0</v>
      </c>
      <c r="BB166" s="166">
        <f>IF(AZ166=2,G166,0)</f>
        <v>0</v>
      </c>
      <c r="BC166" s="166">
        <f>IF(AZ166=3,G166,0)</f>
        <v>0</v>
      </c>
      <c r="BD166" s="166">
        <f>IF(AZ166=4,G166,0)</f>
        <v>0</v>
      </c>
      <c r="BE166" s="166">
        <f>IF(AZ166=5,G166,0)</f>
        <v>0</v>
      </c>
      <c r="CA166" s="199">
        <v>1</v>
      </c>
      <c r="CB166" s="199">
        <v>1</v>
      </c>
      <c r="CZ166" s="166">
        <v>0</v>
      </c>
    </row>
    <row r="167" spans="1:104" ht="12.75">
      <c r="A167" s="193">
        <v>77</v>
      </c>
      <c r="B167" s="194" t="s">
        <v>323</v>
      </c>
      <c r="C167" s="195" t="s">
        <v>324</v>
      </c>
      <c r="D167" s="196" t="s">
        <v>90</v>
      </c>
      <c r="E167" s="197">
        <v>5.8</v>
      </c>
      <c r="F167" s="197">
        <v>0</v>
      </c>
      <c r="G167" s="198">
        <f>E167*F167</f>
        <v>0</v>
      </c>
      <c r="O167" s="192">
        <v>2</v>
      </c>
      <c r="AA167" s="166">
        <v>1</v>
      </c>
      <c r="AB167" s="166">
        <v>1</v>
      </c>
      <c r="AC167" s="166">
        <v>1</v>
      </c>
      <c r="AZ167" s="166">
        <v>1</v>
      </c>
      <c r="BA167" s="166">
        <f>IF(AZ167=1,G167,0)</f>
        <v>0</v>
      </c>
      <c r="BB167" s="166">
        <f>IF(AZ167=2,G167,0)</f>
        <v>0</v>
      </c>
      <c r="BC167" s="166">
        <f>IF(AZ167=3,G167,0)</f>
        <v>0</v>
      </c>
      <c r="BD167" s="166">
        <f>IF(AZ167=4,G167,0)</f>
        <v>0</v>
      </c>
      <c r="BE167" s="166">
        <f>IF(AZ167=5,G167,0)</f>
        <v>0</v>
      </c>
      <c r="CA167" s="199">
        <v>1</v>
      </c>
      <c r="CB167" s="199">
        <v>1</v>
      </c>
      <c r="CZ167" s="166">
        <v>0.00067</v>
      </c>
    </row>
    <row r="168" spans="1:104" ht="12.75">
      <c r="A168" s="193">
        <v>78</v>
      </c>
      <c r="B168" s="194" t="s">
        <v>325</v>
      </c>
      <c r="C168" s="195" t="s">
        <v>326</v>
      </c>
      <c r="D168" s="196" t="s">
        <v>90</v>
      </c>
      <c r="E168" s="197">
        <v>6.4</v>
      </c>
      <c r="F168" s="197">
        <v>0</v>
      </c>
      <c r="G168" s="198">
        <f>E168*F168</f>
        <v>0</v>
      </c>
      <c r="O168" s="192">
        <v>2</v>
      </c>
      <c r="AA168" s="166">
        <v>1</v>
      </c>
      <c r="AB168" s="166">
        <v>1</v>
      </c>
      <c r="AC168" s="166">
        <v>1</v>
      </c>
      <c r="AZ168" s="166">
        <v>1</v>
      </c>
      <c r="BA168" s="166">
        <f>IF(AZ168=1,G168,0)</f>
        <v>0</v>
      </c>
      <c r="BB168" s="166">
        <f>IF(AZ168=2,G168,0)</f>
        <v>0</v>
      </c>
      <c r="BC168" s="166">
        <f>IF(AZ168=3,G168,0)</f>
        <v>0</v>
      </c>
      <c r="BD168" s="166">
        <f>IF(AZ168=4,G168,0)</f>
        <v>0</v>
      </c>
      <c r="BE168" s="166">
        <f>IF(AZ168=5,G168,0)</f>
        <v>0</v>
      </c>
      <c r="CA168" s="199">
        <v>1</v>
      </c>
      <c r="CB168" s="199">
        <v>1</v>
      </c>
      <c r="CZ168" s="166">
        <v>0.00222</v>
      </c>
    </row>
    <row r="169" spans="1:104" ht="12.75">
      <c r="A169" s="193">
        <v>79</v>
      </c>
      <c r="B169" s="194" t="s">
        <v>327</v>
      </c>
      <c r="C169" s="195" t="s">
        <v>328</v>
      </c>
      <c r="D169" s="196" t="s">
        <v>135</v>
      </c>
      <c r="E169" s="197">
        <v>8</v>
      </c>
      <c r="F169" s="197">
        <v>0</v>
      </c>
      <c r="G169" s="198">
        <f>E169*F169</f>
        <v>0</v>
      </c>
      <c r="O169" s="192">
        <v>2</v>
      </c>
      <c r="AA169" s="166">
        <v>1</v>
      </c>
      <c r="AB169" s="166">
        <v>1</v>
      </c>
      <c r="AC169" s="166">
        <v>1</v>
      </c>
      <c r="AZ169" s="166">
        <v>1</v>
      </c>
      <c r="BA169" s="166">
        <f>IF(AZ169=1,G169,0)</f>
        <v>0</v>
      </c>
      <c r="BB169" s="166">
        <f>IF(AZ169=2,G169,0)</f>
        <v>0</v>
      </c>
      <c r="BC169" s="166">
        <f>IF(AZ169=3,G169,0)</f>
        <v>0</v>
      </c>
      <c r="BD169" s="166">
        <f>IF(AZ169=4,G169,0)</f>
        <v>0</v>
      </c>
      <c r="BE169" s="166">
        <f>IF(AZ169=5,G169,0)</f>
        <v>0</v>
      </c>
      <c r="CA169" s="199">
        <v>1</v>
      </c>
      <c r="CB169" s="199">
        <v>1</v>
      </c>
      <c r="CZ169" s="166">
        <v>0</v>
      </c>
    </row>
    <row r="170" spans="1:104" ht="12.75">
      <c r="A170" s="193">
        <v>80</v>
      </c>
      <c r="B170" s="194" t="s">
        <v>329</v>
      </c>
      <c r="C170" s="195" t="s">
        <v>330</v>
      </c>
      <c r="D170" s="196" t="s">
        <v>135</v>
      </c>
      <c r="E170" s="197">
        <v>2</v>
      </c>
      <c r="F170" s="197">
        <v>0</v>
      </c>
      <c r="G170" s="198">
        <f>E170*F170</f>
        <v>0</v>
      </c>
      <c r="O170" s="192">
        <v>2</v>
      </c>
      <c r="AA170" s="166">
        <v>1</v>
      </c>
      <c r="AB170" s="166">
        <v>1</v>
      </c>
      <c r="AC170" s="166">
        <v>1</v>
      </c>
      <c r="AZ170" s="166">
        <v>1</v>
      </c>
      <c r="BA170" s="166">
        <f>IF(AZ170=1,G170,0)</f>
        <v>0</v>
      </c>
      <c r="BB170" s="166">
        <f>IF(AZ170=2,G170,0)</f>
        <v>0</v>
      </c>
      <c r="BC170" s="166">
        <f>IF(AZ170=3,G170,0)</f>
        <v>0</v>
      </c>
      <c r="BD170" s="166">
        <f>IF(AZ170=4,G170,0)</f>
        <v>0</v>
      </c>
      <c r="BE170" s="166">
        <f>IF(AZ170=5,G170,0)</f>
        <v>0</v>
      </c>
      <c r="CA170" s="199">
        <v>1</v>
      </c>
      <c r="CB170" s="199">
        <v>1</v>
      </c>
      <c r="CZ170" s="166">
        <v>0</v>
      </c>
    </row>
    <row r="171" spans="1:104" ht="22.5">
      <c r="A171" s="193">
        <v>81</v>
      </c>
      <c r="B171" s="194" t="s">
        <v>331</v>
      </c>
      <c r="C171" s="195" t="s">
        <v>332</v>
      </c>
      <c r="D171" s="196" t="s">
        <v>135</v>
      </c>
      <c r="E171" s="197">
        <v>2</v>
      </c>
      <c r="F171" s="197">
        <v>0</v>
      </c>
      <c r="G171" s="198">
        <f>E171*F171</f>
        <v>0</v>
      </c>
      <c r="O171" s="192">
        <v>2</v>
      </c>
      <c r="AA171" s="166">
        <v>1</v>
      </c>
      <c r="AB171" s="166">
        <v>1</v>
      </c>
      <c r="AC171" s="166">
        <v>1</v>
      </c>
      <c r="AZ171" s="166">
        <v>1</v>
      </c>
      <c r="BA171" s="166">
        <f>IF(AZ171=1,G171,0)</f>
        <v>0</v>
      </c>
      <c r="BB171" s="166">
        <f>IF(AZ171=2,G171,0)</f>
        <v>0</v>
      </c>
      <c r="BC171" s="166">
        <f>IF(AZ171=3,G171,0)</f>
        <v>0</v>
      </c>
      <c r="BD171" s="166">
        <f>IF(AZ171=4,G171,0)</f>
        <v>0</v>
      </c>
      <c r="BE171" s="166">
        <f>IF(AZ171=5,G171,0)</f>
        <v>0</v>
      </c>
      <c r="CA171" s="199">
        <v>1</v>
      </c>
      <c r="CB171" s="199">
        <v>1</v>
      </c>
      <c r="CZ171" s="166">
        <v>0</v>
      </c>
    </row>
    <row r="172" spans="1:104" ht="12.75">
      <c r="A172" s="193">
        <v>82</v>
      </c>
      <c r="B172" s="194" t="s">
        <v>333</v>
      </c>
      <c r="C172" s="195" t="s">
        <v>334</v>
      </c>
      <c r="D172" s="196" t="s">
        <v>90</v>
      </c>
      <c r="E172" s="197">
        <v>3.152</v>
      </c>
      <c r="F172" s="197">
        <v>0</v>
      </c>
      <c r="G172" s="198">
        <f>E172*F172</f>
        <v>0</v>
      </c>
      <c r="O172" s="192">
        <v>2</v>
      </c>
      <c r="AA172" s="166">
        <v>1</v>
      </c>
      <c r="AB172" s="166">
        <v>1</v>
      </c>
      <c r="AC172" s="166">
        <v>1</v>
      </c>
      <c r="AZ172" s="166">
        <v>1</v>
      </c>
      <c r="BA172" s="166">
        <f>IF(AZ172=1,G172,0)</f>
        <v>0</v>
      </c>
      <c r="BB172" s="166">
        <f>IF(AZ172=2,G172,0)</f>
        <v>0</v>
      </c>
      <c r="BC172" s="166">
        <f>IF(AZ172=3,G172,0)</f>
        <v>0</v>
      </c>
      <c r="BD172" s="166">
        <f>IF(AZ172=4,G172,0)</f>
        <v>0</v>
      </c>
      <c r="BE172" s="166">
        <f>IF(AZ172=5,G172,0)</f>
        <v>0</v>
      </c>
      <c r="CA172" s="199">
        <v>1</v>
      </c>
      <c r="CB172" s="199">
        <v>1</v>
      </c>
      <c r="CZ172" s="166">
        <v>0.001</v>
      </c>
    </row>
    <row r="173" spans="1:15" ht="12.75">
      <c r="A173" s="200"/>
      <c r="B173" s="202"/>
      <c r="C173" s="203" t="s">
        <v>335</v>
      </c>
      <c r="D173" s="204"/>
      <c r="E173" s="205">
        <v>3.152</v>
      </c>
      <c r="F173" s="206"/>
      <c r="G173" s="207"/>
      <c r="M173" s="201" t="s">
        <v>335</v>
      </c>
      <c r="O173" s="192"/>
    </row>
    <row r="174" spans="1:104" ht="12.75">
      <c r="A174" s="193">
        <v>83</v>
      </c>
      <c r="B174" s="194" t="s">
        <v>333</v>
      </c>
      <c r="C174" s="195" t="s">
        <v>334</v>
      </c>
      <c r="D174" s="196" t="s">
        <v>90</v>
      </c>
      <c r="E174" s="197">
        <v>5.713</v>
      </c>
      <c r="F174" s="197">
        <v>0</v>
      </c>
      <c r="G174" s="198">
        <f>E174*F174</f>
        <v>0</v>
      </c>
      <c r="O174" s="192">
        <v>2</v>
      </c>
      <c r="AA174" s="166">
        <v>1</v>
      </c>
      <c r="AB174" s="166">
        <v>1</v>
      </c>
      <c r="AC174" s="166">
        <v>1</v>
      </c>
      <c r="AZ174" s="166">
        <v>1</v>
      </c>
      <c r="BA174" s="166">
        <f>IF(AZ174=1,G174,0)</f>
        <v>0</v>
      </c>
      <c r="BB174" s="166">
        <f>IF(AZ174=2,G174,0)</f>
        <v>0</v>
      </c>
      <c r="BC174" s="166">
        <f>IF(AZ174=3,G174,0)</f>
        <v>0</v>
      </c>
      <c r="BD174" s="166">
        <f>IF(AZ174=4,G174,0)</f>
        <v>0</v>
      </c>
      <c r="BE174" s="166">
        <f>IF(AZ174=5,G174,0)</f>
        <v>0</v>
      </c>
      <c r="CA174" s="199">
        <v>1</v>
      </c>
      <c r="CB174" s="199">
        <v>1</v>
      </c>
      <c r="CZ174" s="166">
        <v>0.001</v>
      </c>
    </row>
    <row r="175" spans="1:15" ht="12.75">
      <c r="A175" s="200"/>
      <c r="B175" s="202"/>
      <c r="C175" s="203" t="s">
        <v>336</v>
      </c>
      <c r="D175" s="204"/>
      <c r="E175" s="205">
        <v>5.713</v>
      </c>
      <c r="F175" s="206"/>
      <c r="G175" s="207"/>
      <c r="M175" s="201" t="s">
        <v>336</v>
      </c>
      <c r="O175" s="192"/>
    </row>
    <row r="176" spans="1:104" ht="12.75">
      <c r="A176" s="193">
        <v>84</v>
      </c>
      <c r="B176" s="194" t="s">
        <v>337</v>
      </c>
      <c r="C176" s="195" t="s">
        <v>338</v>
      </c>
      <c r="D176" s="196" t="s">
        <v>135</v>
      </c>
      <c r="E176" s="197">
        <v>9</v>
      </c>
      <c r="F176" s="197">
        <v>0</v>
      </c>
      <c r="G176" s="198">
        <f>E176*F176</f>
        <v>0</v>
      </c>
      <c r="O176" s="192">
        <v>2</v>
      </c>
      <c r="AA176" s="166">
        <v>1</v>
      </c>
      <c r="AB176" s="166">
        <v>1</v>
      </c>
      <c r="AC176" s="166">
        <v>1</v>
      </c>
      <c r="AZ176" s="166">
        <v>1</v>
      </c>
      <c r="BA176" s="166">
        <f>IF(AZ176=1,G176,0)</f>
        <v>0</v>
      </c>
      <c r="BB176" s="166">
        <f>IF(AZ176=2,G176,0)</f>
        <v>0</v>
      </c>
      <c r="BC176" s="166">
        <f>IF(AZ176=3,G176,0)</f>
        <v>0</v>
      </c>
      <c r="BD176" s="166">
        <f>IF(AZ176=4,G176,0)</f>
        <v>0</v>
      </c>
      <c r="BE176" s="166">
        <f>IF(AZ176=5,G176,0)</f>
        <v>0</v>
      </c>
      <c r="CA176" s="199">
        <v>1</v>
      </c>
      <c r="CB176" s="199">
        <v>1</v>
      </c>
      <c r="CZ176" s="166">
        <v>0</v>
      </c>
    </row>
    <row r="177" spans="1:15" ht="12.75">
      <c r="A177" s="200"/>
      <c r="B177" s="202"/>
      <c r="C177" s="203" t="s">
        <v>339</v>
      </c>
      <c r="D177" s="204"/>
      <c r="E177" s="205">
        <v>1</v>
      </c>
      <c r="F177" s="206"/>
      <c r="G177" s="207"/>
      <c r="M177" s="201" t="s">
        <v>339</v>
      </c>
      <c r="O177" s="192"/>
    </row>
    <row r="178" spans="1:15" ht="12.75">
      <c r="A178" s="200"/>
      <c r="B178" s="202"/>
      <c r="C178" s="203" t="s">
        <v>340</v>
      </c>
      <c r="D178" s="204"/>
      <c r="E178" s="205">
        <v>8</v>
      </c>
      <c r="F178" s="206"/>
      <c r="G178" s="207"/>
      <c r="M178" s="201" t="s">
        <v>340</v>
      </c>
      <c r="O178" s="192"/>
    </row>
    <row r="179" spans="1:104" ht="12.75">
      <c r="A179" s="193">
        <v>85</v>
      </c>
      <c r="B179" s="194" t="s">
        <v>341</v>
      </c>
      <c r="C179" s="195" t="s">
        <v>342</v>
      </c>
      <c r="D179" s="196" t="s">
        <v>90</v>
      </c>
      <c r="E179" s="197">
        <v>6.36</v>
      </c>
      <c r="F179" s="197">
        <v>0</v>
      </c>
      <c r="G179" s="198">
        <f>E179*F179</f>
        <v>0</v>
      </c>
      <c r="O179" s="192">
        <v>2</v>
      </c>
      <c r="AA179" s="166">
        <v>1</v>
      </c>
      <c r="AB179" s="166">
        <v>1</v>
      </c>
      <c r="AC179" s="166">
        <v>1</v>
      </c>
      <c r="AZ179" s="166">
        <v>1</v>
      </c>
      <c r="BA179" s="166">
        <f>IF(AZ179=1,G179,0)</f>
        <v>0</v>
      </c>
      <c r="BB179" s="166">
        <f>IF(AZ179=2,G179,0)</f>
        <v>0</v>
      </c>
      <c r="BC179" s="166">
        <f>IF(AZ179=3,G179,0)</f>
        <v>0</v>
      </c>
      <c r="BD179" s="166">
        <f>IF(AZ179=4,G179,0)</f>
        <v>0</v>
      </c>
      <c r="BE179" s="166">
        <f>IF(AZ179=5,G179,0)</f>
        <v>0</v>
      </c>
      <c r="CA179" s="199">
        <v>1</v>
      </c>
      <c r="CB179" s="199">
        <v>1</v>
      </c>
      <c r="CZ179" s="166">
        <v>0.00304</v>
      </c>
    </row>
    <row r="180" spans="1:15" ht="12.75">
      <c r="A180" s="200"/>
      <c r="B180" s="202"/>
      <c r="C180" s="203" t="s">
        <v>343</v>
      </c>
      <c r="D180" s="204"/>
      <c r="E180" s="205">
        <v>0.36</v>
      </c>
      <c r="F180" s="206"/>
      <c r="G180" s="207"/>
      <c r="M180" s="201" t="s">
        <v>343</v>
      </c>
      <c r="O180" s="192"/>
    </row>
    <row r="181" spans="1:15" ht="12.75">
      <c r="A181" s="200"/>
      <c r="B181" s="202"/>
      <c r="C181" s="203" t="s">
        <v>344</v>
      </c>
      <c r="D181" s="204"/>
      <c r="E181" s="205">
        <v>6</v>
      </c>
      <c r="F181" s="206"/>
      <c r="G181" s="207"/>
      <c r="M181" s="201" t="s">
        <v>344</v>
      </c>
      <c r="O181" s="192"/>
    </row>
    <row r="182" spans="1:104" ht="12.75">
      <c r="A182" s="193">
        <v>86</v>
      </c>
      <c r="B182" s="194" t="s">
        <v>345</v>
      </c>
      <c r="C182" s="195" t="s">
        <v>346</v>
      </c>
      <c r="D182" s="196" t="s">
        <v>90</v>
      </c>
      <c r="E182" s="197">
        <v>1.08</v>
      </c>
      <c r="F182" s="197">
        <v>0</v>
      </c>
      <c r="G182" s="198">
        <f>E182*F182</f>
        <v>0</v>
      </c>
      <c r="O182" s="192">
        <v>2</v>
      </c>
      <c r="AA182" s="166">
        <v>1</v>
      </c>
      <c r="AB182" s="166">
        <v>1</v>
      </c>
      <c r="AC182" s="166">
        <v>1</v>
      </c>
      <c r="AZ182" s="166">
        <v>1</v>
      </c>
      <c r="BA182" s="166">
        <f>IF(AZ182=1,G182,0)</f>
        <v>0</v>
      </c>
      <c r="BB182" s="166">
        <f>IF(AZ182=2,G182,0)</f>
        <v>0</v>
      </c>
      <c r="BC182" s="166">
        <f>IF(AZ182=3,G182,0)</f>
        <v>0</v>
      </c>
      <c r="BD182" s="166">
        <f>IF(AZ182=4,G182,0)</f>
        <v>0</v>
      </c>
      <c r="BE182" s="166">
        <f>IF(AZ182=5,G182,0)</f>
        <v>0</v>
      </c>
      <c r="CA182" s="199">
        <v>1</v>
      </c>
      <c r="CB182" s="199">
        <v>1</v>
      </c>
      <c r="CZ182" s="166">
        <v>0</v>
      </c>
    </row>
    <row r="183" spans="1:15" ht="12.75">
      <c r="A183" s="200"/>
      <c r="B183" s="202"/>
      <c r="C183" s="203" t="s">
        <v>347</v>
      </c>
      <c r="D183" s="204"/>
      <c r="E183" s="205">
        <v>1.08</v>
      </c>
      <c r="F183" s="206"/>
      <c r="G183" s="207"/>
      <c r="M183" s="201" t="s">
        <v>347</v>
      </c>
      <c r="O183" s="192"/>
    </row>
    <row r="184" spans="1:104" ht="12.75">
      <c r="A184" s="193">
        <v>87</v>
      </c>
      <c r="B184" s="194" t="s">
        <v>348</v>
      </c>
      <c r="C184" s="195" t="s">
        <v>349</v>
      </c>
      <c r="D184" s="196" t="s">
        <v>90</v>
      </c>
      <c r="E184" s="197">
        <v>1.08</v>
      </c>
      <c r="F184" s="197">
        <v>0</v>
      </c>
      <c r="G184" s="198">
        <f>E184*F184</f>
        <v>0</v>
      </c>
      <c r="O184" s="192">
        <v>2</v>
      </c>
      <c r="AA184" s="166">
        <v>1</v>
      </c>
      <c r="AB184" s="166">
        <v>1</v>
      </c>
      <c r="AC184" s="166">
        <v>1</v>
      </c>
      <c r="AZ184" s="166">
        <v>1</v>
      </c>
      <c r="BA184" s="166">
        <f>IF(AZ184=1,G184,0)</f>
        <v>0</v>
      </c>
      <c r="BB184" s="166">
        <f>IF(AZ184=2,G184,0)</f>
        <v>0</v>
      </c>
      <c r="BC184" s="166">
        <f>IF(AZ184=3,G184,0)</f>
        <v>0</v>
      </c>
      <c r="BD184" s="166">
        <f>IF(AZ184=4,G184,0)</f>
        <v>0</v>
      </c>
      <c r="BE184" s="166">
        <f>IF(AZ184=5,G184,0)</f>
        <v>0</v>
      </c>
      <c r="CA184" s="199">
        <v>1</v>
      </c>
      <c r="CB184" s="199">
        <v>1</v>
      </c>
      <c r="CZ184" s="166">
        <v>0</v>
      </c>
    </row>
    <row r="185" spans="1:15" ht="12.75">
      <c r="A185" s="200"/>
      <c r="B185" s="202"/>
      <c r="C185" s="203" t="s">
        <v>347</v>
      </c>
      <c r="D185" s="204"/>
      <c r="E185" s="205">
        <v>1.08</v>
      </c>
      <c r="F185" s="206"/>
      <c r="G185" s="207"/>
      <c r="M185" s="201" t="s">
        <v>347</v>
      </c>
      <c r="O185" s="192"/>
    </row>
    <row r="186" spans="1:57" ht="12.75">
      <c r="A186" s="208"/>
      <c r="B186" s="209" t="s">
        <v>75</v>
      </c>
      <c r="C186" s="210" t="str">
        <f>CONCATENATE(B163," ",C163)</f>
        <v>96 Bourání konstrukcí</v>
      </c>
      <c r="D186" s="211"/>
      <c r="E186" s="212"/>
      <c r="F186" s="213"/>
      <c r="G186" s="214">
        <f>SUM(G163:G185)</f>
        <v>0</v>
      </c>
      <c r="O186" s="192">
        <v>4</v>
      </c>
      <c r="BA186" s="215">
        <f>SUM(BA163:BA185)</f>
        <v>0</v>
      </c>
      <c r="BB186" s="215">
        <f>SUM(BB163:BB185)</f>
        <v>0</v>
      </c>
      <c r="BC186" s="215">
        <f>SUM(BC163:BC185)</f>
        <v>0</v>
      </c>
      <c r="BD186" s="215">
        <f>SUM(BD163:BD185)</f>
        <v>0</v>
      </c>
      <c r="BE186" s="215">
        <f>SUM(BE163:BE185)</f>
        <v>0</v>
      </c>
    </row>
    <row r="187" spans="1:15" ht="12.75">
      <c r="A187" s="185" t="s">
        <v>72</v>
      </c>
      <c r="B187" s="186" t="s">
        <v>350</v>
      </c>
      <c r="C187" s="187" t="s">
        <v>351</v>
      </c>
      <c r="D187" s="188"/>
      <c r="E187" s="189"/>
      <c r="F187" s="189"/>
      <c r="G187" s="190"/>
      <c r="H187" s="191"/>
      <c r="I187" s="191"/>
      <c r="O187" s="192">
        <v>1</v>
      </c>
    </row>
    <row r="188" spans="1:104" ht="22.5">
      <c r="A188" s="193">
        <v>88</v>
      </c>
      <c r="B188" s="194" t="s">
        <v>352</v>
      </c>
      <c r="C188" s="195" t="s">
        <v>353</v>
      </c>
      <c r="D188" s="196" t="s">
        <v>244</v>
      </c>
      <c r="E188" s="197">
        <v>0.6</v>
      </c>
      <c r="F188" s="197">
        <v>0</v>
      </c>
      <c r="G188" s="198">
        <f>E188*F188</f>
        <v>0</v>
      </c>
      <c r="O188" s="192">
        <v>2</v>
      </c>
      <c r="AA188" s="166">
        <v>1</v>
      </c>
      <c r="AB188" s="166">
        <v>1</v>
      </c>
      <c r="AC188" s="166">
        <v>1</v>
      </c>
      <c r="AZ188" s="166">
        <v>1</v>
      </c>
      <c r="BA188" s="166">
        <f>IF(AZ188=1,G188,0)</f>
        <v>0</v>
      </c>
      <c r="BB188" s="166">
        <f>IF(AZ188=2,G188,0)</f>
        <v>0</v>
      </c>
      <c r="BC188" s="166">
        <f>IF(AZ188=3,G188,0)</f>
        <v>0</v>
      </c>
      <c r="BD188" s="166">
        <f>IF(AZ188=4,G188,0)</f>
        <v>0</v>
      </c>
      <c r="BE188" s="166">
        <f>IF(AZ188=5,G188,0)</f>
        <v>0</v>
      </c>
      <c r="CA188" s="199">
        <v>1</v>
      </c>
      <c r="CB188" s="199">
        <v>1</v>
      </c>
      <c r="CZ188" s="166">
        <v>0</v>
      </c>
    </row>
    <row r="189" spans="1:104" ht="12.75">
      <c r="A189" s="193">
        <v>89</v>
      </c>
      <c r="B189" s="194" t="s">
        <v>354</v>
      </c>
      <c r="C189" s="195" t="s">
        <v>355</v>
      </c>
      <c r="D189" s="196" t="s">
        <v>244</v>
      </c>
      <c r="E189" s="197">
        <v>12</v>
      </c>
      <c r="F189" s="197">
        <v>0</v>
      </c>
      <c r="G189" s="198">
        <f>E189*F189</f>
        <v>0</v>
      </c>
      <c r="O189" s="192">
        <v>2</v>
      </c>
      <c r="AA189" s="166">
        <v>1</v>
      </c>
      <c r="AB189" s="166">
        <v>1</v>
      </c>
      <c r="AC189" s="166">
        <v>1</v>
      </c>
      <c r="AZ189" s="166">
        <v>1</v>
      </c>
      <c r="BA189" s="166">
        <f>IF(AZ189=1,G189,0)</f>
        <v>0</v>
      </c>
      <c r="BB189" s="166">
        <f>IF(AZ189=2,G189,0)</f>
        <v>0</v>
      </c>
      <c r="BC189" s="166">
        <f>IF(AZ189=3,G189,0)</f>
        <v>0</v>
      </c>
      <c r="BD189" s="166">
        <f>IF(AZ189=4,G189,0)</f>
        <v>0</v>
      </c>
      <c r="BE189" s="166">
        <f>IF(AZ189=5,G189,0)</f>
        <v>0</v>
      </c>
      <c r="CA189" s="199">
        <v>1</v>
      </c>
      <c r="CB189" s="199">
        <v>1</v>
      </c>
      <c r="CZ189" s="166">
        <v>0.0005</v>
      </c>
    </row>
    <row r="190" spans="1:104" ht="12.75">
      <c r="A190" s="193">
        <v>90</v>
      </c>
      <c r="B190" s="194" t="s">
        <v>356</v>
      </c>
      <c r="C190" s="195" t="s">
        <v>357</v>
      </c>
      <c r="D190" s="196" t="s">
        <v>244</v>
      </c>
      <c r="E190" s="197">
        <v>3</v>
      </c>
      <c r="F190" s="197">
        <v>0</v>
      </c>
      <c r="G190" s="198">
        <f>E190*F190</f>
        <v>0</v>
      </c>
      <c r="O190" s="192">
        <v>2</v>
      </c>
      <c r="AA190" s="166">
        <v>1</v>
      </c>
      <c r="AB190" s="166">
        <v>1</v>
      </c>
      <c r="AC190" s="166">
        <v>1</v>
      </c>
      <c r="AZ190" s="166">
        <v>1</v>
      </c>
      <c r="BA190" s="166">
        <f>IF(AZ190=1,G190,0)</f>
        <v>0</v>
      </c>
      <c r="BB190" s="166">
        <f>IF(AZ190=2,G190,0)</f>
        <v>0</v>
      </c>
      <c r="BC190" s="166">
        <f>IF(AZ190=3,G190,0)</f>
        <v>0</v>
      </c>
      <c r="BD190" s="166">
        <f>IF(AZ190=4,G190,0)</f>
        <v>0</v>
      </c>
      <c r="BE190" s="166">
        <f>IF(AZ190=5,G190,0)</f>
        <v>0</v>
      </c>
      <c r="CA190" s="199">
        <v>1</v>
      </c>
      <c r="CB190" s="199">
        <v>1</v>
      </c>
      <c r="CZ190" s="166">
        <v>0.00049</v>
      </c>
    </row>
    <row r="191" spans="1:104" ht="12.75">
      <c r="A191" s="193">
        <v>91</v>
      </c>
      <c r="B191" s="194" t="s">
        <v>358</v>
      </c>
      <c r="C191" s="195" t="s">
        <v>359</v>
      </c>
      <c r="D191" s="196" t="s">
        <v>90</v>
      </c>
      <c r="E191" s="197">
        <v>28</v>
      </c>
      <c r="F191" s="197">
        <v>0</v>
      </c>
      <c r="G191" s="198">
        <f>E191*F191</f>
        <v>0</v>
      </c>
      <c r="O191" s="192">
        <v>2</v>
      </c>
      <c r="AA191" s="166">
        <v>1</v>
      </c>
      <c r="AB191" s="166">
        <v>1</v>
      </c>
      <c r="AC191" s="166">
        <v>1</v>
      </c>
      <c r="AZ191" s="166">
        <v>1</v>
      </c>
      <c r="BA191" s="166">
        <f>IF(AZ191=1,G191,0)</f>
        <v>0</v>
      </c>
      <c r="BB191" s="166">
        <f>IF(AZ191=2,G191,0)</f>
        <v>0</v>
      </c>
      <c r="BC191" s="166">
        <f>IF(AZ191=3,G191,0)</f>
        <v>0</v>
      </c>
      <c r="BD191" s="166">
        <f>IF(AZ191=4,G191,0)</f>
        <v>0</v>
      </c>
      <c r="BE191" s="166">
        <f>IF(AZ191=5,G191,0)</f>
        <v>0</v>
      </c>
      <c r="CA191" s="199">
        <v>1</v>
      </c>
      <c r="CB191" s="199">
        <v>1</v>
      </c>
      <c r="CZ191" s="166">
        <v>0</v>
      </c>
    </row>
    <row r="192" spans="1:104" ht="22.5">
      <c r="A192" s="193">
        <v>92</v>
      </c>
      <c r="B192" s="194" t="s">
        <v>360</v>
      </c>
      <c r="C192" s="195" t="s">
        <v>361</v>
      </c>
      <c r="D192" s="196" t="s">
        <v>90</v>
      </c>
      <c r="E192" s="197">
        <v>54</v>
      </c>
      <c r="F192" s="197">
        <v>0</v>
      </c>
      <c r="G192" s="198">
        <f>E192*F192</f>
        <v>0</v>
      </c>
      <c r="O192" s="192">
        <v>2</v>
      </c>
      <c r="AA192" s="166">
        <v>1</v>
      </c>
      <c r="AB192" s="166">
        <v>1</v>
      </c>
      <c r="AC192" s="166">
        <v>1</v>
      </c>
      <c r="AZ192" s="166">
        <v>1</v>
      </c>
      <c r="BA192" s="166">
        <f>IF(AZ192=1,G192,0)</f>
        <v>0</v>
      </c>
      <c r="BB192" s="166">
        <f>IF(AZ192=2,G192,0)</f>
        <v>0</v>
      </c>
      <c r="BC192" s="166">
        <f>IF(AZ192=3,G192,0)</f>
        <v>0</v>
      </c>
      <c r="BD192" s="166">
        <f>IF(AZ192=4,G192,0)</f>
        <v>0</v>
      </c>
      <c r="BE192" s="166">
        <f>IF(AZ192=5,G192,0)</f>
        <v>0</v>
      </c>
      <c r="CA192" s="199">
        <v>1</v>
      </c>
      <c r="CB192" s="199">
        <v>1</v>
      </c>
      <c r="CZ192" s="166">
        <v>0</v>
      </c>
    </row>
    <row r="193" spans="1:15" ht="12.75">
      <c r="A193" s="200"/>
      <c r="B193" s="202"/>
      <c r="C193" s="203" t="s">
        <v>362</v>
      </c>
      <c r="D193" s="204"/>
      <c r="E193" s="205">
        <v>54</v>
      </c>
      <c r="F193" s="206"/>
      <c r="G193" s="207"/>
      <c r="M193" s="201" t="s">
        <v>362</v>
      </c>
      <c r="O193" s="192"/>
    </row>
    <row r="194" spans="1:104" ht="12.75">
      <c r="A194" s="193">
        <v>93</v>
      </c>
      <c r="B194" s="194" t="s">
        <v>363</v>
      </c>
      <c r="C194" s="195" t="s">
        <v>364</v>
      </c>
      <c r="D194" s="196" t="s">
        <v>90</v>
      </c>
      <c r="E194" s="197">
        <v>54</v>
      </c>
      <c r="F194" s="197">
        <v>0</v>
      </c>
      <c r="G194" s="198">
        <f>E194*F194</f>
        <v>0</v>
      </c>
      <c r="O194" s="192">
        <v>2</v>
      </c>
      <c r="AA194" s="166">
        <v>1</v>
      </c>
      <c r="AB194" s="166">
        <v>1</v>
      </c>
      <c r="AC194" s="166">
        <v>1</v>
      </c>
      <c r="AZ194" s="166">
        <v>1</v>
      </c>
      <c r="BA194" s="166">
        <f>IF(AZ194=1,G194,0)</f>
        <v>0</v>
      </c>
      <c r="BB194" s="166">
        <f>IF(AZ194=2,G194,0)</f>
        <v>0</v>
      </c>
      <c r="BC194" s="166">
        <f>IF(AZ194=3,G194,0)</f>
        <v>0</v>
      </c>
      <c r="BD194" s="166">
        <f>IF(AZ194=4,G194,0)</f>
        <v>0</v>
      </c>
      <c r="BE194" s="166">
        <f>IF(AZ194=5,G194,0)</f>
        <v>0</v>
      </c>
      <c r="CA194" s="199">
        <v>1</v>
      </c>
      <c r="CB194" s="199">
        <v>1</v>
      </c>
      <c r="CZ194" s="166">
        <v>0</v>
      </c>
    </row>
    <row r="195" spans="1:104" ht="22.5">
      <c r="A195" s="193">
        <v>94</v>
      </c>
      <c r="B195" s="194" t="s">
        <v>365</v>
      </c>
      <c r="C195" s="195" t="s">
        <v>366</v>
      </c>
      <c r="D195" s="196" t="s">
        <v>90</v>
      </c>
      <c r="E195" s="197">
        <v>34.4</v>
      </c>
      <c r="F195" s="197">
        <v>0</v>
      </c>
      <c r="G195" s="198">
        <f>E195*F195</f>
        <v>0</v>
      </c>
      <c r="O195" s="192">
        <v>2</v>
      </c>
      <c r="AA195" s="166">
        <v>1</v>
      </c>
      <c r="AB195" s="166">
        <v>1</v>
      </c>
      <c r="AC195" s="166">
        <v>1</v>
      </c>
      <c r="AZ195" s="166">
        <v>1</v>
      </c>
      <c r="BA195" s="166">
        <f>IF(AZ195=1,G195,0)</f>
        <v>0</v>
      </c>
      <c r="BB195" s="166">
        <f>IF(AZ195=2,G195,0)</f>
        <v>0</v>
      </c>
      <c r="BC195" s="166">
        <f>IF(AZ195=3,G195,0)</f>
        <v>0</v>
      </c>
      <c r="BD195" s="166">
        <f>IF(AZ195=4,G195,0)</f>
        <v>0</v>
      </c>
      <c r="BE195" s="166">
        <f>IF(AZ195=5,G195,0)</f>
        <v>0</v>
      </c>
      <c r="CA195" s="199">
        <v>1</v>
      </c>
      <c r="CB195" s="199">
        <v>1</v>
      </c>
      <c r="CZ195" s="166">
        <v>0</v>
      </c>
    </row>
    <row r="196" spans="1:57" ht="12.75">
      <c r="A196" s="208"/>
      <c r="B196" s="209" t="s">
        <v>75</v>
      </c>
      <c r="C196" s="210" t="str">
        <f>CONCATENATE(B187," ",C187)</f>
        <v>97 Prorážení otvorů</v>
      </c>
      <c r="D196" s="211"/>
      <c r="E196" s="212"/>
      <c r="F196" s="213"/>
      <c r="G196" s="214">
        <f>SUM(G187:G195)</f>
        <v>0</v>
      </c>
      <c r="O196" s="192">
        <v>4</v>
      </c>
      <c r="BA196" s="215">
        <f>SUM(BA187:BA195)</f>
        <v>0</v>
      </c>
      <c r="BB196" s="215">
        <f>SUM(BB187:BB195)</f>
        <v>0</v>
      </c>
      <c r="BC196" s="215">
        <f>SUM(BC187:BC195)</f>
        <v>0</v>
      </c>
      <c r="BD196" s="215">
        <f>SUM(BD187:BD195)</f>
        <v>0</v>
      </c>
      <c r="BE196" s="215">
        <f>SUM(BE187:BE195)</f>
        <v>0</v>
      </c>
    </row>
    <row r="197" spans="1:15" ht="12.75">
      <c r="A197" s="185" t="s">
        <v>72</v>
      </c>
      <c r="B197" s="186" t="s">
        <v>367</v>
      </c>
      <c r="C197" s="187" t="s">
        <v>368</v>
      </c>
      <c r="D197" s="188"/>
      <c r="E197" s="189"/>
      <c r="F197" s="189"/>
      <c r="G197" s="190"/>
      <c r="H197" s="191"/>
      <c r="I197" s="191"/>
      <c r="O197" s="192">
        <v>1</v>
      </c>
    </row>
    <row r="198" spans="1:104" ht="12.75">
      <c r="A198" s="193">
        <v>95</v>
      </c>
      <c r="B198" s="194" t="s">
        <v>369</v>
      </c>
      <c r="C198" s="195" t="s">
        <v>370</v>
      </c>
      <c r="D198" s="196" t="s">
        <v>172</v>
      </c>
      <c r="E198" s="197">
        <v>971.911570106</v>
      </c>
      <c r="F198" s="197">
        <v>0</v>
      </c>
      <c r="G198" s="198">
        <f>E198*F198</f>
        <v>0</v>
      </c>
      <c r="O198" s="192">
        <v>2</v>
      </c>
      <c r="AA198" s="166">
        <v>7</v>
      </c>
      <c r="AB198" s="166">
        <v>1</v>
      </c>
      <c r="AC198" s="166">
        <v>2</v>
      </c>
      <c r="AZ198" s="166">
        <v>1</v>
      </c>
      <c r="BA198" s="166">
        <f>IF(AZ198=1,G198,0)</f>
        <v>0</v>
      </c>
      <c r="BB198" s="166">
        <f>IF(AZ198=2,G198,0)</f>
        <v>0</v>
      </c>
      <c r="BC198" s="166">
        <f>IF(AZ198=3,G198,0)</f>
        <v>0</v>
      </c>
      <c r="BD198" s="166">
        <f>IF(AZ198=4,G198,0)</f>
        <v>0</v>
      </c>
      <c r="BE198" s="166">
        <f>IF(AZ198=5,G198,0)</f>
        <v>0</v>
      </c>
      <c r="CA198" s="199">
        <v>7</v>
      </c>
      <c r="CB198" s="199">
        <v>1</v>
      </c>
      <c r="CZ198" s="166">
        <v>0</v>
      </c>
    </row>
    <row r="199" spans="1:57" ht="12.75">
      <c r="A199" s="208"/>
      <c r="B199" s="209" t="s">
        <v>75</v>
      </c>
      <c r="C199" s="210" t="str">
        <f>CONCATENATE(B197," ",C197)</f>
        <v>99 Staveništní přesun hmot</v>
      </c>
      <c r="D199" s="211"/>
      <c r="E199" s="212"/>
      <c r="F199" s="213"/>
      <c r="G199" s="214">
        <f>SUM(G197:G198)</f>
        <v>0</v>
      </c>
      <c r="O199" s="192">
        <v>4</v>
      </c>
      <c r="BA199" s="215">
        <f>SUM(BA197:BA198)</f>
        <v>0</v>
      </c>
      <c r="BB199" s="215">
        <f>SUM(BB197:BB198)</f>
        <v>0</v>
      </c>
      <c r="BC199" s="215">
        <f>SUM(BC197:BC198)</f>
        <v>0</v>
      </c>
      <c r="BD199" s="215">
        <f>SUM(BD197:BD198)</f>
        <v>0</v>
      </c>
      <c r="BE199" s="215">
        <f>SUM(BE197:BE198)</f>
        <v>0</v>
      </c>
    </row>
    <row r="200" spans="1:15" ht="12.75">
      <c r="A200" s="185" t="s">
        <v>72</v>
      </c>
      <c r="B200" s="186" t="s">
        <v>371</v>
      </c>
      <c r="C200" s="187" t="s">
        <v>372</v>
      </c>
      <c r="D200" s="188"/>
      <c r="E200" s="189"/>
      <c r="F200" s="189"/>
      <c r="G200" s="190"/>
      <c r="H200" s="191"/>
      <c r="I200" s="191"/>
      <c r="O200" s="192">
        <v>1</v>
      </c>
    </row>
    <row r="201" spans="1:104" ht="12.75">
      <c r="A201" s="193">
        <v>96</v>
      </c>
      <c r="B201" s="194" t="s">
        <v>373</v>
      </c>
      <c r="C201" s="195" t="s">
        <v>374</v>
      </c>
      <c r="D201" s="196" t="s">
        <v>101</v>
      </c>
      <c r="E201" s="197">
        <v>56.8</v>
      </c>
      <c r="F201" s="197">
        <v>0</v>
      </c>
      <c r="G201" s="198">
        <f>E201*F201</f>
        <v>0</v>
      </c>
      <c r="O201" s="192">
        <v>2</v>
      </c>
      <c r="AA201" s="166">
        <v>1</v>
      </c>
      <c r="AB201" s="166">
        <v>1</v>
      </c>
      <c r="AC201" s="166">
        <v>1</v>
      </c>
      <c r="AZ201" s="166">
        <v>2</v>
      </c>
      <c r="BA201" s="166">
        <f>IF(AZ201=1,G201,0)</f>
        <v>0</v>
      </c>
      <c r="BB201" s="166">
        <f>IF(AZ201=2,G201,0)</f>
        <v>0</v>
      </c>
      <c r="BC201" s="166">
        <f>IF(AZ201=3,G201,0)</f>
        <v>0</v>
      </c>
      <c r="BD201" s="166">
        <f>IF(AZ201=4,G201,0)</f>
        <v>0</v>
      </c>
      <c r="BE201" s="166">
        <f>IF(AZ201=5,G201,0)</f>
        <v>0</v>
      </c>
      <c r="CA201" s="199">
        <v>1</v>
      </c>
      <c r="CB201" s="199">
        <v>1</v>
      </c>
      <c r="CZ201" s="166">
        <v>1.837</v>
      </c>
    </row>
    <row r="202" spans="1:15" ht="12.75">
      <c r="A202" s="200"/>
      <c r="B202" s="202"/>
      <c r="C202" s="203" t="s">
        <v>375</v>
      </c>
      <c r="D202" s="204"/>
      <c r="E202" s="205">
        <v>8.8</v>
      </c>
      <c r="F202" s="206"/>
      <c r="G202" s="207"/>
      <c r="M202" s="201" t="s">
        <v>375</v>
      </c>
      <c r="O202" s="192"/>
    </row>
    <row r="203" spans="1:15" ht="12.75">
      <c r="A203" s="200"/>
      <c r="B203" s="202"/>
      <c r="C203" s="203" t="s">
        <v>376</v>
      </c>
      <c r="D203" s="204"/>
      <c r="E203" s="205">
        <v>48</v>
      </c>
      <c r="F203" s="206"/>
      <c r="G203" s="207"/>
      <c r="M203" s="201" t="s">
        <v>376</v>
      </c>
      <c r="O203" s="192"/>
    </row>
    <row r="204" spans="1:104" ht="12.75">
      <c r="A204" s="193">
        <v>97</v>
      </c>
      <c r="B204" s="194" t="s">
        <v>377</v>
      </c>
      <c r="C204" s="195" t="s">
        <v>378</v>
      </c>
      <c r="D204" s="196" t="s">
        <v>244</v>
      </c>
      <c r="E204" s="197">
        <v>28</v>
      </c>
      <c r="F204" s="197">
        <v>0</v>
      </c>
      <c r="G204" s="198">
        <f>E204*F204</f>
        <v>0</v>
      </c>
      <c r="O204" s="192">
        <v>2</v>
      </c>
      <c r="AA204" s="166">
        <v>1</v>
      </c>
      <c r="AB204" s="166">
        <v>7</v>
      </c>
      <c r="AC204" s="166">
        <v>7</v>
      </c>
      <c r="AZ204" s="166">
        <v>2</v>
      </c>
      <c r="BA204" s="166">
        <f>IF(AZ204=1,G204,0)</f>
        <v>0</v>
      </c>
      <c r="BB204" s="166">
        <f>IF(AZ204=2,G204,0)</f>
        <v>0</v>
      </c>
      <c r="BC204" s="166">
        <f>IF(AZ204=3,G204,0)</f>
        <v>0</v>
      </c>
      <c r="BD204" s="166">
        <f>IF(AZ204=4,G204,0)</f>
        <v>0</v>
      </c>
      <c r="BE204" s="166">
        <f>IF(AZ204=5,G204,0)</f>
        <v>0</v>
      </c>
      <c r="CA204" s="199">
        <v>1</v>
      </c>
      <c r="CB204" s="199">
        <v>7</v>
      </c>
      <c r="CZ204" s="166">
        <v>0</v>
      </c>
    </row>
    <row r="205" spans="1:104" ht="12.75">
      <c r="A205" s="193">
        <v>98</v>
      </c>
      <c r="B205" s="194" t="s">
        <v>379</v>
      </c>
      <c r="C205" s="195" t="s">
        <v>380</v>
      </c>
      <c r="D205" s="196" t="s">
        <v>135</v>
      </c>
      <c r="E205" s="197">
        <v>2</v>
      </c>
      <c r="F205" s="197">
        <v>0</v>
      </c>
      <c r="G205" s="198">
        <f>E205*F205</f>
        <v>0</v>
      </c>
      <c r="O205" s="192">
        <v>2</v>
      </c>
      <c r="AA205" s="166">
        <v>1</v>
      </c>
      <c r="AB205" s="166">
        <v>7</v>
      </c>
      <c r="AC205" s="166">
        <v>7</v>
      </c>
      <c r="AZ205" s="166">
        <v>2</v>
      </c>
      <c r="BA205" s="166">
        <f>IF(AZ205=1,G205,0)</f>
        <v>0</v>
      </c>
      <c r="BB205" s="166">
        <f>IF(AZ205=2,G205,0)</f>
        <v>0</v>
      </c>
      <c r="BC205" s="166">
        <f>IF(AZ205=3,G205,0)</f>
        <v>0</v>
      </c>
      <c r="BD205" s="166">
        <f>IF(AZ205=4,G205,0)</f>
        <v>0</v>
      </c>
      <c r="BE205" s="166">
        <f>IF(AZ205=5,G205,0)</f>
        <v>0</v>
      </c>
      <c r="CA205" s="199">
        <v>1</v>
      </c>
      <c r="CB205" s="199">
        <v>7</v>
      </c>
      <c r="CZ205" s="166">
        <v>0</v>
      </c>
    </row>
    <row r="206" spans="1:104" ht="12.75">
      <c r="A206" s="193">
        <v>99</v>
      </c>
      <c r="B206" s="194" t="s">
        <v>381</v>
      </c>
      <c r="C206" s="195" t="s">
        <v>382</v>
      </c>
      <c r="D206" s="196" t="s">
        <v>135</v>
      </c>
      <c r="E206" s="197">
        <v>4</v>
      </c>
      <c r="F206" s="197">
        <v>0</v>
      </c>
      <c r="G206" s="198">
        <f>E206*F206</f>
        <v>0</v>
      </c>
      <c r="O206" s="192">
        <v>2</v>
      </c>
      <c r="AA206" s="166">
        <v>1</v>
      </c>
      <c r="AB206" s="166">
        <v>0</v>
      </c>
      <c r="AC206" s="166">
        <v>0</v>
      </c>
      <c r="AZ206" s="166">
        <v>2</v>
      </c>
      <c r="BA206" s="166">
        <f>IF(AZ206=1,G206,0)</f>
        <v>0</v>
      </c>
      <c r="BB206" s="166">
        <f>IF(AZ206=2,G206,0)</f>
        <v>0</v>
      </c>
      <c r="BC206" s="166">
        <f>IF(AZ206=3,G206,0)</f>
        <v>0</v>
      </c>
      <c r="BD206" s="166">
        <f>IF(AZ206=4,G206,0)</f>
        <v>0</v>
      </c>
      <c r="BE206" s="166">
        <f>IF(AZ206=5,G206,0)</f>
        <v>0</v>
      </c>
      <c r="CA206" s="199">
        <v>1</v>
      </c>
      <c r="CB206" s="199">
        <v>0</v>
      </c>
      <c r="CZ206" s="166">
        <v>0.00038</v>
      </c>
    </row>
    <row r="207" spans="1:104" ht="12.75">
      <c r="A207" s="193">
        <v>100</v>
      </c>
      <c r="B207" s="194" t="s">
        <v>383</v>
      </c>
      <c r="C207" s="195" t="s">
        <v>384</v>
      </c>
      <c r="D207" s="196" t="s">
        <v>244</v>
      </c>
      <c r="E207" s="197">
        <v>96</v>
      </c>
      <c r="F207" s="197">
        <v>0</v>
      </c>
      <c r="G207" s="198">
        <f>E207*F207</f>
        <v>0</v>
      </c>
      <c r="O207" s="192">
        <v>2</v>
      </c>
      <c r="AA207" s="166">
        <v>1</v>
      </c>
      <c r="AB207" s="166">
        <v>7</v>
      </c>
      <c r="AC207" s="166">
        <v>7</v>
      </c>
      <c r="AZ207" s="166">
        <v>2</v>
      </c>
      <c r="BA207" s="166">
        <f>IF(AZ207=1,G207,0)</f>
        <v>0</v>
      </c>
      <c r="BB207" s="166">
        <f>IF(AZ207=2,G207,0)</f>
        <v>0</v>
      </c>
      <c r="BC207" s="166">
        <f>IF(AZ207=3,G207,0)</f>
        <v>0</v>
      </c>
      <c r="BD207" s="166">
        <f>IF(AZ207=4,G207,0)</f>
        <v>0</v>
      </c>
      <c r="BE207" s="166">
        <f>IF(AZ207=5,G207,0)</f>
        <v>0</v>
      </c>
      <c r="CA207" s="199">
        <v>1</v>
      </c>
      <c r="CB207" s="199">
        <v>7</v>
      </c>
      <c r="CZ207" s="166">
        <v>0.00724</v>
      </c>
    </row>
    <row r="208" spans="1:15" ht="12.75">
      <c r="A208" s="200"/>
      <c r="B208" s="202"/>
      <c r="C208" s="203" t="s">
        <v>385</v>
      </c>
      <c r="D208" s="204"/>
      <c r="E208" s="205">
        <v>96</v>
      </c>
      <c r="F208" s="206"/>
      <c r="G208" s="207"/>
      <c r="M208" s="201" t="s">
        <v>385</v>
      </c>
      <c r="O208" s="192"/>
    </row>
    <row r="209" spans="1:104" ht="12.75">
      <c r="A209" s="193">
        <v>101</v>
      </c>
      <c r="B209" s="194" t="s">
        <v>386</v>
      </c>
      <c r="C209" s="195" t="s">
        <v>387</v>
      </c>
      <c r="D209" s="196" t="s">
        <v>244</v>
      </c>
      <c r="E209" s="197">
        <v>96</v>
      </c>
      <c r="F209" s="197">
        <v>0</v>
      </c>
      <c r="G209" s="198">
        <f>E209*F209</f>
        <v>0</v>
      </c>
      <c r="O209" s="192">
        <v>2</v>
      </c>
      <c r="AA209" s="166">
        <v>1</v>
      </c>
      <c r="AB209" s="166">
        <v>7</v>
      </c>
      <c r="AC209" s="166">
        <v>7</v>
      </c>
      <c r="AZ209" s="166">
        <v>2</v>
      </c>
      <c r="BA209" s="166">
        <f>IF(AZ209=1,G209,0)</f>
        <v>0</v>
      </c>
      <c r="BB209" s="166">
        <f>IF(AZ209=2,G209,0)</f>
        <v>0</v>
      </c>
      <c r="BC209" s="166">
        <f>IF(AZ209=3,G209,0)</f>
        <v>0</v>
      </c>
      <c r="BD209" s="166">
        <f>IF(AZ209=4,G209,0)</f>
        <v>0</v>
      </c>
      <c r="BE209" s="166">
        <f>IF(AZ209=5,G209,0)</f>
        <v>0</v>
      </c>
      <c r="CA209" s="199">
        <v>1</v>
      </c>
      <c r="CB209" s="199">
        <v>7</v>
      </c>
      <c r="CZ209" s="166">
        <v>0</v>
      </c>
    </row>
    <row r="210" spans="1:104" ht="12.75">
      <c r="A210" s="193">
        <v>102</v>
      </c>
      <c r="B210" s="194" t="s">
        <v>388</v>
      </c>
      <c r="C210" s="195" t="s">
        <v>389</v>
      </c>
      <c r="D210" s="196" t="s">
        <v>101</v>
      </c>
      <c r="E210" s="197">
        <v>3.25</v>
      </c>
      <c r="F210" s="197">
        <v>0</v>
      </c>
      <c r="G210" s="198">
        <f>E210*F210</f>
        <v>0</v>
      </c>
      <c r="O210" s="192">
        <v>2</v>
      </c>
      <c r="AA210" s="166">
        <v>1</v>
      </c>
      <c r="AB210" s="166">
        <v>1</v>
      </c>
      <c r="AC210" s="166">
        <v>1</v>
      </c>
      <c r="AZ210" s="166">
        <v>2</v>
      </c>
      <c r="BA210" s="166">
        <f>IF(AZ210=1,G210,0)</f>
        <v>0</v>
      </c>
      <c r="BB210" s="166">
        <f>IF(AZ210=2,G210,0)</f>
        <v>0</v>
      </c>
      <c r="BC210" s="166">
        <f>IF(AZ210=3,G210,0)</f>
        <v>0</v>
      </c>
      <c r="BD210" s="166">
        <f>IF(AZ210=4,G210,0)</f>
        <v>0</v>
      </c>
      <c r="BE210" s="166">
        <f>IF(AZ210=5,G210,0)</f>
        <v>0</v>
      </c>
      <c r="CA210" s="199">
        <v>1</v>
      </c>
      <c r="CB210" s="199">
        <v>1</v>
      </c>
      <c r="CZ210" s="166">
        <v>2.59534</v>
      </c>
    </row>
    <row r="211" spans="1:104" ht="12.75">
      <c r="A211" s="193">
        <v>103</v>
      </c>
      <c r="B211" s="194" t="s">
        <v>390</v>
      </c>
      <c r="C211" s="195" t="s">
        <v>391</v>
      </c>
      <c r="D211" s="196" t="s">
        <v>87</v>
      </c>
      <c r="E211" s="197">
        <v>1</v>
      </c>
      <c r="F211" s="197">
        <v>0</v>
      </c>
      <c r="G211" s="198">
        <f>E211*F211</f>
        <v>0</v>
      </c>
      <c r="O211" s="192">
        <v>2</v>
      </c>
      <c r="AA211" s="166">
        <v>12</v>
      </c>
      <c r="AB211" s="166">
        <v>0</v>
      </c>
      <c r="AC211" s="166">
        <v>16</v>
      </c>
      <c r="AZ211" s="166">
        <v>2</v>
      </c>
      <c r="BA211" s="166">
        <f>IF(AZ211=1,G211,0)</f>
        <v>0</v>
      </c>
      <c r="BB211" s="166">
        <f>IF(AZ211=2,G211,0)</f>
        <v>0</v>
      </c>
      <c r="BC211" s="166">
        <f>IF(AZ211=3,G211,0)</f>
        <v>0</v>
      </c>
      <c r="BD211" s="166">
        <f>IF(AZ211=4,G211,0)</f>
        <v>0</v>
      </c>
      <c r="BE211" s="166">
        <f>IF(AZ211=5,G211,0)</f>
        <v>0</v>
      </c>
      <c r="CA211" s="199">
        <v>12</v>
      </c>
      <c r="CB211" s="199">
        <v>0</v>
      </c>
      <c r="CZ211" s="166">
        <v>0.025</v>
      </c>
    </row>
    <row r="212" spans="1:104" ht="12.75">
      <c r="A212" s="193">
        <v>104</v>
      </c>
      <c r="B212" s="194" t="s">
        <v>392</v>
      </c>
      <c r="C212" s="195" t="s">
        <v>393</v>
      </c>
      <c r="D212" s="196" t="s">
        <v>172</v>
      </c>
      <c r="E212" s="197">
        <v>113.498015</v>
      </c>
      <c r="F212" s="197">
        <v>0</v>
      </c>
      <c r="G212" s="198">
        <f>E212*F212</f>
        <v>0</v>
      </c>
      <c r="O212" s="192">
        <v>2</v>
      </c>
      <c r="AA212" s="166">
        <v>7</v>
      </c>
      <c r="AB212" s="166">
        <v>1</v>
      </c>
      <c r="AC212" s="166">
        <v>2</v>
      </c>
      <c r="AZ212" s="166">
        <v>2</v>
      </c>
      <c r="BA212" s="166">
        <f>IF(AZ212=1,G212,0)</f>
        <v>0</v>
      </c>
      <c r="BB212" s="166">
        <f>IF(AZ212=2,G212,0)</f>
        <v>0</v>
      </c>
      <c r="BC212" s="166">
        <f>IF(AZ212=3,G212,0)</f>
        <v>0</v>
      </c>
      <c r="BD212" s="166">
        <f>IF(AZ212=4,G212,0)</f>
        <v>0</v>
      </c>
      <c r="BE212" s="166">
        <f>IF(AZ212=5,G212,0)</f>
        <v>0</v>
      </c>
      <c r="CA212" s="199">
        <v>7</v>
      </c>
      <c r="CB212" s="199">
        <v>1</v>
      </c>
      <c r="CZ212" s="166">
        <v>0</v>
      </c>
    </row>
    <row r="213" spans="1:57" ht="12.75">
      <c r="A213" s="208"/>
      <c r="B213" s="209" t="s">
        <v>75</v>
      </c>
      <c r="C213" s="210" t="str">
        <f>CONCATENATE(B200," ",C200)</f>
        <v>720a Venkovní kanalizace</v>
      </c>
      <c r="D213" s="211"/>
      <c r="E213" s="212"/>
      <c r="F213" s="213"/>
      <c r="G213" s="214">
        <f>SUM(G200:G212)</f>
        <v>0</v>
      </c>
      <c r="O213" s="192">
        <v>4</v>
      </c>
      <c r="BA213" s="215">
        <f>SUM(BA200:BA212)</f>
        <v>0</v>
      </c>
      <c r="BB213" s="215">
        <f>SUM(BB200:BB212)</f>
        <v>0</v>
      </c>
      <c r="BC213" s="215">
        <f>SUM(BC200:BC212)</f>
        <v>0</v>
      </c>
      <c r="BD213" s="215">
        <f>SUM(BD200:BD212)</f>
        <v>0</v>
      </c>
      <c r="BE213" s="215">
        <f>SUM(BE200:BE212)</f>
        <v>0</v>
      </c>
    </row>
    <row r="214" spans="1:15" ht="12.75">
      <c r="A214" s="185" t="s">
        <v>72</v>
      </c>
      <c r="B214" s="186" t="s">
        <v>394</v>
      </c>
      <c r="C214" s="187" t="s">
        <v>395</v>
      </c>
      <c r="D214" s="188"/>
      <c r="E214" s="189"/>
      <c r="F214" s="189"/>
      <c r="G214" s="190"/>
      <c r="H214" s="191"/>
      <c r="I214" s="191"/>
      <c r="O214" s="192">
        <v>1</v>
      </c>
    </row>
    <row r="215" spans="1:104" ht="12.75">
      <c r="A215" s="193">
        <v>105</v>
      </c>
      <c r="B215" s="194" t="s">
        <v>396</v>
      </c>
      <c r="C215" s="195" t="s">
        <v>397</v>
      </c>
      <c r="D215" s="196" t="s">
        <v>244</v>
      </c>
      <c r="E215" s="197">
        <v>8</v>
      </c>
      <c r="F215" s="197">
        <v>0</v>
      </c>
      <c r="G215" s="198">
        <f>E215*F215</f>
        <v>0</v>
      </c>
      <c r="O215" s="192">
        <v>2</v>
      </c>
      <c r="AA215" s="166">
        <v>1</v>
      </c>
      <c r="AB215" s="166">
        <v>7</v>
      </c>
      <c r="AC215" s="166">
        <v>7</v>
      </c>
      <c r="AZ215" s="166">
        <v>2</v>
      </c>
      <c r="BA215" s="166">
        <f>IF(AZ215=1,G215,0)</f>
        <v>0</v>
      </c>
      <c r="BB215" s="166">
        <f>IF(AZ215=2,G215,0)</f>
        <v>0</v>
      </c>
      <c r="BC215" s="166">
        <f>IF(AZ215=3,G215,0)</f>
        <v>0</v>
      </c>
      <c r="BD215" s="166">
        <f>IF(AZ215=4,G215,0)</f>
        <v>0</v>
      </c>
      <c r="BE215" s="166">
        <f>IF(AZ215=5,G215,0)</f>
        <v>0</v>
      </c>
      <c r="CA215" s="199">
        <v>1</v>
      </c>
      <c r="CB215" s="199">
        <v>7</v>
      </c>
      <c r="CZ215" s="166">
        <v>0.00042</v>
      </c>
    </row>
    <row r="216" spans="1:104" ht="12.75">
      <c r="A216" s="193">
        <v>106</v>
      </c>
      <c r="B216" s="194" t="s">
        <v>398</v>
      </c>
      <c r="C216" s="195" t="s">
        <v>399</v>
      </c>
      <c r="D216" s="196" t="s">
        <v>244</v>
      </c>
      <c r="E216" s="197">
        <v>3</v>
      </c>
      <c r="F216" s="197">
        <v>0</v>
      </c>
      <c r="G216" s="198">
        <f>E216*F216</f>
        <v>0</v>
      </c>
      <c r="O216" s="192">
        <v>2</v>
      </c>
      <c r="AA216" s="166">
        <v>1</v>
      </c>
      <c r="AB216" s="166">
        <v>7</v>
      </c>
      <c r="AC216" s="166">
        <v>7</v>
      </c>
      <c r="AZ216" s="166">
        <v>2</v>
      </c>
      <c r="BA216" s="166">
        <f>IF(AZ216=1,G216,0)</f>
        <v>0</v>
      </c>
      <c r="BB216" s="166">
        <f>IF(AZ216=2,G216,0)</f>
        <v>0</v>
      </c>
      <c r="BC216" s="166">
        <f>IF(AZ216=3,G216,0)</f>
        <v>0</v>
      </c>
      <c r="BD216" s="166">
        <f>IF(AZ216=4,G216,0)</f>
        <v>0</v>
      </c>
      <c r="BE216" s="166">
        <f>IF(AZ216=5,G216,0)</f>
        <v>0</v>
      </c>
      <c r="CA216" s="199">
        <v>1</v>
      </c>
      <c r="CB216" s="199">
        <v>7</v>
      </c>
      <c r="CZ216" s="166">
        <v>0.00322</v>
      </c>
    </row>
    <row r="217" spans="1:104" ht="12.75">
      <c r="A217" s="193">
        <v>107</v>
      </c>
      <c r="B217" s="194" t="s">
        <v>400</v>
      </c>
      <c r="C217" s="195" t="s">
        <v>401</v>
      </c>
      <c r="D217" s="196" t="s">
        <v>402</v>
      </c>
      <c r="E217" s="197">
        <v>1</v>
      </c>
      <c r="F217" s="197">
        <v>0</v>
      </c>
      <c r="G217" s="198">
        <f>E217*F217</f>
        <v>0</v>
      </c>
      <c r="O217" s="192">
        <v>2</v>
      </c>
      <c r="AA217" s="166">
        <v>1</v>
      </c>
      <c r="AB217" s="166">
        <v>0</v>
      </c>
      <c r="AC217" s="166">
        <v>0</v>
      </c>
      <c r="AZ217" s="166">
        <v>2</v>
      </c>
      <c r="BA217" s="166">
        <f>IF(AZ217=1,G217,0)</f>
        <v>0</v>
      </c>
      <c r="BB217" s="166">
        <f>IF(AZ217=2,G217,0)</f>
        <v>0</v>
      </c>
      <c r="BC217" s="166">
        <f>IF(AZ217=3,G217,0)</f>
        <v>0</v>
      </c>
      <c r="BD217" s="166">
        <f>IF(AZ217=4,G217,0)</f>
        <v>0</v>
      </c>
      <c r="BE217" s="166">
        <f>IF(AZ217=5,G217,0)</f>
        <v>0</v>
      </c>
      <c r="CA217" s="199">
        <v>1</v>
      </c>
      <c r="CB217" s="199">
        <v>0</v>
      </c>
      <c r="CZ217" s="166">
        <v>0.00013</v>
      </c>
    </row>
    <row r="218" spans="1:15" ht="12.75">
      <c r="A218" s="200"/>
      <c r="B218" s="202"/>
      <c r="C218" s="203" t="s">
        <v>403</v>
      </c>
      <c r="D218" s="204"/>
      <c r="E218" s="205">
        <v>1</v>
      </c>
      <c r="F218" s="206"/>
      <c r="G218" s="207"/>
      <c r="M218" s="201" t="s">
        <v>403</v>
      </c>
      <c r="O218" s="192"/>
    </row>
    <row r="219" spans="1:15" ht="12.75">
      <c r="A219" s="200"/>
      <c r="B219" s="202"/>
      <c r="C219" s="203" t="s">
        <v>404</v>
      </c>
      <c r="D219" s="204"/>
      <c r="E219" s="205">
        <v>0</v>
      </c>
      <c r="F219" s="206"/>
      <c r="G219" s="207"/>
      <c r="M219" s="201" t="s">
        <v>404</v>
      </c>
      <c r="O219" s="192"/>
    </row>
    <row r="220" spans="1:104" ht="12.75">
      <c r="A220" s="193">
        <v>108</v>
      </c>
      <c r="B220" s="194" t="s">
        <v>405</v>
      </c>
      <c r="C220" s="195" t="s">
        <v>406</v>
      </c>
      <c r="D220" s="196" t="s">
        <v>172</v>
      </c>
      <c r="E220" s="197">
        <v>0.01315</v>
      </c>
      <c r="F220" s="197">
        <v>0</v>
      </c>
      <c r="G220" s="198">
        <f>E220*F220</f>
        <v>0</v>
      </c>
      <c r="O220" s="192">
        <v>2</v>
      </c>
      <c r="AA220" s="166">
        <v>7</v>
      </c>
      <c r="AB220" s="166">
        <v>1001</v>
      </c>
      <c r="AC220" s="166">
        <v>5</v>
      </c>
      <c r="AZ220" s="166">
        <v>2</v>
      </c>
      <c r="BA220" s="166">
        <f>IF(AZ220=1,G220,0)</f>
        <v>0</v>
      </c>
      <c r="BB220" s="166">
        <f>IF(AZ220=2,G220,0)</f>
        <v>0</v>
      </c>
      <c r="BC220" s="166">
        <f>IF(AZ220=3,G220,0)</f>
        <v>0</v>
      </c>
      <c r="BD220" s="166">
        <f>IF(AZ220=4,G220,0)</f>
        <v>0</v>
      </c>
      <c r="BE220" s="166">
        <f>IF(AZ220=5,G220,0)</f>
        <v>0</v>
      </c>
      <c r="CA220" s="199">
        <v>7</v>
      </c>
      <c r="CB220" s="199">
        <v>1001</v>
      </c>
      <c r="CZ220" s="166">
        <v>0</v>
      </c>
    </row>
    <row r="221" spans="1:57" ht="12.75">
      <c r="A221" s="208"/>
      <c r="B221" s="209" t="s">
        <v>75</v>
      </c>
      <c r="C221" s="210" t="str">
        <f>CONCATENATE(B214," ",C214)</f>
        <v>721 Vnitřní kanalizace</v>
      </c>
      <c r="D221" s="211"/>
      <c r="E221" s="212"/>
      <c r="F221" s="213"/>
      <c r="G221" s="214">
        <f>SUM(G214:G220)</f>
        <v>0</v>
      </c>
      <c r="O221" s="192">
        <v>4</v>
      </c>
      <c r="BA221" s="215">
        <f>SUM(BA214:BA220)</f>
        <v>0</v>
      </c>
      <c r="BB221" s="215">
        <f>SUM(BB214:BB220)</f>
        <v>0</v>
      </c>
      <c r="BC221" s="215">
        <f>SUM(BC214:BC220)</f>
        <v>0</v>
      </c>
      <c r="BD221" s="215">
        <f>SUM(BD214:BD220)</f>
        <v>0</v>
      </c>
      <c r="BE221" s="215">
        <f>SUM(BE214:BE220)</f>
        <v>0</v>
      </c>
    </row>
    <row r="222" spans="1:15" ht="12.75">
      <c r="A222" s="185" t="s">
        <v>72</v>
      </c>
      <c r="B222" s="186" t="s">
        <v>407</v>
      </c>
      <c r="C222" s="187" t="s">
        <v>408</v>
      </c>
      <c r="D222" s="188"/>
      <c r="E222" s="189"/>
      <c r="F222" s="189"/>
      <c r="G222" s="190"/>
      <c r="H222" s="191"/>
      <c r="I222" s="191"/>
      <c r="O222" s="192">
        <v>1</v>
      </c>
    </row>
    <row r="223" spans="1:104" ht="12.75">
      <c r="A223" s="193">
        <v>109</v>
      </c>
      <c r="B223" s="194" t="s">
        <v>409</v>
      </c>
      <c r="C223" s="195" t="s">
        <v>410</v>
      </c>
      <c r="D223" s="196" t="s">
        <v>244</v>
      </c>
      <c r="E223" s="197">
        <v>16</v>
      </c>
      <c r="F223" s="197">
        <v>0</v>
      </c>
      <c r="G223" s="198">
        <f>E223*F223</f>
        <v>0</v>
      </c>
      <c r="O223" s="192">
        <v>2</v>
      </c>
      <c r="AA223" s="166">
        <v>1</v>
      </c>
      <c r="AB223" s="166">
        <v>7</v>
      </c>
      <c r="AC223" s="166">
        <v>7</v>
      </c>
      <c r="AZ223" s="166">
        <v>2</v>
      </c>
      <c r="BA223" s="166">
        <f>IF(AZ223=1,G223,0)</f>
        <v>0</v>
      </c>
      <c r="BB223" s="166">
        <f>IF(AZ223=2,G223,0)</f>
        <v>0</v>
      </c>
      <c r="BC223" s="166">
        <f>IF(AZ223=3,G223,0)</f>
        <v>0</v>
      </c>
      <c r="BD223" s="166">
        <f>IF(AZ223=4,G223,0)</f>
        <v>0</v>
      </c>
      <c r="BE223" s="166">
        <f>IF(AZ223=5,G223,0)</f>
        <v>0</v>
      </c>
      <c r="CA223" s="199">
        <v>1</v>
      </c>
      <c r="CB223" s="199">
        <v>7</v>
      </c>
      <c r="CZ223" s="166">
        <v>0.00016</v>
      </c>
    </row>
    <row r="224" spans="1:104" ht="12.75">
      <c r="A224" s="193">
        <v>110</v>
      </c>
      <c r="B224" s="194" t="s">
        <v>411</v>
      </c>
      <c r="C224" s="195" t="s">
        <v>412</v>
      </c>
      <c r="D224" s="196" t="s">
        <v>244</v>
      </c>
      <c r="E224" s="197">
        <v>14</v>
      </c>
      <c r="F224" s="197">
        <v>0</v>
      </c>
      <c r="G224" s="198">
        <f>E224*F224</f>
        <v>0</v>
      </c>
      <c r="O224" s="192">
        <v>2</v>
      </c>
      <c r="AA224" s="166">
        <v>1</v>
      </c>
      <c r="AB224" s="166">
        <v>7</v>
      </c>
      <c r="AC224" s="166">
        <v>7</v>
      </c>
      <c r="AZ224" s="166">
        <v>2</v>
      </c>
      <c r="BA224" s="166">
        <f>IF(AZ224=1,G224,0)</f>
        <v>0</v>
      </c>
      <c r="BB224" s="166">
        <f>IF(AZ224=2,G224,0)</f>
        <v>0</v>
      </c>
      <c r="BC224" s="166">
        <f>IF(AZ224=3,G224,0)</f>
        <v>0</v>
      </c>
      <c r="BD224" s="166">
        <f>IF(AZ224=4,G224,0)</f>
        <v>0</v>
      </c>
      <c r="BE224" s="166">
        <f>IF(AZ224=5,G224,0)</f>
        <v>0</v>
      </c>
      <c r="CA224" s="199">
        <v>1</v>
      </c>
      <c r="CB224" s="199">
        <v>7</v>
      </c>
      <c r="CZ224" s="166">
        <v>0.00021</v>
      </c>
    </row>
    <row r="225" spans="1:104" ht="22.5">
      <c r="A225" s="193">
        <v>111</v>
      </c>
      <c r="B225" s="194" t="s">
        <v>413</v>
      </c>
      <c r="C225" s="195" t="s">
        <v>414</v>
      </c>
      <c r="D225" s="196" t="s">
        <v>244</v>
      </c>
      <c r="E225" s="197">
        <v>30</v>
      </c>
      <c r="F225" s="197">
        <v>0</v>
      </c>
      <c r="G225" s="198">
        <f>E225*F225</f>
        <v>0</v>
      </c>
      <c r="O225" s="192">
        <v>2</v>
      </c>
      <c r="AA225" s="166">
        <v>1</v>
      </c>
      <c r="AB225" s="166">
        <v>7</v>
      </c>
      <c r="AC225" s="166">
        <v>7</v>
      </c>
      <c r="AZ225" s="166">
        <v>2</v>
      </c>
      <c r="BA225" s="166">
        <f>IF(AZ225=1,G225,0)</f>
        <v>0</v>
      </c>
      <c r="BB225" s="166">
        <f>IF(AZ225=2,G225,0)</f>
        <v>0</v>
      </c>
      <c r="BC225" s="166">
        <f>IF(AZ225=3,G225,0)</f>
        <v>0</v>
      </c>
      <c r="BD225" s="166">
        <f>IF(AZ225=4,G225,0)</f>
        <v>0</v>
      </c>
      <c r="BE225" s="166">
        <f>IF(AZ225=5,G225,0)</f>
        <v>0</v>
      </c>
      <c r="CA225" s="199">
        <v>1</v>
      </c>
      <c r="CB225" s="199">
        <v>7</v>
      </c>
      <c r="CZ225" s="166">
        <v>0</v>
      </c>
    </row>
    <row r="226" spans="1:15" ht="12.75">
      <c r="A226" s="200"/>
      <c r="B226" s="202"/>
      <c r="C226" s="203" t="s">
        <v>415</v>
      </c>
      <c r="D226" s="204"/>
      <c r="E226" s="205">
        <v>30</v>
      </c>
      <c r="F226" s="206"/>
      <c r="G226" s="207"/>
      <c r="M226" s="201" t="s">
        <v>415</v>
      </c>
      <c r="O226" s="192"/>
    </row>
    <row r="227" spans="1:104" ht="12.75">
      <c r="A227" s="193">
        <v>112</v>
      </c>
      <c r="B227" s="194" t="s">
        <v>416</v>
      </c>
      <c r="C227" s="195" t="s">
        <v>417</v>
      </c>
      <c r="D227" s="196" t="s">
        <v>135</v>
      </c>
      <c r="E227" s="197">
        <v>2</v>
      </c>
      <c r="F227" s="197">
        <v>0</v>
      </c>
      <c r="G227" s="198">
        <f>E227*F227</f>
        <v>0</v>
      </c>
      <c r="O227" s="192">
        <v>2</v>
      </c>
      <c r="AA227" s="166">
        <v>1</v>
      </c>
      <c r="AB227" s="166">
        <v>7</v>
      </c>
      <c r="AC227" s="166">
        <v>7</v>
      </c>
      <c r="AZ227" s="166">
        <v>2</v>
      </c>
      <c r="BA227" s="166">
        <f>IF(AZ227=1,G227,0)</f>
        <v>0</v>
      </c>
      <c r="BB227" s="166">
        <f>IF(AZ227=2,G227,0)</f>
        <v>0</v>
      </c>
      <c r="BC227" s="166">
        <f>IF(AZ227=3,G227,0)</f>
        <v>0</v>
      </c>
      <c r="BD227" s="166">
        <f>IF(AZ227=4,G227,0)</f>
        <v>0</v>
      </c>
      <c r="BE227" s="166">
        <f>IF(AZ227=5,G227,0)</f>
        <v>0</v>
      </c>
      <c r="CA227" s="199">
        <v>1</v>
      </c>
      <c r="CB227" s="199">
        <v>7</v>
      </c>
      <c r="CZ227" s="166">
        <v>0.00076</v>
      </c>
    </row>
    <row r="228" spans="1:104" ht="12.75">
      <c r="A228" s="193">
        <v>113</v>
      </c>
      <c r="B228" s="194" t="s">
        <v>418</v>
      </c>
      <c r="C228" s="195" t="s">
        <v>419</v>
      </c>
      <c r="D228" s="196" t="s">
        <v>135</v>
      </c>
      <c r="E228" s="197">
        <v>2</v>
      </c>
      <c r="F228" s="197">
        <v>0</v>
      </c>
      <c r="G228" s="198">
        <f>E228*F228</f>
        <v>0</v>
      </c>
      <c r="O228" s="192">
        <v>2</v>
      </c>
      <c r="AA228" s="166">
        <v>1</v>
      </c>
      <c r="AB228" s="166">
        <v>0</v>
      </c>
      <c r="AC228" s="166">
        <v>0</v>
      </c>
      <c r="AZ228" s="166">
        <v>2</v>
      </c>
      <c r="BA228" s="166">
        <f>IF(AZ228=1,G228,0)</f>
        <v>0</v>
      </c>
      <c r="BB228" s="166">
        <f>IF(AZ228=2,G228,0)</f>
        <v>0</v>
      </c>
      <c r="BC228" s="166">
        <f>IF(AZ228=3,G228,0)</f>
        <v>0</v>
      </c>
      <c r="BD228" s="166">
        <f>IF(AZ228=4,G228,0)</f>
        <v>0</v>
      </c>
      <c r="BE228" s="166">
        <f>IF(AZ228=5,G228,0)</f>
        <v>0</v>
      </c>
      <c r="CA228" s="199">
        <v>1</v>
      </c>
      <c r="CB228" s="199">
        <v>0</v>
      </c>
      <c r="CZ228" s="166">
        <v>0.00076</v>
      </c>
    </row>
    <row r="229" spans="1:104" ht="22.5">
      <c r="A229" s="193">
        <v>114</v>
      </c>
      <c r="B229" s="194" t="s">
        <v>420</v>
      </c>
      <c r="C229" s="195" t="s">
        <v>421</v>
      </c>
      <c r="D229" s="196" t="s">
        <v>244</v>
      </c>
      <c r="E229" s="197">
        <v>30</v>
      </c>
      <c r="F229" s="197">
        <v>0</v>
      </c>
      <c r="G229" s="198">
        <f>E229*F229</f>
        <v>0</v>
      </c>
      <c r="O229" s="192">
        <v>2</v>
      </c>
      <c r="AA229" s="166">
        <v>1</v>
      </c>
      <c r="AB229" s="166">
        <v>0</v>
      </c>
      <c r="AC229" s="166">
        <v>0</v>
      </c>
      <c r="AZ229" s="166">
        <v>2</v>
      </c>
      <c r="BA229" s="166">
        <f>IF(AZ229=1,G229,0)</f>
        <v>0</v>
      </c>
      <c r="BB229" s="166">
        <f>IF(AZ229=2,G229,0)</f>
        <v>0</v>
      </c>
      <c r="BC229" s="166">
        <f>IF(AZ229=3,G229,0)</f>
        <v>0</v>
      </c>
      <c r="BD229" s="166">
        <f>IF(AZ229=4,G229,0)</f>
        <v>0</v>
      </c>
      <c r="BE229" s="166">
        <f>IF(AZ229=5,G229,0)</f>
        <v>0</v>
      </c>
      <c r="CA229" s="199">
        <v>1</v>
      </c>
      <c r="CB229" s="199">
        <v>0</v>
      </c>
      <c r="CZ229" s="166">
        <v>1E-05</v>
      </c>
    </row>
    <row r="230" spans="1:15" ht="12.75">
      <c r="A230" s="200"/>
      <c r="B230" s="202"/>
      <c r="C230" s="203" t="s">
        <v>422</v>
      </c>
      <c r="D230" s="204"/>
      <c r="E230" s="205">
        <v>30</v>
      </c>
      <c r="F230" s="206"/>
      <c r="G230" s="207"/>
      <c r="M230" s="201" t="s">
        <v>422</v>
      </c>
      <c r="O230" s="192"/>
    </row>
    <row r="231" spans="1:104" ht="12.75">
      <c r="A231" s="193">
        <v>115</v>
      </c>
      <c r="B231" s="194" t="s">
        <v>423</v>
      </c>
      <c r="C231" s="195" t="s">
        <v>424</v>
      </c>
      <c r="D231" s="196" t="s">
        <v>87</v>
      </c>
      <c r="E231" s="197">
        <v>1</v>
      </c>
      <c r="F231" s="197">
        <v>0</v>
      </c>
      <c r="G231" s="198">
        <f>E231*F231</f>
        <v>0</v>
      </c>
      <c r="O231" s="192">
        <v>2</v>
      </c>
      <c r="AA231" s="166">
        <v>12</v>
      </c>
      <c r="AB231" s="166">
        <v>0</v>
      </c>
      <c r="AC231" s="166">
        <v>182</v>
      </c>
      <c r="AZ231" s="166">
        <v>2</v>
      </c>
      <c r="BA231" s="166">
        <f>IF(AZ231=1,G231,0)</f>
        <v>0</v>
      </c>
      <c r="BB231" s="166">
        <f>IF(AZ231=2,G231,0)</f>
        <v>0</v>
      </c>
      <c r="BC231" s="166">
        <f>IF(AZ231=3,G231,0)</f>
        <v>0</v>
      </c>
      <c r="BD231" s="166">
        <f>IF(AZ231=4,G231,0)</f>
        <v>0</v>
      </c>
      <c r="BE231" s="166">
        <f>IF(AZ231=5,G231,0)</f>
        <v>0</v>
      </c>
      <c r="CA231" s="199">
        <v>12</v>
      </c>
      <c r="CB231" s="199">
        <v>0</v>
      </c>
      <c r="CZ231" s="166">
        <v>0.00065</v>
      </c>
    </row>
    <row r="232" spans="1:104" ht="12.75">
      <c r="A232" s="193">
        <v>116</v>
      </c>
      <c r="B232" s="194" t="s">
        <v>425</v>
      </c>
      <c r="C232" s="195" t="s">
        <v>426</v>
      </c>
      <c r="D232" s="196" t="s">
        <v>61</v>
      </c>
      <c r="E232" s="197"/>
      <c r="F232" s="197">
        <v>0</v>
      </c>
      <c r="G232" s="198">
        <f>E232*F232</f>
        <v>0</v>
      </c>
      <c r="O232" s="192">
        <v>2</v>
      </c>
      <c r="AA232" s="166">
        <v>7</v>
      </c>
      <c r="AB232" s="166">
        <v>1002</v>
      </c>
      <c r="AC232" s="166">
        <v>5</v>
      </c>
      <c r="AZ232" s="166">
        <v>2</v>
      </c>
      <c r="BA232" s="166">
        <f>IF(AZ232=1,G232,0)</f>
        <v>0</v>
      </c>
      <c r="BB232" s="166">
        <f>IF(AZ232=2,G232,0)</f>
        <v>0</v>
      </c>
      <c r="BC232" s="166">
        <f>IF(AZ232=3,G232,0)</f>
        <v>0</v>
      </c>
      <c r="BD232" s="166">
        <f>IF(AZ232=4,G232,0)</f>
        <v>0</v>
      </c>
      <c r="BE232" s="166">
        <f>IF(AZ232=5,G232,0)</f>
        <v>0</v>
      </c>
      <c r="CA232" s="199">
        <v>7</v>
      </c>
      <c r="CB232" s="199">
        <v>1002</v>
      </c>
      <c r="CZ232" s="166">
        <v>0</v>
      </c>
    </row>
    <row r="233" spans="1:57" ht="12.75">
      <c r="A233" s="208"/>
      <c r="B233" s="209" t="s">
        <v>75</v>
      </c>
      <c r="C233" s="210" t="str">
        <f>CONCATENATE(B222," ",C222)</f>
        <v>722 Vnitřní vodovod</v>
      </c>
      <c r="D233" s="211"/>
      <c r="E233" s="212"/>
      <c r="F233" s="213"/>
      <c r="G233" s="214">
        <f>SUM(G222:G232)</f>
        <v>0</v>
      </c>
      <c r="O233" s="192">
        <v>4</v>
      </c>
      <c r="BA233" s="215">
        <f>SUM(BA222:BA232)</f>
        <v>0</v>
      </c>
      <c r="BB233" s="215">
        <f>SUM(BB222:BB232)</f>
        <v>0</v>
      </c>
      <c r="BC233" s="215">
        <f>SUM(BC222:BC232)</f>
        <v>0</v>
      </c>
      <c r="BD233" s="215">
        <f>SUM(BD222:BD232)</f>
        <v>0</v>
      </c>
      <c r="BE233" s="215">
        <f>SUM(BE222:BE232)</f>
        <v>0</v>
      </c>
    </row>
    <row r="234" spans="1:15" ht="12.75">
      <c r="A234" s="185" t="s">
        <v>72</v>
      </c>
      <c r="B234" s="186" t="s">
        <v>427</v>
      </c>
      <c r="C234" s="187" t="s">
        <v>428</v>
      </c>
      <c r="D234" s="188"/>
      <c r="E234" s="189"/>
      <c r="F234" s="189"/>
      <c r="G234" s="190"/>
      <c r="H234" s="191"/>
      <c r="I234" s="191"/>
      <c r="O234" s="192">
        <v>1</v>
      </c>
    </row>
    <row r="235" spans="1:104" ht="12.75">
      <c r="A235" s="193">
        <v>117</v>
      </c>
      <c r="B235" s="194" t="s">
        <v>429</v>
      </c>
      <c r="C235" s="195" t="s">
        <v>430</v>
      </c>
      <c r="D235" s="196" t="s">
        <v>431</v>
      </c>
      <c r="E235" s="197">
        <v>1</v>
      </c>
      <c r="F235" s="197">
        <v>0</v>
      </c>
      <c r="G235" s="198">
        <f>E235*F235</f>
        <v>0</v>
      </c>
      <c r="O235" s="192">
        <v>2</v>
      </c>
      <c r="AA235" s="166">
        <v>1</v>
      </c>
      <c r="AB235" s="166">
        <v>7</v>
      </c>
      <c r="AC235" s="166">
        <v>7</v>
      </c>
      <c r="AZ235" s="166">
        <v>2</v>
      </c>
      <c r="BA235" s="166">
        <f>IF(AZ235=1,G235,0)</f>
        <v>0</v>
      </c>
      <c r="BB235" s="166">
        <f>IF(AZ235=2,G235,0)</f>
        <v>0</v>
      </c>
      <c r="BC235" s="166">
        <f>IF(AZ235=3,G235,0)</f>
        <v>0</v>
      </c>
      <c r="BD235" s="166">
        <f>IF(AZ235=4,G235,0)</f>
        <v>0</v>
      </c>
      <c r="BE235" s="166">
        <f>IF(AZ235=5,G235,0)</f>
        <v>0</v>
      </c>
      <c r="CA235" s="199">
        <v>1</v>
      </c>
      <c r="CB235" s="199">
        <v>7</v>
      </c>
      <c r="CZ235" s="166">
        <v>0.02914</v>
      </c>
    </row>
    <row r="236" spans="1:104" ht="12.75">
      <c r="A236" s="193">
        <v>118</v>
      </c>
      <c r="B236" s="194" t="s">
        <v>432</v>
      </c>
      <c r="C236" s="195" t="s">
        <v>433</v>
      </c>
      <c r="D236" s="196" t="s">
        <v>431</v>
      </c>
      <c r="E236" s="197">
        <v>1</v>
      </c>
      <c r="F236" s="197">
        <v>0</v>
      </c>
      <c r="G236" s="198">
        <f>E236*F236</f>
        <v>0</v>
      </c>
      <c r="O236" s="192">
        <v>2</v>
      </c>
      <c r="AA236" s="166">
        <v>1</v>
      </c>
      <c r="AB236" s="166">
        <v>7</v>
      </c>
      <c r="AC236" s="166">
        <v>7</v>
      </c>
      <c r="AZ236" s="166">
        <v>2</v>
      </c>
      <c r="BA236" s="166">
        <f>IF(AZ236=1,G236,0)</f>
        <v>0</v>
      </c>
      <c r="BB236" s="166">
        <f>IF(AZ236=2,G236,0)</f>
        <v>0</v>
      </c>
      <c r="BC236" s="166">
        <f>IF(AZ236=3,G236,0)</f>
        <v>0</v>
      </c>
      <c r="BD236" s="166">
        <f>IF(AZ236=4,G236,0)</f>
        <v>0</v>
      </c>
      <c r="BE236" s="166">
        <f>IF(AZ236=5,G236,0)</f>
        <v>0</v>
      </c>
      <c r="CA236" s="199">
        <v>1</v>
      </c>
      <c r="CB236" s="199">
        <v>7</v>
      </c>
      <c r="CZ236" s="166">
        <v>0.01101</v>
      </c>
    </row>
    <row r="237" spans="1:104" ht="12.75">
      <c r="A237" s="193">
        <v>119</v>
      </c>
      <c r="B237" s="194" t="s">
        <v>434</v>
      </c>
      <c r="C237" s="195" t="s">
        <v>435</v>
      </c>
      <c r="D237" s="196" t="s">
        <v>431</v>
      </c>
      <c r="E237" s="197">
        <v>1</v>
      </c>
      <c r="F237" s="197">
        <v>0</v>
      </c>
      <c r="G237" s="198">
        <f>E237*F237</f>
        <v>0</v>
      </c>
      <c r="O237" s="192">
        <v>2</v>
      </c>
      <c r="AA237" s="166">
        <v>1</v>
      </c>
      <c r="AB237" s="166">
        <v>7</v>
      </c>
      <c r="AC237" s="166">
        <v>7</v>
      </c>
      <c r="AZ237" s="166">
        <v>2</v>
      </c>
      <c r="BA237" s="166">
        <f>IF(AZ237=1,G237,0)</f>
        <v>0</v>
      </c>
      <c r="BB237" s="166">
        <f>IF(AZ237=2,G237,0)</f>
        <v>0</v>
      </c>
      <c r="BC237" s="166">
        <f>IF(AZ237=3,G237,0)</f>
        <v>0</v>
      </c>
      <c r="BD237" s="166">
        <f>IF(AZ237=4,G237,0)</f>
        <v>0</v>
      </c>
      <c r="BE237" s="166">
        <f>IF(AZ237=5,G237,0)</f>
        <v>0</v>
      </c>
      <c r="CA237" s="199">
        <v>1</v>
      </c>
      <c r="CB237" s="199">
        <v>7</v>
      </c>
      <c r="CZ237" s="166">
        <v>0.00907</v>
      </c>
    </row>
    <row r="238" spans="1:104" ht="12.75">
      <c r="A238" s="193">
        <v>120</v>
      </c>
      <c r="B238" s="194" t="s">
        <v>436</v>
      </c>
      <c r="C238" s="195" t="s">
        <v>437</v>
      </c>
      <c r="D238" s="196" t="s">
        <v>431</v>
      </c>
      <c r="E238" s="197">
        <v>1</v>
      </c>
      <c r="F238" s="197">
        <v>0</v>
      </c>
      <c r="G238" s="198">
        <f>E238*F238</f>
        <v>0</v>
      </c>
      <c r="O238" s="192">
        <v>2</v>
      </c>
      <c r="AA238" s="166">
        <v>1</v>
      </c>
      <c r="AB238" s="166">
        <v>7</v>
      </c>
      <c r="AC238" s="166">
        <v>7</v>
      </c>
      <c r="AZ238" s="166">
        <v>2</v>
      </c>
      <c r="BA238" s="166">
        <f>IF(AZ238=1,G238,0)</f>
        <v>0</v>
      </c>
      <c r="BB238" s="166">
        <f>IF(AZ238=2,G238,0)</f>
        <v>0</v>
      </c>
      <c r="BC238" s="166">
        <f>IF(AZ238=3,G238,0)</f>
        <v>0</v>
      </c>
      <c r="BD238" s="166">
        <f>IF(AZ238=4,G238,0)</f>
        <v>0</v>
      </c>
      <c r="BE238" s="166">
        <f>IF(AZ238=5,G238,0)</f>
        <v>0</v>
      </c>
      <c r="CA238" s="199">
        <v>1</v>
      </c>
      <c r="CB238" s="199">
        <v>7</v>
      </c>
      <c r="CZ238" s="166">
        <v>0</v>
      </c>
    </row>
    <row r="239" spans="1:104" ht="12.75">
      <c r="A239" s="193">
        <v>121</v>
      </c>
      <c r="B239" s="194" t="s">
        <v>438</v>
      </c>
      <c r="C239" s="195" t="s">
        <v>439</v>
      </c>
      <c r="D239" s="196" t="s">
        <v>431</v>
      </c>
      <c r="E239" s="197">
        <v>1</v>
      </c>
      <c r="F239" s="197">
        <v>0</v>
      </c>
      <c r="G239" s="198">
        <f>E239*F239</f>
        <v>0</v>
      </c>
      <c r="O239" s="192">
        <v>2</v>
      </c>
      <c r="AA239" s="166">
        <v>1</v>
      </c>
      <c r="AB239" s="166">
        <v>7</v>
      </c>
      <c r="AC239" s="166">
        <v>7</v>
      </c>
      <c r="AZ239" s="166">
        <v>2</v>
      </c>
      <c r="BA239" s="166">
        <f>IF(AZ239=1,G239,0)</f>
        <v>0</v>
      </c>
      <c r="BB239" s="166">
        <f>IF(AZ239=2,G239,0)</f>
        <v>0</v>
      </c>
      <c r="BC239" s="166">
        <f>IF(AZ239=3,G239,0)</f>
        <v>0</v>
      </c>
      <c r="BD239" s="166">
        <f>IF(AZ239=4,G239,0)</f>
        <v>0</v>
      </c>
      <c r="BE239" s="166">
        <f>IF(AZ239=5,G239,0)</f>
        <v>0</v>
      </c>
      <c r="CA239" s="199">
        <v>1</v>
      </c>
      <c r="CB239" s="199">
        <v>7</v>
      </c>
      <c r="CZ239" s="166">
        <v>0</v>
      </c>
    </row>
    <row r="240" spans="1:104" ht="12.75">
      <c r="A240" s="193">
        <v>122</v>
      </c>
      <c r="B240" s="194" t="s">
        <v>440</v>
      </c>
      <c r="C240" s="195" t="s">
        <v>441</v>
      </c>
      <c r="D240" s="196" t="s">
        <v>431</v>
      </c>
      <c r="E240" s="197">
        <v>1</v>
      </c>
      <c r="F240" s="197">
        <v>0</v>
      </c>
      <c r="G240" s="198">
        <f>E240*F240</f>
        <v>0</v>
      </c>
      <c r="O240" s="192">
        <v>2</v>
      </c>
      <c r="AA240" s="166">
        <v>1</v>
      </c>
      <c r="AB240" s="166">
        <v>7</v>
      </c>
      <c r="AC240" s="166">
        <v>7</v>
      </c>
      <c r="AZ240" s="166">
        <v>2</v>
      </c>
      <c r="BA240" s="166">
        <f>IF(AZ240=1,G240,0)</f>
        <v>0</v>
      </c>
      <c r="BB240" s="166">
        <f>IF(AZ240=2,G240,0)</f>
        <v>0</v>
      </c>
      <c r="BC240" s="166">
        <f>IF(AZ240=3,G240,0)</f>
        <v>0</v>
      </c>
      <c r="BD240" s="166">
        <f>IF(AZ240=4,G240,0)</f>
        <v>0</v>
      </c>
      <c r="BE240" s="166">
        <f>IF(AZ240=5,G240,0)</f>
        <v>0</v>
      </c>
      <c r="CA240" s="199">
        <v>1</v>
      </c>
      <c r="CB240" s="199">
        <v>7</v>
      </c>
      <c r="CZ240" s="166">
        <v>0.0014</v>
      </c>
    </row>
    <row r="241" spans="1:104" ht="22.5">
      <c r="A241" s="193">
        <v>123</v>
      </c>
      <c r="B241" s="194" t="s">
        <v>442</v>
      </c>
      <c r="C241" s="195" t="s">
        <v>443</v>
      </c>
      <c r="D241" s="196" t="s">
        <v>431</v>
      </c>
      <c r="E241" s="197">
        <v>1</v>
      </c>
      <c r="F241" s="197">
        <v>0</v>
      </c>
      <c r="G241" s="198">
        <f>E241*F241</f>
        <v>0</v>
      </c>
      <c r="O241" s="192">
        <v>2</v>
      </c>
      <c r="AA241" s="166">
        <v>1</v>
      </c>
      <c r="AB241" s="166">
        <v>7</v>
      </c>
      <c r="AC241" s="166">
        <v>7</v>
      </c>
      <c r="AZ241" s="166">
        <v>2</v>
      </c>
      <c r="BA241" s="166">
        <f>IF(AZ241=1,G241,0)</f>
        <v>0</v>
      </c>
      <c r="BB241" s="166">
        <f>IF(AZ241=2,G241,0)</f>
        <v>0</v>
      </c>
      <c r="BC241" s="166">
        <f>IF(AZ241=3,G241,0)</f>
        <v>0</v>
      </c>
      <c r="BD241" s="166">
        <f>IF(AZ241=4,G241,0)</f>
        <v>0</v>
      </c>
      <c r="BE241" s="166">
        <f>IF(AZ241=5,G241,0)</f>
        <v>0</v>
      </c>
      <c r="CA241" s="199">
        <v>1</v>
      </c>
      <c r="CB241" s="199">
        <v>7</v>
      </c>
      <c r="CZ241" s="166">
        <v>0.00017</v>
      </c>
    </row>
    <row r="242" spans="1:104" ht="12.75">
      <c r="A242" s="193">
        <v>124</v>
      </c>
      <c r="B242" s="194" t="s">
        <v>444</v>
      </c>
      <c r="C242" s="195" t="s">
        <v>445</v>
      </c>
      <c r="D242" s="196" t="s">
        <v>431</v>
      </c>
      <c r="E242" s="197">
        <v>1</v>
      </c>
      <c r="F242" s="197">
        <v>0</v>
      </c>
      <c r="G242" s="198">
        <f>E242*F242</f>
        <v>0</v>
      </c>
      <c r="O242" s="192">
        <v>2</v>
      </c>
      <c r="AA242" s="166">
        <v>1</v>
      </c>
      <c r="AB242" s="166">
        <v>7</v>
      </c>
      <c r="AC242" s="166">
        <v>7</v>
      </c>
      <c r="AZ242" s="166">
        <v>2</v>
      </c>
      <c r="BA242" s="166">
        <f>IF(AZ242=1,G242,0)</f>
        <v>0</v>
      </c>
      <c r="BB242" s="166">
        <f>IF(AZ242=2,G242,0)</f>
        <v>0</v>
      </c>
      <c r="BC242" s="166">
        <f>IF(AZ242=3,G242,0)</f>
        <v>0</v>
      </c>
      <c r="BD242" s="166">
        <f>IF(AZ242=4,G242,0)</f>
        <v>0</v>
      </c>
      <c r="BE242" s="166">
        <f>IF(AZ242=5,G242,0)</f>
        <v>0</v>
      </c>
      <c r="CA242" s="199">
        <v>1</v>
      </c>
      <c r="CB242" s="199">
        <v>7</v>
      </c>
      <c r="CZ242" s="166">
        <v>0</v>
      </c>
    </row>
    <row r="243" spans="1:104" ht="12.75">
      <c r="A243" s="193">
        <v>125</v>
      </c>
      <c r="B243" s="194" t="s">
        <v>446</v>
      </c>
      <c r="C243" s="195" t="s">
        <v>447</v>
      </c>
      <c r="D243" s="196" t="s">
        <v>431</v>
      </c>
      <c r="E243" s="197">
        <v>1</v>
      </c>
      <c r="F243" s="197">
        <v>0</v>
      </c>
      <c r="G243" s="198">
        <f>E243*F243</f>
        <v>0</v>
      </c>
      <c r="O243" s="192">
        <v>2</v>
      </c>
      <c r="AA243" s="166">
        <v>1</v>
      </c>
      <c r="AB243" s="166">
        <v>7</v>
      </c>
      <c r="AC243" s="166">
        <v>7</v>
      </c>
      <c r="AZ243" s="166">
        <v>2</v>
      </c>
      <c r="BA243" s="166">
        <f>IF(AZ243=1,G243,0)</f>
        <v>0</v>
      </c>
      <c r="BB243" s="166">
        <f>IF(AZ243=2,G243,0)</f>
        <v>0</v>
      </c>
      <c r="BC243" s="166">
        <f>IF(AZ243=3,G243,0)</f>
        <v>0</v>
      </c>
      <c r="BD243" s="166">
        <f>IF(AZ243=4,G243,0)</f>
        <v>0</v>
      </c>
      <c r="BE243" s="166">
        <f>IF(AZ243=5,G243,0)</f>
        <v>0</v>
      </c>
      <c r="CA243" s="199">
        <v>1</v>
      </c>
      <c r="CB243" s="199">
        <v>7</v>
      </c>
      <c r="CZ243" s="166">
        <v>0</v>
      </c>
    </row>
    <row r="244" spans="1:104" ht="12.75">
      <c r="A244" s="193">
        <v>126</v>
      </c>
      <c r="B244" s="194" t="s">
        <v>448</v>
      </c>
      <c r="C244" s="195" t="s">
        <v>449</v>
      </c>
      <c r="D244" s="196" t="s">
        <v>135</v>
      </c>
      <c r="E244" s="197">
        <v>1</v>
      </c>
      <c r="F244" s="197">
        <v>0</v>
      </c>
      <c r="G244" s="198">
        <f>E244*F244</f>
        <v>0</v>
      </c>
      <c r="O244" s="192">
        <v>2</v>
      </c>
      <c r="AA244" s="166">
        <v>1</v>
      </c>
      <c r="AB244" s="166">
        <v>7</v>
      </c>
      <c r="AC244" s="166">
        <v>7</v>
      </c>
      <c r="AZ244" s="166">
        <v>2</v>
      </c>
      <c r="BA244" s="166">
        <f>IF(AZ244=1,G244,0)</f>
        <v>0</v>
      </c>
      <c r="BB244" s="166">
        <f>IF(AZ244=2,G244,0)</f>
        <v>0</v>
      </c>
      <c r="BC244" s="166">
        <f>IF(AZ244=3,G244,0)</f>
        <v>0</v>
      </c>
      <c r="BD244" s="166">
        <f>IF(AZ244=4,G244,0)</f>
        <v>0</v>
      </c>
      <c r="BE244" s="166">
        <f>IF(AZ244=5,G244,0)</f>
        <v>0</v>
      </c>
      <c r="CA244" s="199">
        <v>1</v>
      </c>
      <c r="CB244" s="199">
        <v>7</v>
      </c>
      <c r="CZ244" s="166">
        <v>0.00085</v>
      </c>
    </row>
    <row r="245" spans="1:104" ht="12.75">
      <c r="A245" s="193">
        <v>127</v>
      </c>
      <c r="B245" s="194" t="s">
        <v>450</v>
      </c>
      <c r="C245" s="195" t="s">
        <v>451</v>
      </c>
      <c r="D245" s="196" t="s">
        <v>135</v>
      </c>
      <c r="E245" s="197">
        <v>1</v>
      </c>
      <c r="F245" s="197">
        <v>0</v>
      </c>
      <c r="G245" s="198">
        <f>E245*F245</f>
        <v>0</v>
      </c>
      <c r="O245" s="192">
        <v>2</v>
      </c>
      <c r="AA245" s="166">
        <v>1</v>
      </c>
      <c r="AB245" s="166">
        <v>7</v>
      </c>
      <c r="AC245" s="166">
        <v>7</v>
      </c>
      <c r="AZ245" s="166">
        <v>2</v>
      </c>
      <c r="BA245" s="166">
        <f>IF(AZ245=1,G245,0)</f>
        <v>0</v>
      </c>
      <c r="BB245" s="166">
        <f>IF(AZ245=2,G245,0)</f>
        <v>0</v>
      </c>
      <c r="BC245" s="166">
        <f>IF(AZ245=3,G245,0)</f>
        <v>0</v>
      </c>
      <c r="BD245" s="166">
        <f>IF(AZ245=4,G245,0)</f>
        <v>0</v>
      </c>
      <c r="BE245" s="166">
        <f>IF(AZ245=5,G245,0)</f>
        <v>0</v>
      </c>
      <c r="CA245" s="199">
        <v>1</v>
      </c>
      <c r="CB245" s="199">
        <v>7</v>
      </c>
      <c r="CZ245" s="166">
        <v>4E-05</v>
      </c>
    </row>
    <row r="246" spans="1:104" ht="12.75">
      <c r="A246" s="193">
        <v>128</v>
      </c>
      <c r="B246" s="194" t="s">
        <v>452</v>
      </c>
      <c r="C246" s="195" t="s">
        <v>453</v>
      </c>
      <c r="D246" s="196" t="s">
        <v>431</v>
      </c>
      <c r="E246" s="197">
        <v>1</v>
      </c>
      <c r="F246" s="197">
        <v>0</v>
      </c>
      <c r="G246" s="198">
        <f>E246*F246</f>
        <v>0</v>
      </c>
      <c r="O246" s="192">
        <v>2</v>
      </c>
      <c r="AA246" s="166">
        <v>1</v>
      </c>
      <c r="AB246" s="166">
        <v>7</v>
      </c>
      <c r="AC246" s="166">
        <v>7</v>
      </c>
      <c r="AZ246" s="166">
        <v>2</v>
      </c>
      <c r="BA246" s="166">
        <f>IF(AZ246=1,G246,0)</f>
        <v>0</v>
      </c>
      <c r="BB246" s="166">
        <f>IF(AZ246=2,G246,0)</f>
        <v>0</v>
      </c>
      <c r="BC246" s="166">
        <f>IF(AZ246=3,G246,0)</f>
        <v>0</v>
      </c>
      <c r="BD246" s="166">
        <f>IF(AZ246=4,G246,0)</f>
        <v>0</v>
      </c>
      <c r="BE246" s="166">
        <f>IF(AZ246=5,G246,0)</f>
        <v>0</v>
      </c>
      <c r="CA246" s="199">
        <v>1</v>
      </c>
      <c r="CB246" s="199">
        <v>7</v>
      </c>
      <c r="CZ246" s="166">
        <v>0.00193</v>
      </c>
    </row>
    <row r="247" spans="1:104" ht="12.75">
      <c r="A247" s="193">
        <v>129</v>
      </c>
      <c r="B247" s="194" t="s">
        <v>454</v>
      </c>
      <c r="C247" s="195" t="s">
        <v>455</v>
      </c>
      <c r="D247" s="196" t="s">
        <v>135</v>
      </c>
      <c r="E247" s="197">
        <v>1</v>
      </c>
      <c r="F247" s="197">
        <v>0</v>
      </c>
      <c r="G247" s="198">
        <f>E247*F247</f>
        <v>0</v>
      </c>
      <c r="O247" s="192">
        <v>2</v>
      </c>
      <c r="AA247" s="166">
        <v>3</v>
      </c>
      <c r="AB247" s="166">
        <v>7</v>
      </c>
      <c r="AC247" s="166" t="s">
        <v>454</v>
      </c>
      <c r="AZ247" s="166">
        <v>2</v>
      </c>
      <c r="BA247" s="166">
        <f>IF(AZ247=1,G247,0)</f>
        <v>0</v>
      </c>
      <c r="BB247" s="166">
        <f>IF(AZ247=2,G247,0)</f>
        <v>0</v>
      </c>
      <c r="BC247" s="166">
        <f>IF(AZ247=3,G247,0)</f>
        <v>0</v>
      </c>
      <c r="BD247" s="166">
        <f>IF(AZ247=4,G247,0)</f>
        <v>0</v>
      </c>
      <c r="BE247" s="166">
        <f>IF(AZ247=5,G247,0)</f>
        <v>0</v>
      </c>
      <c r="CA247" s="199">
        <v>3</v>
      </c>
      <c r="CB247" s="199">
        <v>7</v>
      </c>
      <c r="CZ247" s="166">
        <v>0.00014</v>
      </c>
    </row>
    <row r="248" spans="1:104" ht="12.75">
      <c r="A248" s="193">
        <v>130</v>
      </c>
      <c r="B248" s="194" t="s">
        <v>456</v>
      </c>
      <c r="C248" s="195" t="s">
        <v>457</v>
      </c>
      <c r="D248" s="196" t="s">
        <v>61</v>
      </c>
      <c r="E248" s="197"/>
      <c r="F248" s="197">
        <v>0</v>
      </c>
      <c r="G248" s="198">
        <f>E248*F248</f>
        <v>0</v>
      </c>
      <c r="O248" s="192">
        <v>2</v>
      </c>
      <c r="AA248" s="166">
        <v>7</v>
      </c>
      <c r="AB248" s="166">
        <v>1002</v>
      </c>
      <c r="AC248" s="166">
        <v>5</v>
      </c>
      <c r="AZ248" s="166">
        <v>2</v>
      </c>
      <c r="BA248" s="166">
        <f>IF(AZ248=1,G248,0)</f>
        <v>0</v>
      </c>
      <c r="BB248" s="166">
        <f>IF(AZ248=2,G248,0)</f>
        <v>0</v>
      </c>
      <c r="BC248" s="166">
        <f>IF(AZ248=3,G248,0)</f>
        <v>0</v>
      </c>
      <c r="BD248" s="166">
        <f>IF(AZ248=4,G248,0)</f>
        <v>0</v>
      </c>
      <c r="BE248" s="166">
        <f>IF(AZ248=5,G248,0)</f>
        <v>0</v>
      </c>
      <c r="CA248" s="199">
        <v>7</v>
      </c>
      <c r="CB248" s="199">
        <v>1002</v>
      </c>
      <c r="CZ248" s="166">
        <v>0</v>
      </c>
    </row>
    <row r="249" spans="1:57" ht="12.75">
      <c r="A249" s="208"/>
      <c r="B249" s="209" t="s">
        <v>75</v>
      </c>
      <c r="C249" s="210" t="str">
        <f>CONCATENATE(B234," ",C234)</f>
        <v>725 Zařizovací předměty</v>
      </c>
      <c r="D249" s="211"/>
      <c r="E249" s="212"/>
      <c r="F249" s="213"/>
      <c r="G249" s="214">
        <f>SUM(G234:G248)</f>
        <v>0</v>
      </c>
      <c r="O249" s="192">
        <v>4</v>
      </c>
      <c r="BA249" s="215">
        <f>SUM(BA234:BA248)</f>
        <v>0</v>
      </c>
      <c r="BB249" s="215">
        <f>SUM(BB234:BB248)</f>
        <v>0</v>
      </c>
      <c r="BC249" s="215">
        <f>SUM(BC234:BC248)</f>
        <v>0</v>
      </c>
      <c r="BD249" s="215">
        <f>SUM(BD234:BD248)</f>
        <v>0</v>
      </c>
      <c r="BE249" s="215">
        <f>SUM(BE234:BE248)</f>
        <v>0</v>
      </c>
    </row>
    <row r="250" spans="1:15" ht="12.75">
      <c r="A250" s="185" t="s">
        <v>72</v>
      </c>
      <c r="B250" s="186" t="s">
        <v>458</v>
      </c>
      <c r="C250" s="187" t="s">
        <v>459</v>
      </c>
      <c r="D250" s="188"/>
      <c r="E250" s="189"/>
      <c r="F250" s="189"/>
      <c r="G250" s="190"/>
      <c r="H250" s="191"/>
      <c r="I250" s="191"/>
      <c r="O250" s="192">
        <v>1</v>
      </c>
    </row>
    <row r="251" spans="1:104" ht="12.75">
      <c r="A251" s="193">
        <v>131</v>
      </c>
      <c r="B251" s="194" t="s">
        <v>460</v>
      </c>
      <c r="C251" s="195" t="s">
        <v>461</v>
      </c>
      <c r="D251" s="196" t="s">
        <v>135</v>
      </c>
      <c r="E251" s="197">
        <v>7</v>
      </c>
      <c r="F251" s="197">
        <v>0</v>
      </c>
      <c r="G251" s="198">
        <f>E251*F251</f>
        <v>0</v>
      </c>
      <c r="O251" s="192">
        <v>2</v>
      </c>
      <c r="AA251" s="166">
        <v>1</v>
      </c>
      <c r="AB251" s="166">
        <v>7</v>
      </c>
      <c r="AC251" s="166">
        <v>7</v>
      </c>
      <c r="AZ251" s="166">
        <v>2</v>
      </c>
      <c r="BA251" s="166">
        <f>IF(AZ251=1,G251,0)</f>
        <v>0</v>
      </c>
      <c r="BB251" s="166">
        <f>IF(AZ251=2,G251,0)</f>
        <v>0</v>
      </c>
      <c r="BC251" s="166">
        <f>IF(AZ251=3,G251,0)</f>
        <v>0</v>
      </c>
      <c r="BD251" s="166">
        <f>IF(AZ251=4,G251,0)</f>
        <v>0</v>
      </c>
      <c r="BE251" s="166">
        <f>IF(AZ251=5,G251,0)</f>
        <v>0</v>
      </c>
      <c r="CA251" s="199">
        <v>1</v>
      </c>
      <c r="CB251" s="199">
        <v>7</v>
      </c>
      <c r="CZ251" s="166">
        <v>0</v>
      </c>
    </row>
    <row r="252" spans="1:15" ht="12.75">
      <c r="A252" s="200"/>
      <c r="B252" s="202"/>
      <c r="C252" s="203" t="s">
        <v>462</v>
      </c>
      <c r="D252" s="204"/>
      <c r="E252" s="205">
        <v>7</v>
      </c>
      <c r="F252" s="206"/>
      <c r="G252" s="207"/>
      <c r="M252" s="201" t="s">
        <v>462</v>
      </c>
      <c r="O252" s="192"/>
    </row>
    <row r="253" spans="1:104" ht="12.75">
      <c r="A253" s="193">
        <v>132</v>
      </c>
      <c r="B253" s="194" t="s">
        <v>463</v>
      </c>
      <c r="C253" s="195" t="s">
        <v>464</v>
      </c>
      <c r="D253" s="196" t="s">
        <v>135</v>
      </c>
      <c r="E253" s="197">
        <v>5</v>
      </c>
      <c r="F253" s="197">
        <v>0</v>
      </c>
      <c r="G253" s="198">
        <f>E253*F253</f>
        <v>0</v>
      </c>
      <c r="O253" s="192">
        <v>2</v>
      </c>
      <c r="AA253" s="166">
        <v>1</v>
      </c>
      <c r="AB253" s="166">
        <v>7</v>
      </c>
      <c r="AC253" s="166">
        <v>7</v>
      </c>
      <c r="AZ253" s="166">
        <v>2</v>
      </c>
      <c r="BA253" s="166">
        <f>IF(AZ253=1,G253,0)</f>
        <v>0</v>
      </c>
      <c r="BB253" s="166">
        <f>IF(AZ253=2,G253,0)</f>
        <v>0</v>
      </c>
      <c r="BC253" s="166">
        <f>IF(AZ253=3,G253,0)</f>
        <v>0</v>
      </c>
      <c r="BD253" s="166">
        <f>IF(AZ253=4,G253,0)</f>
        <v>0</v>
      </c>
      <c r="BE253" s="166">
        <f>IF(AZ253=5,G253,0)</f>
        <v>0</v>
      </c>
      <c r="CA253" s="199">
        <v>1</v>
      </c>
      <c r="CB253" s="199">
        <v>7</v>
      </c>
      <c r="CZ253" s="166">
        <v>0</v>
      </c>
    </row>
    <row r="254" spans="1:15" ht="12.75">
      <c r="A254" s="200"/>
      <c r="B254" s="202"/>
      <c r="C254" s="203" t="s">
        <v>221</v>
      </c>
      <c r="D254" s="204"/>
      <c r="E254" s="205">
        <v>5</v>
      </c>
      <c r="F254" s="206"/>
      <c r="G254" s="207"/>
      <c r="M254" s="201">
        <v>5</v>
      </c>
      <c r="O254" s="192"/>
    </row>
    <row r="255" spans="1:104" ht="12.75">
      <c r="A255" s="193">
        <v>133</v>
      </c>
      <c r="B255" s="194" t="s">
        <v>465</v>
      </c>
      <c r="C255" s="195" t="s">
        <v>466</v>
      </c>
      <c r="D255" s="196" t="s">
        <v>135</v>
      </c>
      <c r="E255" s="197">
        <v>2</v>
      </c>
      <c r="F255" s="197">
        <v>0</v>
      </c>
      <c r="G255" s="198">
        <f>E255*F255</f>
        <v>0</v>
      </c>
      <c r="O255" s="192">
        <v>2</v>
      </c>
      <c r="AA255" s="166">
        <v>1</v>
      </c>
      <c r="AB255" s="166">
        <v>7</v>
      </c>
      <c r="AC255" s="166">
        <v>7</v>
      </c>
      <c r="AZ255" s="166">
        <v>2</v>
      </c>
      <c r="BA255" s="166">
        <f>IF(AZ255=1,G255,0)</f>
        <v>0</v>
      </c>
      <c r="BB255" s="166">
        <f>IF(AZ255=2,G255,0)</f>
        <v>0</v>
      </c>
      <c r="BC255" s="166">
        <f>IF(AZ255=3,G255,0)</f>
        <v>0</v>
      </c>
      <c r="BD255" s="166">
        <f>IF(AZ255=4,G255,0)</f>
        <v>0</v>
      </c>
      <c r="BE255" s="166">
        <f>IF(AZ255=5,G255,0)</f>
        <v>0</v>
      </c>
      <c r="CA255" s="199">
        <v>1</v>
      </c>
      <c r="CB255" s="199">
        <v>7</v>
      </c>
      <c r="CZ255" s="166">
        <v>0</v>
      </c>
    </row>
    <row r="256" spans="1:104" ht="12.75">
      <c r="A256" s="193">
        <v>134</v>
      </c>
      <c r="B256" s="194" t="s">
        <v>467</v>
      </c>
      <c r="C256" s="195" t="s">
        <v>468</v>
      </c>
      <c r="D256" s="196" t="s">
        <v>135</v>
      </c>
      <c r="E256" s="197">
        <v>7</v>
      </c>
      <c r="F256" s="197">
        <v>0</v>
      </c>
      <c r="G256" s="198">
        <f>E256*F256</f>
        <v>0</v>
      </c>
      <c r="O256" s="192">
        <v>2</v>
      </c>
      <c r="AA256" s="166">
        <v>3</v>
      </c>
      <c r="AB256" s="166">
        <v>7</v>
      </c>
      <c r="AC256" s="166" t="s">
        <v>467</v>
      </c>
      <c r="AZ256" s="166">
        <v>2</v>
      </c>
      <c r="BA256" s="166">
        <f>IF(AZ256=1,G256,0)</f>
        <v>0</v>
      </c>
      <c r="BB256" s="166">
        <f>IF(AZ256=2,G256,0)</f>
        <v>0</v>
      </c>
      <c r="BC256" s="166">
        <f>IF(AZ256=3,G256,0)</f>
        <v>0</v>
      </c>
      <c r="BD256" s="166">
        <f>IF(AZ256=4,G256,0)</f>
        <v>0</v>
      </c>
      <c r="BE256" s="166">
        <f>IF(AZ256=5,G256,0)</f>
        <v>0</v>
      </c>
      <c r="CA256" s="199">
        <v>3</v>
      </c>
      <c r="CB256" s="199">
        <v>7</v>
      </c>
      <c r="CZ256" s="166">
        <v>0.014</v>
      </c>
    </row>
    <row r="257" spans="1:15" ht="12.75">
      <c r="A257" s="200"/>
      <c r="B257" s="202"/>
      <c r="C257" s="203" t="s">
        <v>462</v>
      </c>
      <c r="D257" s="204"/>
      <c r="E257" s="205">
        <v>7</v>
      </c>
      <c r="F257" s="206"/>
      <c r="G257" s="207"/>
      <c r="M257" s="201" t="s">
        <v>462</v>
      </c>
      <c r="O257" s="192"/>
    </row>
    <row r="258" spans="1:104" ht="12.75">
      <c r="A258" s="193">
        <v>135</v>
      </c>
      <c r="B258" s="194" t="s">
        <v>469</v>
      </c>
      <c r="C258" s="195" t="s">
        <v>470</v>
      </c>
      <c r="D258" s="196" t="s">
        <v>135</v>
      </c>
      <c r="E258" s="197">
        <v>2</v>
      </c>
      <c r="F258" s="197">
        <v>0</v>
      </c>
      <c r="G258" s="198">
        <f>E258*F258</f>
        <v>0</v>
      </c>
      <c r="O258" s="192">
        <v>2</v>
      </c>
      <c r="AA258" s="166">
        <v>3</v>
      </c>
      <c r="AB258" s="166">
        <v>7</v>
      </c>
      <c r="AC258" s="166">
        <v>61160101</v>
      </c>
      <c r="AZ258" s="166">
        <v>2</v>
      </c>
      <c r="BA258" s="166">
        <f>IF(AZ258=1,G258,0)</f>
        <v>0</v>
      </c>
      <c r="BB258" s="166">
        <f>IF(AZ258=2,G258,0)</f>
        <v>0</v>
      </c>
      <c r="BC258" s="166">
        <f>IF(AZ258=3,G258,0)</f>
        <v>0</v>
      </c>
      <c r="BD258" s="166">
        <f>IF(AZ258=4,G258,0)</f>
        <v>0</v>
      </c>
      <c r="BE258" s="166">
        <f>IF(AZ258=5,G258,0)</f>
        <v>0</v>
      </c>
      <c r="CA258" s="199">
        <v>3</v>
      </c>
      <c r="CB258" s="199">
        <v>7</v>
      </c>
      <c r="CZ258" s="166">
        <v>0.013</v>
      </c>
    </row>
    <row r="259" spans="1:104" ht="12.75">
      <c r="A259" s="193">
        <v>136</v>
      </c>
      <c r="B259" s="194" t="s">
        <v>471</v>
      </c>
      <c r="C259" s="195" t="s">
        <v>472</v>
      </c>
      <c r="D259" s="196" t="s">
        <v>135</v>
      </c>
      <c r="E259" s="197">
        <v>3</v>
      </c>
      <c r="F259" s="197">
        <v>0</v>
      </c>
      <c r="G259" s="198">
        <f>E259*F259</f>
        <v>0</v>
      </c>
      <c r="O259" s="192">
        <v>2</v>
      </c>
      <c r="AA259" s="166">
        <v>3</v>
      </c>
      <c r="AB259" s="166">
        <v>7</v>
      </c>
      <c r="AC259" s="166">
        <v>61160103</v>
      </c>
      <c r="AZ259" s="166">
        <v>2</v>
      </c>
      <c r="BA259" s="166">
        <f>IF(AZ259=1,G259,0)</f>
        <v>0</v>
      </c>
      <c r="BB259" s="166">
        <f>IF(AZ259=2,G259,0)</f>
        <v>0</v>
      </c>
      <c r="BC259" s="166">
        <f>IF(AZ259=3,G259,0)</f>
        <v>0</v>
      </c>
      <c r="BD259" s="166">
        <f>IF(AZ259=4,G259,0)</f>
        <v>0</v>
      </c>
      <c r="BE259" s="166">
        <f>IF(AZ259=5,G259,0)</f>
        <v>0</v>
      </c>
      <c r="CA259" s="199">
        <v>3</v>
      </c>
      <c r="CB259" s="199">
        <v>7</v>
      </c>
      <c r="CZ259" s="166">
        <v>0.016</v>
      </c>
    </row>
    <row r="260" spans="1:104" ht="12.75">
      <c r="A260" s="193">
        <v>137</v>
      </c>
      <c r="B260" s="194" t="s">
        <v>473</v>
      </c>
      <c r="C260" s="195" t="s">
        <v>474</v>
      </c>
      <c r="D260" s="196" t="s">
        <v>135</v>
      </c>
      <c r="E260" s="197">
        <v>2</v>
      </c>
      <c r="F260" s="197">
        <v>0</v>
      </c>
      <c r="G260" s="198">
        <f>E260*F260</f>
        <v>0</v>
      </c>
      <c r="O260" s="192">
        <v>2</v>
      </c>
      <c r="AA260" s="166">
        <v>3</v>
      </c>
      <c r="AB260" s="166">
        <v>7</v>
      </c>
      <c r="AC260" s="166">
        <v>61160406</v>
      </c>
      <c r="AZ260" s="166">
        <v>2</v>
      </c>
      <c r="BA260" s="166">
        <f>IF(AZ260=1,G260,0)</f>
        <v>0</v>
      </c>
      <c r="BB260" s="166">
        <f>IF(AZ260=2,G260,0)</f>
        <v>0</v>
      </c>
      <c r="BC260" s="166">
        <f>IF(AZ260=3,G260,0)</f>
        <v>0</v>
      </c>
      <c r="BD260" s="166">
        <f>IF(AZ260=4,G260,0)</f>
        <v>0</v>
      </c>
      <c r="BE260" s="166">
        <f>IF(AZ260=5,G260,0)</f>
        <v>0</v>
      </c>
      <c r="CA260" s="199">
        <v>3</v>
      </c>
      <c r="CB260" s="199">
        <v>7</v>
      </c>
      <c r="CZ260" s="166">
        <v>0.034</v>
      </c>
    </row>
    <row r="261" spans="1:104" ht="12.75">
      <c r="A261" s="193">
        <v>138</v>
      </c>
      <c r="B261" s="194" t="s">
        <v>475</v>
      </c>
      <c r="C261" s="195" t="s">
        <v>476</v>
      </c>
      <c r="D261" s="196" t="s">
        <v>61</v>
      </c>
      <c r="E261" s="197"/>
      <c r="F261" s="197">
        <v>0</v>
      </c>
      <c r="G261" s="198">
        <f>E261*F261</f>
        <v>0</v>
      </c>
      <c r="O261" s="192">
        <v>2</v>
      </c>
      <c r="AA261" s="166">
        <v>7</v>
      </c>
      <c r="AB261" s="166">
        <v>1002</v>
      </c>
      <c r="AC261" s="166">
        <v>5</v>
      </c>
      <c r="AZ261" s="166">
        <v>2</v>
      </c>
      <c r="BA261" s="166">
        <f>IF(AZ261=1,G261,0)</f>
        <v>0</v>
      </c>
      <c r="BB261" s="166">
        <f>IF(AZ261=2,G261,0)</f>
        <v>0</v>
      </c>
      <c r="BC261" s="166">
        <f>IF(AZ261=3,G261,0)</f>
        <v>0</v>
      </c>
      <c r="BD261" s="166">
        <f>IF(AZ261=4,G261,0)</f>
        <v>0</v>
      </c>
      <c r="BE261" s="166">
        <f>IF(AZ261=5,G261,0)</f>
        <v>0</v>
      </c>
      <c r="CA261" s="199">
        <v>7</v>
      </c>
      <c r="CB261" s="199">
        <v>1002</v>
      </c>
      <c r="CZ261" s="166">
        <v>0</v>
      </c>
    </row>
    <row r="262" spans="1:57" ht="12.75">
      <c r="A262" s="208"/>
      <c r="B262" s="209" t="s">
        <v>75</v>
      </c>
      <c r="C262" s="210" t="str">
        <f>CONCATENATE(B250," ",C250)</f>
        <v>766 Konstrukce truhlářské</v>
      </c>
      <c r="D262" s="211"/>
      <c r="E262" s="212"/>
      <c r="F262" s="213"/>
      <c r="G262" s="214">
        <f>SUM(G250:G261)</f>
        <v>0</v>
      </c>
      <c r="O262" s="192">
        <v>4</v>
      </c>
      <c r="BA262" s="215">
        <f>SUM(BA250:BA261)</f>
        <v>0</v>
      </c>
      <c r="BB262" s="215">
        <f>SUM(BB250:BB261)</f>
        <v>0</v>
      </c>
      <c r="BC262" s="215">
        <f>SUM(BC250:BC261)</f>
        <v>0</v>
      </c>
      <c r="BD262" s="215">
        <f>SUM(BD250:BD261)</f>
        <v>0</v>
      </c>
      <c r="BE262" s="215">
        <f>SUM(BE250:BE261)</f>
        <v>0</v>
      </c>
    </row>
    <row r="263" spans="1:15" ht="12.75">
      <c r="A263" s="185" t="s">
        <v>72</v>
      </c>
      <c r="B263" s="186" t="s">
        <v>477</v>
      </c>
      <c r="C263" s="187" t="s">
        <v>478</v>
      </c>
      <c r="D263" s="188"/>
      <c r="E263" s="189"/>
      <c r="F263" s="189"/>
      <c r="G263" s="190"/>
      <c r="H263" s="191"/>
      <c r="I263" s="191"/>
      <c r="O263" s="192">
        <v>1</v>
      </c>
    </row>
    <row r="264" spans="1:104" ht="12.75">
      <c r="A264" s="193">
        <v>139</v>
      </c>
      <c r="B264" s="194" t="s">
        <v>479</v>
      </c>
      <c r="C264" s="195" t="s">
        <v>480</v>
      </c>
      <c r="D264" s="196" t="s">
        <v>135</v>
      </c>
      <c r="E264" s="197">
        <v>2</v>
      </c>
      <c r="F264" s="197">
        <v>0</v>
      </c>
      <c r="G264" s="198">
        <f>E264*F264</f>
        <v>0</v>
      </c>
      <c r="O264" s="192">
        <v>2</v>
      </c>
      <c r="AA264" s="166">
        <v>11</v>
      </c>
      <c r="AB264" s="166">
        <v>3</v>
      </c>
      <c r="AC264" s="166">
        <v>72</v>
      </c>
      <c r="AZ264" s="166">
        <v>2</v>
      </c>
      <c r="BA264" s="166">
        <f>IF(AZ264=1,G264,0)</f>
        <v>0</v>
      </c>
      <c r="BB264" s="166">
        <f>IF(AZ264=2,G264,0)</f>
        <v>0</v>
      </c>
      <c r="BC264" s="166">
        <f>IF(AZ264=3,G264,0)</f>
        <v>0</v>
      </c>
      <c r="BD264" s="166">
        <f>IF(AZ264=4,G264,0)</f>
        <v>0</v>
      </c>
      <c r="BE264" s="166">
        <f>IF(AZ264=5,G264,0)</f>
        <v>0</v>
      </c>
      <c r="CA264" s="199">
        <v>11</v>
      </c>
      <c r="CB264" s="199">
        <v>3</v>
      </c>
      <c r="CZ264" s="166">
        <v>0</v>
      </c>
    </row>
    <row r="265" spans="1:15" ht="12.75">
      <c r="A265" s="200"/>
      <c r="B265" s="202"/>
      <c r="C265" s="203" t="s">
        <v>481</v>
      </c>
      <c r="D265" s="204"/>
      <c r="E265" s="205">
        <v>2</v>
      </c>
      <c r="F265" s="206"/>
      <c r="G265" s="207"/>
      <c r="M265" s="201" t="s">
        <v>481</v>
      </c>
      <c r="O265" s="192"/>
    </row>
    <row r="266" spans="1:104" ht="12.75">
      <c r="A266" s="193">
        <v>140</v>
      </c>
      <c r="B266" s="194" t="s">
        <v>482</v>
      </c>
      <c r="C266" s="195" t="s">
        <v>483</v>
      </c>
      <c r="D266" s="196" t="s">
        <v>135</v>
      </c>
      <c r="E266" s="197">
        <v>2</v>
      </c>
      <c r="F266" s="197">
        <v>0</v>
      </c>
      <c r="G266" s="198">
        <f>E266*F266</f>
        <v>0</v>
      </c>
      <c r="O266" s="192">
        <v>2</v>
      </c>
      <c r="AA266" s="166">
        <v>11</v>
      </c>
      <c r="AB266" s="166">
        <v>3</v>
      </c>
      <c r="AC266" s="166">
        <v>73</v>
      </c>
      <c r="AZ266" s="166">
        <v>2</v>
      </c>
      <c r="BA266" s="166">
        <f>IF(AZ266=1,G266,0)</f>
        <v>0</v>
      </c>
      <c r="BB266" s="166">
        <f>IF(AZ266=2,G266,0)</f>
        <v>0</v>
      </c>
      <c r="BC266" s="166">
        <f>IF(AZ266=3,G266,0)</f>
        <v>0</v>
      </c>
      <c r="BD266" s="166">
        <f>IF(AZ266=4,G266,0)</f>
        <v>0</v>
      </c>
      <c r="BE266" s="166">
        <f>IF(AZ266=5,G266,0)</f>
        <v>0</v>
      </c>
      <c r="CA266" s="199">
        <v>11</v>
      </c>
      <c r="CB266" s="199">
        <v>3</v>
      </c>
      <c r="CZ266" s="166">
        <v>0</v>
      </c>
    </row>
    <row r="267" spans="1:104" ht="12.75">
      <c r="A267" s="193">
        <v>141</v>
      </c>
      <c r="B267" s="194" t="s">
        <v>484</v>
      </c>
      <c r="C267" s="195" t="s">
        <v>485</v>
      </c>
      <c r="D267" s="196" t="s">
        <v>135</v>
      </c>
      <c r="E267" s="197">
        <v>2</v>
      </c>
      <c r="F267" s="197">
        <v>0</v>
      </c>
      <c r="G267" s="198">
        <f>E267*F267</f>
        <v>0</v>
      </c>
      <c r="O267" s="192">
        <v>2</v>
      </c>
      <c r="AA267" s="166">
        <v>11</v>
      </c>
      <c r="AB267" s="166">
        <v>3</v>
      </c>
      <c r="AC267" s="166">
        <v>74</v>
      </c>
      <c r="AZ267" s="166">
        <v>2</v>
      </c>
      <c r="BA267" s="166">
        <f>IF(AZ267=1,G267,0)</f>
        <v>0</v>
      </c>
      <c r="BB267" s="166">
        <f>IF(AZ267=2,G267,0)</f>
        <v>0</v>
      </c>
      <c r="BC267" s="166">
        <f>IF(AZ267=3,G267,0)</f>
        <v>0</v>
      </c>
      <c r="BD267" s="166">
        <f>IF(AZ267=4,G267,0)</f>
        <v>0</v>
      </c>
      <c r="BE267" s="166">
        <f>IF(AZ267=5,G267,0)</f>
        <v>0</v>
      </c>
      <c r="CA267" s="199">
        <v>11</v>
      </c>
      <c r="CB267" s="199">
        <v>3</v>
      </c>
      <c r="CZ267" s="166">
        <v>0</v>
      </c>
    </row>
    <row r="268" spans="1:104" ht="22.5">
      <c r="A268" s="193">
        <v>142</v>
      </c>
      <c r="B268" s="194" t="s">
        <v>486</v>
      </c>
      <c r="C268" s="195" t="s">
        <v>487</v>
      </c>
      <c r="D268" s="196" t="s">
        <v>244</v>
      </c>
      <c r="E268" s="197">
        <v>18</v>
      </c>
      <c r="F268" s="197">
        <v>0</v>
      </c>
      <c r="G268" s="198">
        <f>E268*F268</f>
        <v>0</v>
      </c>
      <c r="O268" s="192">
        <v>2</v>
      </c>
      <c r="AA268" s="166">
        <v>11</v>
      </c>
      <c r="AB268" s="166">
        <v>3</v>
      </c>
      <c r="AC268" s="166">
        <v>75</v>
      </c>
      <c r="AZ268" s="166">
        <v>2</v>
      </c>
      <c r="BA268" s="166">
        <f>IF(AZ268=1,G268,0)</f>
        <v>0</v>
      </c>
      <c r="BB268" s="166">
        <f>IF(AZ268=2,G268,0)</f>
        <v>0</v>
      </c>
      <c r="BC268" s="166">
        <f>IF(AZ268=3,G268,0)</f>
        <v>0</v>
      </c>
      <c r="BD268" s="166">
        <f>IF(AZ268=4,G268,0)</f>
        <v>0</v>
      </c>
      <c r="BE268" s="166">
        <f>IF(AZ268=5,G268,0)</f>
        <v>0</v>
      </c>
      <c r="CA268" s="199">
        <v>11</v>
      </c>
      <c r="CB268" s="199">
        <v>3</v>
      </c>
      <c r="CZ268" s="166">
        <v>0</v>
      </c>
    </row>
    <row r="269" spans="1:104" ht="22.5">
      <c r="A269" s="193">
        <v>143</v>
      </c>
      <c r="B269" s="194" t="s">
        <v>488</v>
      </c>
      <c r="C269" s="195" t="s">
        <v>489</v>
      </c>
      <c r="D269" s="196" t="s">
        <v>135</v>
      </c>
      <c r="E269" s="197">
        <v>2</v>
      </c>
      <c r="F269" s="197">
        <v>0</v>
      </c>
      <c r="G269" s="198">
        <f>E269*F269</f>
        <v>0</v>
      </c>
      <c r="O269" s="192">
        <v>2</v>
      </c>
      <c r="AA269" s="166">
        <v>11</v>
      </c>
      <c r="AB269" s="166">
        <v>3</v>
      </c>
      <c r="AC269" s="166">
        <v>76</v>
      </c>
      <c r="AZ269" s="166">
        <v>2</v>
      </c>
      <c r="BA269" s="166">
        <f>IF(AZ269=1,G269,0)</f>
        <v>0</v>
      </c>
      <c r="BB269" s="166">
        <f>IF(AZ269=2,G269,0)</f>
        <v>0</v>
      </c>
      <c r="BC269" s="166">
        <f>IF(AZ269=3,G269,0)</f>
        <v>0</v>
      </c>
      <c r="BD269" s="166">
        <f>IF(AZ269=4,G269,0)</f>
        <v>0</v>
      </c>
      <c r="BE269" s="166">
        <f>IF(AZ269=5,G269,0)</f>
        <v>0</v>
      </c>
      <c r="CA269" s="199">
        <v>11</v>
      </c>
      <c r="CB269" s="199">
        <v>3</v>
      </c>
      <c r="CZ269" s="166">
        <v>0.055</v>
      </c>
    </row>
    <row r="270" spans="1:104" ht="12.75">
      <c r="A270" s="193">
        <v>144</v>
      </c>
      <c r="B270" s="194" t="s">
        <v>490</v>
      </c>
      <c r="C270" s="195" t="s">
        <v>491</v>
      </c>
      <c r="D270" s="196" t="s">
        <v>135</v>
      </c>
      <c r="E270" s="197">
        <v>2</v>
      </c>
      <c r="F270" s="197">
        <v>0</v>
      </c>
      <c r="G270" s="198">
        <f>E270*F270</f>
        <v>0</v>
      </c>
      <c r="O270" s="192">
        <v>2</v>
      </c>
      <c r="AA270" s="166">
        <v>11</v>
      </c>
      <c r="AB270" s="166">
        <v>3</v>
      </c>
      <c r="AC270" s="166">
        <v>77</v>
      </c>
      <c r="AZ270" s="166">
        <v>2</v>
      </c>
      <c r="BA270" s="166">
        <f>IF(AZ270=1,G270,0)</f>
        <v>0</v>
      </c>
      <c r="BB270" s="166">
        <f>IF(AZ270=2,G270,0)</f>
        <v>0</v>
      </c>
      <c r="BC270" s="166">
        <f>IF(AZ270=3,G270,0)</f>
        <v>0</v>
      </c>
      <c r="BD270" s="166">
        <f>IF(AZ270=4,G270,0)</f>
        <v>0</v>
      </c>
      <c r="BE270" s="166">
        <f>IF(AZ270=5,G270,0)</f>
        <v>0</v>
      </c>
      <c r="CA270" s="199">
        <v>11</v>
      </c>
      <c r="CB270" s="199">
        <v>3</v>
      </c>
      <c r="CZ270" s="166">
        <v>0</v>
      </c>
    </row>
    <row r="271" spans="1:104" ht="12.75">
      <c r="A271" s="193">
        <v>145</v>
      </c>
      <c r="B271" s="194" t="s">
        <v>492</v>
      </c>
      <c r="C271" s="195" t="s">
        <v>493</v>
      </c>
      <c r="D271" s="196" t="s">
        <v>135</v>
      </c>
      <c r="E271" s="197">
        <v>1</v>
      </c>
      <c r="F271" s="197">
        <v>0</v>
      </c>
      <c r="G271" s="198">
        <f>E271*F271</f>
        <v>0</v>
      </c>
      <c r="O271" s="192">
        <v>2</v>
      </c>
      <c r="AA271" s="166">
        <v>11</v>
      </c>
      <c r="AB271" s="166">
        <v>3</v>
      </c>
      <c r="AC271" s="166">
        <v>85</v>
      </c>
      <c r="AZ271" s="166">
        <v>2</v>
      </c>
      <c r="BA271" s="166">
        <f>IF(AZ271=1,G271,0)</f>
        <v>0</v>
      </c>
      <c r="BB271" s="166">
        <f>IF(AZ271=2,G271,0)</f>
        <v>0</v>
      </c>
      <c r="BC271" s="166">
        <f>IF(AZ271=3,G271,0)</f>
        <v>0</v>
      </c>
      <c r="BD271" s="166">
        <f>IF(AZ271=4,G271,0)</f>
        <v>0</v>
      </c>
      <c r="BE271" s="166">
        <f>IF(AZ271=5,G271,0)</f>
        <v>0</v>
      </c>
      <c r="CA271" s="199">
        <v>11</v>
      </c>
      <c r="CB271" s="199">
        <v>3</v>
      </c>
      <c r="CZ271" s="166">
        <v>0</v>
      </c>
    </row>
    <row r="272" spans="1:15" ht="12.75">
      <c r="A272" s="200"/>
      <c r="B272" s="202"/>
      <c r="C272" s="203" t="s">
        <v>494</v>
      </c>
      <c r="D272" s="204"/>
      <c r="E272" s="205">
        <v>1</v>
      </c>
      <c r="F272" s="206"/>
      <c r="G272" s="207"/>
      <c r="M272" s="201" t="s">
        <v>494</v>
      </c>
      <c r="O272" s="192"/>
    </row>
    <row r="273" spans="1:15" ht="12.75">
      <c r="A273" s="200"/>
      <c r="B273" s="202"/>
      <c r="C273" s="203" t="s">
        <v>495</v>
      </c>
      <c r="D273" s="204"/>
      <c r="E273" s="205">
        <v>0</v>
      </c>
      <c r="F273" s="206"/>
      <c r="G273" s="207"/>
      <c r="M273" s="201" t="s">
        <v>495</v>
      </c>
      <c r="O273" s="192"/>
    </row>
    <row r="274" spans="1:104" ht="22.5">
      <c r="A274" s="193">
        <v>146</v>
      </c>
      <c r="B274" s="194" t="s">
        <v>496</v>
      </c>
      <c r="C274" s="195" t="s">
        <v>497</v>
      </c>
      <c r="D274" s="196" t="s">
        <v>135</v>
      </c>
      <c r="E274" s="197">
        <v>1</v>
      </c>
      <c r="F274" s="197">
        <v>0</v>
      </c>
      <c r="G274" s="198">
        <f>E274*F274</f>
        <v>0</v>
      </c>
      <c r="O274" s="192">
        <v>2</v>
      </c>
      <c r="AA274" s="166">
        <v>11</v>
      </c>
      <c r="AB274" s="166">
        <v>3</v>
      </c>
      <c r="AC274" s="166">
        <v>87</v>
      </c>
      <c r="AZ274" s="166">
        <v>2</v>
      </c>
      <c r="BA274" s="166">
        <f>IF(AZ274=1,G274,0)</f>
        <v>0</v>
      </c>
      <c r="BB274" s="166">
        <f>IF(AZ274=2,G274,0)</f>
        <v>0</v>
      </c>
      <c r="BC274" s="166">
        <f>IF(AZ274=3,G274,0)</f>
        <v>0</v>
      </c>
      <c r="BD274" s="166">
        <f>IF(AZ274=4,G274,0)</f>
        <v>0</v>
      </c>
      <c r="BE274" s="166">
        <f>IF(AZ274=5,G274,0)</f>
        <v>0</v>
      </c>
      <c r="CA274" s="199">
        <v>11</v>
      </c>
      <c r="CB274" s="199">
        <v>3</v>
      </c>
      <c r="CZ274" s="166">
        <v>0</v>
      </c>
    </row>
    <row r="275" spans="1:104" ht="22.5">
      <c r="A275" s="193">
        <v>147</v>
      </c>
      <c r="B275" s="194" t="s">
        <v>498</v>
      </c>
      <c r="C275" s="195" t="s">
        <v>499</v>
      </c>
      <c r="D275" s="196" t="s">
        <v>135</v>
      </c>
      <c r="E275" s="197">
        <v>1</v>
      </c>
      <c r="F275" s="197">
        <v>0</v>
      </c>
      <c r="G275" s="198">
        <f>E275*F275</f>
        <v>0</v>
      </c>
      <c r="O275" s="192">
        <v>2</v>
      </c>
      <c r="AA275" s="166">
        <v>11</v>
      </c>
      <c r="AB275" s="166">
        <v>3</v>
      </c>
      <c r="AC275" s="166">
        <v>99</v>
      </c>
      <c r="AZ275" s="166">
        <v>2</v>
      </c>
      <c r="BA275" s="166">
        <f>IF(AZ275=1,G275,0)</f>
        <v>0</v>
      </c>
      <c r="BB275" s="166">
        <f>IF(AZ275=2,G275,0)</f>
        <v>0</v>
      </c>
      <c r="BC275" s="166">
        <f>IF(AZ275=3,G275,0)</f>
        <v>0</v>
      </c>
      <c r="BD275" s="166">
        <f>IF(AZ275=4,G275,0)</f>
        <v>0</v>
      </c>
      <c r="BE275" s="166">
        <f>IF(AZ275=5,G275,0)</f>
        <v>0</v>
      </c>
      <c r="CA275" s="199">
        <v>11</v>
      </c>
      <c r="CB275" s="199">
        <v>3</v>
      </c>
      <c r="CZ275" s="166">
        <v>0</v>
      </c>
    </row>
    <row r="276" spans="1:15" ht="12.75">
      <c r="A276" s="200"/>
      <c r="B276" s="202"/>
      <c r="C276" s="203" t="s">
        <v>500</v>
      </c>
      <c r="D276" s="204"/>
      <c r="E276" s="205">
        <v>1</v>
      </c>
      <c r="F276" s="206"/>
      <c r="G276" s="207"/>
      <c r="M276" s="201" t="s">
        <v>500</v>
      </c>
      <c r="O276" s="192"/>
    </row>
    <row r="277" spans="1:15" ht="12.75">
      <c r="A277" s="200"/>
      <c r="B277" s="202"/>
      <c r="C277" s="203" t="s">
        <v>501</v>
      </c>
      <c r="D277" s="204"/>
      <c r="E277" s="205">
        <v>0</v>
      </c>
      <c r="F277" s="206"/>
      <c r="G277" s="207"/>
      <c r="M277" s="201" t="s">
        <v>501</v>
      </c>
      <c r="O277" s="192"/>
    </row>
    <row r="278" spans="1:15" ht="12.75">
      <c r="A278" s="200"/>
      <c r="B278" s="202"/>
      <c r="C278" s="203" t="s">
        <v>502</v>
      </c>
      <c r="D278" s="204"/>
      <c r="E278" s="205">
        <v>0</v>
      </c>
      <c r="F278" s="206"/>
      <c r="G278" s="207"/>
      <c r="M278" s="201" t="s">
        <v>502</v>
      </c>
      <c r="O278" s="192"/>
    </row>
    <row r="279" spans="1:104" ht="22.5">
      <c r="A279" s="193">
        <v>148</v>
      </c>
      <c r="B279" s="194" t="s">
        <v>503</v>
      </c>
      <c r="C279" s="195" t="s">
        <v>504</v>
      </c>
      <c r="D279" s="196" t="s">
        <v>135</v>
      </c>
      <c r="E279" s="197">
        <v>1</v>
      </c>
      <c r="F279" s="197">
        <v>0</v>
      </c>
      <c r="G279" s="198">
        <f>E279*F279</f>
        <v>0</v>
      </c>
      <c r="O279" s="192">
        <v>2</v>
      </c>
      <c r="AA279" s="166">
        <v>11</v>
      </c>
      <c r="AB279" s="166">
        <v>3</v>
      </c>
      <c r="AC279" s="166">
        <v>229</v>
      </c>
      <c r="AZ279" s="166">
        <v>2</v>
      </c>
      <c r="BA279" s="166">
        <f>IF(AZ279=1,G279,0)</f>
        <v>0</v>
      </c>
      <c r="BB279" s="166">
        <f>IF(AZ279=2,G279,0)</f>
        <v>0</v>
      </c>
      <c r="BC279" s="166">
        <f>IF(AZ279=3,G279,0)</f>
        <v>0</v>
      </c>
      <c r="BD279" s="166">
        <f>IF(AZ279=4,G279,0)</f>
        <v>0</v>
      </c>
      <c r="BE279" s="166">
        <f>IF(AZ279=5,G279,0)</f>
        <v>0</v>
      </c>
      <c r="CA279" s="199">
        <v>11</v>
      </c>
      <c r="CB279" s="199">
        <v>3</v>
      </c>
      <c r="CZ279" s="166">
        <v>0</v>
      </c>
    </row>
    <row r="280" spans="1:104" ht="12.75">
      <c r="A280" s="193">
        <v>149</v>
      </c>
      <c r="B280" s="194" t="s">
        <v>505</v>
      </c>
      <c r="C280" s="195" t="s">
        <v>506</v>
      </c>
      <c r="D280" s="196" t="s">
        <v>244</v>
      </c>
      <c r="E280" s="197">
        <v>120</v>
      </c>
      <c r="F280" s="197">
        <v>0</v>
      </c>
      <c r="G280" s="198">
        <f>E280*F280</f>
        <v>0</v>
      </c>
      <c r="O280" s="192">
        <v>2</v>
      </c>
      <c r="AA280" s="166">
        <v>1</v>
      </c>
      <c r="AB280" s="166">
        <v>7</v>
      </c>
      <c r="AC280" s="166">
        <v>7</v>
      </c>
      <c r="AZ280" s="166">
        <v>2</v>
      </c>
      <c r="BA280" s="166">
        <f>IF(AZ280=1,G280,0)</f>
        <v>0</v>
      </c>
      <c r="BB280" s="166">
        <f>IF(AZ280=2,G280,0)</f>
        <v>0</v>
      </c>
      <c r="BC280" s="166">
        <f>IF(AZ280=3,G280,0)</f>
        <v>0</v>
      </c>
      <c r="BD280" s="166">
        <f>IF(AZ280=4,G280,0)</f>
        <v>0</v>
      </c>
      <c r="BE280" s="166">
        <f>IF(AZ280=5,G280,0)</f>
        <v>0</v>
      </c>
      <c r="CA280" s="199">
        <v>1</v>
      </c>
      <c r="CB280" s="199">
        <v>7</v>
      </c>
      <c r="CZ280" s="166">
        <v>0</v>
      </c>
    </row>
    <row r="281" spans="1:104" ht="22.5">
      <c r="A281" s="193">
        <v>150</v>
      </c>
      <c r="B281" s="194" t="s">
        <v>507</v>
      </c>
      <c r="C281" s="195" t="s">
        <v>508</v>
      </c>
      <c r="D281" s="196" t="s">
        <v>90</v>
      </c>
      <c r="E281" s="197">
        <v>378</v>
      </c>
      <c r="F281" s="197">
        <v>0</v>
      </c>
      <c r="G281" s="198">
        <f>E281*F281</f>
        <v>0</v>
      </c>
      <c r="O281" s="192">
        <v>2</v>
      </c>
      <c r="AA281" s="166">
        <v>1</v>
      </c>
      <c r="AB281" s="166">
        <v>7</v>
      </c>
      <c r="AC281" s="166">
        <v>7</v>
      </c>
      <c r="AZ281" s="166">
        <v>2</v>
      </c>
      <c r="BA281" s="166">
        <f>IF(AZ281=1,G281,0)</f>
        <v>0</v>
      </c>
      <c r="BB281" s="166">
        <f>IF(AZ281=2,G281,0)</f>
        <v>0</v>
      </c>
      <c r="BC281" s="166">
        <f>IF(AZ281=3,G281,0)</f>
        <v>0</v>
      </c>
      <c r="BD281" s="166">
        <f>IF(AZ281=4,G281,0)</f>
        <v>0</v>
      </c>
      <c r="BE281" s="166">
        <f>IF(AZ281=5,G281,0)</f>
        <v>0</v>
      </c>
      <c r="CA281" s="199">
        <v>1</v>
      </c>
      <c r="CB281" s="199">
        <v>7</v>
      </c>
      <c r="CZ281" s="166">
        <v>0</v>
      </c>
    </row>
    <row r="282" spans="1:15" ht="12.75">
      <c r="A282" s="200"/>
      <c r="B282" s="202"/>
      <c r="C282" s="203" t="s">
        <v>509</v>
      </c>
      <c r="D282" s="204"/>
      <c r="E282" s="205">
        <v>378</v>
      </c>
      <c r="F282" s="206"/>
      <c r="G282" s="207"/>
      <c r="M282" s="201" t="s">
        <v>509</v>
      </c>
      <c r="O282" s="192"/>
    </row>
    <row r="283" spans="1:104" ht="12.75">
      <c r="A283" s="193">
        <v>151</v>
      </c>
      <c r="B283" s="194" t="s">
        <v>510</v>
      </c>
      <c r="C283" s="195" t="s">
        <v>511</v>
      </c>
      <c r="D283" s="196" t="s">
        <v>244</v>
      </c>
      <c r="E283" s="197">
        <v>122</v>
      </c>
      <c r="F283" s="197">
        <v>0</v>
      </c>
      <c r="G283" s="198">
        <f>E283*F283</f>
        <v>0</v>
      </c>
      <c r="O283" s="192">
        <v>2</v>
      </c>
      <c r="AA283" s="166">
        <v>1</v>
      </c>
      <c r="AB283" s="166">
        <v>7</v>
      </c>
      <c r="AC283" s="166">
        <v>7</v>
      </c>
      <c r="AZ283" s="166">
        <v>2</v>
      </c>
      <c r="BA283" s="166">
        <f>IF(AZ283=1,G283,0)</f>
        <v>0</v>
      </c>
      <c r="BB283" s="166">
        <f>IF(AZ283=2,G283,0)</f>
        <v>0</v>
      </c>
      <c r="BC283" s="166">
        <f>IF(AZ283=3,G283,0)</f>
        <v>0</v>
      </c>
      <c r="BD283" s="166">
        <f>IF(AZ283=4,G283,0)</f>
        <v>0</v>
      </c>
      <c r="BE283" s="166">
        <f>IF(AZ283=5,G283,0)</f>
        <v>0</v>
      </c>
      <c r="CA283" s="199">
        <v>1</v>
      </c>
      <c r="CB283" s="199">
        <v>7</v>
      </c>
      <c r="CZ283" s="166">
        <v>0</v>
      </c>
    </row>
    <row r="284" spans="1:15" ht="12.75">
      <c r="A284" s="200"/>
      <c r="B284" s="202"/>
      <c r="C284" s="203" t="s">
        <v>512</v>
      </c>
      <c r="D284" s="204"/>
      <c r="E284" s="205">
        <v>122</v>
      </c>
      <c r="F284" s="206"/>
      <c r="G284" s="207"/>
      <c r="M284" s="201" t="s">
        <v>512</v>
      </c>
      <c r="O284" s="192"/>
    </row>
    <row r="285" spans="1:104" ht="12.75">
      <c r="A285" s="193">
        <v>152</v>
      </c>
      <c r="B285" s="194" t="s">
        <v>513</v>
      </c>
      <c r="C285" s="195" t="s">
        <v>514</v>
      </c>
      <c r="D285" s="196" t="s">
        <v>244</v>
      </c>
      <c r="E285" s="197">
        <v>360</v>
      </c>
      <c r="F285" s="197">
        <v>0</v>
      </c>
      <c r="G285" s="198">
        <f>E285*F285</f>
        <v>0</v>
      </c>
      <c r="O285" s="192">
        <v>2</v>
      </c>
      <c r="AA285" s="166">
        <v>1</v>
      </c>
      <c r="AB285" s="166">
        <v>7</v>
      </c>
      <c r="AC285" s="166">
        <v>7</v>
      </c>
      <c r="AZ285" s="166">
        <v>2</v>
      </c>
      <c r="BA285" s="166">
        <f>IF(AZ285=1,G285,0)</f>
        <v>0</v>
      </c>
      <c r="BB285" s="166">
        <f>IF(AZ285=2,G285,0)</f>
        <v>0</v>
      </c>
      <c r="BC285" s="166">
        <f>IF(AZ285=3,G285,0)</f>
        <v>0</v>
      </c>
      <c r="BD285" s="166">
        <f>IF(AZ285=4,G285,0)</f>
        <v>0</v>
      </c>
      <c r="BE285" s="166">
        <f>IF(AZ285=5,G285,0)</f>
        <v>0</v>
      </c>
      <c r="CA285" s="199">
        <v>1</v>
      </c>
      <c r="CB285" s="199">
        <v>7</v>
      </c>
      <c r="CZ285" s="166">
        <v>0</v>
      </c>
    </row>
    <row r="286" spans="1:15" ht="12.75">
      <c r="A286" s="200"/>
      <c r="B286" s="202"/>
      <c r="C286" s="203" t="s">
        <v>515</v>
      </c>
      <c r="D286" s="204"/>
      <c r="E286" s="205">
        <v>360</v>
      </c>
      <c r="F286" s="206"/>
      <c r="G286" s="207"/>
      <c r="M286" s="201" t="s">
        <v>515</v>
      </c>
      <c r="O286" s="192"/>
    </row>
    <row r="287" spans="1:104" ht="12.75">
      <c r="A287" s="193">
        <v>153</v>
      </c>
      <c r="B287" s="194" t="s">
        <v>513</v>
      </c>
      <c r="C287" s="195" t="s">
        <v>516</v>
      </c>
      <c r="D287" s="196" t="s">
        <v>244</v>
      </c>
      <c r="E287" s="197">
        <v>378</v>
      </c>
      <c r="F287" s="197">
        <v>0</v>
      </c>
      <c r="G287" s="198">
        <f>E287*F287</f>
        <v>0</v>
      </c>
      <c r="O287" s="192">
        <v>2</v>
      </c>
      <c r="AA287" s="166">
        <v>1</v>
      </c>
      <c r="AB287" s="166">
        <v>0</v>
      </c>
      <c r="AC287" s="166">
        <v>0</v>
      </c>
      <c r="AZ287" s="166">
        <v>2</v>
      </c>
      <c r="BA287" s="166">
        <f>IF(AZ287=1,G287,0)</f>
        <v>0</v>
      </c>
      <c r="BB287" s="166">
        <f>IF(AZ287=2,G287,0)</f>
        <v>0</v>
      </c>
      <c r="BC287" s="166">
        <f>IF(AZ287=3,G287,0)</f>
        <v>0</v>
      </c>
      <c r="BD287" s="166">
        <f>IF(AZ287=4,G287,0)</f>
        <v>0</v>
      </c>
      <c r="BE287" s="166">
        <f>IF(AZ287=5,G287,0)</f>
        <v>0</v>
      </c>
      <c r="CA287" s="199">
        <v>1</v>
      </c>
      <c r="CB287" s="199">
        <v>0</v>
      </c>
      <c r="CZ287" s="166">
        <v>0</v>
      </c>
    </row>
    <row r="288" spans="1:15" ht="12.75">
      <c r="A288" s="200"/>
      <c r="B288" s="202"/>
      <c r="C288" s="203" t="s">
        <v>509</v>
      </c>
      <c r="D288" s="204"/>
      <c r="E288" s="205">
        <v>378</v>
      </c>
      <c r="F288" s="206"/>
      <c r="G288" s="207"/>
      <c r="M288" s="201" t="s">
        <v>509</v>
      </c>
      <c r="O288" s="192"/>
    </row>
    <row r="289" spans="1:104" ht="12.75">
      <c r="A289" s="193">
        <v>154</v>
      </c>
      <c r="B289" s="194" t="s">
        <v>517</v>
      </c>
      <c r="C289" s="195" t="s">
        <v>518</v>
      </c>
      <c r="D289" s="196" t="s">
        <v>244</v>
      </c>
      <c r="E289" s="197">
        <v>360</v>
      </c>
      <c r="F289" s="197">
        <v>0</v>
      </c>
      <c r="G289" s="198">
        <f>E289*F289</f>
        <v>0</v>
      </c>
      <c r="O289" s="192">
        <v>2</v>
      </c>
      <c r="AA289" s="166">
        <v>1</v>
      </c>
      <c r="AB289" s="166">
        <v>7</v>
      </c>
      <c r="AC289" s="166">
        <v>7</v>
      </c>
      <c r="AZ289" s="166">
        <v>2</v>
      </c>
      <c r="BA289" s="166">
        <f>IF(AZ289=1,G289,0)</f>
        <v>0</v>
      </c>
      <c r="BB289" s="166">
        <f>IF(AZ289=2,G289,0)</f>
        <v>0</v>
      </c>
      <c r="BC289" s="166">
        <f>IF(AZ289=3,G289,0)</f>
        <v>0</v>
      </c>
      <c r="BD289" s="166">
        <f>IF(AZ289=4,G289,0)</f>
        <v>0</v>
      </c>
      <c r="BE289" s="166">
        <f>IF(AZ289=5,G289,0)</f>
        <v>0</v>
      </c>
      <c r="CA289" s="199">
        <v>1</v>
      </c>
      <c r="CB289" s="199">
        <v>7</v>
      </c>
      <c r="CZ289" s="166">
        <v>0</v>
      </c>
    </row>
    <row r="290" spans="1:15" ht="12.75">
      <c r="A290" s="200"/>
      <c r="B290" s="202"/>
      <c r="C290" s="203" t="s">
        <v>515</v>
      </c>
      <c r="D290" s="204"/>
      <c r="E290" s="205">
        <v>360</v>
      </c>
      <c r="F290" s="206"/>
      <c r="G290" s="207"/>
      <c r="M290" s="201" t="s">
        <v>515</v>
      </c>
      <c r="O290" s="192"/>
    </row>
    <row r="291" spans="1:104" ht="12.75">
      <c r="A291" s="193">
        <v>155</v>
      </c>
      <c r="B291" s="194" t="s">
        <v>519</v>
      </c>
      <c r="C291" s="195" t="s">
        <v>520</v>
      </c>
      <c r="D291" s="196" t="s">
        <v>135</v>
      </c>
      <c r="E291" s="197">
        <v>54</v>
      </c>
      <c r="F291" s="197">
        <v>0</v>
      </c>
      <c r="G291" s="198">
        <f>E291*F291</f>
        <v>0</v>
      </c>
      <c r="O291" s="192">
        <v>2</v>
      </c>
      <c r="AA291" s="166">
        <v>1</v>
      </c>
      <c r="AB291" s="166">
        <v>7</v>
      </c>
      <c r="AC291" s="166">
        <v>7</v>
      </c>
      <c r="AZ291" s="166">
        <v>2</v>
      </c>
      <c r="BA291" s="166">
        <f>IF(AZ291=1,G291,0)</f>
        <v>0</v>
      </c>
      <c r="BB291" s="166">
        <f>IF(AZ291=2,G291,0)</f>
        <v>0</v>
      </c>
      <c r="BC291" s="166">
        <f>IF(AZ291=3,G291,0)</f>
        <v>0</v>
      </c>
      <c r="BD291" s="166">
        <f>IF(AZ291=4,G291,0)</f>
        <v>0</v>
      </c>
      <c r="BE291" s="166">
        <f>IF(AZ291=5,G291,0)</f>
        <v>0</v>
      </c>
      <c r="CA291" s="199">
        <v>1</v>
      </c>
      <c r="CB291" s="199">
        <v>7</v>
      </c>
      <c r="CZ291" s="166">
        <v>0</v>
      </c>
    </row>
    <row r="292" spans="1:15" ht="12.75">
      <c r="A292" s="200"/>
      <c r="B292" s="202"/>
      <c r="C292" s="203" t="s">
        <v>521</v>
      </c>
      <c r="D292" s="204"/>
      <c r="E292" s="205">
        <v>46</v>
      </c>
      <c r="F292" s="206"/>
      <c r="G292" s="207"/>
      <c r="M292" s="201" t="s">
        <v>521</v>
      </c>
      <c r="O292" s="192"/>
    </row>
    <row r="293" spans="1:15" ht="12.75">
      <c r="A293" s="200"/>
      <c r="B293" s="202"/>
      <c r="C293" s="203" t="s">
        <v>522</v>
      </c>
      <c r="D293" s="204"/>
      <c r="E293" s="205">
        <v>8</v>
      </c>
      <c r="F293" s="206"/>
      <c r="G293" s="207"/>
      <c r="M293" s="201" t="s">
        <v>522</v>
      </c>
      <c r="O293" s="192"/>
    </row>
    <row r="294" spans="1:15" ht="12.75">
      <c r="A294" s="200"/>
      <c r="B294" s="202"/>
      <c r="C294" s="203" t="s">
        <v>523</v>
      </c>
      <c r="D294" s="204"/>
      <c r="E294" s="205">
        <v>0</v>
      </c>
      <c r="F294" s="206"/>
      <c r="G294" s="207"/>
      <c r="M294" s="201" t="s">
        <v>523</v>
      </c>
      <c r="O294" s="192"/>
    </row>
    <row r="295" spans="1:15" ht="12.75">
      <c r="A295" s="200"/>
      <c r="B295" s="202"/>
      <c r="C295" s="203" t="s">
        <v>524</v>
      </c>
      <c r="D295" s="204"/>
      <c r="E295" s="205">
        <v>0</v>
      </c>
      <c r="F295" s="206"/>
      <c r="G295" s="207"/>
      <c r="M295" s="201" t="s">
        <v>524</v>
      </c>
      <c r="O295" s="192"/>
    </row>
    <row r="296" spans="1:104" ht="12.75">
      <c r="A296" s="193">
        <v>156</v>
      </c>
      <c r="B296" s="194" t="s">
        <v>525</v>
      </c>
      <c r="C296" s="195" t="s">
        <v>526</v>
      </c>
      <c r="D296" s="196" t="s">
        <v>90</v>
      </c>
      <c r="E296" s="197">
        <v>475</v>
      </c>
      <c r="F296" s="197">
        <v>0</v>
      </c>
      <c r="G296" s="198">
        <f>E296*F296</f>
        <v>0</v>
      </c>
      <c r="O296" s="192">
        <v>2</v>
      </c>
      <c r="AA296" s="166">
        <v>1</v>
      </c>
      <c r="AB296" s="166">
        <v>7</v>
      </c>
      <c r="AC296" s="166">
        <v>7</v>
      </c>
      <c r="AZ296" s="166">
        <v>2</v>
      </c>
      <c r="BA296" s="166">
        <f>IF(AZ296=1,G296,0)</f>
        <v>0</v>
      </c>
      <c r="BB296" s="166">
        <f>IF(AZ296=2,G296,0)</f>
        <v>0</v>
      </c>
      <c r="BC296" s="166">
        <f>IF(AZ296=3,G296,0)</f>
        <v>0</v>
      </c>
      <c r="BD296" s="166">
        <f>IF(AZ296=4,G296,0)</f>
        <v>0</v>
      </c>
      <c r="BE296" s="166">
        <f>IF(AZ296=5,G296,0)</f>
        <v>0</v>
      </c>
      <c r="CA296" s="199">
        <v>1</v>
      </c>
      <c r="CB296" s="199">
        <v>7</v>
      </c>
      <c r="CZ296" s="166">
        <v>0</v>
      </c>
    </row>
    <row r="297" spans="1:15" ht="12.75">
      <c r="A297" s="200"/>
      <c r="B297" s="202"/>
      <c r="C297" s="203" t="s">
        <v>527</v>
      </c>
      <c r="D297" s="204"/>
      <c r="E297" s="205">
        <v>315</v>
      </c>
      <c r="F297" s="206"/>
      <c r="G297" s="207"/>
      <c r="M297" s="201" t="s">
        <v>527</v>
      </c>
      <c r="O297" s="192"/>
    </row>
    <row r="298" spans="1:15" ht="12.75">
      <c r="A298" s="200"/>
      <c r="B298" s="202"/>
      <c r="C298" s="203" t="s">
        <v>528</v>
      </c>
      <c r="D298" s="204"/>
      <c r="E298" s="205">
        <v>160</v>
      </c>
      <c r="F298" s="206"/>
      <c r="G298" s="207"/>
      <c r="M298" s="201" t="s">
        <v>528</v>
      </c>
      <c r="O298" s="192"/>
    </row>
    <row r="299" spans="1:104" ht="12.75">
      <c r="A299" s="193">
        <v>157</v>
      </c>
      <c r="B299" s="194" t="s">
        <v>529</v>
      </c>
      <c r="C299" s="195" t="s">
        <v>530</v>
      </c>
      <c r="D299" s="196" t="s">
        <v>135</v>
      </c>
      <c r="E299" s="197">
        <v>45</v>
      </c>
      <c r="F299" s="197">
        <v>0</v>
      </c>
      <c r="G299" s="198">
        <f>E299*F299</f>
        <v>0</v>
      </c>
      <c r="O299" s="192">
        <v>2</v>
      </c>
      <c r="AA299" s="166">
        <v>1</v>
      </c>
      <c r="AB299" s="166">
        <v>7</v>
      </c>
      <c r="AC299" s="166">
        <v>7</v>
      </c>
      <c r="AZ299" s="166">
        <v>2</v>
      </c>
      <c r="BA299" s="166">
        <f>IF(AZ299=1,G299,0)</f>
        <v>0</v>
      </c>
      <c r="BB299" s="166">
        <f>IF(AZ299=2,G299,0)</f>
        <v>0</v>
      </c>
      <c r="BC299" s="166">
        <f>IF(AZ299=3,G299,0)</f>
        <v>0</v>
      </c>
      <c r="BD299" s="166">
        <f>IF(AZ299=4,G299,0)</f>
        <v>0</v>
      </c>
      <c r="BE299" s="166">
        <f>IF(AZ299=5,G299,0)</f>
        <v>0</v>
      </c>
      <c r="CA299" s="199">
        <v>1</v>
      </c>
      <c r="CB299" s="199">
        <v>7</v>
      </c>
      <c r="CZ299" s="166">
        <v>0</v>
      </c>
    </row>
    <row r="300" spans="1:15" ht="12.75">
      <c r="A300" s="200"/>
      <c r="B300" s="202"/>
      <c r="C300" s="203" t="s">
        <v>531</v>
      </c>
      <c r="D300" s="204"/>
      <c r="E300" s="205">
        <v>43</v>
      </c>
      <c r="F300" s="206"/>
      <c r="G300" s="207"/>
      <c r="M300" s="201" t="s">
        <v>531</v>
      </c>
      <c r="O300" s="192"/>
    </row>
    <row r="301" spans="1:15" ht="12.75">
      <c r="A301" s="200"/>
      <c r="B301" s="202"/>
      <c r="C301" s="203" t="s">
        <v>532</v>
      </c>
      <c r="D301" s="204"/>
      <c r="E301" s="205">
        <v>2</v>
      </c>
      <c r="F301" s="206"/>
      <c r="G301" s="207"/>
      <c r="M301" s="201" t="s">
        <v>532</v>
      </c>
      <c r="O301" s="192"/>
    </row>
    <row r="302" spans="1:104" ht="12.75">
      <c r="A302" s="193">
        <v>158</v>
      </c>
      <c r="B302" s="194" t="s">
        <v>533</v>
      </c>
      <c r="C302" s="195" t="s">
        <v>534</v>
      </c>
      <c r="D302" s="196" t="s">
        <v>154</v>
      </c>
      <c r="E302" s="197">
        <v>17.3534</v>
      </c>
      <c r="F302" s="197">
        <v>0</v>
      </c>
      <c r="G302" s="198">
        <f>E302*F302</f>
        <v>0</v>
      </c>
      <c r="O302" s="192">
        <v>2</v>
      </c>
      <c r="AA302" s="166">
        <v>1</v>
      </c>
      <c r="AB302" s="166">
        <v>7</v>
      </c>
      <c r="AC302" s="166">
        <v>7</v>
      </c>
      <c r="AZ302" s="166">
        <v>2</v>
      </c>
      <c r="BA302" s="166">
        <f>IF(AZ302=1,G302,0)</f>
        <v>0</v>
      </c>
      <c r="BB302" s="166">
        <f>IF(AZ302=2,G302,0)</f>
        <v>0</v>
      </c>
      <c r="BC302" s="166">
        <f>IF(AZ302=3,G302,0)</f>
        <v>0</v>
      </c>
      <c r="BD302" s="166">
        <f>IF(AZ302=4,G302,0)</f>
        <v>0</v>
      </c>
      <c r="BE302" s="166">
        <f>IF(AZ302=5,G302,0)</f>
        <v>0</v>
      </c>
      <c r="CA302" s="199">
        <v>1</v>
      </c>
      <c r="CB302" s="199">
        <v>7</v>
      </c>
      <c r="CZ302" s="166">
        <v>8E-05</v>
      </c>
    </row>
    <row r="303" spans="1:15" ht="12.75">
      <c r="A303" s="200"/>
      <c r="B303" s="202"/>
      <c r="C303" s="203" t="s">
        <v>535</v>
      </c>
      <c r="D303" s="204"/>
      <c r="E303" s="205">
        <v>17.3534</v>
      </c>
      <c r="F303" s="206"/>
      <c r="G303" s="207"/>
      <c r="M303" s="201" t="s">
        <v>535</v>
      </c>
      <c r="O303" s="192"/>
    </row>
    <row r="304" spans="1:15" ht="12.75">
      <c r="A304" s="200"/>
      <c r="B304" s="202"/>
      <c r="C304" s="203" t="s">
        <v>536</v>
      </c>
      <c r="D304" s="204"/>
      <c r="E304" s="205">
        <v>0</v>
      </c>
      <c r="F304" s="206"/>
      <c r="G304" s="207"/>
      <c r="M304" s="201" t="s">
        <v>536</v>
      </c>
      <c r="O304" s="192"/>
    </row>
    <row r="305" spans="1:104" ht="22.5">
      <c r="A305" s="193">
        <v>159</v>
      </c>
      <c r="B305" s="194" t="s">
        <v>537</v>
      </c>
      <c r="C305" s="195" t="s">
        <v>538</v>
      </c>
      <c r="D305" s="196" t="s">
        <v>135</v>
      </c>
      <c r="E305" s="197">
        <v>1</v>
      </c>
      <c r="F305" s="197">
        <v>0</v>
      </c>
      <c r="G305" s="198">
        <f>E305*F305</f>
        <v>0</v>
      </c>
      <c r="O305" s="192">
        <v>2</v>
      </c>
      <c r="AA305" s="166">
        <v>1</v>
      </c>
      <c r="AB305" s="166">
        <v>7</v>
      </c>
      <c r="AC305" s="166">
        <v>7</v>
      </c>
      <c r="AZ305" s="166">
        <v>2</v>
      </c>
      <c r="BA305" s="166">
        <f>IF(AZ305=1,G305,0)</f>
        <v>0</v>
      </c>
      <c r="BB305" s="166">
        <f>IF(AZ305=2,G305,0)</f>
        <v>0</v>
      </c>
      <c r="BC305" s="166">
        <f>IF(AZ305=3,G305,0)</f>
        <v>0</v>
      </c>
      <c r="BD305" s="166">
        <f>IF(AZ305=4,G305,0)</f>
        <v>0</v>
      </c>
      <c r="BE305" s="166">
        <f>IF(AZ305=5,G305,0)</f>
        <v>0</v>
      </c>
      <c r="CA305" s="199">
        <v>1</v>
      </c>
      <c r="CB305" s="199">
        <v>7</v>
      </c>
      <c r="CZ305" s="166">
        <v>7E-05</v>
      </c>
    </row>
    <row r="306" spans="1:104" ht="22.5">
      <c r="A306" s="193">
        <v>160</v>
      </c>
      <c r="B306" s="194" t="s">
        <v>539</v>
      </c>
      <c r="C306" s="195" t="s">
        <v>540</v>
      </c>
      <c r="D306" s="196" t="s">
        <v>135</v>
      </c>
      <c r="E306" s="197">
        <v>2</v>
      </c>
      <c r="F306" s="197">
        <v>0</v>
      </c>
      <c r="G306" s="198">
        <f>E306*F306</f>
        <v>0</v>
      </c>
      <c r="O306" s="192">
        <v>2</v>
      </c>
      <c r="AA306" s="166">
        <v>12</v>
      </c>
      <c r="AB306" s="166">
        <v>0</v>
      </c>
      <c r="AC306" s="166">
        <v>52</v>
      </c>
      <c r="AZ306" s="166">
        <v>2</v>
      </c>
      <c r="BA306" s="166">
        <f>IF(AZ306=1,G306,0)</f>
        <v>0</v>
      </c>
      <c r="BB306" s="166">
        <f>IF(AZ306=2,G306,0)</f>
        <v>0</v>
      </c>
      <c r="BC306" s="166">
        <f>IF(AZ306=3,G306,0)</f>
        <v>0</v>
      </c>
      <c r="BD306" s="166">
        <f>IF(AZ306=4,G306,0)</f>
        <v>0</v>
      </c>
      <c r="BE306" s="166">
        <f>IF(AZ306=5,G306,0)</f>
        <v>0</v>
      </c>
      <c r="CA306" s="199">
        <v>12</v>
      </c>
      <c r="CB306" s="199">
        <v>0</v>
      </c>
      <c r="CZ306" s="166">
        <v>0.25</v>
      </c>
    </row>
    <row r="307" spans="1:15" ht="12.75">
      <c r="A307" s="200"/>
      <c r="B307" s="202"/>
      <c r="C307" s="203" t="s">
        <v>541</v>
      </c>
      <c r="D307" s="204"/>
      <c r="E307" s="205">
        <v>2</v>
      </c>
      <c r="F307" s="206"/>
      <c r="G307" s="207"/>
      <c r="M307" s="201" t="s">
        <v>541</v>
      </c>
      <c r="O307" s="192"/>
    </row>
    <row r="308" spans="1:15" ht="12.75">
      <c r="A308" s="200"/>
      <c r="B308" s="202"/>
      <c r="C308" s="203" t="s">
        <v>542</v>
      </c>
      <c r="D308" s="204"/>
      <c r="E308" s="205">
        <v>0</v>
      </c>
      <c r="F308" s="206"/>
      <c r="G308" s="207"/>
      <c r="M308" s="201" t="s">
        <v>542</v>
      </c>
      <c r="O308" s="192"/>
    </row>
    <row r="309" spans="1:15" ht="12.75">
      <c r="A309" s="200"/>
      <c r="B309" s="202"/>
      <c r="C309" s="203" t="s">
        <v>543</v>
      </c>
      <c r="D309" s="204"/>
      <c r="E309" s="205">
        <v>0</v>
      </c>
      <c r="F309" s="206"/>
      <c r="G309" s="207"/>
      <c r="M309" s="201" t="s">
        <v>543</v>
      </c>
      <c r="O309" s="192"/>
    </row>
    <row r="310" spans="1:104" ht="12.75">
      <c r="A310" s="193">
        <v>161</v>
      </c>
      <c r="B310" s="194" t="s">
        <v>544</v>
      </c>
      <c r="C310" s="195" t="s">
        <v>545</v>
      </c>
      <c r="D310" s="196" t="s">
        <v>90</v>
      </c>
      <c r="E310" s="197">
        <v>389.34</v>
      </c>
      <c r="F310" s="197">
        <v>0</v>
      </c>
      <c r="G310" s="198">
        <f>E310*F310</f>
        <v>0</v>
      </c>
      <c r="O310" s="192">
        <v>2</v>
      </c>
      <c r="AA310" s="166">
        <v>12</v>
      </c>
      <c r="AB310" s="166">
        <v>0</v>
      </c>
      <c r="AC310" s="166">
        <v>53</v>
      </c>
      <c r="AZ310" s="166">
        <v>2</v>
      </c>
      <c r="BA310" s="166">
        <f>IF(AZ310=1,G310,0)</f>
        <v>0</v>
      </c>
      <c r="BB310" s="166">
        <f>IF(AZ310=2,G310,0)</f>
        <v>0</v>
      </c>
      <c r="BC310" s="166">
        <f>IF(AZ310=3,G310,0)</f>
        <v>0</v>
      </c>
      <c r="BD310" s="166">
        <f>IF(AZ310=4,G310,0)</f>
        <v>0</v>
      </c>
      <c r="BE310" s="166">
        <f>IF(AZ310=5,G310,0)</f>
        <v>0</v>
      </c>
      <c r="CA310" s="199">
        <v>12</v>
      </c>
      <c r="CB310" s="199">
        <v>0</v>
      </c>
      <c r="CZ310" s="166">
        <v>0</v>
      </c>
    </row>
    <row r="311" spans="1:15" ht="12.75">
      <c r="A311" s="200"/>
      <c r="B311" s="202"/>
      <c r="C311" s="203" t="s">
        <v>546</v>
      </c>
      <c r="D311" s="204"/>
      <c r="E311" s="205">
        <v>389.34</v>
      </c>
      <c r="F311" s="206"/>
      <c r="G311" s="207"/>
      <c r="M311" s="201" t="s">
        <v>546</v>
      </c>
      <c r="O311" s="192"/>
    </row>
    <row r="312" spans="1:104" ht="22.5">
      <c r="A312" s="193">
        <v>162</v>
      </c>
      <c r="B312" s="194" t="s">
        <v>547</v>
      </c>
      <c r="C312" s="195" t="s">
        <v>548</v>
      </c>
      <c r="D312" s="196" t="s">
        <v>549</v>
      </c>
      <c r="E312" s="197">
        <v>5</v>
      </c>
      <c r="F312" s="197">
        <v>0</v>
      </c>
      <c r="G312" s="198">
        <f>E312*F312</f>
        <v>0</v>
      </c>
      <c r="O312" s="192">
        <v>2</v>
      </c>
      <c r="AA312" s="166">
        <v>12</v>
      </c>
      <c r="AB312" s="166">
        <v>0</v>
      </c>
      <c r="AC312" s="166">
        <v>54</v>
      </c>
      <c r="AZ312" s="166">
        <v>2</v>
      </c>
      <c r="BA312" s="166">
        <f>IF(AZ312=1,G312,0)</f>
        <v>0</v>
      </c>
      <c r="BB312" s="166">
        <f>IF(AZ312=2,G312,0)</f>
        <v>0</v>
      </c>
      <c r="BC312" s="166">
        <f>IF(AZ312=3,G312,0)</f>
        <v>0</v>
      </c>
      <c r="BD312" s="166">
        <f>IF(AZ312=4,G312,0)</f>
        <v>0</v>
      </c>
      <c r="BE312" s="166">
        <f>IF(AZ312=5,G312,0)</f>
        <v>0</v>
      </c>
      <c r="CA312" s="199">
        <v>12</v>
      </c>
      <c r="CB312" s="199">
        <v>0</v>
      </c>
      <c r="CZ312" s="166">
        <v>0</v>
      </c>
    </row>
    <row r="313" spans="1:15" ht="12.75">
      <c r="A313" s="200"/>
      <c r="B313" s="202"/>
      <c r="C313" s="203" t="s">
        <v>550</v>
      </c>
      <c r="D313" s="204"/>
      <c r="E313" s="205">
        <v>5</v>
      </c>
      <c r="F313" s="206"/>
      <c r="G313" s="207"/>
      <c r="M313" s="201" t="s">
        <v>550</v>
      </c>
      <c r="O313" s="192"/>
    </row>
    <row r="314" spans="1:104" ht="12.75">
      <c r="A314" s="193">
        <v>163</v>
      </c>
      <c r="B314" s="194" t="s">
        <v>551</v>
      </c>
      <c r="C314" s="195" t="s">
        <v>552</v>
      </c>
      <c r="D314" s="196" t="s">
        <v>154</v>
      </c>
      <c r="E314" s="197">
        <v>3</v>
      </c>
      <c r="F314" s="197">
        <v>0</v>
      </c>
      <c r="G314" s="198">
        <f>E314*F314</f>
        <v>0</v>
      </c>
      <c r="O314" s="192">
        <v>2</v>
      </c>
      <c r="AA314" s="166">
        <v>12</v>
      </c>
      <c r="AB314" s="166">
        <v>0</v>
      </c>
      <c r="AC314" s="166">
        <v>55</v>
      </c>
      <c r="AZ314" s="166">
        <v>2</v>
      </c>
      <c r="BA314" s="166">
        <f>IF(AZ314=1,G314,0)</f>
        <v>0</v>
      </c>
      <c r="BB314" s="166">
        <f>IF(AZ314=2,G314,0)</f>
        <v>0</v>
      </c>
      <c r="BC314" s="166">
        <f>IF(AZ314=3,G314,0)</f>
        <v>0</v>
      </c>
      <c r="BD314" s="166">
        <f>IF(AZ314=4,G314,0)</f>
        <v>0</v>
      </c>
      <c r="BE314" s="166">
        <f>IF(AZ314=5,G314,0)</f>
        <v>0</v>
      </c>
      <c r="CA314" s="199">
        <v>12</v>
      </c>
      <c r="CB314" s="199">
        <v>0</v>
      </c>
      <c r="CZ314" s="166">
        <v>0</v>
      </c>
    </row>
    <row r="315" spans="1:104" ht="12.75">
      <c r="A315" s="193">
        <v>164</v>
      </c>
      <c r="B315" s="194" t="s">
        <v>553</v>
      </c>
      <c r="C315" s="195" t="s">
        <v>554</v>
      </c>
      <c r="D315" s="196" t="s">
        <v>87</v>
      </c>
      <c r="E315" s="197">
        <v>1.2</v>
      </c>
      <c r="F315" s="197">
        <v>0</v>
      </c>
      <c r="G315" s="198">
        <f>E315*F315</f>
        <v>0</v>
      </c>
      <c r="O315" s="192">
        <v>2</v>
      </c>
      <c r="AA315" s="166">
        <v>12</v>
      </c>
      <c r="AB315" s="166">
        <v>0</v>
      </c>
      <c r="AC315" s="166">
        <v>50</v>
      </c>
      <c r="AZ315" s="166">
        <v>2</v>
      </c>
      <c r="BA315" s="166">
        <f>IF(AZ315=1,G315,0)</f>
        <v>0</v>
      </c>
      <c r="BB315" s="166">
        <f>IF(AZ315=2,G315,0)</f>
        <v>0</v>
      </c>
      <c r="BC315" s="166">
        <f>IF(AZ315=3,G315,0)</f>
        <v>0</v>
      </c>
      <c r="BD315" s="166">
        <f>IF(AZ315=4,G315,0)</f>
        <v>0</v>
      </c>
      <c r="BE315" s="166">
        <f>IF(AZ315=5,G315,0)</f>
        <v>0</v>
      </c>
      <c r="CA315" s="199">
        <v>12</v>
      </c>
      <c r="CB315" s="199">
        <v>0</v>
      </c>
      <c r="CZ315" s="166">
        <v>0</v>
      </c>
    </row>
    <row r="316" spans="1:104" ht="22.5">
      <c r="A316" s="193">
        <v>165</v>
      </c>
      <c r="B316" s="194" t="s">
        <v>555</v>
      </c>
      <c r="C316" s="195" t="s">
        <v>556</v>
      </c>
      <c r="D316" s="196" t="s">
        <v>154</v>
      </c>
      <c r="E316" s="197">
        <v>5</v>
      </c>
      <c r="F316" s="197">
        <v>0</v>
      </c>
      <c r="G316" s="198">
        <f>E316*F316</f>
        <v>0</v>
      </c>
      <c r="O316" s="192">
        <v>2</v>
      </c>
      <c r="AA316" s="166">
        <v>3</v>
      </c>
      <c r="AB316" s="166">
        <v>7</v>
      </c>
      <c r="AC316" s="166">
        <v>158102070000</v>
      </c>
      <c r="AZ316" s="166">
        <v>2</v>
      </c>
      <c r="BA316" s="166">
        <f>IF(AZ316=1,G316,0)</f>
        <v>0</v>
      </c>
      <c r="BB316" s="166">
        <f>IF(AZ316=2,G316,0)</f>
        <v>0</v>
      </c>
      <c r="BC316" s="166">
        <f>IF(AZ316=3,G316,0)</f>
        <v>0</v>
      </c>
      <c r="BD316" s="166">
        <f>IF(AZ316=4,G316,0)</f>
        <v>0</v>
      </c>
      <c r="BE316" s="166">
        <f>IF(AZ316=5,G316,0)</f>
        <v>0</v>
      </c>
      <c r="CA316" s="199">
        <v>3</v>
      </c>
      <c r="CB316" s="199">
        <v>7</v>
      </c>
      <c r="CZ316" s="166">
        <v>0</v>
      </c>
    </row>
    <row r="317" spans="1:104" ht="22.5">
      <c r="A317" s="193">
        <v>166</v>
      </c>
      <c r="B317" s="194" t="s">
        <v>557</v>
      </c>
      <c r="C317" s="195" t="s">
        <v>558</v>
      </c>
      <c r="D317" s="196" t="s">
        <v>559</v>
      </c>
      <c r="E317" s="197">
        <v>123.6</v>
      </c>
      <c r="F317" s="197">
        <v>0</v>
      </c>
      <c r="G317" s="198">
        <f>E317*F317</f>
        <v>0</v>
      </c>
      <c r="O317" s="192">
        <v>2</v>
      </c>
      <c r="AA317" s="166">
        <v>3</v>
      </c>
      <c r="AB317" s="166">
        <v>7</v>
      </c>
      <c r="AC317" s="166">
        <v>31327103</v>
      </c>
      <c r="AZ317" s="166">
        <v>2</v>
      </c>
      <c r="BA317" s="166">
        <f>IF(AZ317=1,G317,0)</f>
        <v>0</v>
      </c>
      <c r="BB317" s="166">
        <f>IF(AZ317=2,G317,0)</f>
        <v>0</v>
      </c>
      <c r="BC317" s="166">
        <f>IF(AZ317=3,G317,0)</f>
        <v>0</v>
      </c>
      <c r="BD317" s="166">
        <f>IF(AZ317=4,G317,0)</f>
        <v>0</v>
      </c>
      <c r="BE317" s="166">
        <f>IF(AZ317=5,G317,0)</f>
        <v>0</v>
      </c>
      <c r="CA317" s="199">
        <v>3</v>
      </c>
      <c r="CB317" s="199">
        <v>7</v>
      </c>
      <c r="CZ317" s="166">
        <v>0</v>
      </c>
    </row>
    <row r="318" spans="1:15" ht="12.75">
      <c r="A318" s="200"/>
      <c r="B318" s="202"/>
      <c r="C318" s="203" t="s">
        <v>560</v>
      </c>
      <c r="D318" s="204"/>
      <c r="E318" s="205">
        <v>123.6</v>
      </c>
      <c r="F318" s="206"/>
      <c r="G318" s="207"/>
      <c r="M318" s="201" t="s">
        <v>560</v>
      </c>
      <c r="O318" s="192"/>
    </row>
    <row r="319" spans="1:104" ht="12.75">
      <c r="A319" s="193">
        <v>167</v>
      </c>
      <c r="B319" s="194" t="s">
        <v>561</v>
      </c>
      <c r="C319" s="195" t="s">
        <v>562</v>
      </c>
      <c r="D319" s="196" t="s">
        <v>61</v>
      </c>
      <c r="E319" s="197"/>
      <c r="F319" s="197">
        <v>0</v>
      </c>
      <c r="G319" s="198">
        <f>E319*F319</f>
        <v>0</v>
      </c>
      <c r="O319" s="192">
        <v>2</v>
      </c>
      <c r="AA319" s="166">
        <v>7</v>
      </c>
      <c r="AB319" s="166">
        <v>1002</v>
      </c>
      <c r="AC319" s="166">
        <v>5</v>
      </c>
      <c r="AZ319" s="166">
        <v>2</v>
      </c>
      <c r="BA319" s="166">
        <f>IF(AZ319=1,G319,0)</f>
        <v>0</v>
      </c>
      <c r="BB319" s="166">
        <f>IF(AZ319=2,G319,0)</f>
        <v>0</v>
      </c>
      <c r="BC319" s="166">
        <f>IF(AZ319=3,G319,0)</f>
        <v>0</v>
      </c>
      <c r="BD319" s="166">
        <f>IF(AZ319=4,G319,0)</f>
        <v>0</v>
      </c>
      <c r="BE319" s="166">
        <f>IF(AZ319=5,G319,0)</f>
        <v>0</v>
      </c>
      <c r="CA319" s="199">
        <v>7</v>
      </c>
      <c r="CB319" s="199">
        <v>1002</v>
      </c>
      <c r="CZ319" s="166">
        <v>0</v>
      </c>
    </row>
    <row r="320" spans="1:57" ht="12.75">
      <c r="A320" s="208"/>
      <c r="B320" s="209" t="s">
        <v>75</v>
      </c>
      <c r="C320" s="210" t="str">
        <f>CONCATENATE(B263," ",C263)</f>
        <v>767 Konstrukce zámečnické</v>
      </c>
      <c r="D320" s="211"/>
      <c r="E320" s="212"/>
      <c r="F320" s="213"/>
      <c r="G320" s="214">
        <f>SUM(G263:G319)</f>
        <v>0</v>
      </c>
      <c r="O320" s="192">
        <v>4</v>
      </c>
      <c r="BA320" s="215">
        <f>SUM(BA263:BA319)</f>
        <v>0</v>
      </c>
      <c r="BB320" s="215">
        <f>SUM(BB263:BB319)</f>
        <v>0</v>
      </c>
      <c r="BC320" s="215">
        <f>SUM(BC263:BC319)</f>
        <v>0</v>
      </c>
      <c r="BD320" s="215">
        <f>SUM(BD263:BD319)</f>
        <v>0</v>
      </c>
      <c r="BE320" s="215">
        <f>SUM(BE263:BE319)</f>
        <v>0</v>
      </c>
    </row>
    <row r="321" spans="1:15" ht="12.75">
      <c r="A321" s="185" t="s">
        <v>72</v>
      </c>
      <c r="B321" s="186" t="s">
        <v>563</v>
      </c>
      <c r="C321" s="187" t="s">
        <v>564</v>
      </c>
      <c r="D321" s="188"/>
      <c r="E321" s="189"/>
      <c r="F321" s="189"/>
      <c r="G321" s="190"/>
      <c r="H321" s="191"/>
      <c r="I321" s="191"/>
      <c r="O321" s="192">
        <v>1</v>
      </c>
    </row>
    <row r="322" spans="1:104" ht="22.5">
      <c r="A322" s="193">
        <v>168</v>
      </c>
      <c r="B322" s="194" t="s">
        <v>565</v>
      </c>
      <c r="C322" s="195" t="s">
        <v>566</v>
      </c>
      <c r="D322" s="196" t="s">
        <v>244</v>
      </c>
      <c r="E322" s="197">
        <v>12.6</v>
      </c>
      <c r="F322" s="197">
        <v>0</v>
      </c>
      <c r="G322" s="198">
        <f>E322*F322</f>
        <v>0</v>
      </c>
      <c r="O322" s="192">
        <v>2</v>
      </c>
      <c r="AA322" s="166">
        <v>1</v>
      </c>
      <c r="AB322" s="166">
        <v>1</v>
      </c>
      <c r="AC322" s="166">
        <v>1</v>
      </c>
      <c r="AZ322" s="166">
        <v>2</v>
      </c>
      <c r="BA322" s="166">
        <f>IF(AZ322=1,G322,0)</f>
        <v>0</v>
      </c>
      <c r="BB322" s="166">
        <f>IF(AZ322=2,G322,0)</f>
        <v>0</v>
      </c>
      <c r="BC322" s="166">
        <f>IF(AZ322=3,G322,0)</f>
        <v>0</v>
      </c>
      <c r="BD322" s="166">
        <f>IF(AZ322=4,G322,0)</f>
        <v>0</v>
      </c>
      <c r="BE322" s="166">
        <f>IF(AZ322=5,G322,0)</f>
        <v>0</v>
      </c>
      <c r="CA322" s="199">
        <v>1</v>
      </c>
      <c r="CB322" s="199">
        <v>1</v>
      </c>
      <c r="CZ322" s="166">
        <v>0.01253</v>
      </c>
    </row>
    <row r="323" spans="1:15" ht="12.75">
      <c r="A323" s="200"/>
      <c r="B323" s="202"/>
      <c r="C323" s="203" t="s">
        <v>567</v>
      </c>
      <c r="D323" s="204"/>
      <c r="E323" s="205">
        <v>0.6</v>
      </c>
      <c r="F323" s="206"/>
      <c r="G323" s="207"/>
      <c r="M323" s="201" t="s">
        <v>567</v>
      </c>
      <c r="O323" s="192"/>
    </row>
    <row r="324" spans="1:15" ht="12.75">
      <c r="A324" s="200"/>
      <c r="B324" s="202"/>
      <c r="C324" s="203" t="s">
        <v>568</v>
      </c>
      <c r="D324" s="204"/>
      <c r="E324" s="205">
        <v>12</v>
      </c>
      <c r="F324" s="206"/>
      <c r="G324" s="207"/>
      <c r="M324" s="201" t="s">
        <v>568</v>
      </c>
      <c r="O324" s="192"/>
    </row>
    <row r="325" spans="1:104" ht="22.5">
      <c r="A325" s="193">
        <v>169</v>
      </c>
      <c r="B325" s="194" t="s">
        <v>569</v>
      </c>
      <c r="C325" s="195" t="s">
        <v>570</v>
      </c>
      <c r="D325" s="196" t="s">
        <v>244</v>
      </c>
      <c r="E325" s="197">
        <v>12.6</v>
      </c>
      <c r="F325" s="197">
        <v>0</v>
      </c>
      <c r="G325" s="198">
        <f>E325*F325</f>
        <v>0</v>
      </c>
      <c r="O325" s="192">
        <v>2</v>
      </c>
      <c r="AA325" s="166">
        <v>1</v>
      </c>
      <c r="AB325" s="166">
        <v>7</v>
      </c>
      <c r="AC325" s="166">
        <v>7</v>
      </c>
      <c r="AZ325" s="166">
        <v>2</v>
      </c>
      <c r="BA325" s="166">
        <f>IF(AZ325=1,G325,0)</f>
        <v>0</v>
      </c>
      <c r="BB325" s="166">
        <f>IF(AZ325=2,G325,0)</f>
        <v>0</v>
      </c>
      <c r="BC325" s="166">
        <f>IF(AZ325=3,G325,0)</f>
        <v>0</v>
      </c>
      <c r="BD325" s="166">
        <f>IF(AZ325=4,G325,0)</f>
        <v>0</v>
      </c>
      <c r="BE325" s="166">
        <f>IF(AZ325=5,G325,0)</f>
        <v>0</v>
      </c>
      <c r="CA325" s="199">
        <v>1</v>
      </c>
      <c r="CB325" s="199">
        <v>7</v>
      </c>
      <c r="CZ325" s="166">
        <v>0</v>
      </c>
    </row>
    <row r="326" spans="1:15" ht="12.75">
      <c r="A326" s="200"/>
      <c r="B326" s="202"/>
      <c r="C326" s="203" t="s">
        <v>571</v>
      </c>
      <c r="D326" s="204"/>
      <c r="E326" s="205">
        <v>0.6</v>
      </c>
      <c r="F326" s="206"/>
      <c r="G326" s="207"/>
      <c r="M326" s="201" t="s">
        <v>571</v>
      </c>
      <c r="O326" s="192"/>
    </row>
    <row r="327" spans="1:15" ht="12.75">
      <c r="A327" s="200"/>
      <c r="B327" s="202"/>
      <c r="C327" s="203" t="s">
        <v>568</v>
      </c>
      <c r="D327" s="204"/>
      <c r="E327" s="205">
        <v>12</v>
      </c>
      <c r="F327" s="206"/>
      <c r="G327" s="207"/>
      <c r="M327" s="201" t="s">
        <v>568</v>
      </c>
      <c r="O327" s="192"/>
    </row>
    <row r="328" spans="1:104" ht="12.75">
      <c r="A328" s="193">
        <v>170</v>
      </c>
      <c r="B328" s="194" t="s">
        <v>572</v>
      </c>
      <c r="C328" s="195" t="s">
        <v>573</v>
      </c>
      <c r="D328" s="196" t="s">
        <v>135</v>
      </c>
      <c r="E328" s="197">
        <v>9</v>
      </c>
      <c r="F328" s="197">
        <v>0</v>
      </c>
      <c r="G328" s="198">
        <f>E328*F328</f>
        <v>0</v>
      </c>
      <c r="O328" s="192">
        <v>2</v>
      </c>
      <c r="AA328" s="166">
        <v>1</v>
      </c>
      <c r="AB328" s="166">
        <v>7</v>
      </c>
      <c r="AC328" s="166">
        <v>7</v>
      </c>
      <c r="AZ328" s="166">
        <v>2</v>
      </c>
      <c r="BA328" s="166">
        <f>IF(AZ328=1,G328,0)</f>
        <v>0</v>
      </c>
      <c r="BB328" s="166">
        <f>IF(AZ328=2,G328,0)</f>
        <v>0</v>
      </c>
      <c r="BC328" s="166">
        <f>IF(AZ328=3,G328,0)</f>
        <v>0</v>
      </c>
      <c r="BD328" s="166">
        <f>IF(AZ328=4,G328,0)</f>
        <v>0</v>
      </c>
      <c r="BE328" s="166">
        <f>IF(AZ328=5,G328,0)</f>
        <v>0</v>
      </c>
      <c r="CA328" s="199">
        <v>1</v>
      </c>
      <c r="CB328" s="199">
        <v>7</v>
      </c>
      <c r="CZ328" s="166">
        <v>0.00026</v>
      </c>
    </row>
    <row r="329" spans="1:15" ht="12.75">
      <c r="A329" s="200"/>
      <c r="B329" s="202"/>
      <c r="C329" s="203" t="s">
        <v>339</v>
      </c>
      <c r="D329" s="204"/>
      <c r="E329" s="205">
        <v>1</v>
      </c>
      <c r="F329" s="206"/>
      <c r="G329" s="207"/>
      <c r="M329" s="201" t="s">
        <v>339</v>
      </c>
      <c r="O329" s="192"/>
    </row>
    <row r="330" spans="1:15" ht="12.75">
      <c r="A330" s="200"/>
      <c r="B330" s="202"/>
      <c r="C330" s="203" t="s">
        <v>340</v>
      </c>
      <c r="D330" s="204"/>
      <c r="E330" s="205">
        <v>8</v>
      </c>
      <c r="F330" s="206"/>
      <c r="G330" s="207"/>
      <c r="M330" s="201" t="s">
        <v>340</v>
      </c>
      <c r="O330" s="192"/>
    </row>
    <row r="331" spans="1:104" ht="12.75">
      <c r="A331" s="193">
        <v>171</v>
      </c>
      <c r="B331" s="194" t="s">
        <v>574</v>
      </c>
      <c r="C331" s="195" t="s">
        <v>575</v>
      </c>
      <c r="D331" s="196" t="s">
        <v>135</v>
      </c>
      <c r="E331" s="197">
        <v>2</v>
      </c>
      <c r="F331" s="197">
        <v>0</v>
      </c>
      <c r="G331" s="198">
        <f>E331*F331</f>
        <v>0</v>
      </c>
      <c r="O331" s="192">
        <v>2</v>
      </c>
      <c r="AA331" s="166">
        <v>1</v>
      </c>
      <c r="AB331" s="166">
        <v>7</v>
      </c>
      <c r="AC331" s="166">
        <v>7</v>
      </c>
      <c r="AZ331" s="166">
        <v>2</v>
      </c>
      <c r="BA331" s="166">
        <f>IF(AZ331=1,G331,0)</f>
        <v>0</v>
      </c>
      <c r="BB331" s="166">
        <f>IF(AZ331=2,G331,0)</f>
        <v>0</v>
      </c>
      <c r="BC331" s="166">
        <f>IF(AZ331=3,G331,0)</f>
        <v>0</v>
      </c>
      <c r="BD331" s="166">
        <f>IF(AZ331=4,G331,0)</f>
        <v>0</v>
      </c>
      <c r="BE331" s="166">
        <f>IF(AZ331=5,G331,0)</f>
        <v>0</v>
      </c>
      <c r="CA331" s="199">
        <v>1</v>
      </c>
      <c r="CB331" s="199">
        <v>7</v>
      </c>
      <c r="CZ331" s="166">
        <v>0.00026</v>
      </c>
    </row>
    <row r="332" spans="1:104" ht="12.75">
      <c r="A332" s="193">
        <v>172</v>
      </c>
      <c r="B332" s="194" t="s">
        <v>576</v>
      </c>
      <c r="C332" s="195" t="s">
        <v>577</v>
      </c>
      <c r="D332" s="196" t="s">
        <v>135</v>
      </c>
      <c r="E332" s="197">
        <v>2</v>
      </c>
      <c r="F332" s="197">
        <v>0</v>
      </c>
      <c r="G332" s="198">
        <f>E332*F332</f>
        <v>0</v>
      </c>
      <c r="O332" s="192">
        <v>2</v>
      </c>
      <c r="AA332" s="166">
        <v>1</v>
      </c>
      <c r="AB332" s="166">
        <v>7</v>
      </c>
      <c r="AC332" s="166">
        <v>7</v>
      </c>
      <c r="AZ332" s="166">
        <v>2</v>
      </c>
      <c r="BA332" s="166">
        <f>IF(AZ332=1,G332,0)</f>
        <v>0</v>
      </c>
      <c r="BB332" s="166">
        <f>IF(AZ332=2,G332,0)</f>
        <v>0</v>
      </c>
      <c r="BC332" s="166">
        <f>IF(AZ332=3,G332,0)</f>
        <v>0</v>
      </c>
      <c r="BD332" s="166">
        <f>IF(AZ332=4,G332,0)</f>
        <v>0</v>
      </c>
      <c r="BE332" s="166">
        <f>IF(AZ332=5,G332,0)</f>
        <v>0</v>
      </c>
      <c r="CA332" s="199">
        <v>1</v>
      </c>
      <c r="CB332" s="199">
        <v>7</v>
      </c>
      <c r="CZ332" s="166">
        <v>0.00049</v>
      </c>
    </row>
    <row r="333" spans="1:104" ht="12.75">
      <c r="A333" s="193">
        <v>173</v>
      </c>
      <c r="B333" s="194" t="s">
        <v>578</v>
      </c>
      <c r="C333" s="195" t="s">
        <v>579</v>
      </c>
      <c r="D333" s="196" t="s">
        <v>90</v>
      </c>
      <c r="E333" s="197">
        <v>0.36</v>
      </c>
      <c r="F333" s="197">
        <v>0</v>
      </c>
      <c r="G333" s="198">
        <f>E333*F333</f>
        <v>0</v>
      </c>
      <c r="O333" s="192">
        <v>2</v>
      </c>
      <c r="AA333" s="166">
        <v>1</v>
      </c>
      <c r="AB333" s="166">
        <v>7</v>
      </c>
      <c r="AC333" s="166">
        <v>7</v>
      </c>
      <c r="AZ333" s="166">
        <v>2</v>
      </c>
      <c r="BA333" s="166">
        <f>IF(AZ333=1,G333,0)</f>
        <v>0</v>
      </c>
      <c r="BB333" s="166">
        <f>IF(AZ333=2,G333,0)</f>
        <v>0</v>
      </c>
      <c r="BC333" s="166">
        <f>IF(AZ333=3,G333,0)</f>
        <v>0</v>
      </c>
      <c r="BD333" s="166">
        <f>IF(AZ333=4,G333,0)</f>
        <v>0</v>
      </c>
      <c r="BE333" s="166">
        <f>IF(AZ333=5,G333,0)</f>
        <v>0</v>
      </c>
      <c r="CA333" s="199">
        <v>1</v>
      </c>
      <c r="CB333" s="199">
        <v>7</v>
      </c>
      <c r="CZ333" s="166">
        <v>0.00049</v>
      </c>
    </row>
    <row r="334" spans="1:15" ht="12.75">
      <c r="A334" s="200"/>
      <c r="B334" s="202"/>
      <c r="C334" s="203" t="s">
        <v>580</v>
      </c>
      <c r="D334" s="204"/>
      <c r="E334" s="205">
        <v>0.36</v>
      </c>
      <c r="F334" s="206"/>
      <c r="G334" s="207"/>
      <c r="M334" s="201" t="s">
        <v>580</v>
      </c>
      <c r="O334" s="192"/>
    </row>
    <row r="335" spans="1:104" ht="12.75">
      <c r="A335" s="193">
        <v>174</v>
      </c>
      <c r="B335" s="194" t="s">
        <v>581</v>
      </c>
      <c r="C335" s="195" t="s">
        <v>582</v>
      </c>
      <c r="D335" s="196" t="s">
        <v>135</v>
      </c>
      <c r="E335" s="197">
        <v>8</v>
      </c>
      <c r="F335" s="197">
        <v>0</v>
      </c>
      <c r="G335" s="198">
        <f>E335*F335</f>
        <v>0</v>
      </c>
      <c r="O335" s="192">
        <v>2</v>
      </c>
      <c r="AA335" s="166">
        <v>1</v>
      </c>
      <c r="AB335" s="166">
        <v>7</v>
      </c>
      <c r="AC335" s="166">
        <v>7</v>
      </c>
      <c r="AZ335" s="166">
        <v>2</v>
      </c>
      <c r="BA335" s="166">
        <f>IF(AZ335=1,G335,0)</f>
        <v>0</v>
      </c>
      <c r="BB335" s="166">
        <f>IF(AZ335=2,G335,0)</f>
        <v>0</v>
      </c>
      <c r="BC335" s="166">
        <f>IF(AZ335=3,G335,0)</f>
        <v>0</v>
      </c>
      <c r="BD335" s="166">
        <f>IF(AZ335=4,G335,0)</f>
        <v>0</v>
      </c>
      <c r="BE335" s="166">
        <f>IF(AZ335=5,G335,0)</f>
        <v>0</v>
      </c>
      <c r="CA335" s="199">
        <v>1</v>
      </c>
      <c r="CB335" s="199">
        <v>7</v>
      </c>
      <c r="CZ335" s="166">
        <v>5E-05</v>
      </c>
    </row>
    <row r="336" spans="1:104" ht="12.75">
      <c r="A336" s="193">
        <v>175</v>
      </c>
      <c r="B336" s="194" t="s">
        <v>583</v>
      </c>
      <c r="C336" s="195" t="s">
        <v>584</v>
      </c>
      <c r="D336" s="196" t="s">
        <v>87</v>
      </c>
      <c r="E336" s="197">
        <v>1</v>
      </c>
      <c r="F336" s="197">
        <v>0</v>
      </c>
      <c r="G336" s="198">
        <f>E336*F336</f>
        <v>0</v>
      </c>
      <c r="O336" s="192">
        <v>2</v>
      </c>
      <c r="AA336" s="166">
        <v>1</v>
      </c>
      <c r="AB336" s="166">
        <v>0</v>
      </c>
      <c r="AC336" s="166">
        <v>0</v>
      </c>
      <c r="AZ336" s="166">
        <v>2</v>
      </c>
      <c r="BA336" s="166">
        <f>IF(AZ336=1,G336,0)</f>
        <v>0</v>
      </c>
      <c r="BB336" s="166">
        <f>IF(AZ336=2,G336,0)</f>
        <v>0</v>
      </c>
      <c r="BC336" s="166">
        <f>IF(AZ336=3,G336,0)</f>
        <v>0</v>
      </c>
      <c r="BD336" s="166">
        <f>IF(AZ336=4,G336,0)</f>
        <v>0</v>
      </c>
      <c r="BE336" s="166">
        <f>IF(AZ336=5,G336,0)</f>
        <v>0</v>
      </c>
      <c r="CA336" s="199">
        <v>1</v>
      </c>
      <c r="CB336" s="199">
        <v>0</v>
      </c>
      <c r="CZ336" s="166">
        <v>0</v>
      </c>
    </row>
    <row r="337" spans="1:57" ht="12.75">
      <c r="A337" s="208"/>
      <c r="B337" s="209" t="s">
        <v>75</v>
      </c>
      <c r="C337" s="210" t="str">
        <f>CONCATENATE(B321," ",C321)</f>
        <v>769 Otvorové prvky z plastu</v>
      </c>
      <c r="D337" s="211"/>
      <c r="E337" s="212"/>
      <c r="F337" s="213"/>
      <c r="G337" s="214">
        <f>SUM(G321:G336)</f>
        <v>0</v>
      </c>
      <c r="O337" s="192">
        <v>4</v>
      </c>
      <c r="BA337" s="215">
        <f>SUM(BA321:BA336)</f>
        <v>0</v>
      </c>
      <c r="BB337" s="215">
        <f>SUM(BB321:BB336)</f>
        <v>0</v>
      </c>
      <c r="BC337" s="215">
        <f>SUM(BC321:BC336)</f>
        <v>0</v>
      </c>
      <c r="BD337" s="215">
        <f>SUM(BD321:BD336)</f>
        <v>0</v>
      </c>
      <c r="BE337" s="215">
        <f>SUM(BE321:BE336)</f>
        <v>0</v>
      </c>
    </row>
    <row r="338" spans="1:15" ht="12.75">
      <c r="A338" s="185" t="s">
        <v>72</v>
      </c>
      <c r="B338" s="186" t="s">
        <v>585</v>
      </c>
      <c r="C338" s="187" t="s">
        <v>586</v>
      </c>
      <c r="D338" s="188"/>
      <c r="E338" s="189"/>
      <c r="F338" s="189"/>
      <c r="G338" s="190"/>
      <c r="H338" s="191"/>
      <c r="I338" s="191"/>
      <c r="O338" s="192">
        <v>1</v>
      </c>
    </row>
    <row r="339" spans="1:104" ht="22.5">
      <c r="A339" s="193">
        <v>176</v>
      </c>
      <c r="B339" s="194" t="s">
        <v>587</v>
      </c>
      <c r="C339" s="195" t="s">
        <v>588</v>
      </c>
      <c r="D339" s="196" t="s">
        <v>90</v>
      </c>
      <c r="E339" s="197">
        <v>5.6</v>
      </c>
      <c r="F339" s="197">
        <v>0</v>
      </c>
      <c r="G339" s="198">
        <f>E339*F339</f>
        <v>0</v>
      </c>
      <c r="O339" s="192">
        <v>2</v>
      </c>
      <c r="AA339" s="166">
        <v>1</v>
      </c>
      <c r="AB339" s="166">
        <v>7</v>
      </c>
      <c r="AC339" s="166">
        <v>7</v>
      </c>
      <c r="AZ339" s="166">
        <v>2</v>
      </c>
      <c r="BA339" s="166">
        <f>IF(AZ339=1,G339,0)</f>
        <v>0</v>
      </c>
      <c r="BB339" s="166">
        <f>IF(AZ339=2,G339,0)</f>
        <v>0</v>
      </c>
      <c r="BC339" s="166">
        <f>IF(AZ339=3,G339,0)</f>
        <v>0</v>
      </c>
      <c r="BD339" s="166">
        <f>IF(AZ339=4,G339,0)</f>
        <v>0</v>
      </c>
      <c r="BE339" s="166">
        <f>IF(AZ339=5,G339,0)</f>
        <v>0</v>
      </c>
      <c r="CA339" s="199">
        <v>1</v>
      </c>
      <c r="CB339" s="199">
        <v>7</v>
      </c>
      <c r="CZ339" s="166">
        <v>0</v>
      </c>
    </row>
    <row r="340" spans="1:104" ht="22.5">
      <c r="A340" s="193">
        <v>177</v>
      </c>
      <c r="B340" s="194" t="s">
        <v>589</v>
      </c>
      <c r="C340" s="195" t="s">
        <v>590</v>
      </c>
      <c r="D340" s="196" t="s">
        <v>90</v>
      </c>
      <c r="E340" s="197">
        <v>5.6</v>
      </c>
      <c r="F340" s="197">
        <v>0</v>
      </c>
      <c r="G340" s="198">
        <f>E340*F340</f>
        <v>0</v>
      </c>
      <c r="O340" s="192">
        <v>2</v>
      </c>
      <c r="AA340" s="166">
        <v>1</v>
      </c>
      <c r="AB340" s="166">
        <v>7</v>
      </c>
      <c r="AC340" s="166">
        <v>7</v>
      </c>
      <c r="AZ340" s="166">
        <v>2</v>
      </c>
      <c r="BA340" s="166">
        <f>IF(AZ340=1,G340,0)</f>
        <v>0</v>
      </c>
      <c r="BB340" s="166">
        <f>IF(AZ340=2,G340,0)</f>
        <v>0</v>
      </c>
      <c r="BC340" s="166">
        <f>IF(AZ340=3,G340,0)</f>
        <v>0</v>
      </c>
      <c r="BD340" s="166">
        <f>IF(AZ340=4,G340,0)</f>
        <v>0</v>
      </c>
      <c r="BE340" s="166">
        <f>IF(AZ340=5,G340,0)</f>
        <v>0</v>
      </c>
      <c r="CA340" s="199">
        <v>1</v>
      </c>
      <c r="CB340" s="199">
        <v>7</v>
      </c>
      <c r="CZ340" s="166">
        <v>0.00455</v>
      </c>
    </row>
    <row r="341" spans="1:15" ht="12.75">
      <c r="A341" s="200"/>
      <c r="B341" s="202"/>
      <c r="C341" s="203" t="s">
        <v>591</v>
      </c>
      <c r="D341" s="204"/>
      <c r="E341" s="205">
        <v>5.6</v>
      </c>
      <c r="F341" s="206"/>
      <c r="G341" s="207"/>
      <c r="M341" s="201" t="s">
        <v>591</v>
      </c>
      <c r="O341" s="192"/>
    </row>
    <row r="342" spans="1:104" ht="12.75">
      <c r="A342" s="193">
        <v>178</v>
      </c>
      <c r="B342" s="194" t="s">
        <v>592</v>
      </c>
      <c r="C342" s="195" t="s">
        <v>593</v>
      </c>
      <c r="D342" s="196" t="s">
        <v>244</v>
      </c>
      <c r="E342" s="197">
        <v>7.2</v>
      </c>
      <c r="F342" s="197">
        <v>0</v>
      </c>
      <c r="G342" s="198">
        <f>E342*F342</f>
        <v>0</v>
      </c>
      <c r="O342" s="192">
        <v>2</v>
      </c>
      <c r="AA342" s="166">
        <v>1</v>
      </c>
      <c r="AB342" s="166">
        <v>7</v>
      </c>
      <c r="AC342" s="166">
        <v>7</v>
      </c>
      <c r="AZ342" s="166">
        <v>2</v>
      </c>
      <c r="BA342" s="166">
        <f>IF(AZ342=1,G342,0)</f>
        <v>0</v>
      </c>
      <c r="BB342" s="166">
        <f>IF(AZ342=2,G342,0)</f>
        <v>0</v>
      </c>
      <c r="BC342" s="166">
        <f>IF(AZ342=3,G342,0)</f>
        <v>0</v>
      </c>
      <c r="BD342" s="166">
        <f>IF(AZ342=4,G342,0)</f>
        <v>0</v>
      </c>
      <c r="BE342" s="166">
        <f>IF(AZ342=5,G342,0)</f>
        <v>0</v>
      </c>
      <c r="CA342" s="199">
        <v>1</v>
      </c>
      <c r="CB342" s="199">
        <v>7</v>
      </c>
      <c r="CZ342" s="166">
        <v>0.00011</v>
      </c>
    </row>
    <row r="343" spans="1:104" ht="12.75">
      <c r="A343" s="193">
        <v>179</v>
      </c>
      <c r="B343" s="194" t="s">
        <v>594</v>
      </c>
      <c r="C343" s="195" t="s">
        <v>595</v>
      </c>
      <c r="D343" s="196" t="s">
        <v>90</v>
      </c>
      <c r="E343" s="197">
        <v>5.6</v>
      </c>
      <c r="F343" s="197">
        <v>0</v>
      </c>
      <c r="G343" s="198">
        <f>E343*F343</f>
        <v>0</v>
      </c>
      <c r="O343" s="192">
        <v>2</v>
      </c>
      <c r="AA343" s="166">
        <v>1</v>
      </c>
      <c r="AB343" s="166">
        <v>7</v>
      </c>
      <c r="AC343" s="166">
        <v>7</v>
      </c>
      <c r="AZ343" s="166">
        <v>2</v>
      </c>
      <c r="BA343" s="166">
        <f>IF(AZ343=1,G343,0)</f>
        <v>0</v>
      </c>
      <c r="BB343" s="166">
        <f>IF(AZ343=2,G343,0)</f>
        <v>0</v>
      </c>
      <c r="BC343" s="166">
        <f>IF(AZ343=3,G343,0)</f>
        <v>0</v>
      </c>
      <c r="BD343" s="166">
        <f>IF(AZ343=4,G343,0)</f>
        <v>0</v>
      </c>
      <c r="BE343" s="166">
        <f>IF(AZ343=5,G343,0)</f>
        <v>0</v>
      </c>
      <c r="CA343" s="199">
        <v>1</v>
      </c>
      <c r="CB343" s="199">
        <v>7</v>
      </c>
      <c r="CZ343" s="166">
        <v>0.0006</v>
      </c>
    </row>
    <row r="344" spans="1:104" ht="22.5">
      <c r="A344" s="193">
        <v>180</v>
      </c>
      <c r="B344" s="194" t="s">
        <v>596</v>
      </c>
      <c r="C344" s="195" t="s">
        <v>597</v>
      </c>
      <c r="D344" s="196" t="s">
        <v>90</v>
      </c>
      <c r="E344" s="197">
        <v>5.88</v>
      </c>
      <c r="F344" s="197">
        <v>0</v>
      </c>
      <c r="G344" s="198">
        <f>E344*F344</f>
        <v>0</v>
      </c>
      <c r="O344" s="192">
        <v>2</v>
      </c>
      <c r="AA344" s="166">
        <v>3</v>
      </c>
      <c r="AB344" s="166">
        <v>7</v>
      </c>
      <c r="AC344" s="166" t="s">
        <v>596</v>
      </c>
      <c r="AZ344" s="166">
        <v>2</v>
      </c>
      <c r="BA344" s="166">
        <f>IF(AZ344=1,G344,0)</f>
        <v>0</v>
      </c>
      <c r="BB344" s="166">
        <f>IF(AZ344=2,G344,0)</f>
        <v>0</v>
      </c>
      <c r="BC344" s="166">
        <f>IF(AZ344=3,G344,0)</f>
        <v>0</v>
      </c>
      <c r="BD344" s="166">
        <f>IF(AZ344=4,G344,0)</f>
        <v>0</v>
      </c>
      <c r="BE344" s="166">
        <f>IF(AZ344=5,G344,0)</f>
        <v>0</v>
      </c>
      <c r="CA344" s="199">
        <v>3</v>
      </c>
      <c r="CB344" s="199">
        <v>7</v>
      </c>
      <c r="CZ344" s="166">
        <v>0.00011</v>
      </c>
    </row>
    <row r="345" spans="1:15" ht="12.75">
      <c r="A345" s="200"/>
      <c r="B345" s="202"/>
      <c r="C345" s="203" t="s">
        <v>598</v>
      </c>
      <c r="D345" s="204"/>
      <c r="E345" s="205">
        <v>5.88</v>
      </c>
      <c r="F345" s="206"/>
      <c r="G345" s="207"/>
      <c r="M345" s="201" t="s">
        <v>598</v>
      </c>
      <c r="O345" s="192"/>
    </row>
    <row r="346" spans="1:104" ht="12.75">
      <c r="A346" s="193">
        <v>181</v>
      </c>
      <c r="B346" s="194" t="s">
        <v>599</v>
      </c>
      <c r="C346" s="195" t="s">
        <v>600</v>
      </c>
      <c r="D346" s="196" t="s">
        <v>172</v>
      </c>
      <c r="E346" s="197">
        <v>0.0302788</v>
      </c>
      <c r="F346" s="197">
        <v>0</v>
      </c>
      <c r="G346" s="198">
        <f>E346*F346</f>
        <v>0</v>
      </c>
      <c r="O346" s="192">
        <v>2</v>
      </c>
      <c r="AA346" s="166">
        <v>7</v>
      </c>
      <c r="AB346" s="166">
        <v>1001</v>
      </c>
      <c r="AC346" s="166">
        <v>5</v>
      </c>
      <c r="AZ346" s="166">
        <v>2</v>
      </c>
      <c r="BA346" s="166">
        <f>IF(AZ346=1,G346,0)</f>
        <v>0</v>
      </c>
      <c r="BB346" s="166">
        <f>IF(AZ346=2,G346,0)</f>
        <v>0</v>
      </c>
      <c r="BC346" s="166">
        <f>IF(AZ346=3,G346,0)</f>
        <v>0</v>
      </c>
      <c r="BD346" s="166">
        <f>IF(AZ346=4,G346,0)</f>
        <v>0</v>
      </c>
      <c r="BE346" s="166">
        <f>IF(AZ346=5,G346,0)</f>
        <v>0</v>
      </c>
      <c r="CA346" s="199">
        <v>7</v>
      </c>
      <c r="CB346" s="199">
        <v>1001</v>
      </c>
      <c r="CZ346" s="166">
        <v>0</v>
      </c>
    </row>
    <row r="347" spans="1:57" ht="12.75">
      <c r="A347" s="208"/>
      <c r="B347" s="209" t="s">
        <v>75</v>
      </c>
      <c r="C347" s="210" t="str">
        <f>CONCATENATE(B338," ",C338)</f>
        <v>771 Podlahy z dlaždic a obklady</v>
      </c>
      <c r="D347" s="211"/>
      <c r="E347" s="212"/>
      <c r="F347" s="213"/>
      <c r="G347" s="214">
        <f>SUM(G338:G346)</f>
        <v>0</v>
      </c>
      <c r="O347" s="192">
        <v>4</v>
      </c>
      <c r="BA347" s="215">
        <f>SUM(BA338:BA346)</f>
        <v>0</v>
      </c>
      <c r="BB347" s="215">
        <f>SUM(BB338:BB346)</f>
        <v>0</v>
      </c>
      <c r="BC347" s="215">
        <f>SUM(BC338:BC346)</f>
        <v>0</v>
      </c>
      <c r="BD347" s="215">
        <f>SUM(BD338:BD346)</f>
        <v>0</v>
      </c>
      <c r="BE347" s="215">
        <f>SUM(BE338:BE346)</f>
        <v>0</v>
      </c>
    </row>
    <row r="348" spans="1:15" ht="12.75">
      <c r="A348" s="185" t="s">
        <v>72</v>
      </c>
      <c r="B348" s="186" t="s">
        <v>601</v>
      </c>
      <c r="C348" s="187" t="s">
        <v>602</v>
      </c>
      <c r="D348" s="188"/>
      <c r="E348" s="189"/>
      <c r="F348" s="189"/>
      <c r="G348" s="190"/>
      <c r="H348" s="191"/>
      <c r="I348" s="191"/>
      <c r="O348" s="192">
        <v>1</v>
      </c>
    </row>
    <row r="349" spans="1:104" ht="12.75">
      <c r="A349" s="193">
        <v>182</v>
      </c>
      <c r="B349" s="194" t="s">
        <v>603</v>
      </c>
      <c r="C349" s="195" t="s">
        <v>604</v>
      </c>
      <c r="D349" s="196" t="s">
        <v>90</v>
      </c>
      <c r="E349" s="197">
        <v>34.4</v>
      </c>
      <c r="F349" s="197">
        <v>0</v>
      </c>
      <c r="G349" s="198">
        <f>E349*F349</f>
        <v>0</v>
      </c>
      <c r="O349" s="192">
        <v>2</v>
      </c>
      <c r="AA349" s="166">
        <v>1</v>
      </c>
      <c r="AB349" s="166">
        <v>7</v>
      </c>
      <c r="AC349" s="166">
        <v>7</v>
      </c>
      <c r="AZ349" s="166">
        <v>2</v>
      </c>
      <c r="BA349" s="166">
        <f>IF(AZ349=1,G349,0)</f>
        <v>0</v>
      </c>
      <c r="BB349" s="166">
        <f>IF(AZ349=2,G349,0)</f>
        <v>0</v>
      </c>
      <c r="BC349" s="166">
        <f>IF(AZ349=3,G349,0)</f>
        <v>0</v>
      </c>
      <c r="BD349" s="166">
        <f>IF(AZ349=4,G349,0)</f>
        <v>0</v>
      </c>
      <c r="BE349" s="166">
        <f>IF(AZ349=5,G349,0)</f>
        <v>0</v>
      </c>
      <c r="CA349" s="199">
        <v>1</v>
      </c>
      <c r="CB349" s="199">
        <v>7</v>
      </c>
      <c r="CZ349" s="166">
        <v>0</v>
      </c>
    </row>
    <row r="350" spans="1:104" ht="22.5">
      <c r="A350" s="193">
        <v>183</v>
      </c>
      <c r="B350" s="194" t="s">
        <v>605</v>
      </c>
      <c r="C350" s="195" t="s">
        <v>606</v>
      </c>
      <c r="D350" s="196" t="s">
        <v>244</v>
      </c>
      <c r="E350" s="197">
        <v>39</v>
      </c>
      <c r="F350" s="197">
        <v>0</v>
      </c>
      <c r="G350" s="198">
        <f>E350*F350</f>
        <v>0</v>
      </c>
      <c r="O350" s="192">
        <v>2</v>
      </c>
      <c r="AA350" s="166">
        <v>1</v>
      </c>
      <c r="AB350" s="166">
        <v>7</v>
      </c>
      <c r="AC350" s="166">
        <v>7</v>
      </c>
      <c r="AZ350" s="166">
        <v>2</v>
      </c>
      <c r="BA350" s="166">
        <f>IF(AZ350=1,G350,0)</f>
        <v>0</v>
      </c>
      <c r="BB350" s="166">
        <f>IF(AZ350=2,G350,0)</f>
        <v>0</v>
      </c>
      <c r="BC350" s="166">
        <f>IF(AZ350=3,G350,0)</f>
        <v>0</v>
      </c>
      <c r="BD350" s="166">
        <f>IF(AZ350=4,G350,0)</f>
        <v>0</v>
      </c>
      <c r="BE350" s="166">
        <f>IF(AZ350=5,G350,0)</f>
        <v>0</v>
      </c>
      <c r="CA350" s="199">
        <v>1</v>
      </c>
      <c r="CB350" s="199">
        <v>7</v>
      </c>
      <c r="CZ350" s="166">
        <v>0.00059</v>
      </c>
    </row>
    <row r="351" spans="1:104" ht="22.5">
      <c r="A351" s="193">
        <v>184</v>
      </c>
      <c r="B351" s="194" t="s">
        <v>607</v>
      </c>
      <c r="C351" s="195" t="s">
        <v>608</v>
      </c>
      <c r="D351" s="196" t="s">
        <v>90</v>
      </c>
      <c r="E351" s="197">
        <v>34.4</v>
      </c>
      <c r="F351" s="197">
        <v>0</v>
      </c>
      <c r="G351" s="198">
        <f>E351*F351</f>
        <v>0</v>
      </c>
      <c r="O351" s="192">
        <v>2</v>
      </c>
      <c r="AA351" s="166">
        <v>1</v>
      </c>
      <c r="AB351" s="166">
        <v>7</v>
      </c>
      <c r="AC351" s="166">
        <v>7</v>
      </c>
      <c r="AZ351" s="166">
        <v>2</v>
      </c>
      <c r="BA351" s="166">
        <f>IF(AZ351=1,G351,0)</f>
        <v>0</v>
      </c>
      <c r="BB351" s="166">
        <f>IF(AZ351=2,G351,0)</f>
        <v>0</v>
      </c>
      <c r="BC351" s="166">
        <f>IF(AZ351=3,G351,0)</f>
        <v>0</v>
      </c>
      <c r="BD351" s="166">
        <f>IF(AZ351=4,G351,0)</f>
        <v>0</v>
      </c>
      <c r="BE351" s="166">
        <f>IF(AZ351=5,G351,0)</f>
        <v>0</v>
      </c>
      <c r="CA351" s="199">
        <v>1</v>
      </c>
      <c r="CB351" s="199">
        <v>7</v>
      </c>
      <c r="CZ351" s="166">
        <v>0</v>
      </c>
    </row>
    <row r="352" spans="1:15" ht="12.75">
      <c r="A352" s="200"/>
      <c r="B352" s="202"/>
      <c r="C352" s="203" t="s">
        <v>609</v>
      </c>
      <c r="D352" s="204"/>
      <c r="E352" s="205">
        <v>34.4</v>
      </c>
      <c r="F352" s="206"/>
      <c r="G352" s="207"/>
      <c r="M352" s="201" t="s">
        <v>609</v>
      </c>
      <c r="O352" s="192"/>
    </row>
    <row r="353" spans="1:104" ht="22.5">
      <c r="A353" s="193">
        <v>185</v>
      </c>
      <c r="B353" s="194" t="s">
        <v>610</v>
      </c>
      <c r="C353" s="195" t="s">
        <v>611</v>
      </c>
      <c r="D353" s="196" t="s">
        <v>90</v>
      </c>
      <c r="E353" s="197">
        <v>34.4</v>
      </c>
      <c r="F353" s="197">
        <v>0</v>
      </c>
      <c r="G353" s="198">
        <f>E353*F353</f>
        <v>0</v>
      </c>
      <c r="O353" s="192">
        <v>2</v>
      </c>
      <c r="AA353" s="166">
        <v>1</v>
      </c>
      <c r="AB353" s="166">
        <v>7</v>
      </c>
      <c r="AC353" s="166">
        <v>7</v>
      </c>
      <c r="AZ353" s="166">
        <v>2</v>
      </c>
      <c r="BA353" s="166">
        <f>IF(AZ353=1,G353,0)</f>
        <v>0</v>
      </c>
      <c r="BB353" s="166">
        <f>IF(AZ353=2,G353,0)</f>
        <v>0</v>
      </c>
      <c r="BC353" s="166">
        <f>IF(AZ353=3,G353,0)</f>
        <v>0</v>
      </c>
      <c r="BD353" s="166">
        <f>IF(AZ353=4,G353,0)</f>
        <v>0</v>
      </c>
      <c r="BE353" s="166">
        <f>IF(AZ353=5,G353,0)</f>
        <v>0</v>
      </c>
      <c r="CA353" s="199">
        <v>1</v>
      </c>
      <c r="CB353" s="199">
        <v>7</v>
      </c>
      <c r="CZ353" s="166">
        <v>0.00036</v>
      </c>
    </row>
    <row r="354" spans="1:15" ht="12.75">
      <c r="A354" s="200"/>
      <c r="B354" s="202"/>
      <c r="C354" s="203" t="s">
        <v>612</v>
      </c>
      <c r="D354" s="204"/>
      <c r="E354" s="205">
        <v>34.4</v>
      </c>
      <c r="F354" s="206"/>
      <c r="G354" s="207"/>
      <c r="M354" s="201" t="s">
        <v>612</v>
      </c>
      <c r="O354" s="192"/>
    </row>
    <row r="355" spans="1:104" ht="12.75">
      <c r="A355" s="193">
        <v>186</v>
      </c>
      <c r="B355" s="194" t="s">
        <v>613</v>
      </c>
      <c r="C355" s="195" t="s">
        <v>614</v>
      </c>
      <c r="D355" s="196" t="s">
        <v>154</v>
      </c>
      <c r="E355" s="197">
        <v>1.5</v>
      </c>
      <c r="F355" s="197">
        <v>0</v>
      </c>
      <c r="G355" s="198">
        <f>E355*F355</f>
        <v>0</v>
      </c>
      <c r="O355" s="192">
        <v>2</v>
      </c>
      <c r="AA355" s="166">
        <v>3</v>
      </c>
      <c r="AB355" s="166">
        <v>7</v>
      </c>
      <c r="AC355" s="166">
        <v>24592161</v>
      </c>
      <c r="AZ355" s="166">
        <v>2</v>
      </c>
      <c r="BA355" s="166">
        <f>IF(AZ355=1,G355,0)</f>
        <v>0</v>
      </c>
      <c r="BB355" s="166">
        <f>IF(AZ355=2,G355,0)</f>
        <v>0</v>
      </c>
      <c r="BC355" s="166">
        <f>IF(AZ355=3,G355,0)</f>
        <v>0</v>
      </c>
      <c r="BD355" s="166">
        <f>IF(AZ355=4,G355,0)</f>
        <v>0</v>
      </c>
      <c r="BE355" s="166">
        <f>IF(AZ355=5,G355,0)</f>
        <v>0</v>
      </c>
      <c r="CA355" s="199">
        <v>3</v>
      </c>
      <c r="CB355" s="199">
        <v>7</v>
      </c>
      <c r="CZ355" s="166">
        <v>0.001</v>
      </c>
    </row>
    <row r="356" spans="1:104" ht="12.75">
      <c r="A356" s="193">
        <v>187</v>
      </c>
      <c r="B356" s="194" t="s">
        <v>615</v>
      </c>
      <c r="C356" s="195" t="s">
        <v>616</v>
      </c>
      <c r="D356" s="196" t="s">
        <v>90</v>
      </c>
      <c r="E356" s="197">
        <v>36.12</v>
      </c>
      <c r="F356" s="197">
        <v>0</v>
      </c>
      <c r="G356" s="198">
        <f>E356*F356</f>
        <v>0</v>
      </c>
      <c r="O356" s="192">
        <v>2</v>
      </c>
      <c r="AA356" s="166">
        <v>3</v>
      </c>
      <c r="AB356" s="166">
        <v>7</v>
      </c>
      <c r="AC356" s="166">
        <v>28412245</v>
      </c>
      <c r="AZ356" s="166">
        <v>2</v>
      </c>
      <c r="BA356" s="166">
        <f>IF(AZ356=1,G356,0)</f>
        <v>0</v>
      </c>
      <c r="BB356" s="166">
        <f>IF(AZ356=2,G356,0)</f>
        <v>0</v>
      </c>
      <c r="BC356" s="166">
        <f>IF(AZ356=3,G356,0)</f>
        <v>0</v>
      </c>
      <c r="BD356" s="166">
        <f>IF(AZ356=4,G356,0)</f>
        <v>0</v>
      </c>
      <c r="BE356" s="166">
        <f>IF(AZ356=5,G356,0)</f>
        <v>0</v>
      </c>
      <c r="CA356" s="199">
        <v>3</v>
      </c>
      <c r="CB356" s="199">
        <v>7</v>
      </c>
      <c r="CZ356" s="166">
        <v>0.00245</v>
      </c>
    </row>
    <row r="357" spans="1:15" ht="12.75">
      <c r="A357" s="200"/>
      <c r="B357" s="202"/>
      <c r="C357" s="203" t="s">
        <v>617</v>
      </c>
      <c r="D357" s="204"/>
      <c r="E357" s="205">
        <v>36.12</v>
      </c>
      <c r="F357" s="206"/>
      <c r="G357" s="207"/>
      <c r="M357" s="201" t="s">
        <v>617</v>
      </c>
      <c r="O357" s="192"/>
    </row>
    <row r="358" spans="1:104" ht="12.75">
      <c r="A358" s="193">
        <v>188</v>
      </c>
      <c r="B358" s="194" t="s">
        <v>618</v>
      </c>
      <c r="C358" s="195" t="s">
        <v>619</v>
      </c>
      <c r="D358" s="196" t="s">
        <v>172</v>
      </c>
      <c r="E358" s="197">
        <v>0.125388</v>
      </c>
      <c r="F358" s="197">
        <v>0</v>
      </c>
      <c r="G358" s="198">
        <f>E358*F358</f>
        <v>0</v>
      </c>
      <c r="O358" s="192">
        <v>2</v>
      </c>
      <c r="AA358" s="166">
        <v>7</v>
      </c>
      <c r="AB358" s="166">
        <v>1001</v>
      </c>
      <c r="AC358" s="166">
        <v>5</v>
      </c>
      <c r="AZ358" s="166">
        <v>2</v>
      </c>
      <c r="BA358" s="166">
        <f>IF(AZ358=1,G358,0)</f>
        <v>0</v>
      </c>
      <c r="BB358" s="166">
        <f>IF(AZ358=2,G358,0)</f>
        <v>0</v>
      </c>
      <c r="BC358" s="166">
        <f>IF(AZ358=3,G358,0)</f>
        <v>0</v>
      </c>
      <c r="BD358" s="166">
        <f>IF(AZ358=4,G358,0)</f>
        <v>0</v>
      </c>
      <c r="BE358" s="166">
        <f>IF(AZ358=5,G358,0)</f>
        <v>0</v>
      </c>
      <c r="CA358" s="199">
        <v>7</v>
      </c>
      <c r="CB358" s="199">
        <v>1001</v>
      </c>
      <c r="CZ358" s="166">
        <v>0</v>
      </c>
    </row>
    <row r="359" spans="1:57" ht="12.75">
      <c r="A359" s="208"/>
      <c r="B359" s="209" t="s">
        <v>75</v>
      </c>
      <c r="C359" s="210" t="str">
        <f>CONCATENATE(B348," ",C348)</f>
        <v>776 Podlahy povlakové</v>
      </c>
      <c r="D359" s="211"/>
      <c r="E359" s="212"/>
      <c r="F359" s="213"/>
      <c r="G359" s="214">
        <f>SUM(G348:G358)</f>
        <v>0</v>
      </c>
      <c r="O359" s="192">
        <v>4</v>
      </c>
      <c r="BA359" s="215">
        <f>SUM(BA348:BA358)</f>
        <v>0</v>
      </c>
      <c r="BB359" s="215">
        <f>SUM(BB348:BB358)</f>
        <v>0</v>
      </c>
      <c r="BC359" s="215">
        <f>SUM(BC348:BC358)</f>
        <v>0</v>
      </c>
      <c r="BD359" s="215">
        <f>SUM(BD348:BD358)</f>
        <v>0</v>
      </c>
      <c r="BE359" s="215">
        <f>SUM(BE348:BE358)</f>
        <v>0</v>
      </c>
    </row>
    <row r="360" spans="1:15" ht="12.75">
      <c r="A360" s="185" t="s">
        <v>72</v>
      </c>
      <c r="B360" s="186" t="s">
        <v>620</v>
      </c>
      <c r="C360" s="187" t="s">
        <v>621</v>
      </c>
      <c r="D360" s="188"/>
      <c r="E360" s="189"/>
      <c r="F360" s="189"/>
      <c r="G360" s="190"/>
      <c r="H360" s="191"/>
      <c r="I360" s="191"/>
      <c r="O360" s="192">
        <v>1</v>
      </c>
    </row>
    <row r="361" spans="1:104" ht="12.75">
      <c r="A361" s="193">
        <v>189</v>
      </c>
      <c r="B361" s="194" t="s">
        <v>622</v>
      </c>
      <c r="C361" s="195" t="s">
        <v>623</v>
      </c>
      <c r="D361" s="196" t="s">
        <v>90</v>
      </c>
      <c r="E361" s="197">
        <v>32</v>
      </c>
      <c r="F361" s="197">
        <v>0</v>
      </c>
      <c r="G361" s="198">
        <f>E361*F361</f>
        <v>0</v>
      </c>
      <c r="O361" s="192">
        <v>2</v>
      </c>
      <c r="AA361" s="166">
        <v>1</v>
      </c>
      <c r="AB361" s="166">
        <v>7</v>
      </c>
      <c r="AC361" s="166">
        <v>7</v>
      </c>
      <c r="AZ361" s="166">
        <v>2</v>
      </c>
      <c r="BA361" s="166">
        <f>IF(AZ361=1,G361,0)</f>
        <v>0</v>
      </c>
      <c r="BB361" s="166">
        <f>IF(AZ361=2,G361,0)</f>
        <v>0</v>
      </c>
      <c r="BC361" s="166">
        <f>IF(AZ361=3,G361,0)</f>
        <v>0</v>
      </c>
      <c r="BD361" s="166">
        <f>IF(AZ361=4,G361,0)</f>
        <v>0</v>
      </c>
      <c r="BE361" s="166">
        <f>IF(AZ361=5,G361,0)</f>
        <v>0</v>
      </c>
      <c r="CA361" s="199">
        <v>1</v>
      </c>
      <c r="CB361" s="199">
        <v>7</v>
      </c>
      <c r="CZ361" s="166">
        <v>0</v>
      </c>
    </row>
    <row r="362" spans="1:104" ht="12.75">
      <c r="A362" s="193">
        <v>190</v>
      </c>
      <c r="B362" s="194" t="s">
        <v>624</v>
      </c>
      <c r="C362" s="195" t="s">
        <v>625</v>
      </c>
      <c r="D362" s="196" t="s">
        <v>90</v>
      </c>
      <c r="E362" s="197">
        <v>32</v>
      </c>
      <c r="F362" s="197">
        <v>0</v>
      </c>
      <c r="G362" s="198">
        <f>E362*F362</f>
        <v>0</v>
      </c>
      <c r="O362" s="192">
        <v>2</v>
      </c>
      <c r="AA362" s="166">
        <v>1</v>
      </c>
      <c r="AB362" s="166">
        <v>7</v>
      </c>
      <c r="AC362" s="166">
        <v>7</v>
      </c>
      <c r="AZ362" s="166">
        <v>2</v>
      </c>
      <c r="BA362" s="166">
        <f>IF(AZ362=1,G362,0)</f>
        <v>0</v>
      </c>
      <c r="BB362" s="166">
        <f>IF(AZ362=2,G362,0)</f>
        <v>0</v>
      </c>
      <c r="BC362" s="166">
        <f>IF(AZ362=3,G362,0)</f>
        <v>0</v>
      </c>
      <c r="BD362" s="166">
        <f>IF(AZ362=4,G362,0)</f>
        <v>0</v>
      </c>
      <c r="BE362" s="166">
        <f>IF(AZ362=5,G362,0)</f>
        <v>0</v>
      </c>
      <c r="CA362" s="199">
        <v>1</v>
      </c>
      <c r="CB362" s="199">
        <v>7</v>
      </c>
      <c r="CZ362" s="166">
        <v>0.00495</v>
      </c>
    </row>
    <row r="363" spans="1:104" ht="12.75">
      <c r="A363" s="193">
        <v>191</v>
      </c>
      <c r="B363" s="194" t="s">
        <v>626</v>
      </c>
      <c r="C363" s="195" t="s">
        <v>627</v>
      </c>
      <c r="D363" s="196" t="s">
        <v>90</v>
      </c>
      <c r="E363" s="197">
        <v>32</v>
      </c>
      <c r="F363" s="197">
        <v>0</v>
      </c>
      <c r="G363" s="198">
        <f>E363*F363</f>
        <v>0</v>
      </c>
      <c r="O363" s="192">
        <v>2</v>
      </c>
      <c r="AA363" s="166">
        <v>1</v>
      </c>
      <c r="AB363" s="166">
        <v>7</v>
      </c>
      <c r="AC363" s="166">
        <v>7</v>
      </c>
      <c r="AZ363" s="166">
        <v>2</v>
      </c>
      <c r="BA363" s="166">
        <f>IF(AZ363=1,G363,0)</f>
        <v>0</v>
      </c>
      <c r="BB363" s="166">
        <f>IF(AZ363=2,G363,0)</f>
        <v>0</v>
      </c>
      <c r="BC363" s="166">
        <f>IF(AZ363=3,G363,0)</f>
        <v>0</v>
      </c>
      <c r="BD363" s="166">
        <f>IF(AZ363=4,G363,0)</f>
        <v>0</v>
      </c>
      <c r="BE363" s="166">
        <f>IF(AZ363=5,G363,0)</f>
        <v>0</v>
      </c>
      <c r="CA363" s="199">
        <v>1</v>
      </c>
      <c r="CB363" s="199">
        <v>7</v>
      </c>
      <c r="CZ363" s="166">
        <v>0.0006</v>
      </c>
    </row>
    <row r="364" spans="1:104" ht="12.75">
      <c r="A364" s="193">
        <v>192</v>
      </c>
      <c r="B364" s="194" t="s">
        <v>628</v>
      </c>
      <c r="C364" s="195" t="s">
        <v>629</v>
      </c>
      <c r="D364" s="196" t="s">
        <v>244</v>
      </c>
      <c r="E364" s="197">
        <v>12</v>
      </c>
      <c r="F364" s="197">
        <v>0</v>
      </c>
      <c r="G364" s="198">
        <f>E364*F364</f>
        <v>0</v>
      </c>
      <c r="O364" s="192">
        <v>2</v>
      </c>
      <c r="AA364" s="166">
        <v>1</v>
      </c>
      <c r="AB364" s="166">
        <v>7</v>
      </c>
      <c r="AC364" s="166">
        <v>7</v>
      </c>
      <c r="AZ364" s="166">
        <v>2</v>
      </c>
      <c r="BA364" s="166">
        <f>IF(AZ364=1,G364,0)</f>
        <v>0</v>
      </c>
      <c r="BB364" s="166">
        <f>IF(AZ364=2,G364,0)</f>
        <v>0</v>
      </c>
      <c r="BC364" s="166">
        <f>IF(AZ364=3,G364,0)</f>
        <v>0</v>
      </c>
      <c r="BD364" s="166">
        <f>IF(AZ364=4,G364,0)</f>
        <v>0</v>
      </c>
      <c r="BE364" s="166">
        <f>IF(AZ364=5,G364,0)</f>
        <v>0</v>
      </c>
      <c r="CA364" s="199">
        <v>1</v>
      </c>
      <c r="CB364" s="199">
        <v>7</v>
      </c>
      <c r="CZ364" s="166">
        <v>0.00026</v>
      </c>
    </row>
    <row r="365" spans="1:104" ht="12.75">
      <c r="A365" s="193">
        <v>193</v>
      </c>
      <c r="B365" s="194" t="s">
        <v>630</v>
      </c>
      <c r="C365" s="195" t="s">
        <v>631</v>
      </c>
      <c r="D365" s="196" t="s">
        <v>90</v>
      </c>
      <c r="E365" s="197">
        <v>32.96</v>
      </c>
      <c r="F365" s="197">
        <v>0</v>
      </c>
      <c r="G365" s="198">
        <f>E365*F365</f>
        <v>0</v>
      </c>
      <c r="O365" s="192">
        <v>2</v>
      </c>
      <c r="AA365" s="166">
        <v>3</v>
      </c>
      <c r="AB365" s="166">
        <v>7</v>
      </c>
      <c r="AC365" s="166">
        <v>5978150100</v>
      </c>
      <c r="AZ365" s="166">
        <v>2</v>
      </c>
      <c r="BA365" s="166">
        <f>IF(AZ365=1,G365,0)</f>
        <v>0</v>
      </c>
      <c r="BB365" s="166">
        <f>IF(AZ365=2,G365,0)</f>
        <v>0</v>
      </c>
      <c r="BC365" s="166">
        <f>IF(AZ365=3,G365,0)</f>
        <v>0</v>
      </c>
      <c r="BD365" s="166">
        <f>IF(AZ365=4,G365,0)</f>
        <v>0</v>
      </c>
      <c r="BE365" s="166">
        <f>IF(AZ365=5,G365,0)</f>
        <v>0</v>
      </c>
      <c r="CA365" s="199">
        <v>3</v>
      </c>
      <c r="CB365" s="199">
        <v>7</v>
      </c>
      <c r="CZ365" s="166">
        <v>0.0138</v>
      </c>
    </row>
    <row r="366" spans="1:15" ht="12.75">
      <c r="A366" s="200"/>
      <c r="B366" s="202"/>
      <c r="C366" s="203" t="s">
        <v>632</v>
      </c>
      <c r="D366" s="204"/>
      <c r="E366" s="205">
        <v>32.96</v>
      </c>
      <c r="F366" s="206"/>
      <c r="G366" s="207"/>
      <c r="M366" s="201" t="s">
        <v>632</v>
      </c>
      <c r="O366" s="192"/>
    </row>
    <row r="367" spans="1:104" ht="12.75">
      <c r="A367" s="193">
        <v>194</v>
      </c>
      <c r="B367" s="194" t="s">
        <v>633</v>
      </c>
      <c r="C367" s="195" t="s">
        <v>634</v>
      </c>
      <c r="D367" s="196" t="s">
        <v>172</v>
      </c>
      <c r="E367" s="197">
        <v>0.635568</v>
      </c>
      <c r="F367" s="197">
        <v>0</v>
      </c>
      <c r="G367" s="198">
        <f>E367*F367</f>
        <v>0</v>
      </c>
      <c r="O367" s="192">
        <v>2</v>
      </c>
      <c r="AA367" s="166">
        <v>7</v>
      </c>
      <c r="AB367" s="166">
        <v>1001</v>
      </c>
      <c r="AC367" s="166">
        <v>5</v>
      </c>
      <c r="AZ367" s="166">
        <v>2</v>
      </c>
      <c r="BA367" s="166">
        <f>IF(AZ367=1,G367,0)</f>
        <v>0</v>
      </c>
      <c r="BB367" s="166">
        <f>IF(AZ367=2,G367,0)</f>
        <v>0</v>
      </c>
      <c r="BC367" s="166">
        <f>IF(AZ367=3,G367,0)</f>
        <v>0</v>
      </c>
      <c r="BD367" s="166">
        <f>IF(AZ367=4,G367,0)</f>
        <v>0</v>
      </c>
      <c r="BE367" s="166">
        <f>IF(AZ367=5,G367,0)</f>
        <v>0</v>
      </c>
      <c r="CA367" s="199">
        <v>7</v>
      </c>
      <c r="CB367" s="199">
        <v>1001</v>
      </c>
      <c r="CZ367" s="166">
        <v>0</v>
      </c>
    </row>
    <row r="368" spans="1:57" ht="12.75">
      <c r="A368" s="208"/>
      <c r="B368" s="209" t="s">
        <v>75</v>
      </c>
      <c r="C368" s="210" t="str">
        <f>CONCATENATE(B360," ",C360)</f>
        <v>781 Obklady keramické</v>
      </c>
      <c r="D368" s="211"/>
      <c r="E368" s="212"/>
      <c r="F368" s="213"/>
      <c r="G368" s="214">
        <f>SUM(G360:G367)</f>
        <v>0</v>
      </c>
      <c r="O368" s="192">
        <v>4</v>
      </c>
      <c r="BA368" s="215">
        <f>SUM(BA360:BA367)</f>
        <v>0</v>
      </c>
      <c r="BB368" s="215">
        <f>SUM(BB360:BB367)</f>
        <v>0</v>
      </c>
      <c r="BC368" s="215">
        <f>SUM(BC360:BC367)</f>
        <v>0</v>
      </c>
      <c r="BD368" s="215">
        <f>SUM(BD360:BD367)</f>
        <v>0</v>
      </c>
      <c r="BE368" s="215">
        <f>SUM(BE360:BE367)</f>
        <v>0</v>
      </c>
    </row>
    <row r="369" spans="1:15" ht="12.75">
      <c r="A369" s="185" t="s">
        <v>72</v>
      </c>
      <c r="B369" s="186" t="s">
        <v>635</v>
      </c>
      <c r="C369" s="187" t="s">
        <v>636</v>
      </c>
      <c r="D369" s="188"/>
      <c r="E369" s="189"/>
      <c r="F369" s="189"/>
      <c r="G369" s="190"/>
      <c r="H369" s="191"/>
      <c r="I369" s="191"/>
      <c r="O369" s="192">
        <v>1</v>
      </c>
    </row>
    <row r="370" spans="1:104" ht="12.75">
      <c r="A370" s="193">
        <v>195</v>
      </c>
      <c r="B370" s="194" t="s">
        <v>637</v>
      </c>
      <c r="C370" s="195" t="s">
        <v>638</v>
      </c>
      <c r="D370" s="196" t="s">
        <v>90</v>
      </c>
      <c r="E370" s="197">
        <v>121.92</v>
      </c>
      <c r="F370" s="197">
        <v>0</v>
      </c>
      <c r="G370" s="198">
        <f>E370*F370</f>
        <v>0</v>
      </c>
      <c r="O370" s="192">
        <v>2</v>
      </c>
      <c r="AA370" s="166">
        <v>1</v>
      </c>
      <c r="AB370" s="166">
        <v>7</v>
      </c>
      <c r="AC370" s="166">
        <v>7</v>
      </c>
      <c r="AZ370" s="166">
        <v>2</v>
      </c>
      <c r="BA370" s="166">
        <f>IF(AZ370=1,G370,0)</f>
        <v>0</v>
      </c>
      <c r="BB370" s="166">
        <f>IF(AZ370=2,G370,0)</f>
        <v>0</v>
      </c>
      <c r="BC370" s="166">
        <f>IF(AZ370=3,G370,0)</f>
        <v>0</v>
      </c>
      <c r="BD370" s="166">
        <f>IF(AZ370=4,G370,0)</f>
        <v>0</v>
      </c>
      <c r="BE370" s="166">
        <f>IF(AZ370=5,G370,0)</f>
        <v>0</v>
      </c>
      <c r="CA370" s="199">
        <v>1</v>
      </c>
      <c r="CB370" s="199">
        <v>7</v>
      </c>
      <c r="CZ370" s="166">
        <v>7E-05</v>
      </c>
    </row>
    <row r="371" spans="1:104" ht="12.75">
      <c r="A371" s="193">
        <v>196</v>
      </c>
      <c r="B371" s="194" t="s">
        <v>639</v>
      </c>
      <c r="C371" s="195" t="s">
        <v>640</v>
      </c>
      <c r="D371" s="196" t="s">
        <v>90</v>
      </c>
      <c r="E371" s="197">
        <v>121.92</v>
      </c>
      <c r="F371" s="197">
        <v>0</v>
      </c>
      <c r="G371" s="198">
        <f>E371*F371</f>
        <v>0</v>
      </c>
      <c r="O371" s="192">
        <v>2</v>
      </c>
      <c r="AA371" s="166">
        <v>1</v>
      </c>
      <c r="AB371" s="166">
        <v>7</v>
      </c>
      <c r="AC371" s="166">
        <v>7</v>
      </c>
      <c r="AZ371" s="166">
        <v>2</v>
      </c>
      <c r="BA371" s="166">
        <f>IF(AZ371=1,G371,0)</f>
        <v>0</v>
      </c>
      <c r="BB371" s="166">
        <f>IF(AZ371=2,G371,0)</f>
        <v>0</v>
      </c>
      <c r="BC371" s="166">
        <f>IF(AZ371=3,G371,0)</f>
        <v>0</v>
      </c>
      <c r="BD371" s="166">
        <f>IF(AZ371=4,G371,0)</f>
        <v>0</v>
      </c>
      <c r="BE371" s="166">
        <f>IF(AZ371=5,G371,0)</f>
        <v>0</v>
      </c>
      <c r="CA371" s="199">
        <v>1</v>
      </c>
      <c r="CB371" s="199">
        <v>7</v>
      </c>
      <c r="CZ371" s="166">
        <v>0.00014</v>
      </c>
    </row>
    <row r="372" spans="1:15" ht="12.75">
      <c r="A372" s="200"/>
      <c r="B372" s="202"/>
      <c r="C372" s="203" t="s">
        <v>641</v>
      </c>
      <c r="D372" s="204"/>
      <c r="E372" s="205">
        <v>121.92</v>
      </c>
      <c r="F372" s="206"/>
      <c r="G372" s="207"/>
      <c r="M372" s="201" t="s">
        <v>641</v>
      </c>
      <c r="O372" s="192"/>
    </row>
    <row r="373" spans="1:104" ht="12.75">
      <c r="A373" s="193">
        <v>197</v>
      </c>
      <c r="B373" s="194" t="s">
        <v>642</v>
      </c>
      <c r="C373" s="195" t="s">
        <v>643</v>
      </c>
      <c r="D373" s="196" t="s">
        <v>90</v>
      </c>
      <c r="E373" s="197">
        <v>112</v>
      </c>
      <c r="F373" s="197">
        <v>0</v>
      </c>
      <c r="G373" s="198">
        <f>E373*F373</f>
        <v>0</v>
      </c>
      <c r="O373" s="192">
        <v>2</v>
      </c>
      <c r="AA373" s="166">
        <v>1</v>
      </c>
      <c r="AB373" s="166">
        <v>7</v>
      </c>
      <c r="AC373" s="166">
        <v>7</v>
      </c>
      <c r="AZ373" s="166">
        <v>2</v>
      </c>
      <c r="BA373" s="166">
        <f>IF(AZ373=1,G373,0)</f>
        <v>0</v>
      </c>
      <c r="BB373" s="166">
        <f>IF(AZ373=2,G373,0)</f>
        <v>0</v>
      </c>
      <c r="BC373" s="166">
        <f>IF(AZ373=3,G373,0)</f>
        <v>0</v>
      </c>
      <c r="BD373" s="166">
        <f>IF(AZ373=4,G373,0)</f>
        <v>0</v>
      </c>
      <c r="BE373" s="166">
        <f>IF(AZ373=5,G373,0)</f>
        <v>0</v>
      </c>
      <c r="CA373" s="199">
        <v>1</v>
      </c>
      <c r="CB373" s="199">
        <v>7</v>
      </c>
      <c r="CZ373" s="166">
        <v>0</v>
      </c>
    </row>
    <row r="374" spans="1:57" ht="12.75">
      <c r="A374" s="208"/>
      <c r="B374" s="209" t="s">
        <v>75</v>
      </c>
      <c r="C374" s="210" t="str">
        <f>CONCATENATE(B369," ",C369)</f>
        <v>784 Malby</v>
      </c>
      <c r="D374" s="211"/>
      <c r="E374" s="212"/>
      <c r="F374" s="213"/>
      <c r="G374" s="214">
        <f>SUM(G369:G373)</f>
        <v>0</v>
      </c>
      <c r="O374" s="192">
        <v>4</v>
      </c>
      <c r="BA374" s="215">
        <f>SUM(BA369:BA373)</f>
        <v>0</v>
      </c>
      <c r="BB374" s="215">
        <f>SUM(BB369:BB373)</f>
        <v>0</v>
      </c>
      <c r="BC374" s="215">
        <f>SUM(BC369:BC373)</f>
        <v>0</v>
      </c>
      <c r="BD374" s="215">
        <f>SUM(BD369:BD373)</f>
        <v>0</v>
      </c>
      <c r="BE374" s="215">
        <f>SUM(BE369:BE373)</f>
        <v>0</v>
      </c>
    </row>
    <row r="375" spans="1:15" ht="12.75">
      <c r="A375" s="185" t="s">
        <v>72</v>
      </c>
      <c r="B375" s="186" t="s">
        <v>644</v>
      </c>
      <c r="C375" s="187" t="s">
        <v>645</v>
      </c>
      <c r="D375" s="188"/>
      <c r="E375" s="189"/>
      <c r="F375" s="189"/>
      <c r="G375" s="190"/>
      <c r="H375" s="191"/>
      <c r="I375" s="191"/>
      <c r="O375" s="192">
        <v>1</v>
      </c>
    </row>
    <row r="376" spans="1:104" ht="12.75">
      <c r="A376" s="193">
        <v>198</v>
      </c>
      <c r="B376" s="194" t="s">
        <v>646</v>
      </c>
      <c r="C376" s="195" t="s">
        <v>647</v>
      </c>
      <c r="D376" s="196" t="s">
        <v>244</v>
      </c>
      <c r="E376" s="197">
        <v>60</v>
      </c>
      <c r="F376" s="197">
        <v>0</v>
      </c>
      <c r="G376" s="198">
        <f>E376*F376</f>
        <v>0</v>
      </c>
      <c r="O376" s="192">
        <v>2</v>
      </c>
      <c r="AA376" s="166">
        <v>11</v>
      </c>
      <c r="AB376" s="166">
        <v>3</v>
      </c>
      <c r="AC376" s="166">
        <v>223</v>
      </c>
      <c r="AZ376" s="166">
        <v>4</v>
      </c>
      <c r="BA376" s="166">
        <f>IF(AZ376=1,G376,0)</f>
        <v>0</v>
      </c>
      <c r="BB376" s="166">
        <f>IF(AZ376=2,G376,0)</f>
        <v>0</v>
      </c>
      <c r="BC376" s="166">
        <f>IF(AZ376=3,G376,0)</f>
        <v>0</v>
      </c>
      <c r="BD376" s="166">
        <f>IF(AZ376=4,G376,0)</f>
        <v>0</v>
      </c>
      <c r="BE376" s="166">
        <f>IF(AZ376=5,G376,0)</f>
        <v>0</v>
      </c>
      <c r="CA376" s="199">
        <v>11</v>
      </c>
      <c r="CB376" s="199">
        <v>3</v>
      </c>
      <c r="CZ376" s="166">
        <v>0</v>
      </c>
    </row>
    <row r="377" spans="1:15" ht="12.75">
      <c r="A377" s="200"/>
      <c r="B377" s="202"/>
      <c r="C377" s="203" t="s">
        <v>648</v>
      </c>
      <c r="D377" s="204"/>
      <c r="E377" s="205">
        <v>22</v>
      </c>
      <c r="F377" s="206"/>
      <c r="G377" s="207"/>
      <c r="M377" s="201" t="s">
        <v>648</v>
      </c>
      <c r="O377" s="192"/>
    </row>
    <row r="378" spans="1:15" ht="12.75">
      <c r="A378" s="200"/>
      <c r="B378" s="202"/>
      <c r="C378" s="203" t="s">
        <v>649</v>
      </c>
      <c r="D378" s="204"/>
      <c r="E378" s="205">
        <v>38</v>
      </c>
      <c r="F378" s="206"/>
      <c r="G378" s="207"/>
      <c r="M378" s="201" t="s">
        <v>649</v>
      </c>
      <c r="O378" s="192"/>
    </row>
    <row r="379" spans="1:104" ht="22.5">
      <c r="A379" s="193">
        <v>199</v>
      </c>
      <c r="B379" s="194" t="s">
        <v>650</v>
      </c>
      <c r="C379" s="195" t="s">
        <v>651</v>
      </c>
      <c r="D379" s="196" t="s">
        <v>87</v>
      </c>
      <c r="E379" s="197">
        <v>1</v>
      </c>
      <c r="F379" s="197">
        <v>0</v>
      </c>
      <c r="G379" s="198">
        <f>E379*F379</f>
        <v>0</v>
      </c>
      <c r="O379" s="192">
        <v>2</v>
      </c>
      <c r="AA379" s="166">
        <v>11</v>
      </c>
      <c r="AB379" s="166">
        <v>3</v>
      </c>
      <c r="AC379" s="166">
        <v>222</v>
      </c>
      <c r="AZ379" s="166">
        <v>4</v>
      </c>
      <c r="BA379" s="166">
        <f>IF(AZ379=1,G379,0)</f>
        <v>0</v>
      </c>
      <c r="BB379" s="166">
        <f>IF(AZ379=2,G379,0)</f>
        <v>0</v>
      </c>
      <c r="BC379" s="166">
        <f>IF(AZ379=3,G379,0)</f>
        <v>0</v>
      </c>
      <c r="BD379" s="166">
        <f>IF(AZ379=4,G379,0)</f>
        <v>0</v>
      </c>
      <c r="BE379" s="166">
        <f>IF(AZ379=5,G379,0)</f>
        <v>0</v>
      </c>
      <c r="CA379" s="199">
        <v>11</v>
      </c>
      <c r="CB379" s="199">
        <v>3</v>
      </c>
      <c r="CZ379" s="166">
        <v>0</v>
      </c>
    </row>
    <row r="380" spans="1:104" ht="12.75">
      <c r="A380" s="193">
        <v>200</v>
      </c>
      <c r="B380" s="194" t="s">
        <v>652</v>
      </c>
      <c r="C380" s="195" t="s">
        <v>653</v>
      </c>
      <c r="D380" s="196" t="s">
        <v>30</v>
      </c>
      <c r="E380" s="197">
        <v>2</v>
      </c>
      <c r="F380" s="197">
        <v>0</v>
      </c>
      <c r="G380" s="198">
        <f>E380*F380</f>
        <v>0</v>
      </c>
      <c r="O380" s="192">
        <v>2</v>
      </c>
      <c r="AA380" s="166">
        <v>11</v>
      </c>
      <c r="AB380" s="166">
        <v>3</v>
      </c>
      <c r="AC380" s="166">
        <v>215</v>
      </c>
      <c r="AZ380" s="166">
        <v>4</v>
      </c>
      <c r="BA380" s="166">
        <f>IF(AZ380=1,G380,0)</f>
        <v>0</v>
      </c>
      <c r="BB380" s="166">
        <f>IF(AZ380=2,G380,0)</f>
        <v>0</v>
      </c>
      <c r="BC380" s="166">
        <f>IF(AZ380=3,G380,0)</f>
        <v>0</v>
      </c>
      <c r="BD380" s="166">
        <f>IF(AZ380=4,G380,0)</f>
        <v>0</v>
      </c>
      <c r="BE380" s="166">
        <f>IF(AZ380=5,G380,0)</f>
        <v>0</v>
      </c>
      <c r="CA380" s="199">
        <v>11</v>
      </c>
      <c r="CB380" s="199">
        <v>3</v>
      </c>
      <c r="CZ380" s="166">
        <v>0</v>
      </c>
    </row>
    <row r="381" spans="1:104" ht="12.75">
      <c r="A381" s="193">
        <v>201</v>
      </c>
      <c r="B381" s="194" t="s">
        <v>654</v>
      </c>
      <c r="C381" s="195" t="s">
        <v>655</v>
      </c>
      <c r="D381" s="196" t="s">
        <v>87</v>
      </c>
      <c r="E381" s="197">
        <v>1</v>
      </c>
      <c r="F381" s="197">
        <v>0</v>
      </c>
      <c r="G381" s="198">
        <f>E381*F381</f>
        <v>0</v>
      </c>
      <c r="O381" s="192">
        <v>2</v>
      </c>
      <c r="AA381" s="166">
        <v>11</v>
      </c>
      <c r="AB381" s="166">
        <v>3</v>
      </c>
      <c r="AC381" s="166">
        <v>216</v>
      </c>
      <c r="AZ381" s="166">
        <v>4</v>
      </c>
      <c r="BA381" s="166">
        <f>IF(AZ381=1,G381,0)</f>
        <v>0</v>
      </c>
      <c r="BB381" s="166">
        <f>IF(AZ381=2,G381,0)</f>
        <v>0</v>
      </c>
      <c r="BC381" s="166">
        <f>IF(AZ381=3,G381,0)</f>
        <v>0</v>
      </c>
      <c r="BD381" s="166">
        <f>IF(AZ381=4,G381,0)</f>
        <v>0</v>
      </c>
      <c r="BE381" s="166">
        <f>IF(AZ381=5,G381,0)</f>
        <v>0</v>
      </c>
      <c r="CA381" s="199">
        <v>11</v>
      </c>
      <c r="CB381" s="199">
        <v>3</v>
      </c>
      <c r="CZ381" s="166">
        <v>0</v>
      </c>
    </row>
    <row r="382" spans="1:104" ht="12.75">
      <c r="A382" s="193">
        <v>202</v>
      </c>
      <c r="B382" s="194" t="s">
        <v>656</v>
      </c>
      <c r="C382" s="195" t="s">
        <v>657</v>
      </c>
      <c r="D382" s="196" t="s">
        <v>87</v>
      </c>
      <c r="E382" s="197">
        <v>1</v>
      </c>
      <c r="F382" s="197">
        <v>0</v>
      </c>
      <c r="G382" s="198">
        <f>E382*F382</f>
        <v>0</v>
      </c>
      <c r="O382" s="192">
        <v>2</v>
      </c>
      <c r="AA382" s="166">
        <v>11</v>
      </c>
      <c r="AB382" s="166">
        <v>3</v>
      </c>
      <c r="AC382" s="166">
        <v>206</v>
      </c>
      <c r="AZ382" s="166">
        <v>4</v>
      </c>
      <c r="BA382" s="166">
        <f>IF(AZ382=1,G382,0)</f>
        <v>0</v>
      </c>
      <c r="BB382" s="166">
        <f>IF(AZ382=2,G382,0)</f>
        <v>0</v>
      </c>
      <c r="BC382" s="166">
        <f>IF(AZ382=3,G382,0)</f>
        <v>0</v>
      </c>
      <c r="BD382" s="166">
        <f>IF(AZ382=4,G382,0)</f>
        <v>0</v>
      </c>
      <c r="BE382" s="166">
        <f>IF(AZ382=5,G382,0)</f>
        <v>0</v>
      </c>
      <c r="CA382" s="199">
        <v>11</v>
      </c>
      <c r="CB382" s="199">
        <v>3</v>
      </c>
      <c r="CZ382" s="166">
        <v>0</v>
      </c>
    </row>
    <row r="383" spans="1:15" ht="12.75">
      <c r="A383" s="200"/>
      <c r="B383" s="202"/>
      <c r="C383" s="203" t="s">
        <v>658</v>
      </c>
      <c r="D383" s="204"/>
      <c r="E383" s="205">
        <v>1</v>
      </c>
      <c r="F383" s="206"/>
      <c r="G383" s="207"/>
      <c r="M383" s="201" t="s">
        <v>658</v>
      </c>
      <c r="O383" s="192"/>
    </row>
    <row r="384" spans="1:104" ht="22.5">
      <c r="A384" s="193">
        <v>203</v>
      </c>
      <c r="B384" s="194" t="s">
        <v>659</v>
      </c>
      <c r="C384" s="195" t="s">
        <v>660</v>
      </c>
      <c r="D384" s="196" t="s">
        <v>244</v>
      </c>
      <c r="E384" s="197">
        <v>90</v>
      </c>
      <c r="F384" s="197">
        <v>0</v>
      </c>
      <c r="G384" s="198">
        <f>E384*F384</f>
        <v>0</v>
      </c>
      <c r="O384" s="192">
        <v>2</v>
      </c>
      <c r="AA384" s="166">
        <v>1</v>
      </c>
      <c r="AB384" s="166">
        <v>1</v>
      </c>
      <c r="AC384" s="166">
        <v>1</v>
      </c>
      <c r="AZ384" s="166">
        <v>4</v>
      </c>
      <c r="BA384" s="166">
        <f>IF(AZ384=1,G384,0)</f>
        <v>0</v>
      </c>
      <c r="BB384" s="166">
        <f>IF(AZ384=2,G384,0)</f>
        <v>0</v>
      </c>
      <c r="BC384" s="166">
        <f>IF(AZ384=3,G384,0)</f>
        <v>0</v>
      </c>
      <c r="BD384" s="166">
        <f>IF(AZ384=4,G384,0)</f>
        <v>0</v>
      </c>
      <c r="BE384" s="166">
        <f>IF(AZ384=5,G384,0)</f>
        <v>0</v>
      </c>
      <c r="CA384" s="199">
        <v>1</v>
      </c>
      <c r="CB384" s="199">
        <v>1</v>
      </c>
      <c r="CZ384" s="166">
        <v>0.00849</v>
      </c>
    </row>
    <row r="385" spans="1:15" ht="12.75">
      <c r="A385" s="200"/>
      <c r="B385" s="202"/>
      <c r="C385" s="203" t="s">
        <v>661</v>
      </c>
      <c r="D385" s="204"/>
      <c r="E385" s="205">
        <v>90</v>
      </c>
      <c r="F385" s="206"/>
      <c r="G385" s="207"/>
      <c r="M385" s="201" t="s">
        <v>661</v>
      </c>
      <c r="O385" s="192"/>
    </row>
    <row r="386" spans="1:15" ht="12.75">
      <c r="A386" s="200"/>
      <c r="B386" s="202"/>
      <c r="C386" s="203" t="s">
        <v>662</v>
      </c>
      <c r="D386" s="204"/>
      <c r="E386" s="205">
        <v>0</v>
      </c>
      <c r="F386" s="206"/>
      <c r="G386" s="207"/>
      <c r="M386" s="201" t="s">
        <v>662</v>
      </c>
      <c r="O386" s="192"/>
    </row>
    <row r="387" spans="1:15" ht="12.75">
      <c r="A387" s="200"/>
      <c r="B387" s="202"/>
      <c r="C387" s="203" t="s">
        <v>663</v>
      </c>
      <c r="D387" s="204"/>
      <c r="E387" s="205">
        <v>0</v>
      </c>
      <c r="F387" s="206"/>
      <c r="G387" s="207"/>
      <c r="M387" s="201" t="s">
        <v>663</v>
      </c>
      <c r="O387" s="192"/>
    </row>
    <row r="388" spans="1:104" ht="22.5">
      <c r="A388" s="193">
        <v>204</v>
      </c>
      <c r="B388" s="194" t="s">
        <v>664</v>
      </c>
      <c r="C388" s="195" t="s">
        <v>665</v>
      </c>
      <c r="D388" s="196" t="s">
        <v>135</v>
      </c>
      <c r="E388" s="197">
        <v>6</v>
      </c>
      <c r="F388" s="197">
        <v>0</v>
      </c>
      <c r="G388" s="198">
        <f>E388*F388</f>
        <v>0</v>
      </c>
      <c r="O388" s="192">
        <v>2</v>
      </c>
      <c r="AA388" s="166">
        <v>3</v>
      </c>
      <c r="AB388" s="166">
        <v>9</v>
      </c>
      <c r="AC388" s="166" t="s">
        <v>664</v>
      </c>
      <c r="AZ388" s="166">
        <v>3</v>
      </c>
      <c r="BA388" s="166">
        <f>IF(AZ388=1,G388,0)</f>
        <v>0</v>
      </c>
      <c r="BB388" s="166">
        <f>IF(AZ388=2,G388,0)</f>
        <v>0</v>
      </c>
      <c r="BC388" s="166">
        <f>IF(AZ388=3,G388,0)</f>
        <v>0</v>
      </c>
      <c r="BD388" s="166">
        <f>IF(AZ388=4,G388,0)</f>
        <v>0</v>
      </c>
      <c r="BE388" s="166">
        <f>IF(AZ388=5,G388,0)</f>
        <v>0</v>
      </c>
      <c r="CA388" s="199">
        <v>3</v>
      </c>
      <c r="CB388" s="199">
        <v>9</v>
      </c>
      <c r="CZ388" s="166">
        <v>0</v>
      </c>
    </row>
    <row r="389" spans="1:15" ht="12.75">
      <c r="A389" s="200"/>
      <c r="B389" s="202"/>
      <c r="C389" s="203" t="s">
        <v>666</v>
      </c>
      <c r="D389" s="204"/>
      <c r="E389" s="205">
        <v>6</v>
      </c>
      <c r="F389" s="206"/>
      <c r="G389" s="207"/>
      <c r="M389" s="201" t="s">
        <v>666</v>
      </c>
      <c r="O389" s="192"/>
    </row>
    <row r="390" spans="1:15" ht="12.75">
      <c r="A390" s="200"/>
      <c r="B390" s="202"/>
      <c r="C390" s="203" t="s">
        <v>667</v>
      </c>
      <c r="D390" s="204"/>
      <c r="E390" s="205">
        <v>0</v>
      </c>
      <c r="F390" s="206"/>
      <c r="G390" s="207"/>
      <c r="M390" s="201" t="s">
        <v>667</v>
      </c>
      <c r="O390" s="192"/>
    </row>
    <row r="391" spans="1:15" ht="12.75">
      <c r="A391" s="200"/>
      <c r="B391" s="202"/>
      <c r="C391" s="203" t="s">
        <v>668</v>
      </c>
      <c r="D391" s="204"/>
      <c r="E391" s="205">
        <v>0</v>
      </c>
      <c r="F391" s="206"/>
      <c r="G391" s="207"/>
      <c r="M391" s="201" t="s">
        <v>668</v>
      </c>
      <c r="O391" s="192"/>
    </row>
    <row r="392" spans="1:15" ht="12.75">
      <c r="A392" s="200"/>
      <c r="B392" s="202"/>
      <c r="C392" s="203" t="s">
        <v>669</v>
      </c>
      <c r="D392" s="204"/>
      <c r="E392" s="205">
        <v>0</v>
      </c>
      <c r="F392" s="206"/>
      <c r="G392" s="207"/>
      <c r="M392" s="201" t="s">
        <v>669</v>
      </c>
      <c r="O392" s="192"/>
    </row>
    <row r="393" spans="1:15" ht="12.75">
      <c r="A393" s="200"/>
      <c r="B393" s="202"/>
      <c r="C393" s="203" t="s">
        <v>670</v>
      </c>
      <c r="D393" s="204"/>
      <c r="E393" s="205">
        <v>0</v>
      </c>
      <c r="F393" s="206"/>
      <c r="G393" s="207"/>
      <c r="M393" s="201" t="s">
        <v>670</v>
      </c>
      <c r="O393" s="192"/>
    </row>
    <row r="394" spans="1:15" ht="12.75">
      <c r="A394" s="200"/>
      <c r="B394" s="202"/>
      <c r="C394" s="203" t="s">
        <v>671</v>
      </c>
      <c r="D394" s="204"/>
      <c r="E394" s="205">
        <v>0</v>
      </c>
      <c r="F394" s="206"/>
      <c r="G394" s="207"/>
      <c r="M394" s="201" t="s">
        <v>671</v>
      </c>
      <c r="O394" s="192"/>
    </row>
    <row r="395" spans="1:57" ht="12.75">
      <c r="A395" s="208"/>
      <c r="B395" s="209" t="s">
        <v>75</v>
      </c>
      <c r="C395" s="210" t="str">
        <f>CONCATENATE(B375," ",C375)</f>
        <v>M21 Elektromontáže</v>
      </c>
      <c r="D395" s="211"/>
      <c r="E395" s="212"/>
      <c r="F395" s="213"/>
      <c r="G395" s="214">
        <f>SUM(G375:G394)</f>
        <v>0</v>
      </c>
      <c r="O395" s="192">
        <v>4</v>
      </c>
      <c r="BA395" s="215">
        <f>SUM(BA375:BA394)</f>
        <v>0</v>
      </c>
      <c r="BB395" s="215">
        <f>SUM(BB375:BB394)</f>
        <v>0</v>
      </c>
      <c r="BC395" s="215">
        <f>SUM(BC375:BC394)</f>
        <v>0</v>
      </c>
      <c r="BD395" s="215">
        <f>SUM(BD375:BD394)</f>
        <v>0</v>
      </c>
      <c r="BE395" s="215">
        <f>SUM(BE375:BE394)</f>
        <v>0</v>
      </c>
    </row>
    <row r="396" spans="1:15" ht="12.75">
      <c r="A396" s="185" t="s">
        <v>72</v>
      </c>
      <c r="B396" s="186" t="s">
        <v>672</v>
      </c>
      <c r="C396" s="187" t="s">
        <v>673</v>
      </c>
      <c r="D396" s="188"/>
      <c r="E396" s="189"/>
      <c r="F396" s="189"/>
      <c r="G396" s="190"/>
      <c r="H396" s="191"/>
      <c r="I396" s="191"/>
      <c r="O396" s="192">
        <v>1</v>
      </c>
    </row>
    <row r="397" spans="1:104" ht="22.5">
      <c r="A397" s="193">
        <v>205</v>
      </c>
      <c r="B397" s="194" t="s">
        <v>674</v>
      </c>
      <c r="C397" s="195" t="s">
        <v>675</v>
      </c>
      <c r="D397" s="196" t="s">
        <v>135</v>
      </c>
      <c r="E397" s="197">
        <v>1</v>
      </c>
      <c r="F397" s="197">
        <v>0</v>
      </c>
      <c r="G397" s="198">
        <f>E397*F397</f>
        <v>0</v>
      </c>
      <c r="O397" s="192">
        <v>2</v>
      </c>
      <c r="AA397" s="166">
        <v>11</v>
      </c>
      <c r="AB397" s="166">
        <v>3</v>
      </c>
      <c r="AC397" s="166">
        <v>217</v>
      </c>
      <c r="AZ397" s="166">
        <v>4</v>
      </c>
      <c r="BA397" s="166">
        <f>IF(AZ397=1,G397,0)</f>
        <v>0</v>
      </c>
      <c r="BB397" s="166">
        <f>IF(AZ397=2,G397,0)</f>
        <v>0</v>
      </c>
      <c r="BC397" s="166">
        <f>IF(AZ397=3,G397,0)</f>
        <v>0</v>
      </c>
      <c r="BD397" s="166">
        <f>IF(AZ397=4,G397,0)</f>
        <v>0</v>
      </c>
      <c r="BE397" s="166">
        <f>IF(AZ397=5,G397,0)</f>
        <v>0</v>
      </c>
      <c r="CA397" s="199">
        <v>11</v>
      </c>
      <c r="CB397" s="199">
        <v>3</v>
      </c>
      <c r="CZ397" s="166">
        <v>0</v>
      </c>
    </row>
    <row r="398" spans="1:104" ht="12.75">
      <c r="A398" s="193">
        <v>206</v>
      </c>
      <c r="B398" s="194" t="s">
        <v>676</v>
      </c>
      <c r="C398" s="195" t="s">
        <v>677</v>
      </c>
      <c r="D398" s="196" t="s">
        <v>87</v>
      </c>
      <c r="E398" s="197">
        <v>1</v>
      </c>
      <c r="F398" s="197">
        <v>0</v>
      </c>
      <c r="G398" s="198">
        <f>E398*F398</f>
        <v>0</v>
      </c>
      <c r="O398" s="192">
        <v>2</v>
      </c>
      <c r="AA398" s="166">
        <v>11</v>
      </c>
      <c r="AB398" s="166">
        <v>3</v>
      </c>
      <c r="AC398" s="166">
        <v>228</v>
      </c>
      <c r="AZ398" s="166">
        <v>4</v>
      </c>
      <c r="BA398" s="166">
        <f>IF(AZ398=1,G398,0)</f>
        <v>0</v>
      </c>
      <c r="BB398" s="166">
        <f>IF(AZ398=2,G398,0)</f>
        <v>0</v>
      </c>
      <c r="BC398" s="166">
        <f>IF(AZ398=3,G398,0)</f>
        <v>0</v>
      </c>
      <c r="BD398" s="166">
        <f>IF(AZ398=4,G398,0)</f>
        <v>0</v>
      </c>
      <c r="BE398" s="166">
        <f>IF(AZ398=5,G398,0)</f>
        <v>0</v>
      </c>
      <c r="CA398" s="199">
        <v>11</v>
      </c>
      <c r="CB398" s="199">
        <v>3</v>
      </c>
      <c r="CZ398" s="166">
        <v>0</v>
      </c>
    </row>
    <row r="399" spans="1:104" ht="22.5">
      <c r="A399" s="193">
        <v>207</v>
      </c>
      <c r="B399" s="194" t="s">
        <v>678</v>
      </c>
      <c r="C399" s="195" t="s">
        <v>679</v>
      </c>
      <c r="D399" s="196" t="s">
        <v>244</v>
      </c>
      <c r="E399" s="197">
        <v>2</v>
      </c>
      <c r="F399" s="197">
        <v>0</v>
      </c>
      <c r="G399" s="198">
        <f>E399*F399</f>
        <v>0</v>
      </c>
      <c r="O399" s="192">
        <v>2</v>
      </c>
      <c r="AA399" s="166">
        <v>1</v>
      </c>
      <c r="AB399" s="166">
        <v>1</v>
      </c>
      <c r="AC399" s="166">
        <v>1</v>
      </c>
      <c r="AZ399" s="166">
        <v>4</v>
      </c>
      <c r="BA399" s="166">
        <f>IF(AZ399=1,G399,0)</f>
        <v>0</v>
      </c>
      <c r="BB399" s="166">
        <f>IF(AZ399=2,G399,0)</f>
        <v>0</v>
      </c>
      <c r="BC399" s="166">
        <f>IF(AZ399=3,G399,0)</f>
        <v>0</v>
      </c>
      <c r="BD399" s="166">
        <f>IF(AZ399=4,G399,0)</f>
        <v>0</v>
      </c>
      <c r="BE399" s="166">
        <f>IF(AZ399=5,G399,0)</f>
        <v>0</v>
      </c>
      <c r="CA399" s="199">
        <v>1</v>
      </c>
      <c r="CB399" s="199">
        <v>1</v>
      </c>
      <c r="CZ399" s="166">
        <v>0.00673</v>
      </c>
    </row>
    <row r="400" spans="1:57" ht="12.75">
      <c r="A400" s="208"/>
      <c r="B400" s="209" t="s">
        <v>75</v>
      </c>
      <c r="C400" s="210" t="str">
        <f>CONCATENATE(B396," ",C396)</f>
        <v>M24 Montáže vzduchotechnických zařízení</v>
      </c>
      <c r="D400" s="211"/>
      <c r="E400" s="212"/>
      <c r="F400" s="213"/>
      <c r="G400" s="214">
        <f>SUM(G396:G399)</f>
        <v>0</v>
      </c>
      <c r="O400" s="192">
        <v>4</v>
      </c>
      <c r="BA400" s="215">
        <f>SUM(BA396:BA399)</f>
        <v>0</v>
      </c>
      <c r="BB400" s="215">
        <f>SUM(BB396:BB399)</f>
        <v>0</v>
      </c>
      <c r="BC400" s="215">
        <f>SUM(BC396:BC399)</f>
        <v>0</v>
      </c>
      <c r="BD400" s="215">
        <f>SUM(BD396:BD399)</f>
        <v>0</v>
      </c>
      <c r="BE400" s="215">
        <f>SUM(BE396:BE399)</f>
        <v>0</v>
      </c>
    </row>
    <row r="401" spans="1:15" ht="12.75">
      <c r="A401" s="185" t="s">
        <v>72</v>
      </c>
      <c r="B401" s="186" t="s">
        <v>680</v>
      </c>
      <c r="C401" s="187" t="s">
        <v>681</v>
      </c>
      <c r="D401" s="188"/>
      <c r="E401" s="189"/>
      <c r="F401" s="189"/>
      <c r="G401" s="190"/>
      <c r="H401" s="191"/>
      <c r="I401" s="191"/>
      <c r="O401" s="192">
        <v>1</v>
      </c>
    </row>
    <row r="402" spans="1:104" ht="12.75">
      <c r="A402" s="193">
        <v>208</v>
      </c>
      <c r="B402" s="194" t="s">
        <v>682</v>
      </c>
      <c r="C402" s="195" t="s">
        <v>683</v>
      </c>
      <c r="D402" s="196" t="s">
        <v>172</v>
      </c>
      <c r="E402" s="197">
        <v>372.7501</v>
      </c>
      <c r="F402" s="197">
        <v>0</v>
      </c>
      <c r="G402" s="198">
        <f>E402*F402</f>
        <v>0</v>
      </c>
      <c r="O402" s="192">
        <v>2</v>
      </c>
      <c r="AA402" s="166">
        <v>1</v>
      </c>
      <c r="AB402" s="166">
        <v>10</v>
      </c>
      <c r="AC402" s="166">
        <v>10</v>
      </c>
      <c r="AZ402" s="166">
        <v>1</v>
      </c>
      <c r="BA402" s="166">
        <f>IF(AZ402=1,G402,0)</f>
        <v>0</v>
      </c>
      <c r="BB402" s="166">
        <f>IF(AZ402=2,G402,0)</f>
        <v>0</v>
      </c>
      <c r="BC402" s="166">
        <f>IF(AZ402=3,G402,0)</f>
        <v>0</v>
      </c>
      <c r="BD402" s="166">
        <f>IF(AZ402=4,G402,0)</f>
        <v>0</v>
      </c>
      <c r="BE402" s="166">
        <f>IF(AZ402=5,G402,0)</f>
        <v>0</v>
      </c>
      <c r="CA402" s="199">
        <v>1</v>
      </c>
      <c r="CB402" s="199">
        <v>10</v>
      </c>
      <c r="CZ402" s="166">
        <v>0</v>
      </c>
    </row>
    <row r="403" spans="1:104" ht="12.75">
      <c r="A403" s="193">
        <v>209</v>
      </c>
      <c r="B403" s="194" t="s">
        <v>684</v>
      </c>
      <c r="C403" s="195" t="s">
        <v>685</v>
      </c>
      <c r="D403" s="196" t="s">
        <v>172</v>
      </c>
      <c r="E403" s="197">
        <v>3354.7508</v>
      </c>
      <c r="F403" s="197">
        <v>0</v>
      </c>
      <c r="G403" s="198">
        <f>E403*F403</f>
        <v>0</v>
      </c>
      <c r="O403" s="192">
        <v>2</v>
      </c>
      <c r="AA403" s="166">
        <v>1</v>
      </c>
      <c r="AB403" s="166">
        <v>10</v>
      </c>
      <c r="AC403" s="166">
        <v>10</v>
      </c>
      <c r="AZ403" s="166">
        <v>1</v>
      </c>
      <c r="BA403" s="166">
        <f>IF(AZ403=1,G403,0)</f>
        <v>0</v>
      </c>
      <c r="BB403" s="166">
        <f>IF(AZ403=2,G403,0)</f>
        <v>0</v>
      </c>
      <c r="BC403" s="166">
        <f>IF(AZ403=3,G403,0)</f>
        <v>0</v>
      </c>
      <c r="BD403" s="166">
        <f>IF(AZ403=4,G403,0)</f>
        <v>0</v>
      </c>
      <c r="BE403" s="166">
        <f>IF(AZ403=5,G403,0)</f>
        <v>0</v>
      </c>
      <c r="CA403" s="199">
        <v>1</v>
      </c>
      <c r="CB403" s="199">
        <v>10</v>
      </c>
      <c r="CZ403" s="166">
        <v>0</v>
      </c>
    </row>
    <row r="404" spans="1:104" ht="12.75">
      <c r="A404" s="193">
        <v>210</v>
      </c>
      <c r="B404" s="194" t="s">
        <v>686</v>
      </c>
      <c r="C404" s="195" t="s">
        <v>687</v>
      </c>
      <c r="D404" s="196" t="s">
        <v>172</v>
      </c>
      <c r="E404" s="197">
        <v>372.7501</v>
      </c>
      <c r="F404" s="197">
        <v>0</v>
      </c>
      <c r="G404" s="198">
        <f>E404*F404</f>
        <v>0</v>
      </c>
      <c r="O404" s="192">
        <v>2</v>
      </c>
      <c r="AA404" s="166">
        <v>1</v>
      </c>
      <c r="AB404" s="166">
        <v>10</v>
      </c>
      <c r="AC404" s="166">
        <v>10</v>
      </c>
      <c r="AZ404" s="166">
        <v>1</v>
      </c>
      <c r="BA404" s="166">
        <f>IF(AZ404=1,G404,0)</f>
        <v>0</v>
      </c>
      <c r="BB404" s="166">
        <f>IF(AZ404=2,G404,0)</f>
        <v>0</v>
      </c>
      <c r="BC404" s="166">
        <f>IF(AZ404=3,G404,0)</f>
        <v>0</v>
      </c>
      <c r="BD404" s="166">
        <f>IF(AZ404=4,G404,0)</f>
        <v>0</v>
      </c>
      <c r="BE404" s="166">
        <f>IF(AZ404=5,G404,0)</f>
        <v>0</v>
      </c>
      <c r="CA404" s="199">
        <v>1</v>
      </c>
      <c r="CB404" s="199">
        <v>10</v>
      </c>
      <c r="CZ404" s="166">
        <v>0</v>
      </c>
    </row>
    <row r="405" spans="1:104" ht="12.75">
      <c r="A405" s="193">
        <v>211</v>
      </c>
      <c r="B405" s="194" t="s">
        <v>688</v>
      </c>
      <c r="C405" s="195" t="s">
        <v>689</v>
      </c>
      <c r="D405" s="196" t="s">
        <v>172</v>
      </c>
      <c r="E405" s="197">
        <v>340.9628</v>
      </c>
      <c r="F405" s="197">
        <v>0</v>
      </c>
      <c r="G405" s="198">
        <f>E405*F405</f>
        <v>0</v>
      </c>
      <c r="O405" s="192">
        <v>2</v>
      </c>
      <c r="AA405" s="166">
        <v>1</v>
      </c>
      <c r="AB405" s="166">
        <v>10</v>
      </c>
      <c r="AC405" s="166">
        <v>10</v>
      </c>
      <c r="AZ405" s="166">
        <v>1</v>
      </c>
      <c r="BA405" s="166">
        <f>IF(AZ405=1,G405,0)</f>
        <v>0</v>
      </c>
      <c r="BB405" s="166">
        <f>IF(AZ405=2,G405,0)</f>
        <v>0</v>
      </c>
      <c r="BC405" s="166">
        <f>IF(AZ405=3,G405,0)</f>
        <v>0</v>
      </c>
      <c r="BD405" s="166">
        <f>IF(AZ405=4,G405,0)</f>
        <v>0</v>
      </c>
      <c r="BE405" s="166">
        <f>IF(AZ405=5,G405,0)</f>
        <v>0</v>
      </c>
      <c r="CA405" s="199">
        <v>1</v>
      </c>
      <c r="CB405" s="199">
        <v>10</v>
      </c>
      <c r="CZ405" s="166">
        <v>0</v>
      </c>
    </row>
    <row r="406" spans="1:15" ht="12.75">
      <c r="A406" s="200"/>
      <c r="B406" s="202"/>
      <c r="C406" s="203" t="s">
        <v>690</v>
      </c>
      <c r="D406" s="204"/>
      <c r="E406" s="205">
        <v>340.9628</v>
      </c>
      <c r="F406" s="206"/>
      <c r="G406" s="207"/>
      <c r="M406" s="201" t="s">
        <v>690</v>
      </c>
      <c r="O406" s="192"/>
    </row>
    <row r="407" spans="1:104" ht="12.75">
      <c r="A407" s="193">
        <v>212</v>
      </c>
      <c r="B407" s="194" t="s">
        <v>553</v>
      </c>
      <c r="C407" s="195" t="s">
        <v>691</v>
      </c>
      <c r="D407" s="196" t="s">
        <v>172</v>
      </c>
      <c r="E407" s="197">
        <v>31.7873</v>
      </c>
      <c r="F407" s="197">
        <v>0</v>
      </c>
      <c r="G407" s="198">
        <f>E407*F407</f>
        <v>0</v>
      </c>
      <c r="O407" s="192">
        <v>2</v>
      </c>
      <c r="AA407" s="166">
        <v>1</v>
      </c>
      <c r="AB407" s="166">
        <v>10</v>
      </c>
      <c r="AC407" s="166">
        <v>10</v>
      </c>
      <c r="AZ407" s="166">
        <v>1</v>
      </c>
      <c r="BA407" s="166">
        <f>IF(AZ407=1,G407,0)</f>
        <v>0</v>
      </c>
      <c r="BB407" s="166">
        <f>IF(AZ407=2,G407,0)</f>
        <v>0</v>
      </c>
      <c r="BC407" s="166">
        <f>IF(AZ407=3,G407,0)</f>
        <v>0</v>
      </c>
      <c r="BD407" s="166">
        <f>IF(AZ407=4,G407,0)</f>
        <v>0</v>
      </c>
      <c r="BE407" s="166">
        <f>IF(AZ407=5,G407,0)</f>
        <v>0</v>
      </c>
      <c r="CA407" s="199">
        <v>1</v>
      </c>
      <c r="CB407" s="199">
        <v>10</v>
      </c>
      <c r="CZ407" s="166">
        <v>0</v>
      </c>
    </row>
    <row r="408" spans="1:15" ht="12.75">
      <c r="A408" s="200"/>
      <c r="B408" s="202"/>
      <c r="C408" s="203" t="s">
        <v>692</v>
      </c>
      <c r="D408" s="204"/>
      <c r="E408" s="205">
        <v>31.7873</v>
      </c>
      <c r="F408" s="206"/>
      <c r="G408" s="207"/>
      <c r="M408" s="201" t="s">
        <v>692</v>
      </c>
      <c r="O408" s="192"/>
    </row>
    <row r="409" spans="1:57" ht="12.75">
      <c r="A409" s="208"/>
      <c r="B409" s="209" t="s">
        <v>75</v>
      </c>
      <c r="C409" s="210" t="str">
        <f>CONCATENATE(B401," ",C401)</f>
        <v>D96 Přesuny suti a vybouraných hmot</v>
      </c>
      <c r="D409" s="211"/>
      <c r="E409" s="212"/>
      <c r="F409" s="213"/>
      <c r="G409" s="214">
        <f>SUM(G401:G408)</f>
        <v>0</v>
      </c>
      <c r="O409" s="192">
        <v>4</v>
      </c>
      <c r="BA409" s="215">
        <f>SUM(BA401:BA408)</f>
        <v>0</v>
      </c>
      <c r="BB409" s="215">
        <f>SUM(BB401:BB408)</f>
        <v>0</v>
      </c>
      <c r="BC409" s="215">
        <f>SUM(BC401:BC408)</f>
        <v>0</v>
      </c>
      <c r="BD409" s="215">
        <f>SUM(BD401:BD408)</f>
        <v>0</v>
      </c>
      <c r="BE409" s="215">
        <f>SUM(BE401:BE408)</f>
        <v>0</v>
      </c>
    </row>
    <row r="410" ht="12.75">
      <c r="E410" s="166"/>
    </row>
    <row r="411" ht="12.75">
      <c r="E411" s="166"/>
    </row>
    <row r="412" ht="12.75">
      <c r="E412" s="166"/>
    </row>
    <row r="413" ht="12.75">
      <c r="E413" s="166"/>
    </row>
    <row r="414" ht="12.75">
      <c r="E414" s="166"/>
    </row>
    <row r="415" ht="12.75">
      <c r="E415" s="166"/>
    </row>
    <row r="416" ht="12.75">
      <c r="E416" s="166"/>
    </row>
    <row r="417" ht="12.75">
      <c r="E417" s="166"/>
    </row>
    <row r="418" ht="12.75">
      <c r="E418" s="166"/>
    </row>
    <row r="419" ht="12.75">
      <c r="E419" s="166"/>
    </row>
    <row r="420" ht="12.75">
      <c r="E420" s="166"/>
    </row>
    <row r="421" ht="12.75">
      <c r="E421" s="166"/>
    </row>
    <row r="422" ht="12.75">
      <c r="E422" s="166"/>
    </row>
    <row r="423" ht="12.75">
      <c r="E423" s="166"/>
    </row>
    <row r="424" ht="12.75">
      <c r="E424" s="166"/>
    </row>
    <row r="425" ht="12.75">
      <c r="E425" s="166"/>
    </row>
    <row r="426" ht="12.75">
      <c r="E426" s="166"/>
    </row>
    <row r="427" ht="12.75">
      <c r="E427" s="166"/>
    </row>
    <row r="428" ht="12.75">
      <c r="E428" s="166"/>
    </row>
    <row r="429" ht="12.75">
      <c r="E429" s="166"/>
    </row>
    <row r="430" ht="12.75">
      <c r="E430" s="166"/>
    </row>
    <row r="431" ht="12.75">
      <c r="E431" s="166"/>
    </row>
    <row r="432" ht="12.75">
      <c r="E432" s="166"/>
    </row>
    <row r="433" spans="1:7" ht="12.75">
      <c r="A433" s="216"/>
      <c r="B433" s="216"/>
      <c r="C433" s="216"/>
      <c r="D433" s="216"/>
      <c r="E433" s="216"/>
      <c r="F433" s="216"/>
      <c r="G433" s="216"/>
    </row>
    <row r="434" spans="1:7" ht="12.75">
      <c r="A434" s="216"/>
      <c r="B434" s="216"/>
      <c r="C434" s="216"/>
      <c r="D434" s="216"/>
      <c r="E434" s="216"/>
      <c r="F434" s="216"/>
      <c r="G434" s="216"/>
    </row>
    <row r="435" spans="1:7" ht="12.75">
      <c r="A435" s="216"/>
      <c r="B435" s="216"/>
      <c r="C435" s="216"/>
      <c r="D435" s="216"/>
      <c r="E435" s="216"/>
      <c r="F435" s="216"/>
      <c r="G435" s="216"/>
    </row>
    <row r="436" spans="1:7" ht="12.75">
      <c r="A436" s="216"/>
      <c r="B436" s="216"/>
      <c r="C436" s="216"/>
      <c r="D436" s="216"/>
      <c r="E436" s="216"/>
      <c r="F436" s="216"/>
      <c r="G436" s="216"/>
    </row>
    <row r="437" ht="12.75">
      <c r="E437" s="166"/>
    </row>
    <row r="438" ht="12.75">
      <c r="E438" s="166"/>
    </row>
    <row r="439" ht="12.75">
      <c r="E439" s="166"/>
    </row>
    <row r="440" ht="12.75">
      <c r="E440" s="166"/>
    </row>
    <row r="441" ht="12.75">
      <c r="E441" s="166"/>
    </row>
    <row r="442" ht="12.75">
      <c r="E442" s="166"/>
    </row>
    <row r="443" ht="12.75">
      <c r="E443" s="166"/>
    </row>
    <row r="444" ht="12.75">
      <c r="E444" s="166"/>
    </row>
    <row r="445" ht="12.75">
      <c r="E445" s="166"/>
    </row>
    <row r="446" ht="12.75">
      <c r="E446" s="166"/>
    </row>
    <row r="447" ht="12.75">
      <c r="E447" s="166"/>
    </row>
    <row r="448" ht="12.75">
      <c r="E448" s="166"/>
    </row>
    <row r="449" ht="12.75">
      <c r="E449" s="166"/>
    </row>
    <row r="450" ht="12.75">
      <c r="E450" s="166"/>
    </row>
    <row r="451" ht="12.75">
      <c r="E451" s="166"/>
    </row>
    <row r="452" ht="12.75">
      <c r="E452" s="166"/>
    </row>
    <row r="453" ht="12.75">
      <c r="E453" s="166"/>
    </row>
    <row r="454" ht="12.75">
      <c r="E454" s="166"/>
    </row>
    <row r="455" ht="12.75">
      <c r="E455" s="166"/>
    </row>
    <row r="456" ht="12.75">
      <c r="E456" s="166"/>
    </row>
    <row r="457" ht="12.75">
      <c r="E457" s="166"/>
    </row>
    <row r="458" ht="12.75">
      <c r="E458" s="166"/>
    </row>
    <row r="459" ht="12.75">
      <c r="E459" s="166"/>
    </row>
    <row r="460" ht="12.75">
      <c r="E460" s="166"/>
    </row>
    <row r="461" ht="12.75">
      <c r="E461" s="166"/>
    </row>
    <row r="462" ht="12.75">
      <c r="E462" s="166"/>
    </row>
    <row r="463" ht="12.75">
      <c r="E463" s="166"/>
    </row>
    <row r="464" ht="12.75">
      <c r="E464" s="166"/>
    </row>
    <row r="465" ht="12.75">
      <c r="E465" s="166"/>
    </row>
    <row r="466" ht="12.75">
      <c r="E466" s="166"/>
    </row>
    <row r="467" ht="12.75">
      <c r="E467" s="166"/>
    </row>
    <row r="468" spans="1:2" ht="12.75">
      <c r="A468" s="217"/>
      <c r="B468" s="217"/>
    </row>
    <row r="469" spans="1:7" ht="12.75">
      <c r="A469" s="216"/>
      <c r="B469" s="216"/>
      <c r="C469" s="219"/>
      <c r="D469" s="219"/>
      <c r="E469" s="220"/>
      <c r="F469" s="219"/>
      <c r="G469" s="221"/>
    </row>
    <row r="470" spans="1:7" ht="12.75">
      <c r="A470" s="222"/>
      <c r="B470" s="222"/>
      <c r="C470" s="216"/>
      <c r="D470" s="216"/>
      <c r="E470" s="223"/>
      <c r="F470" s="216"/>
      <c r="G470" s="216"/>
    </row>
    <row r="471" spans="1:7" ht="12.75">
      <c r="A471" s="216"/>
      <c r="B471" s="216"/>
      <c r="C471" s="216"/>
      <c r="D471" s="216"/>
      <c r="E471" s="223"/>
      <c r="F471" s="216"/>
      <c r="G471" s="216"/>
    </row>
    <row r="472" spans="1:7" ht="12.75">
      <c r="A472" s="216"/>
      <c r="B472" s="216"/>
      <c r="C472" s="216"/>
      <c r="D472" s="216"/>
      <c r="E472" s="223"/>
      <c r="F472" s="216"/>
      <c r="G472" s="216"/>
    </row>
    <row r="473" spans="1:7" ht="12.75">
      <c r="A473" s="216"/>
      <c r="B473" s="216"/>
      <c r="C473" s="216"/>
      <c r="D473" s="216"/>
      <c r="E473" s="223"/>
      <c r="F473" s="216"/>
      <c r="G473" s="216"/>
    </row>
    <row r="474" spans="1:7" ht="12.75">
      <c r="A474" s="216"/>
      <c r="B474" s="216"/>
      <c r="C474" s="216"/>
      <c r="D474" s="216"/>
      <c r="E474" s="223"/>
      <c r="F474" s="216"/>
      <c r="G474" s="216"/>
    </row>
    <row r="475" spans="1:7" ht="12.75">
      <c r="A475" s="216"/>
      <c r="B475" s="216"/>
      <c r="C475" s="216"/>
      <c r="D475" s="216"/>
      <c r="E475" s="223"/>
      <c r="F475" s="216"/>
      <c r="G475" s="216"/>
    </row>
    <row r="476" spans="1:7" ht="12.75">
      <c r="A476" s="216"/>
      <c r="B476" s="216"/>
      <c r="C476" s="216"/>
      <c r="D476" s="216"/>
      <c r="E476" s="223"/>
      <c r="F476" s="216"/>
      <c r="G476" s="216"/>
    </row>
    <row r="477" spans="1:7" ht="12.75">
      <c r="A477" s="216"/>
      <c r="B477" s="216"/>
      <c r="C477" s="216"/>
      <c r="D477" s="216"/>
      <c r="E477" s="223"/>
      <c r="F477" s="216"/>
      <c r="G477" s="216"/>
    </row>
    <row r="478" spans="1:7" ht="12.75">
      <c r="A478" s="216"/>
      <c r="B478" s="216"/>
      <c r="C478" s="216"/>
      <c r="D478" s="216"/>
      <c r="E478" s="223"/>
      <c r="F478" s="216"/>
      <c r="G478" s="216"/>
    </row>
    <row r="479" spans="1:7" ht="12.75">
      <c r="A479" s="216"/>
      <c r="B479" s="216"/>
      <c r="C479" s="216"/>
      <c r="D479" s="216"/>
      <c r="E479" s="223"/>
      <c r="F479" s="216"/>
      <c r="G479" s="216"/>
    </row>
    <row r="480" spans="1:7" ht="12.75">
      <c r="A480" s="216"/>
      <c r="B480" s="216"/>
      <c r="C480" s="216"/>
      <c r="D480" s="216"/>
      <c r="E480" s="223"/>
      <c r="F480" s="216"/>
      <c r="G480" s="216"/>
    </row>
    <row r="481" spans="1:7" ht="12.75">
      <c r="A481" s="216"/>
      <c r="B481" s="216"/>
      <c r="C481" s="216"/>
      <c r="D481" s="216"/>
      <c r="E481" s="223"/>
      <c r="F481" s="216"/>
      <c r="G481" s="216"/>
    </row>
    <row r="482" spans="1:7" ht="12.75">
      <c r="A482" s="216"/>
      <c r="B482" s="216"/>
      <c r="C482" s="216"/>
      <c r="D482" s="216"/>
      <c r="E482" s="223"/>
      <c r="F482" s="216"/>
      <c r="G482" s="216"/>
    </row>
  </sheetData>
  <mergeCells count="133">
    <mergeCell ref="C406:D406"/>
    <mergeCell ref="C408:D408"/>
    <mergeCell ref="C391:D391"/>
    <mergeCell ref="C392:D392"/>
    <mergeCell ref="C393:D393"/>
    <mergeCell ref="C394:D394"/>
    <mergeCell ref="C377:D377"/>
    <mergeCell ref="C378:D378"/>
    <mergeCell ref="C383:D383"/>
    <mergeCell ref="C385:D385"/>
    <mergeCell ref="C386:D386"/>
    <mergeCell ref="C387:D387"/>
    <mergeCell ref="C389:D389"/>
    <mergeCell ref="C390:D390"/>
    <mergeCell ref="C366:D366"/>
    <mergeCell ref="C372:D372"/>
    <mergeCell ref="C341:D341"/>
    <mergeCell ref="C345:D345"/>
    <mergeCell ref="C352:D352"/>
    <mergeCell ref="C354:D354"/>
    <mergeCell ref="C357:D357"/>
    <mergeCell ref="C318:D318"/>
    <mergeCell ref="C323:D323"/>
    <mergeCell ref="C324:D324"/>
    <mergeCell ref="C326:D326"/>
    <mergeCell ref="C327:D327"/>
    <mergeCell ref="C329:D329"/>
    <mergeCell ref="C330:D330"/>
    <mergeCell ref="C334:D334"/>
    <mergeCell ref="C304:D304"/>
    <mergeCell ref="C307:D307"/>
    <mergeCell ref="C308:D308"/>
    <mergeCell ref="C309:D309"/>
    <mergeCell ref="C311:D311"/>
    <mergeCell ref="C313:D313"/>
    <mergeCell ref="C295:D295"/>
    <mergeCell ref="C297:D297"/>
    <mergeCell ref="C298:D298"/>
    <mergeCell ref="C300:D300"/>
    <mergeCell ref="C301:D301"/>
    <mergeCell ref="C303:D303"/>
    <mergeCell ref="C286:D286"/>
    <mergeCell ref="C288:D288"/>
    <mergeCell ref="C290:D290"/>
    <mergeCell ref="C292:D292"/>
    <mergeCell ref="C293:D293"/>
    <mergeCell ref="C294:D294"/>
    <mergeCell ref="C265:D265"/>
    <mergeCell ref="C272:D272"/>
    <mergeCell ref="C273:D273"/>
    <mergeCell ref="C276:D276"/>
    <mergeCell ref="C277:D277"/>
    <mergeCell ref="C278:D278"/>
    <mergeCell ref="C282:D282"/>
    <mergeCell ref="C284:D284"/>
    <mergeCell ref="C252:D252"/>
    <mergeCell ref="C254:D254"/>
    <mergeCell ref="C257:D257"/>
    <mergeCell ref="C218:D218"/>
    <mergeCell ref="C219:D219"/>
    <mergeCell ref="C226:D226"/>
    <mergeCell ref="C230:D230"/>
    <mergeCell ref="C193:D193"/>
    <mergeCell ref="C202:D202"/>
    <mergeCell ref="C203:D203"/>
    <mergeCell ref="C208:D208"/>
    <mergeCell ref="C178:D178"/>
    <mergeCell ref="C180:D180"/>
    <mergeCell ref="C181:D181"/>
    <mergeCell ref="C183:D183"/>
    <mergeCell ref="C185:D185"/>
    <mergeCell ref="C156:D156"/>
    <mergeCell ref="C165:D165"/>
    <mergeCell ref="C173:D173"/>
    <mergeCell ref="C175:D175"/>
    <mergeCell ref="C177:D177"/>
    <mergeCell ref="C145:D145"/>
    <mergeCell ref="C149:D149"/>
    <mergeCell ref="C151:D151"/>
    <mergeCell ref="C131:D131"/>
    <mergeCell ref="C133:D133"/>
    <mergeCell ref="C134:D134"/>
    <mergeCell ref="C136:D136"/>
    <mergeCell ref="C138:D138"/>
    <mergeCell ref="C140:D140"/>
    <mergeCell ref="C113:D113"/>
    <mergeCell ref="C117:D117"/>
    <mergeCell ref="C102:D102"/>
    <mergeCell ref="C104:D104"/>
    <mergeCell ref="C106:D106"/>
    <mergeCell ref="C108:D108"/>
    <mergeCell ref="C80:D80"/>
    <mergeCell ref="C82:D82"/>
    <mergeCell ref="C84:D84"/>
    <mergeCell ref="C85:D85"/>
    <mergeCell ref="C86:D86"/>
    <mergeCell ref="C88:D88"/>
    <mergeCell ref="C91:D91"/>
    <mergeCell ref="C96:D96"/>
    <mergeCell ref="C98:D98"/>
    <mergeCell ref="C69:D69"/>
    <mergeCell ref="C70:D70"/>
    <mergeCell ref="C72:D72"/>
    <mergeCell ref="C53:D53"/>
    <mergeCell ref="C55:D55"/>
    <mergeCell ref="C59:D59"/>
    <mergeCell ref="C61:D61"/>
    <mergeCell ref="C63:D63"/>
    <mergeCell ref="C66:D66"/>
    <mergeCell ref="C67:D67"/>
    <mergeCell ref="C32:D32"/>
    <mergeCell ref="C34:D34"/>
    <mergeCell ref="C36:D36"/>
    <mergeCell ref="C38:D38"/>
    <mergeCell ref="C39:D39"/>
    <mergeCell ref="C25:D25"/>
    <mergeCell ref="C26:D26"/>
    <mergeCell ref="C27:D27"/>
    <mergeCell ref="C28:D28"/>
    <mergeCell ref="C29:D29"/>
    <mergeCell ref="C31:D31"/>
    <mergeCell ref="C12:D12"/>
    <mergeCell ref="C14:D14"/>
    <mergeCell ref="C15:D15"/>
    <mergeCell ref="C17:D17"/>
    <mergeCell ref="C19:D19"/>
    <mergeCell ref="C21:D21"/>
    <mergeCell ref="C23:D23"/>
    <mergeCell ref="C24:D24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dcterms:created xsi:type="dcterms:W3CDTF">2018-05-14T05:49:37Z</dcterms:created>
  <dcterms:modified xsi:type="dcterms:W3CDTF">2018-05-14T05:50:12Z</dcterms:modified>
  <cp:category/>
  <cp:version/>
  <cp:contentType/>
  <cp:contentStatus/>
</cp:coreProperties>
</file>