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126"/>
  <workbookPr defaultThemeVersion="124226"/>
  <bookViews>
    <workbookView xWindow="270" yWindow="570" windowWidth="19440" windowHeight="12405" activeTab="0"/>
  </bookViews>
  <sheets>
    <sheet name="EKO VÝROBKY" sheetId="2" r:id="rId1"/>
    <sheet name="RECYKL" sheetId="8" r:id="rId2"/>
    <sheet name="PLASTY" sheetId="3" r:id="rId3"/>
    <sheet name="BĚŽNÉ" sheetId="4" r:id="rId4"/>
    <sheet name="celkem" sheetId="9" r:id="rId5"/>
  </sheets>
  <definedNames/>
  <calcPr calcId="179017"/>
</workbook>
</file>

<file path=xl/sharedStrings.xml><?xml version="1.0" encoding="utf-8"?>
<sst xmlns="http://schemas.openxmlformats.org/spreadsheetml/2006/main" count="337" uniqueCount="184">
  <si>
    <t>název materiálu</t>
  </si>
  <si>
    <t>měrná jednotka</t>
  </si>
  <si>
    <t>počet ks</t>
  </si>
  <si>
    <t>ks</t>
  </si>
  <si>
    <t>bal. á 1000 ks</t>
  </si>
  <si>
    <t>bal. á 100 lístků</t>
  </si>
  <si>
    <t>3 x 100 lístků</t>
  </si>
  <si>
    <t>5 x 100 lístků</t>
  </si>
  <si>
    <t>sada 4 barev</t>
  </si>
  <si>
    <t>bal. á 100 ks</t>
  </si>
  <si>
    <t>rozešívač klešťový</t>
  </si>
  <si>
    <t>bal. á 100 listů</t>
  </si>
  <si>
    <t>náplň do čínského pera červená</t>
  </si>
  <si>
    <t>náplň do čínského pera modrá</t>
  </si>
  <si>
    <t>ořezávátko malé kovové</t>
  </si>
  <si>
    <t>keramické pero</t>
  </si>
  <si>
    <t>náplň do keramického pera modrá</t>
  </si>
  <si>
    <t>kuličkové pero obyčejné, stiskací mechanismus, modrá náplň</t>
  </si>
  <si>
    <t>náplň obyčejná do kuličkového pera</t>
  </si>
  <si>
    <t>vlhčítko prstů gelové</t>
  </si>
  <si>
    <t>vlhčítko prstů pěnové</t>
  </si>
  <si>
    <t>cenové etikety kotouček, bílé, 26 x 12 mm</t>
  </si>
  <si>
    <t>bal. á 50 ks</t>
  </si>
  <si>
    <t>čistící vlhčené ubrousky na obrazovky/monitor</t>
  </si>
  <si>
    <t>čistící sprej na obrazovky/monitor</t>
  </si>
  <si>
    <t>obálka bublinková A5</t>
  </si>
  <si>
    <t>obálka bublinková A4</t>
  </si>
  <si>
    <t>obálka C6 samolepící</t>
  </si>
  <si>
    <t>obálka dlouhá samolepící</t>
  </si>
  <si>
    <t>obálka C5 samolepící</t>
  </si>
  <si>
    <t>obálka C4 samolepící</t>
  </si>
  <si>
    <t>obálka B4 taška křížové dno samolepící</t>
  </si>
  <si>
    <t>cena celkem bez DPH</t>
  </si>
  <si>
    <t>děrovač velký na 60 - 70 listů, rozteč děr 8 cm, posuvný příložník</t>
  </si>
  <si>
    <t>zvýrazňovač tenký, klínový hrot, šířka stopy
1 - 3 mm, sada 4 barev</t>
  </si>
  <si>
    <t>zvýrazňovač silný, klínový hrot, šířka stopy
1 - 5 mm, žlutý</t>
  </si>
  <si>
    <t>zvýrazňovač silný, klínový hrot, šířka stopy
1 - 5 mm, sada 4 barev</t>
  </si>
  <si>
    <t>spony/drátky do sešívačky, velikost 24/6</t>
  </si>
  <si>
    <t>popisovač na CD/DVD/BD černý, šíře stopy
0,5 - 2 mm</t>
  </si>
  <si>
    <t>smazatelné popisovače na magnetickou bílou tabuli/flipchart, stíratelné za sucha, kulatý nebo klínový hrot, šíře stopy 1,5 - 3 mm, sada 4 barev</t>
  </si>
  <si>
    <t xml:space="preserve">spony kancelářské 50 - 55 mm  </t>
  </si>
  <si>
    <t xml:space="preserve">spony kancelářské 75 - 80 mm  </t>
  </si>
  <si>
    <t xml:space="preserve">spony kancelářské 25 - 32 mm   </t>
  </si>
  <si>
    <t>lepidlo disperzní univerzální, bez rozpouštědel, obsah 90 - 110 g</t>
  </si>
  <si>
    <t>pryž na tužku</t>
  </si>
  <si>
    <t>kostka bílá/papírový bloček nelepený, rozměr 85 - 95 x 85 - 95 mm, výška 75 - 85 mm</t>
  </si>
  <si>
    <t>vizitkář 4kroužkový PVC, barva černá nebo modrá, vyměnitelné zakládací obaly, 1 obal na 4 vizitky v jedné řadě</t>
  </si>
  <si>
    <t>náhradní list do vizitkáře 4kroužkového - 4 vizitky v jedné řadě</t>
  </si>
  <si>
    <t>kuličkové pero tzv. čínské</t>
  </si>
  <si>
    <t>tužka grafitová dřevěná</t>
  </si>
  <si>
    <t>mikrotužka/mechanická tužka, šířka tuhy 0,5 mm</t>
  </si>
  <si>
    <t>fix černá tenká - popisovač, šíře stopy 1 - 2 mm</t>
  </si>
  <si>
    <t>sada popisovačů typu Liner, stopa 0,3 mm, 4 barvy</t>
  </si>
  <si>
    <t>sada popisovačů typu Roller, stopa 0,5 mm, 4 barvy</t>
  </si>
  <si>
    <t>archivační spony, plastové, vč. navlékací vidlice</t>
  </si>
  <si>
    <t>drátěný program - kalíšek velký na psací potřeby, černý</t>
  </si>
  <si>
    <t>drátěný program - kalíšek malý na kancelářské sponky, černý</t>
  </si>
  <si>
    <t>drátěný program - trojbox na dokumenty o formátu A4 - sestava 3 drátěných zásuvek, černá</t>
  </si>
  <si>
    <t>odpadkový koš černý drátěný, objem 12 - 15 l</t>
  </si>
  <si>
    <t>bal.</t>
  </si>
  <si>
    <t>CELKEM bez DPH</t>
  </si>
  <si>
    <t>CELKEM vč. DPH</t>
  </si>
  <si>
    <t>druh zboží</t>
  </si>
  <si>
    <t>dodejka bílá C5 bez pruhu, samopropisovací samolepící, s vytrhávacím okénkem</t>
  </si>
  <si>
    <t>plastový hřbet do kroužkové vazby, průměr 32 mm, modrý</t>
  </si>
  <si>
    <t>plastový hřbet do kroužkové vazby, průměr 38 mm, modrý</t>
  </si>
  <si>
    <t>plastový hřbet do kroužkové vazby, průměr 45 mm, modrý</t>
  </si>
  <si>
    <t>plastový hřbet do kroužkové vazby, průměr 50 nebo 51 mm, modrý</t>
  </si>
  <si>
    <t>gumičky</t>
  </si>
  <si>
    <t>obálka dlouhá s okénkem samolepící</t>
  </si>
  <si>
    <t>opravný bělící lak na bázi vody, objem min. 20 ml</t>
  </si>
  <si>
    <t>papírová mapa odkládací A4 tříklopá - různé barvy</t>
  </si>
  <si>
    <t xml:space="preserve">papírová mapa odkládací A4 bez klop - různé barvy </t>
  </si>
  <si>
    <t>lepící tyčinka, objem min. 40 g</t>
  </si>
  <si>
    <t>papírový rychlovazač nezávěsný A4 - různé barvy</t>
  </si>
  <si>
    <t>papírový rychlovazač závěsný A4 - různé barvy</t>
  </si>
  <si>
    <t>archivní pořadač s kapsou A4, šířka hřbetu 75 - 80, černý</t>
  </si>
  <si>
    <t>laminovací folie, formát A4, tloušťka 80 - 125 mikronů</t>
  </si>
  <si>
    <t>laminovací folie, formát A5, tloušťka 80 - 125 mikronů</t>
  </si>
  <si>
    <t>laminovací folie, rozměr 75 x 105 mm, tloušťka 80 - 125 mikronů</t>
  </si>
  <si>
    <t>část A - ekologicky šetrné výrobky</t>
  </si>
  <si>
    <t>část B - výrobky z recyklovaných materiálů</t>
  </si>
  <si>
    <t>část D - běžné kancelářské potřeby</t>
  </si>
  <si>
    <t>zakládací obal "L" A4 čirý, materiál PP</t>
  </si>
  <si>
    <t>zakládací obal "L" A4 barevný, materiál PP - různé barvy</t>
  </si>
  <si>
    <t>zakládací obal U, závěsný A4 čirý s boční klopou, minimálně 100 mikronů, materiál PP</t>
  </si>
  <si>
    <t>zakládací obal U, závěsný B4 čirý s boční klopou, minimálně 100 mikronů, materiál PP</t>
  </si>
  <si>
    <t>rychlovazač plastový nezávěsný, přední strana transparentní - různé barvy, materiál PP</t>
  </si>
  <si>
    <t>rychlovazač plastový závěsný, přední strana transparentní - různé barvy, materiál PP</t>
  </si>
  <si>
    <t>spisové desky s drukem A4, materiál PP - různé barvy</t>
  </si>
  <si>
    <t>spisové desky s drukem A5, materiál PP - různé barvy</t>
  </si>
  <si>
    <t>spisové desky s drukem DL, materiál PP - různé barvy</t>
  </si>
  <si>
    <t>část C - výrobky z recyklovaných plastů</t>
  </si>
  <si>
    <t>cena celkem za část A - D</t>
  </si>
  <si>
    <t>bal. 
á 25 ks</t>
  </si>
  <si>
    <t>bal. 
á 1000 ks</t>
  </si>
  <si>
    <t>bal. 
á 75 ks</t>
  </si>
  <si>
    <t>bal. 
á 100 ks</t>
  </si>
  <si>
    <t>popisovač typu Liner, černý stopa 0,3 mm</t>
  </si>
  <si>
    <t>popisovač typu Liner, červený, stopa 0,3 mm</t>
  </si>
  <si>
    <t>popisovač typu Liner, modrý, stopa 0,3 mm</t>
  </si>
  <si>
    <t>bal. 
á 50 g</t>
  </si>
  <si>
    <t>magnety kulaté barevné, v balení min. 10 magnetů</t>
  </si>
  <si>
    <t>Část A: EKOLOGICKY ŠETRNÉ VÝROBKY</t>
  </si>
  <si>
    <t>Část B: VÝROBKY Z RECYKLOVANÝCH MATERIÁLŮ</t>
  </si>
  <si>
    <t>Část C: VÝROBKY Z RECYKLOVANÝCH PLASTŮ + PP</t>
  </si>
  <si>
    <t>propiska typu Cello Maxritter</t>
  </si>
  <si>
    <t>náplň modrá do propisky Cello Maxritter</t>
  </si>
  <si>
    <t>Část D: BĚŽNÉ KANCELÁŘSKÉ POTŘEBY</t>
  </si>
  <si>
    <t>spisové kartonové desky s tkanicí, formát A4</t>
  </si>
  <si>
    <t>cena za kus 
bez DPH</t>
  </si>
  <si>
    <t>cena celkem 
bez DPH</t>
  </si>
  <si>
    <t>cena za kus bez DPH</t>
  </si>
  <si>
    <t>arch A3 linkovaný - skládaný papír</t>
  </si>
  <si>
    <t>arch A3 čtverečkovaný - skládaný papír</t>
  </si>
  <si>
    <t>záznamová kniha šitá A5, minimálně 90 listů</t>
  </si>
  <si>
    <t>záznamová kniha šitá A4, minimálně 90 listů</t>
  </si>
  <si>
    <t>blok A4 linkovaný, lepený, minimálně 50 listů</t>
  </si>
  <si>
    <t>blok A5 linkovaný, lepený, minimálně 50 listů</t>
  </si>
  <si>
    <t>kroužkový blok A5 linkovaný, spirála nahoře, minimálně 50 listů</t>
  </si>
  <si>
    <t xml:space="preserve">spony/drátky do velkokapacitní sešívačky, velikost 9/8 či 23/8    </t>
  </si>
  <si>
    <t xml:space="preserve">spony/drátky do velkokapacitní sešívačky, velikost 9/10 či 23/10    </t>
  </si>
  <si>
    <t xml:space="preserve">spony/drátky do velkokapacitní sešívačky, velikost 9/12 či 23/12    </t>
  </si>
  <si>
    <t>samolepící bloček 70 - 80 x 70 - 80 mm, žlutý</t>
  </si>
  <si>
    <t>samolepící bloček 35 - 40 x 45 - 50 mm, žlutý</t>
  </si>
  <si>
    <t>značkovací samolepící bločky/proužky, 5 barev, 10 - 15 x 50 mm</t>
  </si>
  <si>
    <t>razítková barva na podušky černá, minimálně 25 ml</t>
  </si>
  <si>
    <t>razítková poduška, rozměr minimálně 10 x 7 cm</t>
  </si>
  <si>
    <t>izolepa čirá, šířka 50 - 60 mm, návin minimálně 50 m</t>
  </si>
  <si>
    <t>zvýrazňovač tenký, klínový hrot, šířka stopy 
1 - 3 mm, žlutý</t>
  </si>
  <si>
    <t>nůžky kancelářské, velikost minimálně 20 cm</t>
  </si>
  <si>
    <t>tuhy do mikrotužky 0,5 mm, minimálně 12 tuh v krabičce</t>
  </si>
  <si>
    <t>náplň černá do propisky Cello Maxritter</t>
  </si>
  <si>
    <t>podpisová kniha A4, černá, minimálně 16 oddílů</t>
  </si>
  <si>
    <t>odkládací zásuvka plastová, barva béžová, transparentní hnědá, kouřová nebo hnědá, zásuvné stohování, 360 x 255 x 70 - 80 mm</t>
  </si>
  <si>
    <t>motouz, minimálně 100 g</t>
  </si>
  <si>
    <t>fix červená tenká - popisovač, šíře stopy 1 - 2 mm</t>
  </si>
  <si>
    <t>etiketa samolepící 190 - 195 x 60 - 65 mm, bílá, 4 etikety na 1 listu A4, vhodné pro všechny typy kopírek a tiskáren</t>
  </si>
  <si>
    <t>drátěný program - zásobník na papírovou kostku, velikost minimálně 10 x 10 x 8 cm, černý</t>
  </si>
  <si>
    <t>přední díl na kroužkovou vazbu A4 z transparentní folie, tloušťka minimálně 0,15 mm</t>
  </si>
  <si>
    <t>přední díl na kroužkovou vazbu A3 z transparentní folie, tloušťka minimálně 0,15 mm</t>
  </si>
  <si>
    <t>plastový hřbet do kroužkové vazby, průměr 6 mm, zelený, modrý, žlutý</t>
  </si>
  <si>
    <t>plastový hřbet do kroužkové vazby, průměr 8 mm, zelený, modrý, žlutý</t>
  </si>
  <si>
    <t>plastový hřbet do kroužkové vazby, průměr 10 mm, zelený, modrý, žlutý</t>
  </si>
  <si>
    <t>plastový hřbet do kroužkové vazby, průměr 12 nebo 12,5 mm, zelený, modrý, žlutý</t>
  </si>
  <si>
    <t>plastový hřbet do kroužkové vazby, průměr 14 mm, zelený, modrý, žlutý</t>
  </si>
  <si>
    <t>plastový hřbet do kroužkové vazby, průměr 16 mm, zelený, modrý, žlutý</t>
  </si>
  <si>
    <t>plastový hřbet do kroužkové vazby, průměr 19 mm, zelený, modrý, žlutý</t>
  </si>
  <si>
    <t>plastový hřbet do kroužkové vazby, průměr 22 mm, zelený, modrý, žlutý</t>
  </si>
  <si>
    <t>plastový hřbet do kroužkové vazby, průměr 25 mm, zelený, modrý, žlutý</t>
  </si>
  <si>
    <t>plastový hřbet do kroužkové vazby, průměr 28 nebo 28,5 mm, zelený, modrý, žlutý</t>
  </si>
  <si>
    <t>barevné plastové upínáčky (věžičky) do korkové tabule, v balení minimálně 30 upínáčků</t>
  </si>
  <si>
    <t>lněný motouz trikolora, minimálně 40 g</t>
  </si>
  <si>
    <t>tiskopis Kniha jízd osobním firemním vozidlem, sešit A6, minimálně 32 listů</t>
  </si>
  <si>
    <t>tiskopis Vozový sešit, sešit A4, minimálně 46 listů</t>
  </si>
  <si>
    <t>tiskopis Výdejka - převodka, sešit minimálně 100 listů, nečíslované nepropisovací listy</t>
  </si>
  <si>
    <t>diář týdenní na rok 2019, formát A5, rozměr minimálně 14 x 20 cm, obsahuje plánovač dovolené, plánovací kalendář, telefonní předvolby, státní svátky, roční výhled, denní layout, adresář, barva černá a modrá</t>
  </si>
  <si>
    <t>diář denní na rok 2019, formát A5, rozměr minimálně 14 x 20 cm, obsahuje plánovač dovolené, plánovací kalendář, telefonní předvolby, státní svátky, roční výhled, denní layout, adresář, barva černá a modrá</t>
  </si>
  <si>
    <t>kapesní měsíční celoplastový diář na rok 2019, rozměr 6 - 8 x 16 - 18 cm, měsíční české jmenné kalendárium, barva černá</t>
  </si>
  <si>
    <t>cena celkem 
vč. DPH</t>
  </si>
  <si>
    <t>pravítko 30 cm</t>
  </si>
  <si>
    <t>spisové kartonové desky se hřbetem a tkanicí, formát A4, barva černá</t>
  </si>
  <si>
    <t>etiketa samolepící 104 - 105 x 74 - 75 mm, bílá, 1 list A4 = 4 x 2 etiket, 1 balení = 800 etiket, vhodné pro všechny typy kopírek a tiskáren</t>
  </si>
  <si>
    <t>skicovací blok umělecký kartonový, formát A4, na hřbetu lepený, 1 ks = blok á 25 - 30 listů, buničinový, nehlazený, povrchově klížený papír, struktura povrchu imitující ruční papír, přírodně bílý, nebělený, plošná hmotnost 130 g/m2</t>
  </si>
  <si>
    <t>pořadač pákový A4, šířka hřbetu 75 - 80 mm A4, černý, možno barevné hřbety, rado, kovová lišta</t>
  </si>
  <si>
    <t>pořadač pákový A4, šířka hřbetu 50 mm A4, černý, možno barevné hřbety, rado, kovová lišta</t>
  </si>
  <si>
    <t>archivní kapsa - otevřený archivační box A4, rozměr 33 x 23 cm, šířka 75 - 80 mm, s tiskem nebo bez, možno barevné hřbety</t>
  </si>
  <si>
    <t xml:space="preserve">úložná krabice A4, skládací z lepenky, odnosná - výsek úchytky na obou stranách usnadňující manipulaci, bez víka nebo s víkem (ne integrované), rozměr krabice 30 - 40 cm x 22 - 30 cm x 15 - 25 cm, dodáno v rozloženém stavu, materiál recyklovaná lepenka </t>
  </si>
  <si>
    <t>etiketa samolepící 38 - 39 x 21 - 22 mm, bílá, 1 list A4 = 65 etiket, 1 balení = 6500 etiket, vhodné pro všechny typy kopírek a tiskáren</t>
  </si>
  <si>
    <r>
      <t>archivní box krabice A4, rozměr 33 x 26 cm, šířka hřbetu 75 - 80 mm, s tiskem nebo bez, možno barevné hřbety, materiál hladká lepenka - plošná hmotnost minimálně 1000 g/m</t>
    </r>
    <r>
      <rPr>
        <vertAlign val="superscript"/>
        <sz val="10"/>
        <rFont val="Arial"/>
        <family val="2"/>
      </rPr>
      <t>2</t>
    </r>
  </si>
  <si>
    <t>papírový rozřaďovač 90 - 120 mm x 240 mm, 
euro děrování, mix barev</t>
  </si>
  <si>
    <t>dovolenka, formát A6, blok s minimálně 50 listy, ekologický tiskopis z recyklovaného papíru</t>
  </si>
  <si>
    <t>kroužkový blok A4 linkovaný, spirála nahoře, minimálně 50 listů</t>
  </si>
  <si>
    <t>propustka, formát A7, blok s minimálně 50 listy ekologický tiskopis z recyklovaného papíru</t>
  </si>
  <si>
    <t>náhradní listy do karis bloku A4, linkované</t>
  </si>
  <si>
    <t>ekologická sešívačka na minimálně 15 listů (na drátky 24/6), vyrobená z 90 - 100 % recyklovaného plastu, obal z recyklovaného papíru</t>
  </si>
  <si>
    <t>datumové razítko samobarvící, černá poduška, otočné datum ve formátu DD-MM-RRRR;
mechanika vyrobena z recyklovaného plastu - PET lahví, obal z recyklovaného papíru</t>
  </si>
  <si>
    <t>zakládací obal U, závěsný A4, euro děrování, čirý, minimálně 50 mikronů, materiál PP</t>
  </si>
  <si>
    <t>zakládací obal U, závěsný A4, euro děrování, čirý, minimálně 100 mikronů, s rozšířenou kapacitou až 70 listů, vnitřní rozměr minimálně 220 mm, materiál PP</t>
  </si>
  <si>
    <t>karis blok, formát A5, 4kroužkový, černý PVC, náplň linkovaná</t>
  </si>
  <si>
    <r>
      <t>kartonové desky - zadní díl na kroužkovou vazbu A4, žlutý, imitace kůže, gramáž minimálně 240 g/m</t>
    </r>
    <r>
      <rPr>
        <vertAlign val="superscript"/>
        <sz val="10"/>
        <rFont val="Arial"/>
        <family val="2"/>
      </rPr>
      <t>2</t>
    </r>
  </si>
  <si>
    <r>
      <t>kartonové desky - zadní díl na kroužkovou vazbu A3, žlutý imitace kůže, gramáž minimálně 240 g/m</t>
    </r>
    <r>
      <rPr>
        <vertAlign val="superscript"/>
        <sz val="10"/>
        <rFont val="Arial"/>
        <family val="2"/>
      </rPr>
      <t>2</t>
    </r>
  </si>
  <si>
    <t>rychlovazač prešpán A4 nezávěsný, mix barev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</si>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</sst>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[$-405]#,##0"/>
    <numFmt numFmtId="165" formatCode="[$-405]#,##0.00"/>
    <numFmt numFmtId="166" formatCode="[$-405]General"/>
    <numFmt numFmtId="167" formatCode="#,##0.00&quot; &quot;[$Kč-405];[Red]&quot;-&quot;#,##0.00&quot; &quot;[$Kč-405]"/>
    <numFmt numFmtId="168" formatCode="#,##0.00\ &quot;Kč&quot;"/>
  </numFmts>
  <fonts count="33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FF"/>
      <name val="Tahoma1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B050"/>
      <name val="Arial"/>
      <family val="2"/>
    </font>
    <font>
      <sz val="9"/>
      <color rgb="FF000000"/>
      <name val="Arial"/>
      <family val="2"/>
    </font>
    <font>
      <sz val="9.9"/>
      <color rgb="FF42424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3" borderId="0">
      <alignment/>
      <protection/>
    </xf>
    <xf numFmtId="0" fontId="5" fillId="20" borderId="1">
      <alignment/>
      <protection/>
    </xf>
    <xf numFmtId="0" fontId="6" fillId="0" borderId="0">
      <alignment/>
      <protection/>
    </xf>
    <xf numFmtId="0" fontId="7" fillId="4" borderId="0">
      <alignment/>
      <protection/>
    </xf>
    <xf numFmtId="0" fontId="8" fillId="0" borderId="2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21" borderId="5">
      <alignment/>
      <protection/>
    </xf>
    <xf numFmtId="0" fontId="13" fillId="7" borderId="1">
      <alignment/>
      <protection/>
    </xf>
    <xf numFmtId="0" fontId="14" fillId="0" borderId="6">
      <alignment/>
      <protection/>
    </xf>
    <xf numFmtId="0" fontId="15" fillId="22" borderId="0">
      <alignment/>
      <protection/>
    </xf>
    <xf numFmtId="0" fontId="0" fillId="23" borderId="7">
      <alignment/>
      <protection/>
    </xf>
    <xf numFmtId="0" fontId="16" fillId="20" borderId="8">
      <alignment/>
      <protection/>
    </xf>
    <xf numFmtId="0" fontId="17" fillId="0" borderId="0">
      <alignment/>
      <protection/>
    </xf>
    <xf numFmtId="0" fontId="18" fillId="0" borderId="9">
      <alignment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20" fillId="0" borderId="0">
      <alignment horizontal="center" textRotation="90"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22" fillId="0" borderId="0">
      <alignment/>
      <protection/>
    </xf>
    <xf numFmtId="167" fontId="22" fillId="0" borderId="0">
      <alignment/>
      <protection/>
    </xf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/>
    <xf numFmtId="0" fontId="0" fillId="0" borderId="0" xfId="0" applyFill="1" applyAlignment="1">
      <alignment wrapText="1"/>
    </xf>
    <xf numFmtId="0" fontId="21" fillId="0" borderId="0" xfId="0" applyFont="1"/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vertical="center" wrapText="1"/>
    </xf>
    <xf numFmtId="166" fontId="1" fillId="0" borderId="15" xfId="66" applyFont="1" applyFill="1" applyBorder="1" applyAlignment="1">
      <alignment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/>
    </xf>
    <xf numFmtId="0" fontId="23" fillId="24" borderId="1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7" fontId="21" fillId="0" borderId="13" xfId="69" applyNumberFormat="1" applyFont="1" applyBorder="1" applyAlignment="1">
      <alignment vertical="center"/>
    </xf>
    <xf numFmtId="7" fontId="21" fillId="0" borderId="14" xfId="69" applyNumberFormat="1" applyFont="1" applyBorder="1" applyAlignment="1">
      <alignment vertical="center"/>
    </xf>
    <xf numFmtId="7" fontId="23" fillId="24" borderId="11" xfId="69" applyNumberFormat="1" applyFont="1" applyFill="1" applyBorder="1" applyAlignment="1">
      <alignment vertical="center"/>
    </xf>
    <xf numFmtId="7" fontId="23" fillId="24" borderId="12" xfId="69" applyNumberFormat="1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166" fontId="1" fillId="0" borderId="16" xfId="66" applyFont="1" applyFill="1" applyBorder="1" applyAlignment="1">
      <alignment vertical="center" wrapText="1"/>
      <protection/>
    </xf>
    <xf numFmtId="0" fontId="29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166" fontId="1" fillId="0" borderId="17" xfId="66" applyFont="1" applyFill="1" applyBorder="1" applyAlignment="1">
      <alignment vertical="center" wrapText="1"/>
      <protection/>
    </xf>
    <xf numFmtId="166" fontId="1" fillId="0" borderId="18" xfId="66" applyFont="1" applyFill="1" applyBorder="1" applyAlignment="1">
      <alignment horizontal="right" vertical="center" wrapText="1"/>
      <protection/>
    </xf>
    <xf numFmtId="164" fontId="1" fillId="0" borderId="18" xfId="66" applyNumberFormat="1" applyFont="1" applyFill="1" applyBorder="1" applyAlignment="1">
      <alignment horizontal="right" vertical="center" wrapText="1"/>
      <protection/>
    </xf>
    <xf numFmtId="7" fontId="1" fillId="0" borderId="18" xfId="69" applyNumberFormat="1" applyFont="1" applyFill="1" applyBorder="1" applyAlignment="1">
      <alignment vertical="center" wrapText="1"/>
    </xf>
    <xf numFmtId="166" fontId="1" fillId="0" borderId="14" xfId="66" applyFont="1" applyFill="1" applyBorder="1" applyAlignment="1">
      <alignment horizontal="right" vertical="center" wrapText="1"/>
      <protection/>
    </xf>
    <xf numFmtId="164" fontId="1" fillId="0" borderId="14" xfId="66" applyNumberFormat="1" applyFont="1" applyFill="1" applyBorder="1" applyAlignment="1">
      <alignment horizontal="right" vertical="center" wrapText="1"/>
      <protection/>
    </xf>
    <xf numFmtId="7" fontId="1" fillId="0" borderId="14" xfId="69" applyNumberFormat="1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right" vertical="center" wrapText="1"/>
      <protection/>
    </xf>
    <xf numFmtId="164" fontId="1" fillId="0" borderId="14" xfId="66" applyNumberFormat="1" applyFont="1" applyFill="1" applyBorder="1" applyAlignment="1">
      <alignment horizontal="right" vertical="center"/>
      <protection/>
    </xf>
    <xf numFmtId="168" fontId="1" fillId="0" borderId="14" xfId="69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wrapText="1"/>
    </xf>
    <xf numFmtId="7" fontId="1" fillId="0" borderId="18" xfId="69" applyNumberFormat="1" applyFont="1" applyFill="1" applyBorder="1" applyAlignment="1">
      <alignment vertical="center"/>
    </xf>
    <xf numFmtId="7" fontId="1" fillId="0" borderId="14" xfId="69" applyNumberFormat="1" applyFont="1" applyFill="1" applyBorder="1" applyAlignment="1">
      <alignment vertical="center"/>
    </xf>
    <xf numFmtId="166" fontId="1" fillId="0" borderId="13" xfId="66" applyFont="1" applyFill="1" applyBorder="1" applyAlignment="1">
      <alignment horizontal="right" vertical="center" wrapText="1"/>
      <protection/>
    </xf>
    <xf numFmtId="164" fontId="1" fillId="0" borderId="13" xfId="66" applyNumberFormat="1" applyFont="1" applyFill="1" applyBorder="1" applyAlignment="1">
      <alignment horizontal="right" vertical="center" wrapText="1"/>
      <protection/>
    </xf>
    <xf numFmtId="7" fontId="1" fillId="0" borderId="13" xfId="69" applyNumberFormat="1" applyFont="1" applyFill="1" applyBorder="1" applyAlignment="1">
      <alignment vertical="center" wrapText="1"/>
    </xf>
    <xf numFmtId="166" fontId="1" fillId="0" borderId="20" xfId="66" applyFont="1" applyFill="1" applyBorder="1" applyAlignment="1">
      <alignment vertical="center" wrapText="1"/>
      <protection/>
    </xf>
    <xf numFmtId="166" fontId="1" fillId="0" borderId="21" xfId="66" applyFont="1" applyFill="1" applyBorder="1" applyAlignment="1">
      <alignment horizontal="right" vertical="center" wrapText="1"/>
      <protection/>
    </xf>
    <xf numFmtId="7" fontId="1" fillId="0" borderId="22" xfId="69" applyNumberFormat="1" applyFont="1" applyFill="1" applyBorder="1" applyAlignment="1">
      <alignment vertical="center"/>
    </xf>
    <xf numFmtId="164" fontId="1" fillId="0" borderId="13" xfId="66" applyNumberFormat="1" applyFont="1" applyFill="1" applyBorder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0" xfId="0" applyFont="1"/>
    <xf numFmtId="0" fontId="24" fillId="0" borderId="0" xfId="0" applyFont="1" applyAlignment="1">
      <alignment horizontal="right"/>
    </xf>
    <xf numFmtId="166" fontId="30" fillId="25" borderId="23" xfId="66" applyFont="1" applyFill="1" applyBorder="1" applyAlignment="1">
      <alignment horizontal="center" vertical="center" wrapText="1"/>
      <protection/>
    </xf>
    <xf numFmtId="166" fontId="30" fillId="25" borderId="24" xfId="66" applyFont="1" applyFill="1" applyBorder="1" applyAlignment="1">
      <alignment horizontal="center" vertical="center" wrapText="1"/>
      <protection/>
    </xf>
    <xf numFmtId="166" fontId="30" fillId="26" borderId="24" xfId="66" applyFont="1" applyFill="1" applyBorder="1" applyAlignment="1">
      <alignment horizontal="center" vertical="center" wrapText="1"/>
      <protection/>
    </xf>
    <xf numFmtId="165" fontId="30" fillId="25" borderId="24" xfId="66" applyNumberFormat="1" applyFont="1" applyFill="1" applyBorder="1" applyAlignment="1">
      <alignment horizontal="center" vertical="center" wrapText="1"/>
      <protection/>
    </xf>
    <xf numFmtId="168" fontId="1" fillId="0" borderId="18" xfId="69" applyNumberFormat="1" applyFont="1" applyFill="1" applyBorder="1" applyAlignment="1">
      <alignment horizontal="right" vertical="center"/>
    </xf>
    <xf numFmtId="166" fontId="1" fillId="0" borderId="17" xfId="66" applyFont="1" applyFill="1" applyBorder="1" applyAlignment="1">
      <alignment horizontal="left" vertical="center" wrapText="1"/>
      <protection/>
    </xf>
    <xf numFmtId="168" fontId="1" fillId="0" borderId="13" xfId="69" applyNumberFormat="1" applyFont="1" applyFill="1" applyBorder="1" applyAlignment="1">
      <alignment horizontal="right" vertical="center"/>
    </xf>
    <xf numFmtId="166" fontId="1" fillId="0" borderId="25" xfId="66" applyFont="1" applyFill="1" applyBorder="1" applyAlignment="1">
      <alignment vertical="center" wrapText="1"/>
      <protection/>
    </xf>
    <xf numFmtId="166" fontId="1" fillId="0" borderId="26" xfId="66" applyFont="1" applyFill="1" applyBorder="1" applyAlignment="1">
      <alignment horizontal="right" vertical="center" wrapText="1"/>
      <protection/>
    </xf>
    <xf numFmtId="164" fontId="1" fillId="0" borderId="26" xfId="66" applyNumberFormat="1" applyFont="1" applyFill="1" applyBorder="1" applyAlignment="1">
      <alignment horizontal="right" vertical="center"/>
      <protection/>
    </xf>
    <xf numFmtId="168" fontId="1" fillId="0" borderId="26" xfId="69" applyNumberFormat="1" applyFont="1" applyFill="1" applyBorder="1" applyAlignment="1">
      <alignment horizontal="right" vertical="center"/>
    </xf>
    <xf numFmtId="164" fontId="1" fillId="0" borderId="26" xfId="66" applyNumberFormat="1" applyFont="1" applyFill="1" applyBorder="1" applyAlignment="1">
      <alignment horizontal="right" vertical="center" wrapText="1"/>
      <protection/>
    </xf>
    <xf numFmtId="7" fontId="1" fillId="0" borderId="26" xfId="69" applyNumberFormat="1" applyFont="1" applyFill="1" applyBorder="1" applyAlignment="1">
      <alignment vertical="center" wrapText="1"/>
    </xf>
    <xf numFmtId="0" fontId="32" fillId="0" borderId="0" xfId="0" applyFont="1"/>
    <xf numFmtId="0" fontId="30" fillId="24" borderId="27" xfId="0" applyFont="1" applyFill="1" applyBorder="1" applyAlignment="1">
      <alignment vertical="center" wrapText="1"/>
    </xf>
    <xf numFmtId="0" fontId="30" fillId="24" borderId="28" xfId="0" applyFont="1" applyFill="1" applyBorder="1" applyAlignment="1">
      <alignment vertical="center" wrapText="1"/>
    </xf>
    <xf numFmtId="0" fontId="30" fillId="24" borderId="29" xfId="0" applyFont="1" applyFill="1" applyBorder="1" applyAlignment="1">
      <alignment vertical="center" wrapText="1"/>
    </xf>
    <xf numFmtId="0" fontId="30" fillId="24" borderId="30" xfId="0" applyFont="1" applyFill="1" applyBorder="1" applyAlignment="1">
      <alignment vertical="center" wrapText="1"/>
    </xf>
    <xf numFmtId="0" fontId="30" fillId="24" borderId="31" xfId="0" applyFont="1" applyFill="1" applyBorder="1" applyAlignment="1">
      <alignment vertical="center" wrapText="1"/>
    </xf>
    <xf numFmtId="0" fontId="30" fillId="24" borderId="32" xfId="0" applyFont="1" applyFill="1" applyBorder="1" applyAlignment="1">
      <alignment vertical="center" wrapText="1"/>
    </xf>
    <xf numFmtId="4" fontId="30" fillId="27" borderId="33" xfId="0" applyNumberFormat="1" applyFont="1" applyFill="1" applyBorder="1" applyAlignment="1">
      <alignment horizontal="center" vertical="center" wrapText="1"/>
    </xf>
    <xf numFmtId="7" fontId="1" fillId="0" borderId="34" xfId="69" applyNumberFormat="1" applyFont="1" applyFill="1" applyBorder="1" applyAlignment="1">
      <alignment horizontal="right" vertical="center" wrapText="1"/>
    </xf>
    <xf numFmtId="7" fontId="1" fillId="0" borderId="35" xfId="69" applyNumberFormat="1" applyFont="1" applyFill="1" applyBorder="1" applyAlignment="1">
      <alignment horizontal="right" vertical="center" wrapText="1"/>
    </xf>
    <xf numFmtId="7" fontId="1" fillId="0" borderId="36" xfId="69" applyNumberFormat="1" applyFont="1" applyFill="1" applyBorder="1" applyAlignment="1">
      <alignment horizontal="right" vertical="center" wrapText="1"/>
    </xf>
    <xf numFmtId="7" fontId="30" fillId="24" borderId="32" xfId="69" applyNumberFormat="1" applyFont="1" applyFill="1" applyBorder="1" applyAlignment="1">
      <alignment horizontal="right" vertical="center" wrapText="1"/>
    </xf>
    <xf numFmtId="0" fontId="30" fillId="24" borderId="27" xfId="0" applyFont="1" applyFill="1" applyBorder="1" applyAlignment="1">
      <alignment vertical="center"/>
    </xf>
    <xf numFmtId="0" fontId="30" fillId="24" borderId="28" xfId="0" applyFont="1" applyFill="1" applyBorder="1" applyAlignment="1">
      <alignment vertical="center"/>
    </xf>
    <xf numFmtId="0" fontId="30" fillId="24" borderId="37" xfId="0" applyFont="1" applyFill="1" applyBorder="1" applyAlignment="1">
      <alignment vertical="center"/>
    </xf>
    <xf numFmtId="0" fontId="30" fillId="24" borderId="38" xfId="0" applyFont="1" applyFill="1" applyBorder="1" applyAlignment="1">
      <alignment vertical="center"/>
    </xf>
    <xf numFmtId="0" fontId="30" fillId="24" borderId="39" xfId="0" applyFont="1" applyFill="1" applyBorder="1" applyAlignment="1">
      <alignment vertical="center"/>
    </xf>
    <xf numFmtId="0" fontId="30" fillId="24" borderId="40" xfId="0" applyFont="1" applyFill="1" applyBorder="1" applyAlignment="1">
      <alignment vertical="center"/>
    </xf>
    <xf numFmtId="7" fontId="30" fillId="24" borderId="41" xfId="69" applyNumberFormat="1" applyFont="1" applyFill="1" applyBorder="1" applyAlignment="1">
      <alignment horizontal="right" vertical="center"/>
    </xf>
    <xf numFmtId="7" fontId="30" fillId="24" borderId="32" xfId="69" applyNumberFormat="1" applyFont="1" applyFill="1" applyBorder="1" applyAlignment="1">
      <alignment horizontal="right" vertical="center"/>
    </xf>
    <xf numFmtId="7" fontId="1" fillId="0" borderId="34" xfId="69" applyNumberFormat="1" applyFont="1" applyFill="1" applyBorder="1" applyAlignment="1">
      <alignment horizontal="right" vertical="center"/>
    </xf>
    <xf numFmtId="7" fontId="1" fillId="0" borderId="35" xfId="69" applyNumberFormat="1" applyFont="1" applyFill="1" applyBorder="1" applyAlignment="1">
      <alignment horizontal="right" vertical="center"/>
    </xf>
    <xf numFmtId="164" fontId="1" fillId="0" borderId="39" xfId="66" applyNumberFormat="1" applyFont="1" applyFill="1" applyBorder="1" applyAlignment="1">
      <alignment horizontal="right" vertical="center"/>
      <protection/>
    </xf>
    <xf numFmtId="7" fontId="1" fillId="0" borderId="36" xfId="69" applyNumberFormat="1" applyFont="1" applyFill="1" applyBorder="1" applyAlignment="1">
      <alignment horizontal="right" vertical="center"/>
    </xf>
    <xf numFmtId="168" fontId="1" fillId="0" borderId="34" xfId="69" applyNumberFormat="1" applyFont="1" applyFill="1" applyBorder="1" applyAlignment="1">
      <alignment horizontal="right" vertical="center"/>
    </xf>
    <xf numFmtId="168" fontId="1" fillId="0" borderId="35" xfId="69" applyNumberFormat="1" applyFont="1" applyFill="1" applyBorder="1" applyAlignment="1">
      <alignment horizontal="right" vertical="center"/>
    </xf>
    <xf numFmtId="168" fontId="1" fillId="0" borderId="36" xfId="69" applyNumberFormat="1" applyFont="1" applyFill="1" applyBorder="1" applyAlignment="1">
      <alignment horizontal="right" vertical="center"/>
    </xf>
    <xf numFmtId="168" fontId="30" fillId="24" borderId="41" xfId="69" applyNumberFormat="1" applyFont="1" applyFill="1" applyBorder="1" applyAlignment="1">
      <alignment horizontal="right" vertical="center"/>
    </xf>
    <xf numFmtId="168" fontId="30" fillId="24" borderId="32" xfId="69" applyNumberFormat="1" applyFont="1" applyFill="1" applyBorder="1" applyAlignment="1">
      <alignment horizontal="right" vertical="center"/>
    </xf>
    <xf numFmtId="166" fontId="30" fillId="25" borderId="10" xfId="66" applyFont="1" applyFill="1" applyBorder="1" applyAlignment="1">
      <alignment horizontal="center" vertical="center" wrapText="1"/>
      <protection/>
    </xf>
    <xf numFmtId="166" fontId="30" fillId="25" borderId="11" xfId="66" applyFont="1" applyFill="1" applyBorder="1" applyAlignment="1">
      <alignment horizontal="center" vertical="center" wrapText="1"/>
      <protection/>
    </xf>
    <xf numFmtId="166" fontId="30" fillId="26" borderId="11" xfId="66" applyFont="1" applyFill="1" applyBorder="1" applyAlignment="1">
      <alignment horizontal="center" vertical="center" wrapText="1"/>
      <protection/>
    </xf>
    <xf numFmtId="165" fontId="30" fillId="25" borderId="11" xfId="66" applyNumberFormat="1" applyFont="1" applyFill="1" applyBorder="1" applyAlignment="1">
      <alignment horizontal="center" vertical="center" wrapText="1"/>
      <protection/>
    </xf>
    <xf numFmtId="4" fontId="30" fillId="27" borderId="12" xfId="0" applyNumberFormat="1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left" vertical="center"/>
    </xf>
    <xf numFmtId="0" fontId="30" fillId="24" borderId="28" xfId="0" applyFont="1" applyFill="1" applyBorder="1" applyAlignment="1">
      <alignment horizontal="left" vertical="center"/>
    </xf>
    <xf numFmtId="0" fontId="30" fillId="24" borderId="37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20% - Accent1" xfId="20"/>
    <cellStyle name="Excel Built-in 20% - Accent2" xfId="21"/>
    <cellStyle name="Excel Built-in 20% - Accent3" xfId="22"/>
    <cellStyle name="Excel Built-in 20% - Accent4" xfId="23"/>
    <cellStyle name="Excel Built-in 20% - Accent5" xfId="24"/>
    <cellStyle name="Excel Built-in 20% - Accent6" xfId="25"/>
    <cellStyle name="Excel Built-in 40% - Accent1" xfId="26"/>
    <cellStyle name="Excel Built-in 40% - Accent2" xfId="27"/>
    <cellStyle name="Excel Built-in 40% - Accent3" xfId="28"/>
    <cellStyle name="Excel Built-in 40% - Accent4" xfId="29"/>
    <cellStyle name="Excel Built-in 40% - Accent5" xfId="30"/>
    <cellStyle name="Excel Built-in 40% - Accent6" xfId="31"/>
    <cellStyle name="Excel Built-in 60% - Accent1" xfId="32"/>
    <cellStyle name="Excel Built-in 60% - Accent2" xfId="33"/>
    <cellStyle name="Excel Built-in 60% - Accent3" xfId="34"/>
    <cellStyle name="Excel Built-in 60% - Accent4" xfId="35"/>
    <cellStyle name="Excel Built-in 60% - Accent5" xfId="36"/>
    <cellStyle name="Excel Built-in 60% - Accent6" xfId="37"/>
    <cellStyle name="Excel Built-in Accent1" xfId="38"/>
    <cellStyle name="Excel Built-in Accent2" xfId="39"/>
    <cellStyle name="Excel Built-in Accent3" xfId="40"/>
    <cellStyle name="Excel Built-in Accent4" xfId="41"/>
    <cellStyle name="Excel Built-in Accent5" xfId="42"/>
    <cellStyle name="Excel Built-in Accent6" xfId="43"/>
    <cellStyle name="Excel Built-in Bad" xfId="44"/>
    <cellStyle name="Excel Built-in Calculation" xfId="45"/>
    <cellStyle name="Excel Built-in Explanatory Text" xfId="46"/>
    <cellStyle name="Excel Built-in Good" xfId="47"/>
    <cellStyle name="Excel Built-in Heading 1" xfId="48"/>
    <cellStyle name="Excel Built-in Heading 2" xfId="49"/>
    <cellStyle name="Excel Built-in Heading 3" xfId="50"/>
    <cellStyle name="Excel Built-in Heading 4" xfId="51"/>
    <cellStyle name="Excel Built-in Hyperlink" xfId="52"/>
    <cellStyle name="Excel Built-in Check Cell" xfId="53"/>
    <cellStyle name="Excel Built-in Input" xfId="54"/>
    <cellStyle name="Excel Built-in Linked Cell" xfId="55"/>
    <cellStyle name="Excel Built-in Neutral" xfId="56"/>
    <cellStyle name="Excel Built-in Note" xfId="57"/>
    <cellStyle name="Excel Built-in Output" xfId="58"/>
    <cellStyle name="Excel Built-in Title" xfId="59"/>
    <cellStyle name="Excel Built-in Total" xfId="60"/>
    <cellStyle name="Excel Built-in Warning Text" xfId="61"/>
    <cellStyle name="Heading" xfId="62"/>
    <cellStyle name="Heading1" xfId="63"/>
    <cellStyle name="Normální 2" xfId="64"/>
    <cellStyle name="Normální 3" xfId="65"/>
    <cellStyle name="normální_List1" xfId="66"/>
    <cellStyle name="Result" xfId="67"/>
    <cellStyle name="Result2" xfId="68"/>
    <cellStyle name="Měn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 topLeftCell="A1">
      <pane ySplit="3" topLeftCell="A4" activePane="bottomLeft" state="frozen"/>
      <selection pane="bottomLeft" activeCell="F9" sqref="F9"/>
    </sheetView>
  </sheetViews>
  <sheetFormatPr defaultColWidth="9.00390625" defaultRowHeight="14.25"/>
  <cols>
    <col min="1" max="1" width="38.00390625" style="13" customWidth="1"/>
    <col min="2" max="3" width="8.25390625" style="15" customWidth="1"/>
    <col min="4" max="4" width="11.875" style="13" customWidth="1"/>
    <col min="5" max="5" width="12.50390625" style="13" customWidth="1"/>
    <col min="6" max="982" width="7.875" style="13" customWidth="1"/>
    <col min="983" max="16384" width="9.00390625" style="13" customWidth="1"/>
  </cols>
  <sheetData>
    <row r="1" spans="1:4" ht="14.25">
      <c r="A1" s="30" t="s">
        <v>103</v>
      </c>
      <c r="B1" s="31"/>
      <c r="C1" s="31"/>
      <c r="D1" s="32"/>
    </row>
    <row r="2" spans="1:4" ht="15" thickBot="1">
      <c r="A2" s="32"/>
      <c r="B2" s="31"/>
      <c r="C2" s="31"/>
      <c r="D2" s="32"/>
    </row>
    <row r="3" spans="1:5" s="16" customFormat="1" ht="30" customHeight="1" thickBot="1">
      <c r="A3" s="57" t="s">
        <v>0</v>
      </c>
      <c r="B3" s="58" t="s">
        <v>1</v>
      </c>
      <c r="C3" s="59" t="s">
        <v>2</v>
      </c>
      <c r="D3" s="60" t="s">
        <v>110</v>
      </c>
      <c r="E3" s="77" t="s">
        <v>111</v>
      </c>
    </row>
    <row r="4" spans="1:5" s="5" customFormat="1" ht="14.25">
      <c r="A4" s="33" t="s">
        <v>71</v>
      </c>
      <c r="B4" s="34" t="s">
        <v>3</v>
      </c>
      <c r="C4" s="35">
        <v>6000</v>
      </c>
      <c r="D4" s="36"/>
      <c r="E4" s="78">
        <f>D4*C4</f>
        <v>0</v>
      </c>
    </row>
    <row r="5" spans="1:5" s="5" customFormat="1" ht="14.25" customHeight="1">
      <c r="A5" s="17" t="s">
        <v>72</v>
      </c>
      <c r="B5" s="37" t="s">
        <v>3</v>
      </c>
      <c r="C5" s="38">
        <v>1500</v>
      </c>
      <c r="D5" s="39"/>
      <c r="E5" s="79">
        <f aca="true" t="shared" si="0" ref="E5:E14">D5*C5</f>
        <v>0</v>
      </c>
    </row>
    <row r="6" spans="1:5" s="5" customFormat="1" ht="14.25">
      <c r="A6" s="17" t="s">
        <v>74</v>
      </c>
      <c r="B6" s="37" t="s">
        <v>3</v>
      </c>
      <c r="C6" s="38">
        <v>3000</v>
      </c>
      <c r="D6" s="39"/>
      <c r="E6" s="79">
        <f t="shared" si="0"/>
        <v>0</v>
      </c>
    </row>
    <row r="7" spans="1:5" s="5" customFormat="1" ht="14.25">
      <c r="A7" s="17" t="s">
        <v>75</v>
      </c>
      <c r="B7" s="37" t="s">
        <v>3</v>
      </c>
      <c r="C7" s="38">
        <v>2000</v>
      </c>
      <c r="D7" s="39"/>
      <c r="E7" s="79">
        <f t="shared" si="0"/>
        <v>0</v>
      </c>
    </row>
    <row r="8" spans="1:5" s="5" customFormat="1" ht="25.5">
      <c r="A8" s="40" t="s">
        <v>170</v>
      </c>
      <c r="B8" s="41" t="s">
        <v>97</v>
      </c>
      <c r="C8" s="38">
        <v>100</v>
      </c>
      <c r="D8" s="39"/>
      <c r="E8" s="79">
        <f t="shared" si="0"/>
        <v>0</v>
      </c>
    </row>
    <row r="9" spans="1:5" s="5" customFormat="1" ht="25.5">
      <c r="A9" s="17" t="s">
        <v>164</v>
      </c>
      <c r="B9" s="37" t="s">
        <v>3</v>
      </c>
      <c r="C9" s="38">
        <v>200</v>
      </c>
      <c r="D9" s="39"/>
      <c r="E9" s="79">
        <f t="shared" si="0"/>
        <v>0</v>
      </c>
    </row>
    <row r="10" spans="1:5" s="5" customFormat="1" ht="25.5">
      <c r="A10" s="17" t="s">
        <v>165</v>
      </c>
      <c r="B10" s="37" t="s">
        <v>3</v>
      </c>
      <c r="C10" s="38">
        <v>150</v>
      </c>
      <c r="D10" s="39"/>
      <c r="E10" s="79">
        <f t="shared" si="0"/>
        <v>0</v>
      </c>
    </row>
    <row r="11" spans="1:5" s="1" customFormat="1" ht="14.25">
      <c r="A11" s="17" t="s">
        <v>109</v>
      </c>
      <c r="B11" s="37" t="s">
        <v>3</v>
      </c>
      <c r="C11" s="42">
        <v>200</v>
      </c>
      <c r="D11" s="43"/>
      <c r="E11" s="79">
        <f t="shared" si="0"/>
        <v>0</v>
      </c>
    </row>
    <row r="12" spans="1:5" s="5" customFormat="1" ht="25.5" customHeight="1">
      <c r="A12" s="17" t="s">
        <v>76</v>
      </c>
      <c r="B12" s="37" t="s">
        <v>3</v>
      </c>
      <c r="C12" s="38">
        <v>100</v>
      </c>
      <c r="D12" s="39"/>
      <c r="E12" s="79">
        <f t="shared" si="0"/>
        <v>0</v>
      </c>
    </row>
    <row r="13" spans="1:5" s="5" customFormat="1" ht="52.5">
      <c r="A13" s="44" t="s">
        <v>169</v>
      </c>
      <c r="B13" s="37" t="s">
        <v>3</v>
      </c>
      <c r="C13" s="38">
        <v>2500</v>
      </c>
      <c r="D13" s="39"/>
      <c r="E13" s="79">
        <f t="shared" si="0"/>
        <v>0</v>
      </c>
    </row>
    <row r="14" spans="1:5" s="5" customFormat="1" ht="39" customHeight="1" thickBot="1">
      <c r="A14" s="64" t="s">
        <v>166</v>
      </c>
      <c r="B14" s="65" t="s">
        <v>3</v>
      </c>
      <c r="C14" s="68">
        <v>400</v>
      </c>
      <c r="D14" s="69"/>
      <c r="E14" s="80">
        <f t="shared" si="0"/>
        <v>0</v>
      </c>
    </row>
    <row r="15" spans="1:5" s="14" customFormat="1" ht="18.75" customHeight="1" thickBot="1">
      <c r="A15" s="73" t="s">
        <v>60</v>
      </c>
      <c r="B15" s="74"/>
      <c r="C15" s="74"/>
      <c r="D15" s="75"/>
      <c r="E15" s="81">
        <f>SUM(E4:E14)</f>
        <v>0</v>
      </c>
    </row>
    <row r="16" spans="1:5" ht="18.75" customHeight="1" thickBot="1">
      <c r="A16" s="71" t="s">
        <v>61</v>
      </c>
      <c r="B16" s="72"/>
      <c r="C16" s="72"/>
      <c r="D16" s="76"/>
      <c r="E16" s="81">
        <f>E15*1.21</f>
        <v>0</v>
      </c>
    </row>
  </sheetData>
  <printOptions/>
  <pageMargins left="0.7480314960629921" right="0.35433070866141736" top="0.5905511811023623" bottom="0.3937007874015748" header="0.984251968503937" footer="0.984251968503937"/>
  <pageSetup fitToHeight="0" fitToWidth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 topLeftCell="A1">
      <pane ySplit="3" topLeftCell="A4" activePane="bottomLeft" state="frozen"/>
      <selection pane="bottomLeft" activeCell="E10" sqref="E10"/>
    </sheetView>
  </sheetViews>
  <sheetFormatPr defaultColWidth="9.00390625" defaultRowHeight="14.25"/>
  <cols>
    <col min="1" max="1" width="38.00390625" style="12" customWidth="1"/>
    <col min="2" max="3" width="8.25390625" style="18" customWidth="1"/>
    <col min="4" max="4" width="11.875" style="0" customWidth="1"/>
    <col min="5" max="5" width="12.50390625" style="0" customWidth="1"/>
    <col min="6" max="998" width="7.875" style="0" customWidth="1"/>
  </cols>
  <sheetData>
    <row r="1" ht="14.25">
      <c r="A1" s="54" t="s">
        <v>104</v>
      </c>
    </row>
    <row r="2" ht="15" thickBot="1">
      <c r="A2" s="20"/>
    </row>
    <row r="3" spans="1:5" s="3" customFormat="1" ht="30" customHeight="1" thickBot="1">
      <c r="A3" s="99" t="s">
        <v>0</v>
      </c>
      <c r="B3" s="100" t="s">
        <v>1</v>
      </c>
      <c r="C3" s="101" t="s">
        <v>2</v>
      </c>
      <c r="D3" s="102" t="s">
        <v>112</v>
      </c>
      <c r="E3" s="103" t="s">
        <v>111</v>
      </c>
    </row>
    <row r="4" spans="1:5" s="2" customFormat="1" ht="14.25">
      <c r="A4" s="33" t="s">
        <v>27</v>
      </c>
      <c r="B4" s="34" t="s">
        <v>3</v>
      </c>
      <c r="C4" s="35">
        <v>3000</v>
      </c>
      <c r="D4" s="45"/>
      <c r="E4" s="90">
        <f>D4*C4</f>
        <v>0</v>
      </c>
    </row>
    <row r="5" spans="1:5" s="2" customFormat="1" ht="14.25">
      <c r="A5" s="17" t="s">
        <v>28</v>
      </c>
      <c r="B5" s="37" t="s">
        <v>3</v>
      </c>
      <c r="C5" s="38">
        <v>10000</v>
      </c>
      <c r="D5" s="46"/>
      <c r="E5" s="91">
        <f aca="true" t="shared" si="0" ref="E5:E18">D5*C5</f>
        <v>0</v>
      </c>
    </row>
    <row r="6" spans="1:5" s="2" customFormat="1" ht="14.25">
      <c r="A6" s="17" t="s">
        <v>69</v>
      </c>
      <c r="B6" s="37" t="s">
        <v>3</v>
      </c>
      <c r="C6" s="38">
        <v>5000</v>
      </c>
      <c r="D6" s="46"/>
      <c r="E6" s="91">
        <f t="shared" si="0"/>
        <v>0</v>
      </c>
    </row>
    <row r="7" spans="1:5" s="2" customFormat="1" ht="14.25">
      <c r="A7" s="17" t="s">
        <v>29</v>
      </c>
      <c r="B7" s="37" t="s">
        <v>3</v>
      </c>
      <c r="C7" s="38">
        <v>20000</v>
      </c>
      <c r="D7" s="46"/>
      <c r="E7" s="91">
        <f t="shared" si="0"/>
        <v>0</v>
      </c>
    </row>
    <row r="8" spans="1:5" s="2" customFormat="1" ht="14.25">
      <c r="A8" s="17" t="s">
        <v>30</v>
      </c>
      <c r="B8" s="37" t="s">
        <v>3</v>
      </c>
      <c r="C8" s="38">
        <v>10000</v>
      </c>
      <c r="D8" s="46"/>
      <c r="E8" s="91">
        <f t="shared" si="0"/>
        <v>0</v>
      </c>
    </row>
    <row r="9" spans="1:5" s="2" customFormat="1" ht="15" customHeight="1">
      <c r="A9" s="17" t="s">
        <v>31</v>
      </c>
      <c r="B9" s="37" t="s">
        <v>3</v>
      </c>
      <c r="C9" s="38">
        <v>6000</v>
      </c>
      <c r="D9" s="46"/>
      <c r="E9" s="91">
        <f t="shared" si="0"/>
        <v>0</v>
      </c>
    </row>
    <row r="10" spans="1:5" s="1" customFormat="1" ht="25.5" customHeight="1">
      <c r="A10" s="17" t="s">
        <v>63</v>
      </c>
      <c r="B10" s="37" t="s">
        <v>3</v>
      </c>
      <c r="C10" s="38">
        <v>4000</v>
      </c>
      <c r="D10" s="46"/>
      <c r="E10" s="91">
        <f t="shared" si="0"/>
        <v>0</v>
      </c>
    </row>
    <row r="11" spans="1:5" s="1" customFormat="1" ht="14.25" customHeight="1">
      <c r="A11" s="17" t="s">
        <v>70</v>
      </c>
      <c r="B11" s="37" t="s">
        <v>3</v>
      </c>
      <c r="C11" s="42">
        <v>100</v>
      </c>
      <c r="D11" s="46"/>
      <c r="E11" s="91">
        <f t="shared" si="0"/>
        <v>0</v>
      </c>
    </row>
    <row r="12" spans="1:5" s="1" customFormat="1" ht="14.25" customHeight="1">
      <c r="A12" s="17" t="s">
        <v>73</v>
      </c>
      <c r="B12" s="37" t="s">
        <v>3</v>
      </c>
      <c r="C12" s="38">
        <v>1500</v>
      </c>
      <c r="D12" s="46"/>
      <c r="E12" s="91">
        <f t="shared" si="0"/>
        <v>0</v>
      </c>
    </row>
    <row r="13" spans="1:5" s="1" customFormat="1" ht="14.25" customHeight="1">
      <c r="A13" s="17" t="s">
        <v>117</v>
      </c>
      <c r="B13" s="37" t="s">
        <v>3</v>
      </c>
      <c r="C13" s="38">
        <v>400</v>
      </c>
      <c r="D13" s="46"/>
      <c r="E13" s="91">
        <f t="shared" si="0"/>
        <v>0</v>
      </c>
    </row>
    <row r="14" spans="1:5" s="1" customFormat="1" ht="14.25" customHeight="1">
      <c r="A14" s="17" t="s">
        <v>118</v>
      </c>
      <c r="B14" s="37" t="s">
        <v>3</v>
      </c>
      <c r="C14" s="38">
        <v>550</v>
      </c>
      <c r="D14" s="46"/>
      <c r="E14" s="91">
        <f t="shared" si="0"/>
        <v>0</v>
      </c>
    </row>
    <row r="15" spans="1:5" s="1" customFormat="1" ht="25.5" customHeight="1">
      <c r="A15" s="17" t="s">
        <v>174</v>
      </c>
      <c r="B15" s="37" t="s">
        <v>11</v>
      </c>
      <c r="C15" s="53">
        <v>80</v>
      </c>
      <c r="D15" s="46"/>
      <c r="E15" s="91">
        <f t="shared" si="0"/>
        <v>0</v>
      </c>
    </row>
    <row r="16" spans="1:5" s="5" customFormat="1" ht="76.5">
      <c r="A16" s="29" t="s">
        <v>167</v>
      </c>
      <c r="B16" s="47" t="s">
        <v>3</v>
      </c>
      <c r="C16" s="48">
        <v>700</v>
      </c>
      <c r="D16" s="49"/>
      <c r="E16" s="91">
        <f t="shared" si="0"/>
        <v>0</v>
      </c>
    </row>
    <row r="17" spans="1:5" s="1" customFormat="1" ht="25.5" customHeight="1">
      <c r="A17" s="17" t="s">
        <v>171</v>
      </c>
      <c r="B17" s="37" t="s">
        <v>3</v>
      </c>
      <c r="C17" s="42">
        <v>700</v>
      </c>
      <c r="D17" s="46"/>
      <c r="E17" s="91">
        <f t="shared" si="0"/>
        <v>0</v>
      </c>
    </row>
    <row r="18" spans="1:5" s="1" customFormat="1" ht="25.5" customHeight="1" thickBot="1">
      <c r="A18" s="50" t="s">
        <v>173</v>
      </c>
      <c r="B18" s="51" t="s">
        <v>3</v>
      </c>
      <c r="C18" s="92">
        <v>300</v>
      </c>
      <c r="D18" s="52"/>
      <c r="E18" s="93">
        <f t="shared" si="0"/>
        <v>0</v>
      </c>
    </row>
    <row r="19" spans="1:5" s="3" customFormat="1" ht="18.75" customHeight="1" thickBot="1">
      <c r="A19" s="82" t="s">
        <v>60</v>
      </c>
      <c r="B19" s="83"/>
      <c r="C19" s="83"/>
      <c r="D19" s="84"/>
      <c r="E19" s="88">
        <f>SUM(E4:E18)</f>
        <v>0</v>
      </c>
    </row>
    <row r="20" spans="1:5" s="3" customFormat="1" ht="18.75" customHeight="1" thickBot="1">
      <c r="A20" s="85" t="s">
        <v>61</v>
      </c>
      <c r="B20" s="86"/>
      <c r="C20" s="86"/>
      <c r="D20" s="87"/>
      <c r="E20" s="89">
        <f>E19*1.21</f>
        <v>0</v>
      </c>
    </row>
    <row r="21" spans="2:3" s="3" customFormat="1" ht="14.25">
      <c r="B21" s="19"/>
      <c r="C21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 topLeftCell="A1">
      <pane ySplit="3" topLeftCell="A4" activePane="bottomLeft" state="frozen"/>
      <selection pane="bottomLeft" activeCell="B12" sqref="B12"/>
    </sheetView>
  </sheetViews>
  <sheetFormatPr defaultColWidth="9.00390625" defaultRowHeight="14.25"/>
  <cols>
    <col min="1" max="1" width="38.00390625" style="0" customWidth="1"/>
    <col min="2" max="3" width="8.25390625" style="18" customWidth="1"/>
    <col min="4" max="4" width="11.875" style="0" customWidth="1"/>
    <col min="5" max="5" width="12.50390625" style="0" customWidth="1"/>
    <col min="6" max="1005" width="7.875" style="0" customWidth="1"/>
  </cols>
  <sheetData>
    <row r="1" spans="1:4" ht="14.25">
      <c r="A1" s="55" t="s">
        <v>105</v>
      </c>
      <c r="B1" s="56"/>
      <c r="C1" s="56"/>
      <c r="D1" s="4"/>
    </row>
    <row r="2" spans="1:4" ht="15" thickBot="1">
      <c r="A2" s="4"/>
      <c r="B2" s="56"/>
      <c r="C2" s="56"/>
      <c r="D2" s="4"/>
    </row>
    <row r="3" spans="1:5" ht="30" customHeight="1" thickBot="1">
      <c r="A3" s="99" t="s">
        <v>0</v>
      </c>
      <c r="B3" s="100" t="s">
        <v>1</v>
      </c>
      <c r="C3" s="101" t="s">
        <v>2</v>
      </c>
      <c r="D3" s="102" t="s">
        <v>110</v>
      </c>
      <c r="E3" s="103" t="s">
        <v>111</v>
      </c>
    </row>
    <row r="4" spans="1:5" s="1" customFormat="1" ht="39.75" customHeight="1">
      <c r="A4" s="17" t="s">
        <v>175</v>
      </c>
      <c r="B4" s="37" t="s">
        <v>3</v>
      </c>
      <c r="C4" s="38">
        <v>300</v>
      </c>
      <c r="D4" s="43"/>
      <c r="E4" s="95">
        <f aca="true" t="shared" si="0" ref="E4:E16">D4*C4</f>
        <v>0</v>
      </c>
    </row>
    <row r="5" spans="1:5" s="1" customFormat="1" ht="51">
      <c r="A5" s="17" t="s">
        <v>176</v>
      </c>
      <c r="B5" s="37" t="s">
        <v>3</v>
      </c>
      <c r="C5" s="38">
        <v>50</v>
      </c>
      <c r="D5" s="43"/>
      <c r="E5" s="95">
        <f t="shared" si="0"/>
        <v>0</v>
      </c>
    </row>
    <row r="6" spans="1:5" s="1" customFormat="1" ht="14.25">
      <c r="A6" s="17" t="s">
        <v>83</v>
      </c>
      <c r="B6" s="37" t="s">
        <v>3</v>
      </c>
      <c r="C6" s="38">
        <v>4000</v>
      </c>
      <c r="D6" s="43"/>
      <c r="E6" s="95">
        <f t="shared" si="0"/>
        <v>0</v>
      </c>
    </row>
    <row r="7" spans="1:5" s="1" customFormat="1" ht="25.5">
      <c r="A7" s="17" t="s">
        <v>84</v>
      </c>
      <c r="B7" s="37" t="s">
        <v>3</v>
      </c>
      <c r="C7" s="38">
        <v>1000</v>
      </c>
      <c r="D7" s="43"/>
      <c r="E7" s="95">
        <f t="shared" si="0"/>
        <v>0</v>
      </c>
    </row>
    <row r="8" spans="1:5" s="1" customFormat="1" ht="25.5">
      <c r="A8" s="17" t="s">
        <v>177</v>
      </c>
      <c r="B8" s="37" t="s">
        <v>3</v>
      </c>
      <c r="C8" s="38">
        <v>50000</v>
      </c>
      <c r="D8" s="43"/>
      <c r="E8" s="95">
        <f t="shared" si="0"/>
        <v>0</v>
      </c>
    </row>
    <row r="9" spans="1:5" s="1" customFormat="1" ht="51">
      <c r="A9" s="17" t="s">
        <v>178</v>
      </c>
      <c r="B9" s="37" t="s">
        <v>3</v>
      </c>
      <c r="C9" s="38">
        <v>1000</v>
      </c>
      <c r="D9" s="43"/>
      <c r="E9" s="95">
        <f t="shared" si="0"/>
        <v>0</v>
      </c>
    </row>
    <row r="10" spans="1:5" s="1" customFormat="1" ht="25.5">
      <c r="A10" s="17" t="s">
        <v>85</v>
      </c>
      <c r="B10" s="37" t="s">
        <v>3</v>
      </c>
      <c r="C10" s="42">
        <v>2000</v>
      </c>
      <c r="D10" s="43"/>
      <c r="E10" s="95">
        <f t="shared" si="0"/>
        <v>0</v>
      </c>
    </row>
    <row r="11" spans="1:5" s="1" customFormat="1" ht="25.5">
      <c r="A11" s="17" t="s">
        <v>86</v>
      </c>
      <c r="B11" s="37" t="s">
        <v>3</v>
      </c>
      <c r="C11" s="38">
        <v>1000</v>
      </c>
      <c r="D11" s="43"/>
      <c r="E11" s="95">
        <f t="shared" si="0"/>
        <v>0</v>
      </c>
    </row>
    <row r="12" spans="1:5" s="1" customFormat="1" ht="25.5">
      <c r="A12" s="17" t="s">
        <v>87</v>
      </c>
      <c r="B12" s="37" t="s">
        <v>3</v>
      </c>
      <c r="C12" s="38">
        <v>2000</v>
      </c>
      <c r="D12" s="43"/>
      <c r="E12" s="95">
        <f t="shared" si="0"/>
        <v>0</v>
      </c>
    </row>
    <row r="13" spans="1:5" s="1" customFormat="1" ht="25.5">
      <c r="A13" s="17" t="s">
        <v>88</v>
      </c>
      <c r="B13" s="37" t="s">
        <v>3</v>
      </c>
      <c r="C13" s="38">
        <v>1000</v>
      </c>
      <c r="D13" s="43"/>
      <c r="E13" s="95">
        <f t="shared" si="0"/>
        <v>0</v>
      </c>
    </row>
    <row r="14" spans="1:5" s="1" customFormat="1" ht="25.5">
      <c r="A14" s="17" t="s">
        <v>89</v>
      </c>
      <c r="B14" s="37" t="s">
        <v>3</v>
      </c>
      <c r="C14" s="42">
        <v>1000</v>
      </c>
      <c r="D14" s="43"/>
      <c r="E14" s="95">
        <f t="shared" si="0"/>
        <v>0</v>
      </c>
    </row>
    <row r="15" spans="1:5" s="1" customFormat="1" ht="25.5">
      <c r="A15" s="17" t="s">
        <v>90</v>
      </c>
      <c r="B15" s="37" t="s">
        <v>3</v>
      </c>
      <c r="C15" s="42">
        <v>1000</v>
      </c>
      <c r="D15" s="43"/>
      <c r="E15" s="95">
        <f t="shared" si="0"/>
        <v>0</v>
      </c>
    </row>
    <row r="16" spans="1:5" s="1" customFormat="1" ht="26.25" thickBot="1">
      <c r="A16" s="64" t="s">
        <v>91</v>
      </c>
      <c r="B16" s="65" t="s">
        <v>3</v>
      </c>
      <c r="C16" s="66">
        <v>400</v>
      </c>
      <c r="D16" s="67"/>
      <c r="E16" s="96">
        <f t="shared" si="0"/>
        <v>0</v>
      </c>
    </row>
    <row r="17" spans="1:5" s="3" customFormat="1" ht="18.75" customHeight="1" thickBot="1">
      <c r="A17" s="82" t="s">
        <v>60</v>
      </c>
      <c r="B17" s="83"/>
      <c r="C17" s="83"/>
      <c r="D17" s="84"/>
      <c r="E17" s="97">
        <f>SUM(E4:E16)</f>
        <v>0</v>
      </c>
    </row>
    <row r="18" spans="1:5" s="3" customFormat="1" ht="18.75" customHeight="1" thickBot="1">
      <c r="A18" s="85" t="s">
        <v>61</v>
      </c>
      <c r="B18" s="86"/>
      <c r="C18" s="86"/>
      <c r="D18" s="87"/>
      <c r="E18" s="98">
        <f>E17*1.21</f>
        <v>0</v>
      </c>
    </row>
  </sheetData>
  <printOptions/>
  <pageMargins left="0.7480314960629921" right="0.35433070866141736" top="0.3937007874015748" bottom="0.3937007874015748" header="0.984251968503937" footer="0.984251968503937"/>
  <pageSetup fitToHeight="0" fitToWidth="0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4"/>
  <sheetViews>
    <sheetView workbookViewId="0" topLeftCell="A1">
      <pane ySplit="3" topLeftCell="A4" activePane="bottomLeft" state="frozen"/>
      <selection pane="bottomLeft" activeCell="B12" sqref="B12"/>
    </sheetView>
  </sheetViews>
  <sheetFormatPr defaultColWidth="9.00390625" defaultRowHeight="14.25"/>
  <cols>
    <col min="1" max="1" width="38.00390625" style="4" customWidth="1"/>
    <col min="2" max="3" width="8.25390625" style="18" customWidth="1"/>
    <col min="4" max="4" width="11.875" style="0" customWidth="1"/>
    <col min="5" max="5" width="12.50390625" style="0" customWidth="1"/>
  </cols>
  <sheetData>
    <row r="1" spans="1:4" ht="14.25">
      <c r="A1" s="55" t="s">
        <v>108</v>
      </c>
      <c r="B1" s="56"/>
      <c r="C1" s="56"/>
      <c r="D1" s="4"/>
    </row>
    <row r="2" spans="2:4" ht="15" thickBot="1">
      <c r="B2" s="56"/>
      <c r="C2" s="56"/>
      <c r="D2" s="4"/>
    </row>
    <row r="3" spans="1:5" ht="30" customHeight="1" thickBot="1">
      <c r="A3" s="99" t="s">
        <v>0</v>
      </c>
      <c r="B3" s="100" t="s">
        <v>1</v>
      </c>
      <c r="C3" s="101" t="s">
        <v>2</v>
      </c>
      <c r="D3" s="102" t="s">
        <v>112</v>
      </c>
      <c r="E3" s="103" t="s">
        <v>32</v>
      </c>
    </row>
    <row r="4" spans="1:5" s="1" customFormat="1" ht="25.5">
      <c r="A4" s="62" t="s">
        <v>33</v>
      </c>
      <c r="B4" s="34" t="s">
        <v>3</v>
      </c>
      <c r="C4" s="35">
        <v>5</v>
      </c>
      <c r="D4" s="61"/>
      <c r="E4" s="94">
        <f>D4*C4</f>
        <v>0</v>
      </c>
    </row>
    <row r="5" spans="1:5" s="1" customFormat="1" ht="25.5" customHeight="1">
      <c r="A5" s="17" t="s">
        <v>37</v>
      </c>
      <c r="B5" s="37" t="s">
        <v>95</v>
      </c>
      <c r="C5" s="38">
        <v>2000</v>
      </c>
      <c r="D5" s="46"/>
      <c r="E5" s="95">
        <f aca="true" t="shared" si="0" ref="E5:E65">D5*C5</f>
        <v>0</v>
      </c>
    </row>
    <row r="6" spans="1:5" s="1" customFormat="1" ht="25.5">
      <c r="A6" s="17" t="s">
        <v>120</v>
      </c>
      <c r="B6" s="37" t="s">
        <v>4</v>
      </c>
      <c r="C6" s="38">
        <v>100</v>
      </c>
      <c r="D6" s="43"/>
      <c r="E6" s="95">
        <f t="shared" si="0"/>
        <v>0</v>
      </c>
    </row>
    <row r="7" spans="1:5" s="1" customFormat="1" ht="25.5">
      <c r="A7" s="17" t="s">
        <v>121</v>
      </c>
      <c r="B7" s="37" t="s">
        <v>4</v>
      </c>
      <c r="C7" s="38">
        <v>100</v>
      </c>
      <c r="D7" s="43"/>
      <c r="E7" s="95">
        <f t="shared" si="0"/>
        <v>0</v>
      </c>
    </row>
    <row r="8" spans="1:5" s="1" customFormat="1" ht="25.5">
      <c r="A8" s="17" t="s">
        <v>122</v>
      </c>
      <c r="B8" s="37" t="s">
        <v>4</v>
      </c>
      <c r="C8" s="38">
        <v>50</v>
      </c>
      <c r="D8" s="43"/>
      <c r="E8" s="95">
        <f t="shared" si="0"/>
        <v>0</v>
      </c>
    </row>
    <row r="9" spans="1:5" s="1" customFormat="1" ht="25.5">
      <c r="A9" s="17" t="s">
        <v>123</v>
      </c>
      <c r="B9" s="37" t="s">
        <v>5</v>
      </c>
      <c r="C9" s="38">
        <v>2000</v>
      </c>
      <c r="D9" s="43"/>
      <c r="E9" s="95">
        <f t="shared" si="0"/>
        <v>0</v>
      </c>
    </row>
    <row r="10" spans="1:5" s="1" customFormat="1" ht="25.5">
      <c r="A10" s="17" t="s">
        <v>124</v>
      </c>
      <c r="B10" s="37" t="s">
        <v>6</v>
      </c>
      <c r="C10" s="42">
        <v>2000</v>
      </c>
      <c r="D10" s="43"/>
      <c r="E10" s="95">
        <f t="shared" si="0"/>
        <v>0</v>
      </c>
    </row>
    <row r="11" spans="1:5" s="1" customFormat="1" ht="25.5">
      <c r="A11" s="17" t="s">
        <v>125</v>
      </c>
      <c r="B11" s="37" t="s">
        <v>7</v>
      </c>
      <c r="C11" s="38">
        <v>1800</v>
      </c>
      <c r="D11" s="43"/>
      <c r="E11" s="95">
        <f t="shared" si="0"/>
        <v>0</v>
      </c>
    </row>
    <row r="12" spans="1:5" s="1" customFormat="1" ht="25.5">
      <c r="A12" s="17" t="s">
        <v>129</v>
      </c>
      <c r="B12" s="37" t="s">
        <v>3</v>
      </c>
      <c r="C12" s="38">
        <v>750</v>
      </c>
      <c r="D12" s="43"/>
      <c r="E12" s="95">
        <f t="shared" si="0"/>
        <v>0</v>
      </c>
    </row>
    <row r="13" spans="1:5" s="1" customFormat="1" ht="25.5">
      <c r="A13" s="17" t="s">
        <v>34</v>
      </c>
      <c r="B13" s="37" t="s">
        <v>8</v>
      </c>
      <c r="C13" s="38">
        <v>700</v>
      </c>
      <c r="D13" s="43"/>
      <c r="E13" s="95">
        <f t="shared" si="0"/>
        <v>0</v>
      </c>
    </row>
    <row r="14" spans="1:5" s="1" customFormat="1" ht="25.5">
      <c r="A14" s="17" t="s">
        <v>35</v>
      </c>
      <c r="B14" s="37" t="s">
        <v>3</v>
      </c>
      <c r="C14" s="42">
        <v>300</v>
      </c>
      <c r="D14" s="43"/>
      <c r="E14" s="95">
        <f t="shared" si="0"/>
        <v>0</v>
      </c>
    </row>
    <row r="15" spans="1:5" s="1" customFormat="1" ht="25.5">
      <c r="A15" s="17" t="s">
        <v>36</v>
      </c>
      <c r="B15" s="37" t="s">
        <v>8</v>
      </c>
      <c r="C15" s="42">
        <v>20</v>
      </c>
      <c r="D15" s="43"/>
      <c r="E15" s="95">
        <f t="shared" si="0"/>
        <v>0</v>
      </c>
    </row>
    <row r="16" spans="1:5" s="1" customFormat="1" ht="25.5">
      <c r="A16" s="17" t="s">
        <v>38</v>
      </c>
      <c r="B16" s="37" t="s">
        <v>3</v>
      </c>
      <c r="C16" s="42">
        <v>150</v>
      </c>
      <c r="D16" s="43"/>
      <c r="E16" s="95">
        <f t="shared" si="0"/>
        <v>0</v>
      </c>
    </row>
    <row r="17" spans="1:5" s="1" customFormat="1" ht="38.25">
      <c r="A17" s="17" t="s">
        <v>39</v>
      </c>
      <c r="B17" s="37" t="s">
        <v>8</v>
      </c>
      <c r="C17" s="42">
        <v>300</v>
      </c>
      <c r="D17" s="43"/>
      <c r="E17" s="95">
        <f t="shared" si="0"/>
        <v>0</v>
      </c>
    </row>
    <row r="18" spans="1:5" s="1" customFormat="1" ht="25.5" customHeight="1">
      <c r="A18" s="17" t="s">
        <v>41</v>
      </c>
      <c r="B18" s="37" t="s">
        <v>94</v>
      </c>
      <c r="C18" s="42">
        <v>400</v>
      </c>
      <c r="D18" s="46"/>
      <c r="E18" s="95">
        <f t="shared" si="0"/>
        <v>0</v>
      </c>
    </row>
    <row r="19" spans="1:5" s="1" customFormat="1" ht="25.5" customHeight="1">
      <c r="A19" s="17" t="s">
        <v>40</v>
      </c>
      <c r="B19" s="37" t="s">
        <v>96</v>
      </c>
      <c r="C19" s="42">
        <v>550</v>
      </c>
      <c r="D19" s="46"/>
      <c r="E19" s="95">
        <f t="shared" si="0"/>
        <v>0</v>
      </c>
    </row>
    <row r="20" spans="1:5" s="1" customFormat="1" ht="25.5" customHeight="1">
      <c r="A20" s="40" t="s">
        <v>42</v>
      </c>
      <c r="B20" s="41" t="s">
        <v>97</v>
      </c>
      <c r="C20" s="42">
        <v>600</v>
      </c>
      <c r="D20" s="46"/>
      <c r="E20" s="95">
        <f t="shared" si="0"/>
        <v>0</v>
      </c>
    </row>
    <row r="21" spans="1:5" s="1" customFormat="1" ht="14.25" customHeight="1">
      <c r="A21" s="17" t="s">
        <v>126</v>
      </c>
      <c r="B21" s="37" t="s">
        <v>3</v>
      </c>
      <c r="C21" s="42">
        <v>50</v>
      </c>
      <c r="D21" s="43"/>
      <c r="E21" s="95">
        <f t="shared" si="0"/>
        <v>0</v>
      </c>
    </row>
    <row r="22" spans="1:5" s="1" customFormat="1" ht="14.25">
      <c r="A22" s="17" t="s">
        <v>127</v>
      </c>
      <c r="B22" s="37" t="s">
        <v>3</v>
      </c>
      <c r="C22" s="42">
        <v>15</v>
      </c>
      <c r="D22" s="43"/>
      <c r="E22" s="95">
        <f t="shared" si="0"/>
        <v>0</v>
      </c>
    </row>
    <row r="23" spans="1:5" s="1" customFormat="1" ht="25.5">
      <c r="A23" s="17" t="s">
        <v>43</v>
      </c>
      <c r="B23" s="37" t="s">
        <v>3</v>
      </c>
      <c r="C23" s="42">
        <v>25</v>
      </c>
      <c r="D23" s="43"/>
      <c r="E23" s="95">
        <f t="shared" si="0"/>
        <v>0</v>
      </c>
    </row>
    <row r="24" spans="1:5" s="1" customFormat="1" ht="25.5" customHeight="1">
      <c r="A24" s="17" t="s">
        <v>128</v>
      </c>
      <c r="B24" s="37" t="s">
        <v>3</v>
      </c>
      <c r="C24" s="42">
        <v>800</v>
      </c>
      <c r="D24" s="43"/>
      <c r="E24" s="95">
        <f t="shared" si="0"/>
        <v>0</v>
      </c>
    </row>
    <row r="25" spans="1:5" s="1" customFormat="1" ht="14.25">
      <c r="A25" s="17" t="s">
        <v>10</v>
      </c>
      <c r="B25" s="37" t="s">
        <v>3</v>
      </c>
      <c r="C25" s="42">
        <v>50</v>
      </c>
      <c r="D25" s="43"/>
      <c r="E25" s="95">
        <f t="shared" si="0"/>
        <v>0</v>
      </c>
    </row>
    <row r="26" spans="1:5" s="1" customFormat="1" ht="14.25">
      <c r="A26" s="17" t="s">
        <v>44</v>
      </c>
      <c r="B26" s="37" t="s">
        <v>3</v>
      </c>
      <c r="C26" s="42">
        <v>800</v>
      </c>
      <c r="D26" s="43"/>
      <c r="E26" s="95">
        <f t="shared" si="0"/>
        <v>0</v>
      </c>
    </row>
    <row r="27" spans="1:5" s="1" customFormat="1" ht="14.25">
      <c r="A27" s="17" t="s">
        <v>130</v>
      </c>
      <c r="B27" s="37" t="s">
        <v>3</v>
      </c>
      <c r="C27" s="42">
        <v>400</v>
      </c>
      <c r="D27" s="43"/>
      <c r="E27" s="95">
        <f t="shared" si="0"/>
        <v>0</v>
      </c>
    </row>
    <row r="28" spans="1:5" s="1" customFormat="1" ht="25.5">
      <c r="A28" s="17" t="s">
        <v>179</v>
      </c>
      <c r="B28" s="37" t="s">
        <v>3</v>
      </c>
      <c r="C28" s="42">
        <v>80</v>
      </c>
      <c r="D28" s="43"/>
      <c r="E28" s="95">
        <f t="shared" si="0"/>
        <v>0</v>
      </c>
    </row>
    <row r="29" spans="1:5" s="1" customFormat="1" ht="14.25" customHeight="1">
      <c r="A29" s="17" t="s">
        <v>116</v>
      </c>
      <c r="B29" s="37" t="s">
        <v>3</v>
      </c>
      <c r="C29" s="42">
        <v>180</v>
      </c>
      <c r="D29" s="46"/>
      <c r="E29" s="95">
        <f t="shared" si="0"/>
        <v>0</v>
      </c>
    </row>
    <row r="30" spans="1:5" s="1" customFormat="1" ht="14.25" customHeight="1">
      <c r="A30" s="17" t="s">
        <v>115</v>
      </c>
      <c r="B30" s="37" t="s">
        <v>3</v>
      </c>
      <c r="C30" s="42">
        <v>180</v>
      </c>
      <c r="D30" s="46"/>
      <c r="E30" s="95">
        <f t="shared" si="0"/>
        <v>0</v>
      </c>
    </row>
    <row r="31" spans="1:5" s="1" customFormat="1" ht="25.5" customHeight="1">
      <c r="A31" s="17" t="s">
        <v>172</v>
      </c>
      <c r="B31" s="37" t="s">
        <v>3</v>
      </c>
      <c r="C31" s="42">
        <v>300</v>
      </c>
      <c r="D31" s="46"/>
      <c r="E31" s="95">
        <f t="shared" si="0"/>
        <v>0</v>
      </c>
    </row>
    <row r="32" spans="1:5" ht="25.5">
      <c r="A32" s="17" t="s">
        <v>119</v>
      </c>
      <c r="B32" s="37" t="s">
        <v>3</v>
      </c>
      <c r="C32" s="42">
        <v>450</v>
      </c>
      <c r="D32" s="46"/>
      <c r="E32" s="95">
        <f t="shared" si="0"/>
        <v>0</v>
      </c>
    </row>
    <row r="33" spans="1:5" s="1" customFormat="1" ht="38.25">
      <c r="A33" s="17" t="s">
        <v>46</v>
      </c>
      <c r="B33" s="37" t="s">
        <v>3</v>
      </c>
      <c r="C33" s="42">
        <v>10</v>
      </c>
      <c r="D33" s="43"/>
      <c r="E33" s="95">
        <f t="shared" si="0"/>
        <v>0</v>
      </c>
    </row>
    <row r="34" spans="1:5" s="1" customFormat="1" ht="25.5">
      <c r="A34" s="17" t="s">
        <v>47</v>
      </c>
      <c r="B34" s="37" t="s">
        <v>3</v>
      </c>
      <c r="C34" s="42">
        <v>50</v>
      </c>
      <c r="D34" s="43"/>
      <c r="E34" s="95">
        <f t="shared" si="0"/>
        <v>0</v>
      </c>
    </row>
    <row r="35" spans="1:5" s="1" customFormat="1" ht="25.5" customHeight="1">
      <c r="A35" s="17" t="s">
        <v>45</v>
      </c>
      <c r="B35" s="37" t="s">
        <v>3</v>
      </c>
      <c r="C35" s="42">
        <v>800</v>
      </c>
      <c r="D35" s="46"/>
      <c r="E35" s="95">
        <f t="shared" si="0"/>
        <v>0</v>
      </c>
    </row>
    <row r="36" spans="1:5" s="1" customFormat="1" ht="14.25">
      <c r="A36" s="17" t="s">
        <v>113</v>
      </c>
      <c r="B36" s="37" t="s">
        <v>3</v>
      </c>
      <c r="C36" s="42">
        <v>800</v>
      </c>
      <c r="D36" s="46"/>
      <c r="E36" s="95">
        <f t="shared" si="0"/>
        <v>0</v>
      </c>
    </row>
    <row r="37" spans="1:5" s="1" customFormat="1" ht="14.25">
      <c r="A37" s="17" t="s">
        <v>114</v>
      </c>
      <c r="B37" s="37" t="s">
        <v>3</v>
      </c>
      <c r="C37" s="42">
        <v>800</v>
      </c>
      <c r="D37" s="46"/>
      <c r="E37" s="95">
        <f t="shared" si="0"/>
        <v>0</v>
      </c>
    </row>
    <row r="38" spans="1:5" s="1" customFormat="1" ht="14.25">
      <c r="A38" s="17" t="s">
        <v>48</v>
      </c>
      <c r="B38" s="37" t="s">
        <v>3</v>
      </c>
      <c r="C38" s="42">
        <v>400</v>
      </c>
      <c r="D38" s="43"/>
      <c r="E38" s="95">
        <f t="shared" si="0"/>
        <v>0</v>
      </c>
    </row>
    <row r="39" spans="1:5" s="1" customFormat="1" ht="14.25">
      <c r="A39" s="17" t="s">
        <v>12</v>
      </c>
      <c r="B39" s="37" t="s">
        <v>3</v>
      </c>
      <c r="C39" s="42">
        <v>100</v>
      </c>
      <c r="D39" s="43"/>
      <c r="E39" s="95">
        <f t="shared" si="0"/>
        <v>0</v>
      </c>
    </row>
    <row r="40" spans="1:5" s="1" customFormat="1" ht="14.25">
      <c r="A40" s="17" t="s">
        <v>13</v>
      </c>
      <c r="B40" s="37" t="s">
        <v>3</v>
      </c>
      <c r="C40" s="42">
        <v>150</v>
      </c>
      <c r="D40" s="43"/>
      <c r="E40" s="95">
        <f t="shared" si="0"/>
        <v>0</v>
      </c>
    </row>
    <row r="41" spans="1:5" s="1" customFormat="1" ht="25.5" customHeight="1">
      <c r="A41" s="17" t="s">
        <v>131</v>
      </c>
      <c r="B41" s="37" t="s">
        <v>3</v>
      </c>
      <c r="C41" s="42">
        <v>50</v>
      </c>
      <c r="D41" s="43"/>
      <c r="E41" s="95">
        <f t="shared" si="0"/>
        <v>0</v>
      </c>
    </row>
    <row r="42" spans="1:5" s="1" customFormat="1" ht="14.25">
      <c r="A42" s="17" t="s">
        <v>49</v>
      </c>
      <c r="B42" s="37" t="s">
        <v>3</v>
      </c>
      <c r="C42" s="42">
        <v>2200</v>
      </c>
      <c r="D42" s="43"/>
      <c r="E42" s="95">
        <f t="shared" si="0"/>
        <v>0</v>
      </c>
    </row>
    <row r="43" spans="1:5" s="1" customFormat="1" ht="14.25">
      <c r="A43" s="17" t="s">
        <v>14</v>
      </c>
      <c r="B43" s="37" t="s">
        <v>3</v>
      </c>
      <c r="C43" s="42">
        <v>300</v>
      </c>
      <c r="D43" s="43"/>
      <c r="E43" s="95">
        <f t="shared" si="0"/>
        <v>0</v>
      </c>
    </row>
    <row r="44" spans="1:5" s="1" customFormat="1" ht="14.25">
      <c r="A44" s="17" t="s">
        <v>160</v>
      </c>
      <c r="B44" s="37" t="s">
        <v>3</v>
      </c>
      <c r="C44" s="42">
        <v>300</v>
      </c>
      <c r="D44" s="43"/>
      <c r="E44" s="95">
        <f t="shared" si="0"/>
        <v>0</v>
      </c>
    </row>
    <row r="45" spans="1:5" s="1" customFormat="1" ht="14.25">
      <c r="A45" s="29" t="s">
        <v>15</v>
      </c>
      <c r="B45" s="47" t="s">
        <v>3</v>
      </c>
      <c r="C45" s="53">
        <v>150</v>
      </c>
      <c r="D45" s="63"/>
      <c r="E45" s="95">
        <f t="shared" si="0"/>
        <v>0</v>
      </c>
    </row>
    <row r="46" spans="1:5" s="1" customFormat="1" ht="14.25">
      <c r="A46" s="17" t="s">
        <v>16</v>
      </c>
      <c r="B46" s="37" t="s">
        <v>3</v>
      </c>
      <c r="C46" s="42">
        <v>100</v>
      </c>
      <c r="D46" s="43"/>
      <c r="E46" s="95">
        <f t="shared" si="0"/>
        <v>0</v>
      </c>
    </row>
    <row r="47" spans="1:5" s="1" customFormat="1" ht="14.25" customHeight="1">
      <c r="A47" s="17" t="s">
        <v>50</v>
      </c>
      <c r="B47" s="37" t="s">
        <v>3</v>
      </c>
      <c r="C47" s="42">
        <v>50</v>
      </c>
      <c r="D47" s="43"/>
      <c r="E47" s="95">
        <f t="shared" si="0"/>
        <v>0</v>
      </c>
    </row>
    <row r="48" spans="1:5" s="1" customFormat="1" ht="25.5">
      <c r="A48" s="17" t="s">
        <v>17</v>
      </c>
      <c r="B48" s="37" t="s">
        <v>3</v>
      </c>
      <c r="C48" s="42">
        <v>2200</v>
      </c>
      <c r="D48" s="43"/>
      <c r="E48" s="95">
        <f t="shared" si="0"/>
        <v>0</v>
      </c>
    </row>
    <row r="49" spans="1:5" s="1" customFormat="1" ht="14.25">
      <c r="A49" s="17" t="s">
        <v>18</v>
      </c>
      <c r="B49" s="37" t="s">
        <v>3</v>
      </c>
      <c r="C49" s="42">
        <v>400</v>
      </c>
      <c r="D49" s="43"/>
      <c r="E49" s="95">
        <f t="shared" si="0"/>
        <v>0</v>
      </c>
    </row>
    <row r="50" spans="1:5" s="1" customFormat="1" ht="14.25">
      <c r="A50" s="17" t="s">
        <v>106</v>
      </c>
      <c r="B50" s="37" t="s">
        <v>3</v>
      </c>
      <c r="C50" s="42">
        <v>1300</v>
      </c>
      <c r="D50" s="43"/>
      <c r="E50" s="95">
        <f t="shared" si="0"/>
        <v>0</v>
      </c>
    </row>
    <row r="51" spans="1:5" s="1" customFormat="1" ht="14.25">
      <c r="A51" s="17" t="s">
        <v>132</v>
      </c>
      <c r="B51" s="37" t="s">
        <v>3</v>
      </c>
      <c r="C51" s="42">
        <v>200</v>
      </c>
      <c r="D51" s="43"/>
      <c r="E51" s="95">
        <f t="shared" si="0"/>
        <v>0</v>
      </c>
    </row>
    <row r="52" spans="1:5" s="1" customFormat="1" ht="14.25">
      <c r="A52" s="17" t="s">
        <v>107</v>
      </c>
      <c r="B52" s="37" t="s">
        <v>3</v>
      </c>
      <c r="C52" s="42">
        <v>400</v>
      </c>
      <c r="D52" s="43"/>
      <c r="E52" s="95">
        <f t="shared" si="0"/>
        <v>0</v>
      </c>
    </row>
    <row r="53" spans="1:5" s="1" customFormat="1" ht="14.25">
      <c r="A53" s="17" t="s">
        <v>19</v>
      </c>
      <c r="B53" s="37" t="s">
        <v>3</v>
      </c>
      <c r="C53" s="42">
        <v>150</v>
      </c>
      <c r="D53" s="43"/>
      <c r="E53" s="95">
        <f t="shared" si="0"/>
        <v>0</v>
      </c>
    </row>
    <row r="54" spans="1:5" s="1" customFormat="1" ht="14.25">
      <c r="A54" s="17" t="s">
        <v>20</v>
      </c>
      <c r="B54" s="37" t="s">
        <v>3</v>
      </c>
      <c r="C54" s="42">
        <v>20</v>
      </c>
      <c r="D54" s="43"/>
      <c r="E54" s="95">
        <f t="shared" si="0"/>
        <v>0</v>
      </c>
    </row>
    <row r="55" spans="1:5" s="1" customFormat="1" ht="14.25">
      <c r="A55" s="40" t="s">
        <v>133</v>
      </c>
      <c r="B55" s="41" t="s">
        <v>3</v>
      </c>
      <c r="C55" s="42">
        <v>20</v>
      </c>
      <c r="D55" s="43"/>
      <c r="E55" s="95">
        <f t="shared" si="0"/>
        <v>0</v>
      </c>
    </row>
    <row r="56" spans="1:5" s="1" customFormat="1" ht="38.25">
      <c r="A56" s="17" t="s">
        <v>134</v>
      </c>
      <c r="B56" s="37" t="s">
        <v>3</v>
      </c>
      <c r="C56" s="42">
        <v>250</v>
      </c>
      <c r="D56" s="43"/>
      <c r="E56" s="95">
        <f>D56*C56</f>
        <v>0</v>
      </c>
    </row>
    <row r="57" spans="1:5" s="1" customFormat="1" ht="14.25" customHeight="1">
      <c r="A57" s="17" t="s">
        <v>182</v>
      </c>
      <c r="B57" s="37" t="s">
        <v>3</v>
      </c>
      <c r="C57" s="42">
        <v>200</v>
      </c>
      <c r="D57" s="46"/>
      <c r="E57" s="95">
        <f t="shared" si="0"/>
        <v>0</v>
      </c>
    </row>
    <row r="58" spans="1:5" s="1" customFormat="1" ht="25.5">
      <c r="A58" s="17" t="s">
        <v>161</v>
      </c>
      <c r="B58" s="37" t="s">
        <v>3</v>
      </c>
      <c r="C58" s="42">
        <v>100</v>
      </c>
      <c r="D58" s="43"/>
      <c r="E58" s="95">
        <f t="shared" si="0"/>
        <v>0</v>
      </c>
    </row>
    <row r="59" spans="1:5" s="1" customFormat="1" ht="14.25">
      <c r="A59" s="17" t="s">
        <v>21</v>
      </c>
      <c r="B59" s="37" t="s">
        <v>3</v>
      </c>
      <c r="C59" s="42">
        <v>50</v>
      </c>
      <c r="D59" s="43"/>
      <c r="E59" s="95">
        <f t="shared" si="0"/>
        <v>0</v>
      </c>
    </row>
    <row r="60" spans="1:5" s="1" customFormat="1" ht="14.25">
      <c r="A60" s="17" t="s">
        <v>135</v>
      </c>
      <c r="B60" s="37" t="s">
        <v>3</v>
      </c>
      <c r="C60" s="42">
        <v>450</v>
      </c>
      <c r="D60" s="43"/>
      <c r="E60" s="95">
        <f t="shared" si="0"/>
        <v>0</v>
      </c>
    </row>
    <row r="61" spans="1:5" s="1" customFormat="1" ht="14.25">
      <c r="A61" s="17" t="s">
        <v>51</v>
      </c>
      <c r="B61" s="37" t="s">
        <v>3</v>
      </c>
      <c r="C61" s="42">
        <v>800</v>
      </c>
      <c r="D61" s="43"/>
      <c r="E61" s="95">
        <f t="shared" si="0"/>
        <v>0</v>
      </c>
    </row>
    <row r="62" spans="1:5" s="1" customFormat="1" ht="14.25">
      <c r="A62" s="17" t="s">
        <v>136</v>
      </c>
      <c r="B62" s="37" t="s">
        <v>3</v>
      </c>
      <c r="C62" s="42">
        <v>800</v>
      </c>
      <c r="D62" s="43"/>
      <c r="E62" s="95">
        <f t="shared" si="0"/>
        <v>0</v>
      </c>
    </row>
    <row r="63" spans="1:5" s="1" customFormat="1" ht="14.25">
      <c r="A63" s="17" t="s">
        <v>98</v>
      </c>
      <c r="B63" s="37" t="s">
        <v>3</v>
      </c>
      <c r="C63" s="42">
        <v>200</v>
      </c>
      <c r="D63" s="43"/>
      <c r="E63" s="95">
        <f t="shared" si="0"/>
        <v>0</v>
      </c>
    </row>
    <row r="64" spans="1:5" s="1" customFormat="1" ht="14.25">
      <c r="A64" s="17" t="s">
        <v>99</v>
      </c>
      <c r="B64" s="37" t="s">
        <v>3</v>
      </c>
      <c r="C64" s="42">
        <v>180</v>
      </c>
      <c r="D64" s="43"/>
      <c r="E64" s="95">
        <f t="shared" si="0"/>
        <v>0</v>
      </c>
    </row>
    <row r="65" spans="1:5" s="1" customFormat="1" ht="14.25">
      <c r="A65" s="17" t="s">
        <v>100</v>
      </c>
      <c r="B65" s="37" t="s">
        <v>3</v>
      </c>
      <c r="C65" s="42">
        <v>150</v>
      </c>
      <c r="D65" s="43"/>
      <c r="E65" s="95">
        <f t="shared" si="0"/>
        <v>0</v>
      </c>
    </row>
    <row r="66" spans="1:5" s="1" customFormat="1" ht="25.5">
      <c r="A66" s="17" t="s">
        <v>52</v>
      </c>
      <c r="B66" s="37" t="s">
        <v>8</v>
      </c>
      <c r="C66" s="42">
        <v>170</v>
      </c>
      <c r="D66" s="43"/>
      <c r="E66" s="95">
        <f aca="true" t="shared" si="1" ref="E66:E69">D66*C66</f>
        <v>0</v>
      </c>
    </row>
    <row r="67" spans="1:5" s="1" customFormat="1" ht="25.5">
      <c r="A67" s="17" t="s">
        <v>53</v>
      </c>
      <c r="B67" s="37" t="s">
        <v>8</v>
      </c>
      <c r="C67" s="42">
        <v>200</v>
      </c>
      <c r="D67" s="43"/>
      <c r="E67" s="95">
        <f t="shared" si="1"/>
        <v>0</v>
      </c>
    </row>
    <row r="68" spans="1:5" s="1" customFormat="1" ht="38.25">
      <c r="A68" s="17" t="s">
        <v>137</v>
      </c>
      <c r="B68" s="37" t="s">
        <v>11</v>
      </c>
      <c r="C68" s="42">
        <v>40</v>
      </c>
      <c r="D68" s="43"/>
      <c r="E68" s="95">
        <f t="shared" si="1"/>
        <v>0</v>
      </c>
    </row>
    <row r="69" spans="1:5" s="1" customFormat="1" ht="38.25">
      <c r="A69" s="17" t="s">
        <v>162</v>
      </c>
      <c r="B69" s="37" t="s">
        <v>11</v>
      </c>
      <c r="C69" s="42">
        <v>40</v>
      </c>
      <c r="D69" s="43"/>
      <c r="E69" s="95">
        <f t="shared" si="1"/>
        <v>0</v>
      </c>
    </row>
    <row r="70" spans="1:5" s="1" customFormat="1" ht="38.25">
      <c r="A70" s="17" t="s">
        <v>168</v>
      </c>
      <c r="B70" s="37" t="s">
        <v>11</v>
      </c>
      <c r="C70" s="42">
        <v>25</v>
      </c>
      <c r="D70" s="43"/>
      <c r="E70" s="95">
        <f>D70*C70</f>
        <v>0</v>
      </c>
    </row>
    <row r="71" spans="1:5" s="1" customFormat="1" ht="25.5">
      <c r="A71" s="17" t="s">
        <v>54</v>
      </c>
      <c r="B71" s="37" t="s">
        <v>22</v>
      </c>
      <c r="C71" s="42">
        <v>7</v>
      </c>
      <c r="D71" s="43"/>
      <c r="E71" s="95">
        <f aca="true" t="shared" si="2" ref="E71:E80">D71*C71</f>
        <v>0</v>
      </c>
    </row>
    <row r="72" spans="1:5" s="1" customFormat="1" ht="14.25">
      <c r="A72" s="17" t="s">
        <v>23</v>
      </c>
      <c r="B72" s="37" t="s">
        <v>3</v>
      </c>
      <c r="C72" s="42">
        <v>300</v>
      </c>
      <c r="D72" s="43"/>
      <c r="E72" s="95">
        <f t="shared" si="2"/>
        <v>0</v>
      </c>
    </row>
    <row r="73" spans="1:5" s="1" customFormat="1" ht="14.25">
      <c r="A73" s="17" t="s">
        <v>24</v>
      </c>
      <c r="B73" s="37" t="s">
        <v>3</v>
      </c>
      <c r="C73" s="42">
        <v>100</v>
      </c>
      <c r="D73" s="43"/>
      <c r="E73" s="95">
        <f t="shared" si="2"/>
        <v>0</v>
      </c>
    </row>
    <row r="74" spans="1:5" s="1" customFormat="1" ht="14.25">
      <c r="A74" s="17" t="s">
        <v>25</v>
      </c>
      <c r="B74" s="37" t="s">
        <v>3</v>
      </c>
      <c r="C74" s="42">
        <v>700</v>
      </c>
      <c r="D74" s="43"/>
      <c r="E74" s="95">
        <f t="shared" si="2"/>
        <v>0</v>
      </c>
    </row>
    <row r="75" spans="1:5" s="1" customFormat="1" ht="14.25">
      <c r="A75" s="17" t="s">
        <v>26</v>
      </c>
      <c r="B75" s="37" t="s">
        <v>3</v>
      </c>
      <c r="C75" s="42">
        <v>700</v>
      </c>
      <c r="D75" s="43"/>
      <c r="E75" s="95">
        <f t="shared" si="2"/>
        <v>0</v>
      </c>
    </row>
    <row r="76" spans="1:5" s="1" customFormat="1" ht="25.5">
      <c r="A76" s="17" t="s">
        <v>56</v>
      </c>
      <c r="B76" s="37" t="s">
        <v>3</v>
      </c>
      <c r="C76" s="42">
        <v>20</v>
      </c>
      <c r="D76" s="43"/>
      <c r="E76" s="95">
        <f t="shared" si="2"/>
        <v>0</v>
      </c>
    </row>
    <row r="77" spans="1:5" s="1" customFormat="1" ht="25.5">
      <c r="A77" s="17" t="s">
        <v>55</v>
      </c>
      <c r="B77" s="37" t="s">
        <v>3</v>
      </c>
      <c r="C77" s="42">
        <v>80</v>
      </c>
      <c r="D77" s="43"/>
      <c r="E77" s="95">
        <f t="shared" si="2"/>
        <v>0</v>
      </c>
    </row>
    <row r="78" spans="1:5" s="1" customFormat="1" ht="25.5">
      <c r="A78" s="17" t="s">
        <v>138</v>
      </c>
      <c r="B78" s="37" t="s">
        <v>3</v>
      </c>
      <c r="C78" s="42">
        <v>30</v>
      </c>
      <c r="D78" s="43"/>
      <c r="E78" s="95">
        <f t="shared" si="2"/>
        <v>0</v>
      </c>
    </row>
    <row r="79" spans="1:5" s="1" customFormat="1" ht="25.5">
      <c r="A79" s="17" t="s">
        <v>57</v>
      </c>
      <c r="B79" s="37" t="s">
        <v>3</v>
      </c>
      <c r="C79" s="42">
        <v>12</v>
      </c>
      <c r="D79" s="43"/>
      <c r="E79" s="95">
        <f t="shared" si="2"/>
        <v>0</v>
      </c>
    </row>
    <row r="80" spans="1:5" s="1" customFormat="1" ht="14.25">
      <c r="A80" s="17" t="s">
        <v>58</v>
      </c>
      <c r="B80" s="37" t="s">
        <v>3</v>
      </c>
      <c r="C80" s="42">
        <v>40</v>
      </c>
      <c r="D80" s="43"/>
      <c r="E80" s="95">
        <f t="shared" si="2"/>
        <v>0</v>
      </c>
    </row>
    <row r="81" spans="1:5" s="1" customFormat="1" ht="25.5" customHeight="1">
      <c r="A81" s="17" t="s">
        <v>180</v>
      </c>
      <c r="B81" s="37" t="s">
        <v>9</v>
      </c>
      <c r="C81" s="42">
        <v>30</v>
      </c>
      <c r="D81" s="43"/>
      <c r="E81" s="95">
        <f>D81*C81</f>
        <v>0</v>
      </c>
    </row>
    <row r="82" spans="1:5" s="1" customFormat="1" ht="25.5" customHeight="1">
      <c r="A82" s="17" t="s">
        <v>181</v>
      </c>
      <c r="B82" s="37" t="s">
        <v>9</v>
      </c>
      <c r="C82" s="42">
        <v>4</v>
      </c>
      <c r="D82" s="43"/>
      <c r="E82" s="95">
        <f aca="true" t="shared" si="3" ref="E82:E94">D82*C82</f>
        <v>0</v>
      </c>
    </row>
    <row r="83" spans="1:5" s="1" customFormat="1" ht="25.5">
      <c r="A83" s="17" t="s">
        <v>139</v>
      </c>
      <c r="B83" s="37" t="s">
        <v>9</v>
      </c>
      <c r="C83" s="42">
        <v>30</v>
      </c>
      <c r="D83" s="43"/>
      <c r="E83" s="95">
        <f t="shared" si="3"/>
        <v>0</v>
      </c>
    </row>
    <row r="84" spans="1:5" s="1" customFormat="1" ht="25.5">
      <c r="A84" s="17" t="s">
        <v>140</v>
      </c>
      <c r="B84" s="37" t="s">
        <v>9</v>
      </c>
      <c r="C84" s="42">
        <v>2</v>
      </c>
      <c r="D84" s="43"/>
      <c r="E84" s="95">
        <f t="shared" si="3"/>
        <v>0</v>
      </c>
    </row>
    <row r="85" spans="1:5" s="1" customFormat="1" ht="25.5">
      <c r="A85" s="17" t="s">
        <v>141</v>
      </c>
      <c r="B85" s="37" t="s">
        <v>9</v>
      </c>
      <c r="C85" s="42">
        <v>10</v>
      </c>
      <c r="D85" s="43"/>
      <c r="E85" s="95">
        <f t="shared" si="3"/>
        <v>0</v>
      </c>
    </row>
    <row r="86" spans="1:5" s="1" customFormat="1" ht="25.5">
      <c r="A86" s="17" t="s">
        <v>142</v>
      </c>
      <c r="B86" s="37" t="s">
        <v>9</v>
      </c>
      <c r="C86" s="42">
        <v>10</v>
      </c>
      <c r="D86" s="43"/>
      <c r="E86" s="95">
        <f t="shared" si="3"/>
        <v>0</v>
      </c>
    </row>
    <row r="87" spans="1:5" s="1" customFormat="1" ht="25.5">
      <c r="A87" s="17" t="s">
        <v>143</v>
      </c>
      <c r="B87" s="37" t="s">
        <v>9</v>
      </c>
      <c r="C87" s="42">
        <v>10</v>
      </c>
      <c r="D87" s="43"/>
      <c r="E87" s="95">
        <f t="shared" si="3"/>
        <v>0</v>
      </c>
    </row>
    <row r="88" spans="1:5" s="1" customFormat="1" ht="25.5">
      <c r="A88" s="17" t="s">
        <v>144</v>
      </c>
      <c r="B88" s="37" t="s">
        <v>9</v>
      </c>
      <c r="C88" s="42">
        <v>10</v>
      </c>
      <c r="D88" s="43"/>
      <c r="E88" s="95">
        <f t="shared" si="3"/>
        <v>0</v>
      </c>
    </row>
    <row r="89" spans="1:5" s="1" customFormat="1" ht="25.5">
      <c r="A89" s="17" t="s">
        <v>145</v>
      </c>
      <c r="B89" s="37" t="s">
        <v>9</v>
      </c>
      <c r="C89" s="42">
        <v>10</v>
      </c>
      <c r="D89" s="43"/>
      <c r="E89" s="95">
        <f t="shared" si="3"/>
        <v>0</v>
      </c>
    </row>
    <row r="90" spans="1:5" s="1" customFormat="1" ht="25.5">
      <c r="A90" s="17" t="s">
        <v>146</v>
      </c>
      <c r="B90" s="37" t="s">
        <v>9</v>
      </c>
      <c r="C90" s="42">
        <v>10</v>
      </c>
      <c r="D90" s="43"/>
      <c r="E90" s="95">
        <f t="shared" si="3"/>
        <v>0</v>
      </c>
    </row>
    <row r="91" spans="1:5" s="1" customFormat="1" ht="25.5">
      <c r="A91" s="17" t="s">
        <v>147</v>
      </c>
      <c r="B91" s="37" t="s">
        <v>9</v>
      </c>
      <c r="C91" s="42">
        <v>10</v>
      </c>
      <c r="D91" s="43"/>
      <c r="E91" s="95">
        <f t="shared" si="3"/>
        <v>0</v>
      </c>
    </row>
    <row r="92" spans="1:5" s="1" customFormat="1" ht="25.5">
      <c r="A92" s="17" t="s">
        <v>148</v>
      </c>
      <c r="B92" s="37" t="s">
        <v>22</v>
      </c>
      <c r="C92" s="42">
        <v>10</v>
      </c>
      <c r="D92" s="43"/>
      <c r="E92" s="95">
        <f t="shared" si="3"/>
        <v>0</v>
      </c>
    </row>
    <row r="93" spans="1:5" s="1" customFormat="1" ht="25.5">
      <c r="A93" s="17" t="s">
        <v>149</v>
      </c>
      <c r="B93" s="37" t="s">
        <v>22</v>
      </c>
      <c r="C93" s="42">
        <v>10</v>
      </c>
      <c r="D93" s="43"/>
      <c r="E93" s="95">
        <f t="shared" si="3"/>
        <v>0</v>
      </c>
    </row>
    <row r="94" spans="1:5" s="1" customFormat="1" ht="25.5">
      <c r="A94" s="17" t="s">
        <v>150</v>
      </c>
      <c r="B94" s="37" t="s">
        <v>22</v>
      </c>
      <c r="C94" s="42">
        <v>1</v>
      </c>
      <c r="D94" s="43"/>
      <c r="E94" s="95">
        <f t="shared" si="3"/>
        <v>0</v>
      </c>
    </row>
    <row r="95" spans="1:5" s="1" customFormat="1" ht="25.5">
      <c r="A95" s="17" t="s">
        <v>64</v>
      </c>
      <c r="B95" s="37" t="s">
        <v>22</v>
      </c>
      <c r="C95" s="42">
        <v>1</v>
      </c>
      <c r="D95" s="43"/>
      <c r="E95" s="95">
        <f>D95*C95</f>
        <v>0</v>
      </c>
    </row>
    <row r="96" spans="1:5" s="1" customFormat="1" ht="25.5">
      <c r="A96" s="17" t="s">
        <v>65</v>
      </c>
      <c r="B96" s="37" t="s">
        <v>22</v>
      </c>
      <c r="C96" s="42">
        <v>1</v>
      </c>
      <c r="D96" s="43"/>
      <c r="E96" s="95">
        <f aca="true" t="shared" si="4" ref="E96:E110">D96*C96</f>
        <v>0</v>
      </c>
    </row>
    <row r="97" spans="1:5" s="1" customFormat="1" ht="25.5">
      <c r="A97" s="17" t="s">
        <v>66</v>
      </c>
      <c r="B97" s="37" t="s">
        <v>22</v>
      </c>
      <c r="C97" s="42">
        <v>1</v>
      </c>
      <c r="D97" s="43"/>
      <c r="E97" s="95">
        <f t="shared" si="4"/>
        <v>0</v>
      </c>
    </row>
    <row r="98" spans="1:5" s="1" customFormat="1" ht="25.5">
      <c r="A98" s="17" t="s">
        <v>67</v>
      </c>
      <c r="B98" s="37" t="s">
        <v>22</v>
      </c>
      <c r="C98" s="42">
        <v>1</v>
      </c>
      <c r="D98" s="43"/>
      <c r="E98" s="95">
        <f t="shared" si="4"/>
        <v>0</v>
      </c>
    </row>
    <row r="99" spans="1:5" s="1" customFormat="1" ht="25.5">
      <c r="A99" s="17" t="s">
        <v>77</v>
      </c>
      <c r="B99" s="37" t="s">
        <v>9</v>
      </c>
      <c r="C99" s="42">
        <v>5</v>
      </c>
      <c r="D99" s="43"/>
      <c r="E99" s="95">
        <f t="shared" si="4"/>
        <v>0</v>
      </c>
    </row>
    <row r="100" spans="1:5" s="1" customFormat="1" ht="25.5">
      <c r="A100" s="17" t="s">
        <v>78</v>
      </c>
      <c r="B100" s="37" t="s">
        <v>9</v>
      </c>
      <c r="C100" s="42">
        <v>5</v>
      </c>
      <c r="D100" s="43"/>
      <c r="E100" s="95">
        <f t="shared" si="4"/>
        <v>0</v>
      </c>
    </row>
    <row r="101" spans="1:5" s="1" customFormat="1" ht="25.5">
      <c r="A101" s="17" t="s">
        <v>79</v>
      </c>
      <c r="B101" s="37" t="s">
        <v>9</v>
      </c>
      <c r="C101" s="42">
        <v>5</v>
      </c>
      <c r="D101" s="43"/>
      <c r="E101" s="95">
        <f t="shared" si="4"/>
        <v>0</v>
      </c>
    </row>
    <row r="102" spans="1:5" s="1" customFormat="1" ht="14.25">
      <c r="A102" s="17" t="s">
        <v>102</v>
      </c>
      <c r="B102" s="37" t="s">
        <v>59</v>
      </c>
      <c r="C102" s="42">
        <v>30</v>
      </c>
      <c r="D102" s="43"/>
      <c r="E102" s="95">
        <f t="shared" si="4"/>
        <v>0</v>
      </c>
    </row>
    <row r="103" spans="1:5" s="1" customFormat="1" ht="25.5">
      <c r="A103" s="17" t="s">
        <v>151</v>
      </c>
      <c r="B103" s="37" t="s">
        <v>59</v>
      </c>
      <c r="C103" s="42">
        <v>20</v>
      </c>
      <c r="D103" s="43"/>
      <c r="E103" s="95">
        <f t="shared" si="4"/>
        <v>0</v>
      </c>
    </row>
    <row r="104" spans="1:6" s="1" customFormat="1" ht="25.5">
      <c r="A104" s="17" t="s">
        <v>68</v>
      </c>
      <c r="B104" s="37" t="s">
        <v>101</v>
      </c>
      <c r="C104" s="42">
        <v>10</v>
      </c>
      <c r="D104" s="43"/>
      <c r="E104" s="95">
        <f t="shared" si="4"/>
        <v>0</v>
      </c>
      <c r="F104" s="27"/>
    </row>
    <row r="105" spans="1:5" s="1" customFormat="1" ht="14.25">
      <c r="A105" s="17" t="s">
        <v>152</v>
      </c>
      <c r="B105" s="37" t="s">
        <v>3</v>
      </c>
      <c r="C105" s="42">
        <v>10</v>
      </c>
      <c r="D105" s="43"/>
      <c r="E105" s="95">
        <f t="shared" si="4"/>
        <v>0</v>
      </c>
    </row>
    <row r="106" spans="1:6" s="1" customFormat="1" ht="25.5">
      <c r="A106" s="17" t="s">
        <v>153</v>
      </c>
      <c r="B106" s="37" t="s">
        <v>3</v>
      </c>
      <c r="C106" s="42">
        <v>50</v>
      </c>
      <c r="D106" s="43"/>
      <c r="E106" s="95">
        <f t="shared" si="4"/>
        <v>0</v>
      </c>
      <c r="F106"/>
    </row>
    <row r="107" spans="1:6" s="1" customFormat="1" ht="25.5">
      <c r="A107" s="17" t="s">
        <v>154</v>
      </c>
      <c r="B107" s="37" t="s">
        <v>3</v>
      </c>
      <c r="C107" s="42">
        <v>100</v>
      </c>
      <c r="D107" s="43"/>
      <c r="E107" s="95">
        <f t="shared" si="4"/>
        <v>0</v>
      </c>
      <c r="F107" s="28"/>
    </row>
    <row r="108" spans="1:5" s="1" customFormat="1" ht="25.5">
      <c r="A108" s="17" t="s">
        <v>155</v>
      </c>
      <c r="B108" s="37" t="s">
        <v>3</v>
      </c>
      <c r="C108" s="42">
        <v>10</v>
      </c>
      <c r="D108" s="43"/>
      <c r="E108" s="95">
        <f t="shared" si="4"/>
        <v>0</v>
      </c>
    </row>
    <row r="109" spans="1:15" s="1" customFormat="1" ht="63.75">
      <c r="A109" s="17" t="s">
        <v>163</v>
      </c>
      <c r="B109" s="37" t="s">
        <v>3</v>
      </c>
      <c r="C109" s="42">
        <v>20</v>
      </c>
      <c r="D109" s="43"/>
      <c r="E109" s="95">
        <f t="shared" si="4"/>
        <v>0</v>
      </c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</row>
    <row r="110" spans="1:5" s="1" customFormat="1" ht="63.75">
      <c r="A110" s="17" t="s">
        <v>156</v>
      </c>
      <c r="B110" s="37" t="s">
        <v>3</v>
      </c>
      <c r="C110" s="42">
        <v>230</v>
      </c>
      <c r="D110" s="43"/>
      <c r="E110" s="95">
        <f t="shared" si="4"/>
        <v>0</v>
      </c>
    </row>
    <row r="111" spans="1:5" s="1" customFormat="1" ht="50.25" customHeight="1">
      <c r="A111" s="17" t="s">
        <v>157</v>
      </c>
      <c r="B111" s="37" t="s">
        <v>3</v>
      </c>
      <c r="C111" s="42">
        <v>210</v>
      </c>
      <c r="D111" s="43"/>
      <c r="E111" s="95">
        <f>D111*C111</f>
        <v>0</v>
      </c>
    </row>
    <row r="112" spans="1:5" s="1" customFormat="1" ht="39" thickBot="1">
      <c r="A112" s="64" t="s">
        <v>158</v>
      </c>
      <c r="B112" s="65" t="s">
        <v>3</v>
      </c>
      <c r="C112" s="66">
        <v>280</v>
      </c>
      <c r="D112" s="67"/>
      <c r="E112" s="96">
        <f aca="true" t="shared" si="5" ref="E112">D112*C112</f>
        <v>0</v>
      </c>
    </row>
    <row r="113" spans="1:5" s="22" customFormat="1" ht="18.75" customHeight="1" thickBot="1">
      <c r="A113" s="104" t="s">
        <v>60</v>
      </c>
      <c r="B113" s="105"/>
      <c r="C113" s="105"/>
      <c r="D113" s="106"/>
      <c r="E113" s="97">
        <f>SUM(E4:E112)</f>
        <v>0</v>
      </c>
    </row>
    <row r="114" spans="1:5" s="3" customFormat="1" ht="18.75" customHeight="1" thickBot="1">
      <c r="A114" s="104" t="s">
        <v>61</v>
      </c>
      <c r="B114" s="105"/>
      <c r="C114" s="105"/>
      <c r="D114" s="106"/>
      <c r="E114" s="98">
        <f>E113*1.21</f>
        <v>0</v>
      </c>
    </row>
  </sheetData>
  <mergeCells count="3">
    <mergeCell ref="A113:D113"/>
    <mergeCell ref="A114:D114"/>
    <mergeCell ref="F109:O109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699890613556"/>
  </sheetPr>
  <dimension ref="B2:D9"/>
  <sheetViews>
    <sheetView workbookViewId="0" topLeftCell="A1">
      <selection activeCell="C29" sqref="C29"/>
    </sheetView>
  </sheetViews>
  <sheetFormatPr defaultColWidth="9.00390625" defaultRowHeight="14.25"/>
  <cols>
    <col min="1" max="1" width="5.125" style="0" customWidth="1"/>
    <col min="2" max="2" width="41.375" style="6" customWidth="1"/>
    <col min="3" max="4" width="14.125" style="0" customWidth="1"/>
  </cols>
  <sheetData>
    <row r="2" ht="14.25">
      <c r="B2" s="70" t="s">
        <v>183</v>
      </c>
    </row>
    <row r="3" ht="15" thickBot="1"/>
    <row r="4" spans="2:4" ht="26.25" thickBot="1">
      <c r="B4" s="7" t="s">
        <v>62</v>
      </c>
      <c r="C4" s="8" t="s">
        <v>111</v>
      </c>
      <c r="D4" s="9" t="s">
        <v>159</v>
      </c>
    </row>
    <row r="5" spans="2:4" ht="14.25">
      <c r="B5" s="11" t="s">
        <v>80</v>
      </c>
      <c r="C5" s="23">
        <f>'EKO VÝROBKY'!E15</f>
        <v>0</v>
      </c>
      <c r="D5" s="23">
        <f>'EKO VÝROBKY'!E16</f>
        <v>0</v>
      </c>
    </row>
    <row r="6" spans="2:4" ht="14.25">
      <c r="B6" s="11" t="s">
        <v>81</v>
      </c>
      <c r="C6" s="23">
        <f>RECYKL!E19</f>
        <v>0</v>
      </c>
      <c r="D6" s="23">
        <f>RECYKL!E20</f>
        <v>0</v>
      </c>
    </row>
    <row r="7" spans="2:4" ht="14.25">
      <c r="B7" s="11" t="s">
        <v>92</v>
      </c>
      <c r="C7" s="23">
        <f>PLASTY!E17</f>
        <v>0</v>
      </c>
      <c r="D7" s="23">
        <f>PLASTY!E18</f>
        <v>0</v>
      </c>
    </row>
    <row r="8" spans="2:4" ht="15" thickBot="1">
      <c r="B8" s="10" t="s">
        <v>82</v>
      </c>
      <c r="C8" s="24">
        <f>BĚŽNÉ!E113</f>
        <v>0</v>
      </c>
      <c r="D8" s="23">
        <f>BĚŽNÉ!E114</f>
        <v>0</v>
      </c>
    </row>
    <row r="9" spans="2:4" ht="15" thickBot="1">
      <c r="B9" s="21" t="s">
        <v>93</v>
      </c>
      <c r="C9" s="25">
        <f>SUM(C5:C8)</f>
        <v>0</v>
      </c>
      <c r="D9" s="26">
        <f>SUM(D5:D8)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Nečasová</dc:creator>
  <cp:keywords/>
  <dc:description/>
  <cp:lastModifiedBy>Nečasová Lenka</cp:lastModifiedBy>
  <cp:lastPrinted>2018-06-08T08:37:46Z</cp:lastPrinted>
  <dcterms:created xsi:type="dcterms:W3CDTF">2017-06-16T09:41:08Z</dcterms:created>
  <dcterms:modified xsi:type="dcterms:W3CDTF">2018-08-14T14:05:43Z</dcterms:modified>
  <cp:category/>
  <cp:version/>
  <cp:contentType/>
  <cp:contentStatus/>
  <cp:revision>4</cp:revision>
</cp:coreProperties>
</file>