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525" windowWidth="15660" windowHeight="48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Položky!$A$1:$G$321</definedName>
    <definedName name="_xlnm.Print_Area" localSheetId="1">Rekapitulace!$A$1:$I$19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320" i="3" l="1"/>
  <c r="BD320" i="3"/>
  <c r="BC320" i="3"/>
  <c r="BB320" i="3"/>
  <c r="G320" i="3"/>
  <c r="BA320" i="3" s="1"/>
  <c r="BE319" i="3"/>
  <c r="BD319" i="3"/>
  <c r="BC319" i="3"/>
  <c r="BB319" i="3"/>
  <c r="BA319" i="3"/>
  <c r="G319" i="3"/>
  <c r="BE318" i="3"/>
  <c r="BD318" i="3"/>
  <c r="BC318" i="3"/>
  <c r="BB318" i="3"/>
  <c r="G318" i="3"/>
  <c r="BA318" i="3" s="1"/>
  <c r="BE317" i="3"/>
  <c r="BD317" i="3"/>
  <c r="BC317" i="3"/>
  <c r="BB317" i="3"/>
  <c r="G317" i="3"/>
  <c r="BA317" i="3" s="1"/>
  <c r="BE316" i="3"/>
  <c r="BD316" i="3"/>
  <c r="BC316" i="3"/>
  <c r="BB316" i="3"/>
  <c r="G316" i="3"/>
  <c r="BA316" i="3" s="1"/>
  <c r="BE315" i="3"/>
  <c r="BD315" i="3"/>
  <c r="BC315" i="3"/>
  <c r="BB315" i="3"/>
  <c r="BA315" i="3"/>
  <c r="G315" i="3"/>
  <c r="BE314" i="3"/>
  <c r="BD314" i="3"/>
  <c r="BC314" i="3"/>
  <c r="BB314" i="3"/>
  <c r="G314" i="3"/>
  <c r="BA314" i="3" s="1"/>
  <c r="BE313" i="3"/>
  <c r="BE321" i="3" s="1"/>
  <c r="I16" i="2" s="1"/>
  <c r="BD313" i="3"/>
  <c r="BC313" i="3"/>
  <c r="BB313" i="3"/>
  <c r="BA313" i="3"/>
  <c r="G313" i="3"/>
  <c r="B16" i="2"/>
  <c r="A16" i="2"/>
  <c r="C321" i="3"/>
  <c r="BE310" i="3"/>
  <c r="BD310" i="3"/>
  <c r="BC310" i="3"/>
  <c r="BA310" i="3"/>
  <c r="G310" i="3"/>
  <c r="BB310" i="3" s="1"/>
  <c r="BE309" i="3"/>
  <c r="BD309" i="3"/>
  <c r="BC309" i="3"/>
  <c r="BA309" i="3"/>
  <c r="G309" i="3"/>
  <c r="BB309" i="3" s="1"/>
  <c r="BE308" i="3"/>
  <c r="BD308" i="3"/>
  <c r="BC308" i="3"/>
  <c r="BA308" i="3"/>
  <c r="G308" i="3"/>
  <c r="BB308" i="3" s="1"/>
  <c r="BE307" i="3"/>
  <c r="BD307" i="3"/>
  <c r="BC307" i="3"/>
  <c r="BA307" i="3"/>
  <c r="G307" i="3"/>
  <c r="BB307" i="3" s="1"/>
  <c r="BE306" i="3"/>
  <c r="BD306" i="3"/>
  <c r="BC306" i="3"/>
  <c r="BB306" i="3"/>
  <c r="BA306" i="3"/>
  <c r="G306" i="3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3" i="3"/>
  <c r="BD303" i="3"/>
  <c r="BC303" i="3"/>
  <c r="BA303" i="3"/>
  <c r="G303" i="3"/>
  <c r="BB303" i="3" s="1"/>
  <c r="BE302" i="3"/>
  <c r="BD302" i="3"/>
  <c r="BC302" i="3"/>
  <c r="BB302" i="3"/>
  <c r="BA302" i="3"/>
  <c r="G302" i="3"/>
  <c r="BE301" i="3"/>
  <c r="BD301" i="3"/>
  <c r="BC301" i="3"/>
  <c r="BA301" i="3"/>
  <c r="G301" i="3"/>
  <c r="BB301" i="3" s="1"/>
  <c r="BE300" i="3"/>
  <c r="BD300" i="3"/>
  <c r="BC300" i="3"/>
  <c r="BB300" i="3"/>
  <c r="BA300" i="3"/>
  <c r="G300" i="3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7" i="3"/>
  <c r="BD297" i="3"/>
  <c r="BC297" i="3"/>
  <c r="BA297" i="3"/>
  <c r="G297" i="3"/>
  <c r="BB297" i="3" s="1"/>
  <c r="BE296" i="3"/>
  <c r="BD296" i="3"/>
  <c r="BC296" i="3"/>
  <c r="BB296" i="3"/>
  <c r="BA296" i="3"/>
  <c r="G296" i="3"/>
  <c r="BE295" i="3"/>
  <c r="BD295" i="3"/>
  <c r="BC295" i="3"/>
  <c r="BA295" i="3"/>
  <c r="G295" i="3"/>
  <c r="BB295" i="3" s="1"/>
  <c r="BE294" i="3"/>
  <c r="BD294" i="3"/>
  <c r="BC294" i="3"/>
  <c r="BA294" i="3"/>
  <c r="G294" i="3"/>
  <c r="BB294" i="3" s="1"/>
  <c r="BE293" i="3"/>
  <c r="BD293" i="3"/>
  <c r="BC293" i="3"/>
  <c r="BA293" i="3"/>
  <c r="G293" i="3"/>
  <c r="BB293" i="3" s="1"/>
  <c r="BE292" i="3"/>
  <c r="BD292" i="3"/>
  <c r="BC292" i="3"/>
  <c r="BA292" i="3"/>
  <c r="G292" i="3"/>
  <c r="BB292" i="3" s="1"/>
  <c r="BE291" i="3"/>
  <c r="BD291" i="3"/>
  <c r="BC291" i="3"/>
  <c r="BA291" i="3"/>
  <c r="G291" i="3"/>
  <c r="BB291" i="3" s="1"/>
  <c r="BE290" i="3"/>
  <c r="BD290" i="3"/>
  <c r="BC290" i="3"/>
  <c r="BB290" i="3"/>
  <c r="BA290" i="3"/>
  <c r="G290" i="3"/>
  <c r="BE289" i="3"/>
  <c r="BD289" i="3"/>
  <c r="BC289" i="3"/>
  <c r="BA289" i="3"/>
  <c r="G289" i="3"/>
  <c r="BB289" i="3" s="1"/>
  <c r="BE288" i="3"/>
  <c r="BD288" i="3"/>
  <c r="BC288" i="3"/>
  <c r="BA288" i="3"/>
  <c r="G288" i="3"/>
  <c r="BB288" i="3" s="1"/>
  <c r="BE287" i="3"/>
  <c r="BD287" i="3"/>
  <c r="BC287" i="3"/>
  <c r="BA287" i="3"/>
  <c r="G287" i="3"/>
  <c r="BB287" i="3" s="1"/>
  <c r="BE286" i="3"/>
  <c r="BD286" i="3"/>
  <c r="BC286" i="3"/>
  <c r="BB286" i="3"/>
  <c r="BA286" i="3"/>
  <c r="G286" i="3"/>
  <c r="BE285" i="3"/>
  <c r="BD285" i="3"/>
  <c r="BC285" i="3"/>
  <c r="BA285" i="3"/>
  <c r="G285" i="3"/>
  <c r="BB285" i="3" s="1"/>
  <c r="BE284" i="3"/>
  <c r="BD284" i="3"/>
  <c r="BC284" i="3"/>
  <c r="BB284" i="3"/>
  <c r="BA284" i="3"/>
  <c r="G284" i="3"/>
  <c r="BE283" i="3"/>
  <c r="BD283" i="3"/>
  <c r="BC283" i="3"/>
  <c r="BA283" i="3"/>
  <c r="G283" i="3"/>
  <c r="BB283" i="3" s="1"/>
  <c r="BE282" i="3"/>
  <c r="BD282" i="3"/>
  <c r="BC282" i="3"/>
  <c r="BA282" i="3"/>
  <c r="G282" i="3"/>
  <c r="BB282" i="3" s="1"/>
  <c r="BE281" i="3"/>
  <c r="BD281" i="3"/>
  <c r="BC281" i="3"/>
  <c r="BA281" i="3"/>
  <c r="G281" i="3"/>
  <c r="BB281" i="3" s="1"/>
  <c r="BE280" i="3"/>
  <c r="BD280" i="3"/>
  <c r="BC280" i="3"/>
  <c r="BB280" i="3"/>
  <c r="BA280" i="3"/>
  <c r="G280" i="3"/>
  <c r="BE279" i="3"/>
  <c r="BD279" i="3"/>
  <c r="BC279" i="3"/>
  <c r="BA279" i="3"/>
  <c r="G279" i="3"/>
  <c r="BB279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3" i="3"/>
  <c r="BD273" i="3"/>
  <c r="BC273" i="3"/>
  <c r="BA273" i="3"/>
  <c r="G273" i="3"/>
  <c r="BB273" i="3" s="1"/>
  <c r="BE270" i="3"/>
  <c r="BD270" i="3"/>
  <c r="BC270" i="3"/>
  <c r="BA270" i="3"/>
  <c r="G270" i="3"/>
  <c r="BB270" i="3" s="1"/>
  <c r="BE264" i="3"/>
  <c r="BD264" i="3"/>
  <c r="BC264" i="3"/>
  <c r="BB264" i="3"/>
  <c r="BA264" i="3"/>
  <c r="G264" i="3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5" i="3"/>
  <c r="BD255" i="3"/>
  <c r="BC255" i="3"/>
  <c r="BA255" i="3"/>
  <c r="G255" i="3"/>
  <c r="BB255" i="3" s="1"/>
  <c r="BE254" i="3"/>
  <c r="BD254" i="3"/>
  <c r="BC254" i="3"/>
  <c r="BB254" i="3"/>
  <c r="BA254" i="3"/>
  <c r="G254" i="3"/>
  <c r="BE253" i="3"/>
  <c r="BD253" i="3"/>
  <c r="BC253" i="3"/>
  <c r="BA253" i="3"/>
  <c r="G253" i="3"/>
  <c r="BB253" i="3" s="1"/>
  <c r="BE252" i="3"/>
  <c r="BD252" i="3"/>
  <c r="BC252" i="3"/>
  <c r="BB252" i="3"/>
  <c r="BA252" i="3"/>
  <c r="G252" i="3"/>
  <c r="BE251" i="3"/>
  <c r="BD251" i="3"/>
  <c r="BC251" i="3"/>
  <c r="BA251" i="3"/>
  <c r="G251" i="3"/>
  <c r="BB251" i="3" s="1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E248" i="3"/>
  <c r="BD248" i="3"/>
  <c r="BC248" i="3"/>
  <c r="BB248" i="3"/>
  <c r="BA248" i="3"/>
  <c r="G248" i="3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1" i="3"/>
  <c r="BD241" i="3"/>
  <c r="BC241" i="3"/>
  <c r="BA241" i="3"/>
  <c r="G241" i="3"/>
  <c r="BB241" i="3" s="1"/>
  <c r="BE240" i="3"/>
  <c r="BD240" i="3"/>
  <c r="BC240" i="3"/>
  <c r="BB240" i="3"/>
  <c r="BA240" i="3"/>
  <c r="G240" i="3"/>
  <c r="BE239" i="3"/>
  <c r="BD239" i="3"/>
  <c r="BC239" i="3"/>
  <c r="BA239" i="3"/>
  <c r="G239" i="3"/>
  <c r="BB239" i="3" s="1"/>
  <c r="BE238" i="3"/>
  <c r="BD238" i="3"/>
  <c r="BC238" i="3"/>
  <c r="BA238" i="3"/>
  <c r="G238" i="3"/>
  <c r="BB238" i="3" s="1"/>
  <c r="BE235" i="3"/>
  <c r="BD235" i="3"/>
  <c r="BC235" i="3"/>
  <c r="BA235" i="3"/>
  <c r="G235" i="3"/>
  <c r="BE232" i="3"/>
  <c r="BD232" i="3"/>
  <c r="BC232" i="3"/>
  <c r="BB232" i="3"/>
  <c r="BA232" i="3"/>
  <c r="BA311" i="3" s="1"/>
  <c r="E15" i="2" s="1"/>
  <c r="G232" i="3"/>
  <c r="B15" i="2"/>
  <c r="A15" i="2"/>
  <c r="C311" i="3"/>
  <c r="BE229" i="3"/>
  <c r="BD229" i="3"/>
  <c r="BC229" i="3"/>
  <c r="BA229" i="3"/>
  <c r="G229" i="3"/>
  <c r="BB229" i="3" s="1"/>
  <c r="BE222" i="3"/>
  <c r="BD222" i="3"/>
  <c r="BC222" i="3"/>
  <c r="BA222" i="3"/>
  <c r="G222" i="3"/>
  <c r="BB222" i="3" s="1"/>
  <c r="BE221" i="3"/>
  <c r="BD221" i="3"/>
  <c r="BC221" i="3"/>
  <c r="BB221" i="3"/>
  <c r="BA221" i="3"/>
  <c r="G221" i="3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14" i="2"/>
  <c r="A14" i="2"/>
  <c r="C230" i="3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B203" i="3"/>
  <c r="BA203" i="3"/>
  <c r="G203" i="3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B199" i="3"/>
  <c r="BA199" i="3"/>
  <c r="G199" i="3"/>
  <c r="BE198" i="3"/>
  <c r="BD198" i="3"/>
  <c r="BC198" i="3"/>
  <c r="BA198" i="3"/>
  <c r="G198" i="3"/>
  <c r="BB198" i="3" s="1"/>
  <c r="BE197" i="3"/>
  <c r="BD197" i="3"/>
  <c r="BC197" i="3"/>
  <c r="BB197" i="3"/>
  <c r="BA197" i="3"/>
  <c r="G197" i="3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13" i="2"/>
  <c r="A13" i="2"/>
  <c r="C206" i="3"/>
  <c r="BE191" i="3"/>
  <c r="BD191" i="3"/>
  <c r="BC191" i="3"/>
  <c r="BA191" i="3"/>
  <c r="G191" i="3"/>
  <c r="BB191" i="3" s="1"/>
  <c r="BE190" i="3"/>
  <c r="BD190" i="3"/>
  <c r="BC190" i="3"/>
  <c r="BB190" i="3"/>
  <c r="BA190" i="3"/>
  <c r="G190" i="3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4" i="3"/>
  <c r="BD184" i="3"/>
  <c r="BC184" i="3"/>
  <c r="BB184" i="3"/>
  <c r="BA184" i="3"/>
  <c r="G184" i="3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B180" i="3"/>
  <c r="BA180" i="3"/>
  <c r="G180" i="3"/>
  <c r="BE179" i="3"/>
  <c r="BD179" i="3"/>
  <c r="BC179" i="3"/>
  <c r="BA179" i="3"/>
  <c r="G179" i="3"/>
  <c r="BB179" i="3" s="1"/>
  <c r="BE178" i="3"/>
  <c r="BD178" i="3"/>
  <c r="BC178" i="3"/>
  <c r="BB178" i="3"/>
  <c r="BA178" i="3"/>
  <c r="G178" i="3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72" i="3"/>
  <c r="BD172" i="3"/>
  <c r="BC172" i="3"/>
  <c r="BB172" i="3"/>
  <c r="BA172" i="3"/>
  <c r="G172" i="3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3" i="3"/>
  <c r="BD163" i="3"/>
  <c r="BC163" i="3"/>
  <c r="BB163" i="3"/>
  <c r="BA163" i="3"/>
  <c r="G163" i="3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59" i="3"/>
  <c r="BD159" i="3"/>
  <c r="BC159" i="3"/>
  <c r="BA159" i="3"/>
  <c r="G159" i="3"/>
  <c r="BB159" i="3" s="1"/>
  <c r="BE157" i="3"/>
  <c r="BD157" i="3"/>
  <c r="BC157" i="3"/>
  <c r="BB157" i="3"/>
  <c r="BA157" i="3"/>
  <c r="G157" i="3"/>
  <c r="BE156" i="3"/>
  <c r="BD156" i="3"/>
  <c r="BC156" i="3"/>
  <c r="BA156" i="3"/>
  <c r="G156" i="3"/>
  <c r="BB156" i="3" s="1"/>
  <c r="BE155" i="3"/>
  <c r="BD155" i="3"/>
  <c r="BC155" i="3"/>
  <c r="BB155" i="3"/>
  <c r="BA155" i="3"/>
  <c r="G155" i="3"/>
  <c r="BE154" i="3"/>
  <c r="BD154" i="3"/>
  <c r="BC154" i="3"/>
  <c r="BC192" i="3" s="1"/>
  <c r="G12" i="2" s="1"/>
  <c r="BA154" i="3"/>
  <c r="G154" i="3"/>
  <c r="BB154" i="3" s="1"/>
  <c r="BE153" i="3"/>
  <c r="BD153" i="3"/>
  <c r="BC153" i="3"/>
  <c r="BA153" i="3"/>
  <c r="G153" i="3"/>
  <c r="BB153" i="3" s="1"/>
  <c r="B12" i="2"/>
  <c r="A12" i="2"/>
  <c r="C192" i="3"/>
  <c r="BE150" i="3"/>
  <c r="BD150" i="3"/>
  <c r="BC150" i="3"/>
  <c r="BB150" i="3"/>
  <c r="BA150" i="3"/>
  <c r="G150" i="3"/>
  <c r="BE149" i="3"/>
  <c r="BD149" i="3"/>
  <c r="BC149" i="3"/>
  <c r="BA149" i="3"/>
  <c r="G149" i="3"/>
  <c r="BB149" i="3" s="1"/>
  <c r="BE148" i="3"/>
  <c r="BD148" i="3"/>
  <c r="BC148" i="3"/>
  <c r="BB148" i="3"/>
  <c r="BA148" i="3"/>
  <c r="G148" i="3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4" i="3"/>
  <c r="BD144" i="3"/>
  <c r="BC144" i="3"/>
  <c r="BA144" i="3"/>
  <c r="G144" i="3"/>
  <c r="BB144" i="3" s="1"/>
  <c r="BE143" i="3"/>
  <c r="BD143" i="3"/>
  <c r="BC143" i="3"/>
  <c r="BB143" i="3"/>
  <c r="BA143" i="3"/>
  <c r="G143" i="3"/>
  <c r="BE142" i="3"/>
  <c r="BD142" i="3"/>
  <c r="BC142" i="3"/>
  <c r="BA142" i="3"/>
  <c r="G142" i="3"/>
  <c r="BB142" i="3" s="1"/>
  <c r="BE138" i="3"/>
  <c r="BD138" i="3"/>
  <c r="BC138" i="3"/>
  <c r="BA138" i="3"/>
  <c r="G138" i="3"/>
  <c r="BB138" i="3" s="1"/>
  <c r="BE131" i="3"/>
  <c r="BD131" i="3"/>
  <c r="BC131" i="3"/>
  <c r="BA131" i="3"/>
  <c r="G131" i="3"/>
  <c r="BB131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B126" i="3"/>
  <c r="BA126" i="3"/>
  <c r="G126" i="3"/>
  <c r="BE125" i="3"/>
  <c r="BD125" i="3"/>
  <c r="BC125" i="3"/>
  <c r="BA125" i="3"/>
  <c r="G125" i="3"/>
  <c r="BB125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0" i="3"/>
  <c r="BD120" i="3"/>
  <c r="BC120" i="3"/>
  <c r="BB120" i="3"/>
  <c r="BA120" i="3"/>
  <c r="G120" i="3"/>
  <c r="BE119" i="3"/>
  <c r="BD119" i="3"/>
  <c r="BC119" i="3"/>
  <c r="BA119" i="3"/>
  <c r="G119" i="3"/>
  <c r="BB119" i="3" s="1"/>
  <c r="BE118" i="3"/>
  <c r="BD118" i="3"/>
  <c r="BC118" i="3"/>
  <c r="BB118" i="3"/>
  <c r="BA118" i="3"/>
  <c r="G118" i="3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11" i="2"/>
  <c r="A11" i="2"/>
  <c r="C151" i="3"/>
  <c r="BE112" i="3"/>
  <c r="BE113" i="3" s="1"/>
  <c r="I10" i="2" s="1"/>
  <c r="BD112" i="3"/>
  <c r="BD113" i="3" s="1"/>
  <c r="H10" i="2" s="1"/>
  <c r="BC112" i="3"/>
  <c r="BC113" i="3" s="1"/>
  <c r="G10" i="2" s="1"/>
  <c r="BB112" i="3"/>
  <c r="G112" i="3"/>
  <c r="G113" i="3" s="1"/>
  <c r="F10" i="2"/>
  <c r="B10" i="2"/>
  <c r="A10" i="2"/>
  <c r="BB113" i="3"/>
  <c r="C113" i="3"/>
  <c r="BE109" i="3"/>
  <c r="BD109" i="3"/>
  <c r="BC109" i="3"/>
  <c r="BB109" i="3"/>
  <c r="G109" i="3"/>
  <c r="BA109" i="3" s="1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E106" i="3"/>
  <c r="BD106" i="3"/>
  <c r="BC106" i="3"/>
  <c r="BC110" i="3" s="1"/>
  <c r="G9" i="2" s="1"/>
  <c r="BB106" i="3"/>
  <c r="BB110" i="3" s="1"/>
  <c r="F9" i="2" s="1"/>
  <c r="G106" i="3"/>
  <c r="BA106" i="3" s="1"/>
  <c r="B9" i="2"/>
  <c r="A9" i="2"/>
  <c r="C110" i="3"/>
  <c r="BE81" i="3"/>
  <c r="BD81" i="3"/>
  <c r="BC81" i="3"/>
  <c r="BB81" i="3"/>
  <c r="BB104" i="3" s="1"/>
  <c r="F8" i="2" s="1"/>
  <c r="BA81" i="3"/>
  <c r="BA104" i="3" s="1"/>
  <c r="E8" i="2" s="1"/>
  <c r="G81" i="3"/>
  <c r="G104" i="3" s="1"/>
  <c r="B8" i="2"/>
  <c r="A8" i="2"/>
  <c r="BE104" i="3"/>
  <c r="I8" i="2" s="1"/>
  <c r="BD104" i="3"/>
  <c r="H8" i="2" s="1"/>
  <c r="BC104" i="3"/>
  <c r="G8" i="2" s="1"/>
  <c r="C104" i="3"/>
  <c r="BE78" i="3"/>
  <c r="BD78" i="3"/>
  <c r="BC78" i="3"/>
  <c r="BB78" i="3"/>
  <c r="G78" i="3"/>
  <c r="BA78" i="3" s="1"/>
  <c r="BE55" i="3"/>
  <c r="BD55" i="3"/>
  <c r="BC55" i="3"/>
  <c r="BB55" i="3"/>
  <c r="G55" i="3"/>
  <c r="BA55" i="3" s="1"/>
  <c r="BE52" i="3"/>
  <c r="BD52" i="3"/>
  <c r="BC52" i="3"/>
  <c r="BB52" i="3"/>
  <c r="BA52" i="3"/>
  <c r="G52" i="3"/>
  <c r="BE51" i="3"/>
  <c r="BD51" i="3"/>
  <c r="BC51" i="3"/>
  <c r="BB51" i="3"/>
  <c r="G51" i="3"/>
  <c r="BA51" i="3" s="1"/>
  <c r="BE30" i="3"/>
  <c r="BE79" i="3" s="1"/>
  <c r="I7" i="2" s="1"/>
  <c r="BD30" i="3"/>
  <c r="BC30" i="3"/>
  <c r="BB30" i="3"/>
  <c r="G30" i="3"/>
  <c r="BA30" i="3" s="1"/>
  <c r="BE8" i="3"/>
  <c r="BD8" i="3"/>
  <c r="BC8" i="3"/>
  <c r="BC79" i="3" s="1"/>
  <c r="G7" i="2" s="1"/>
  <c r="BB8" i="3"/>
  <c r="BB79" i="3" s="1"/>
  <c r="F7" i="2" s="1"/>
  <c r="G8" i="3"/>
  <c r="G79" i="3" s="1"/>
  <c r="B7" i="2"/>
  <c r="A7" i="2"/>
  <c r="C7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311" i="3" l="1"/>
  <c r="H15" i="2" s="1"/>
  <c r="BD192" i="3"/>
  <c r="H12" i="2" s="1"/>
  <c r="BA206" i="3"/>
  <c r="E13" i="2" s="1"/>
  <c r="BE206" i="3"/>
  <c r="I13" i="2" s="1"/>
  <c r="G311" i="3"/>
  <c r="BD321" i="3"/>
  <c r="H16" i="2" s="1"/>
  <c r="BD110" i="3"/>
  <c r="H9" i="2" s="1"/>
  <c r="BC151" i="3"/>
  <c r="G11" i="2" s="1"/>
  <c r="BC311" i="3"/>
  <c r="G15" i="2" s="1"/>
  <c r="BB321" i="3"/>
  <c r="F16" i="2" s="1"/>
  <c r="BA110" i="3"/>
  <c r="E9" i="2" s="1"/>
  <c r="BD79" i="3"/>
  <c r="H7" i="2" s="1"/>
  <c r="BD206" i="3"/>
  <c r="H13" i="2" s="1"/>
  <c r="BC321" i="3"/>
  <c r="G16" i="2" s="1"/>
  <c r="BE110" i="3"/>
  <c r="I9" i="2" s="1"/>
  <c r="G151" i="3"/>
  <c r="BE151" i="3"/>
  <c r="I11" i="2" s="1"/>
  <c r="BE311" i="3"/>
  <c r="I15" i="2" s="1"/>
  <c r="BD230" i="3"/>
  <c r="H14" i="2" s="1"/>
  <c r="BA230" i="3"/>
  <c r="E14" i="2" s="1"/>
  <c r="BC230" i="3"/>
  <c r="G14" i="2" s="1"/>
  <c r="BE230" i="3"/>
  <c r="I14" i="2" s="1"/>
  <c r="G206" i="3"/>
  <c r="BC206" i="3"/>
  <c r="G13" i="2" s="1"/>
  <c r="G192" i="3"/>
  <c r="BE192" i="3"/>
  <c r="I12" i="2" s="1"/>
  <c r="BA192" i="3"/>
  <c r="E12" i="2" s="1"/>
  <c r="BA151" i="3"/>
  <c r="E11" i="2" s="1"/>
  <c r="BD151" i="3"/>
  <c r="H11" i="2" s="1"/>
  <c r="BB192" i="3"/>
  <c r="F12" i="2" s="1"/>
  <c r="BB230" i="3"/>
  <c r="F14" i="2" s="1"/>
  <c r="BA321" i="3"/>
  <c r="E16" i="2" s="1"/>
  <c r="BA8" i="3"/>
  <c r="BA79" i="3" s="1"/>
  <c r="E7" i="2" s="1"/>
  <c r="G110" i="3"/>
  <c r="G230" i="3"/>
  <c r="G321" i="3"/>
  <c r="BB115" i="3"/>
  <c r="BB151" i="3" s="1"/>
  <c r="F11" i="2" s="1"/>
  <c r="BB194" i="3"/>
  <c r="BB206" i="3" s="1"/>
  <c r="F13" i="2" s="1"/>
  <c r="BB235" i="3"/>
  <c r="BB311" i="3" s="1"/>
  <c r="F15" i="2" s="1"/>
  <c r="BA112" i="3"/>
  <c r="BA113" i="3" s="1"/>
  <c r="E10" i="2" s="1"/>
  <c r="I17" i="2" l="1"/>
  <c r="C21" i="1" s="1"/>
  <c r="H17" i="2"/>
  <c r="C17" i="1" s="1"/>
  <c r="G17" i="2"/>
  <c r="C18" i="1" s="1"/>
  <c r="E17" i="2"/>
  <c r="F17" i="2"/>
  <c r="C16" i="1" s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<sst xmlns="http://schemas.openxmlformats.org/spreadsheetml/2006/main" count="861" uniqueCount="506">
  <si>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</si>
  <si>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</si>
  <si>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</si>
  <si>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</si>
  <si>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</si>
  <si>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</si>
  <si>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</si>
  <si>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</si>
  <si>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</si>
  <si>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</si>
  <si>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</si>
  <si>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</si>
  <si>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</si>
  <si>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</si>
  <si>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</si>
  <si>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</si>
  <si>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</si>
  <si>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</si>
  <si>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</si>
  <si>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</si>
  <si>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</si>
  <si>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</si>
  <si>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</si>
  <si>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</si>
  <si>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</si>
  <si>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</si>
  <si>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</si>
  <si>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</si>
  <si>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</si>
  <si>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</si>
  <si>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</si>
  <si>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</si>
  <si>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</si>
  <si>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</si>
  <si>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</si>
  <si>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</si>
  <si>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</si>
  <si>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</si>
  <si>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</si>
  <si>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</si>
  <si>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</si>
  <si>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</si>
  <si>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</si>
  <si>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</si>
  <si>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</si>
  <si>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</si>
  <si>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</si>
  <si>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</si>
  <si>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</si>
  <si>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</si>
  <si>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</si>
  <si>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</si>
  <si>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</si>
  <si>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</si>
  <si>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</si>
  <si>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</si>
  <si>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</si>
  <si>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</si>
  <si>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</si>
  <si>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</si>
  <si>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</si>
  <si>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</si>
  <si>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</si>
  <si>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</si>
  <si>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</si>
  <si>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</si>
  <si>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</si>
  <si>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</si>
  <si>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</si>
  <si>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</si>
  <si>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</si>
  <si>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</si>
  <si>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20400011</t>
  </si>
  <si>
    <t>Rekonstrukce a přístavba Rychty Krásensko</t>
  </si>
  <si>
    <t>SO01-D141</t>
  </si>
  <si>
    <t>SO01-ZDRAVOTECHNIKA</t>
  </si>
  <si>
    <t>A-D141</t>
  </si>
  <si>
    <t>zdravotechnika</t>
  </si>
  <si>
    <t>139711101R00</t>
  </si>
  <si>
    <t xml:space="preserve">Vykopávka v uzavřených prostorách v hor.1-4 </t>
  </si>
  <si>
    <t>m3</t>
  </si>
  <si>
    <t>GRAY:1,40*0,60*0,50</t>
  </si>
  <si>
    <t>8,00*0,60*0,50</t>
  </si>
  <si>
    <t>1,00*0,60*0,40</t>
  </si>
  <si>
    <t>4,00*0,60*0,60</t>
  </si>
  <si>
    <t>4,50*0,60*0,60</t>
  </si>
  <si>
    <t>2,00*0,60*0,50</t>
  </si>
  <si>
    <t>3,50*0,60*0,60</t>
  </si>
  <si>
    <t>SPL:5,00*0,60*0,60</t>
  </si>
  <si>
    <t>6,00*0,60*0,50</t>
  </si>
  <si>
    <t>3,00*0,60*0,50</t>
  </si>
  <si>
    <t>3,00*0,60*0,60</t>
  </si>
  <si>
    <t>6,00*0,60*0,60</t>
  </si>
  <si>
    <t>2,50*0,60*0,50</t>
  </si>
  <si>
    <t>2,50*0,60*0,60</t>
  </si>
  <si>
    <t>2*0,50*0,60*0,50</t>
  </si>
  <si>
    <t>3,0*0,60*0,50</t>
  </si>
  <si>
    <t>1,00*0,60*0,50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</si>
  <si>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</si>
  <si>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</si>
  <si>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</si>
  <si>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</si>
  <si>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</si>
  <si>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</si>
  <si>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</si>
  <si>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</si>
  <si>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</si>
  <si>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</si>
  <si>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</si>
  <si>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</si>
  <si>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</si>
  <si>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</si>
  <si>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</si>
  <si>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</si>
  <si>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</si>
  <si>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162201101R00</t>
  </si>
  <si>
    <t xml:space="preserve">Vodorovné přemístění výkopku z hor.1-4 do 20 m </t>
  </si>
  <si>
    <t>174101102R00</t>
  </si>
  <si>
    <t xml:space="preserve">Zásyp v uzavřených prostorách se zhutněním </t>
  </si>
  <si>
    <t>Položka obsahuje i přemístění materiálu pro zásyp ze vzdálenosti do 15 m od hrany zasypávaného prostoru.</t>
  </si>
  <si>
    <t>22,41-8,148-4,074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</si>
  <si>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</si>
  <si>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</si>
  <si>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</si>
  <si>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GRAY:1,40*0,60*0,20</t>
  </si>
  <si>
    <t>8,00*0,60*0,20</t>
  </si>
  <si>
    <t>1,00*0,60*0,20</t>
  </si>
  <si>
    <t>4,00*0,60*0,20</t>
  </si>
  <si>
    <t>4,50*0,60*0,20</t>
  </si>
  <si>
    <t>2,00*0,60*0,20</t>
  </si>
  <si>
    <t>3,50*0,60*0,20</t>
  </si>
  <si>
    <t>SPL:5,00*0,60*0,20</t>
  </si>
  <si>
    <t>6,00*0,60*0,20</t>
  </si>
  <si>
    <t>3,00*0,60*0,20</t>
  </si>
  <si>
    <t>2,50*0,60*0,20</t>
  </si>
  <si>
    <t>2*0,50*0,60*0,20</t>
  </si>
  <si>
    <t>3,0*0,60*0,20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</si>
  <si>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</si>
  <si>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</si>
  <si>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</si>
  <si>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</si>
  <si>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</si>
  <si>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</si>
  <si>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Položka je určena pro práce v otevřeném výkopu, pro práce ve štole se k položce používá příplatek 45154-1192.</t>
  </si>
  <si>
    <t>GRAY:1,40*0,60*0,10</t>
  </si>
  <si>
    <t>8,00*0,60*0,10</t>
  </si>
  <si>
    <t>1,00*0,60*0,10</t>
  </si>
  <si>
    <t>4,00*0,60*0,10</t>
  </si>
  <si>
    <t>4,50*0,60*0,10</t>
  </si>
  <si>
    <t>2,00*0,60*0,10</t>
  </si>
  <si>
    <t>3,50*0,60*0,10</t>
  </si>
  <si>
    <t>SPL:5,00*0,60*0,10</t>
  </si>
  <si>
    <t>6,00*0,60*0,10</t>
  </si>
  <si>
    <t>3,00*0,60*0,10</t>
  </si>
  <si>
    <t>2,50*0,60*0,10</t>
  </si>
  <si>
    <t>2*0,50*0,60*0,10</t>
  </si>
  <si>
    <t>3,0*0,60*0,10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</si>
  <si>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</si>
  <si>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</si>
  <si>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</si>
  <si>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</si>
  <si>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</si>
  <si>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</si>
  <si>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</si>
  <si>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</si>
  <si>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</si>
  <si>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</si>
  <si>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</si>
  <si>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</si>
  <si>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</si>
  <si>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</si>
  <si>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</si>
  <si>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</si>
  <si>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</si>
  <si>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</si>
  <si>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721176101R00</t>
  </si>
  <si>
    <t>Potrubí HT připojovací D 32 x 1,8 mm kondenzát z VZT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</si>
  <si>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</si>
  <si>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</si>
  <si>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</si>
  <si>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</si>
  <si>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721176114R00</t>
  </si>
  <si>
    <t xml:space="preserve">Potrubí HT odpadní svislé D 75 x 1,9 mm </t>
  </si>
  <si>
    <t>721176115R00</t>
  </si>
  <si>
    <t xml:space="preserve">Potrubí HT odpadní svislé D 110 x 2,7 mm </t>
  </si>
  <si>
    <t>721176222R00</t>
  </si>
  <si>
    <t xml:space="preserve">Potrubí KG svodné (ležaté) v zemi D 110 x 3,2 mm </t>
  </si>
  <si>
    <t>32+16</t>
  </si>
  <si>
    <t>721176223R00</t>
  </si>
  <si>
    <t xml:space="preserve">Potrubí KG svodné (ležaté) v zemi D 125 x 3,2 mm </t>
  </si>
  <si>
    <t>721178103R00</t>
  </si>
  <si>
    <t xml:space="preserve">Potrubí tiché ST odpadní připojovací, D 50 x 2,0 </t>
  </si>
  <si>
    <t>26+10</t>
  </si>
  <si>
    <t>721178104R00</t>
  </si>
  <si>
    <t xml:space="preserve">Potrubí tiché ST odpadní připojovací, D 75 x 2,6 </t>
  </si>
  <si>
    <t>721178116R00</t>
  </si>
  <si>
    <t xml:space="preserve">Potrubí tiché ST odpadní D110x3,6 </t>
  </si>
  <si>
    <t>721194103R00</t>
  </si>
  <si>
    <t xml:space="preserve">Vyvedení odpadních výpustek D 32 x 1,8 </t>
  </si>
  <si>
    <t>kus</t>
  </si>
  <si>
    <t>721194104R00</t>
  </si>
  <si>
    <t xml:space="preserve">Vyvedení odpadních výpustek D 40 x 1,8 </t>
  </si>
  <si>
    <t>U:18</t>
  </si>
  <si>
    <t>Ui:2</t>
  </si>
  <si>
    <t>721194105R00</t>
  </si>
  <si>
    <t xml:space="preserve">Vyvedení odpadních výpustek D 50 x 1,8 </t>
  </si>
  <si>
    <t>D:1</t>
  </si>
  <si>
    <t>D1:1</t>
  </si>
  <si>
    <t>S:8</t>
  </si>
  <si>
    <t>Si:1</t>
  </si>
  <si>
    <t>P:2</t>
  </si>
  <si>
    <t>VP:1</t>
  </si>
  <si>
    <t>721194109R00</t>
  </si>
  <si>
    <t xml:space="preserve">Vyvedení odpadní výpustky D 110 x 2,3 </t>
  </si>
  <si>
    <t>K:10</t>
  </si>
  <si>
    <t>Ki:2</t>
  </si>
  <si>
    <t>VF:2</t>
  </si>
  <si>
    <t>721223423RT1</t>
  </si>
  <si>
    <t>Vpusť podlahová se zápachovou uzávěrkou svislý mřížka nerez 115 x 115 DN 50/75/110</t>
  </si>
  <si>
    <t>721273150RT1</t>
  </si>
  <si>
    <t>Hlavice ventilační přivětrávací přivzdušňovací ventil DN 50/70/100</t>
  </si>
  <si>
    <t>721290112R00</t>
  </si>
  <si>
    <t xml:space="preserve">Zkouška těsnosti kanalizace vodou DN 200 </t>
  </si>
  <si>
    <t>32+16+36+14+6+2+34+60+10+6+10+18+44+26</t>
  </si>
  <si>
    <t>551623450</t>
  </si>
  <si>
    <t>sifon pro odvod kondenzátu</t>
  </si>
  <si>
    <t>102</t>
  </si>
  <si>
    <t>Izolační manžety na potrubí DN100 systémové do zdi</t>
  </si>
  <si>
    <t>103</t>
  </si>
  <si>
    <t>Izolační manžety na potrubí DN125 systémové do zdi</t>
  </si>
  <si>
    <t>105</t>
  </si>
  <si>
    <t>Dvorní vpust venkovní - ve zpevněné ploše</t>
  </si>
  <si>
    <t>998721202R00</t>
  </si>
  <si>
    <t xml:space="preserve">Přesun hmot pro vnitřní kanalizaci, výšky do 12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</si>
  <si>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</si>
  <si>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</si>
  <si>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</si>
  <si>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</si>
  <si>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</si>
  <si>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</si>
  <si>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722174313R00</t>
  </si>
  <si>
    <t xml:space="preserve">Potrubí z PP-R 80 PN 20, D 32 mm </t>
  </si>
  <si>
    <t>722174314R00</t>
  </si>
  <si>
    <t xml:space="preserve">Potrubí z PP-R 80 PN 20, D 40 mm </t>
  </si>
  <si>
    <t>722182021R00</t>
  </si>
  <si>
    <t xml:space="preserve">Montáž izolačních skruží na potrubí přímé DN 25 </t>
  </si>
  <si>
    <t>270+130</t>
  </si>
  <si>
    <t>722182024R00</t>
  </si>
  <si>
    <t xml:space="preserve">Montáž izolačních skruží na potrubí přímé DN 40 </t>
  </si>
  <si>
    <t>170+62</t>
  </si>
  <si>
    <t>722190222R00</t>
  </si>
  <si>
    <t xml:space="preserve">Přípojky vodovodní pro pevné připojení DN 20 </t>
  </si>
  <si>
    <t>soubor</t>
  </si>
  <si>
    <t>722190223R00</t>
  </si>
  <si>
    <t xml:space="preserve">Přípojky vodovodní pro pevné připojení DN 25 </t>
  </si>
  <si>
    <t>722190224R00</t>
  </si>
  <si>
    <t xml:space="preserve">Přípojky vodovodní pro pevné připojení DN 32 </t>
  </si>
  <si>
    <t>722190403R00</t>
  </si>
  <si>
    <t xml:space="preserve">Vyvedení a upevnění výpustek DN 25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</si>
  <si>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</si>
  <si>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</si>
  <si>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</si>
  <si>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</si>
  <si>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</si>
  <si>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U:18+2</t>
  </si>
  <si>
    <t>D:1+1</t>
  </si>
  <si>
    <t>722221134U00</t>
  </si>
  <si>
    <t xml:space="preserve">Ventil výtokový G 1/2 1závit </t>
  </si>
  <si>
    <t>722224111R00</t>
  </si>
  <si>
    <t xml:space="preserve">Kohouty plnicí a vypouštěcí DN 15 </t>
  </si>
  <si>
    <t>722290226R00</t>
  </si>
  <si>
    <t xml:space="preserve">Zkouška tlaku potrubí závitového DN 50 </t>
  </si>
  <si>
    <t>270+130+170+62</t>
  </si>
  <si>
    <t>722290237R00</t>
  </si>
  <si>
    <t xml:space="preserve">Proplach a dezinfekce vodovod.potrubí DN 200 </t>
  </si>
  <si>
    <t>PC</t>
  </si>
  <si>
    <t>Krácený rozbor dle vyhlášky 252/2004 Sb. (určený ke kolaudaci)</t>
  </si>
  <si>
    <t>kpl</t>
  </si>
  <si>
    <t>283771360</t>
  </si>
  <si>
    <t>Izolace tepelná trubková návleková DG 22-20</t>
  </si>
  <si>
    <t>28377136011</t>
  </si>
  <si>
    <t>Izolace tepelná trubková návleková DG 28-25</t>
  </si>
  <si>
    <t>28377136021</t>
  </si>
  <si>
    <t>Izolace tepelná trubková návleková DG 35-25</t>
  </si>
  <si>
    <t>2837713605</t>
  </si>
  <si>
    <t>Izolace tepelná trubková návleková DG 42-25</t>
  </si>
  <si>
    <t>551100010</t>
  </si>
  <si>
    <t>Kohout kulový voda  1/2"</t>
  </si>
  <si>
    <t>551100011</t>
  </si>
  <si>
    <t>Kohout kulový voda  3/4"</t>
  </si>
  <si>
    <t>551100012</t>
  </si>
  <si>
    <t>Kohout kulový voda  1"</t>
  </si>
  <si>
    <t>551100013</t>
  </si>
  <si>
    <t>Kohout kulový voda  5/4"</t>
  </si>
  <si>
    <t>201</t>
  </si>
  <si>
    <t>Izolační manžety na potrubí do DN40 systémové sady</t>
  </si>
  <si>
    <t>203</t>
  </si>
  <si>
    <t xml:space="preserve">Potrubní oddělovač k hydrantu BA DN25 </t>
  </si>
  <si>
    <t>205</t>
  </si>
  <si>
    <t>REFLEX FLOWJET 5/4 pitná voda</t>
  </si>
  <si>
    <t>KUS</t>
  </si>
  <si>
    <t>206</t>
  </si>
  <si>
    <t xml:space="preserve">Manuální přepážkový filtr DN32 </t>
  </si>
  <si>
    <t>Hydrant DN19, hadice 30m, hubice 6mm na stěnu s nerez.dvířky  prosklený</t>
  </si>
  <si>
    <t>PC14</t>
  </si>
  <si>
    <t xml:space="preserve">Manometr </t>
  </si>
  <si>
    <t>998722202R00</t>
  </si>
  <si>
    <t xml:space="preserve">Přesun hmot pro vnitřní vodovod, výšky do 12 m </t>
  </si>
  <si>
    <t>723</t>
  </si>
  <si>
    <t>Vnitřní plynovod</t>
  </si>
  <si>
    <t>723111202U00</t>
  </si>
  <si>
    <t xml:space="preserve">Potrubí ocelzáv černé svař DN 15 </t>
  </si>
  <si>
    <t>723150367R00</t>
  </si>
  <si>
    <t xml:space="preserve">Potrubí ocel. černé svařované - chráničky D 57/2,9 </t>
  </si>
  <si>
    <t>723190202R00</t>
  </si>
  <si>
    <t xml:space="preserve">Přípojka plynovodu, trubky závitové černé DN 15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</si>
  <si>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</si>
  <si>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</si>
  <si>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</si>
  <si>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</si>
  <si>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723239101R00</t>
  </si>
  <si>
    <t xml:space="preserve">Montáž plynovodních armatur, 2 závity, G 1/2 </t>
  </si>
  <si>
    <t>723239102R00</t>
  </si>
  <si>
    <t xml:space="preserve">Montáž plynovodních armatur, 2 závity, G 3/4 </t>
  </si>
  <si>
    <t>301</t>
  </si>
  <si>
    <t xml:space="preserve">propojení potrubí plynu na stáv.rozvod ve dvoře </t>
  </si>
  <si>
    <t>305</t>
  </si>
  <si>
    <t>Flexi hadice pro připojení sporáku G1/2 500mm</t>
  </si>
  <si>
    <t>306</t>
  </si>
  <si>
    <t xml:space="preserve">Kulový kohout plyn DN20 </t>
  </si>
  <si>
    <t>307</t>
  </si>
  <si>
    <t xml:space="preserve">Kulový kohout plyn DN15 </t>
  </si>
  <si>
    <t>998723201R00</t>
  </si>
  <si>
    <t xml:space="preserve">Přesun hmot pro vnitřní plynovod, výšky do 6 m </t>
  </si>
  <si>
    <t>724</t>
  </si>
  <si>
    <t>Strojní vybavení</t>
  </si>
  <si>
    <t>401</t>
  </si>
  <si>
    <t xml:space="preserve">Montáž čerpadel a příslušenství </t>
  </si>
  <si>
    <t>402</t>
  </si>
  <si>
    <t>POSILOVACÍ STANICE TLAKU NA PITNOU VODU 32-405</t>
  </si>
  <si>
    <t>AUTOMATICKÁ TLAKOVÁ STANICE se dvěma vertikálními článkovými čerpadly s kulovým kohoutem,zpětným ventilem u nasávání a kulovým kohoutem na výtlaku, uzpůsobená pro instalaci dvou tlakových nádob . Pro zvýšení tlaku rozvodné sítě.</t>
  </si>
  <si>
    <t>Sací a výtlačné potrubí je z nerez oceli.</t>
  </si>
  <si>
    <t>Motory:</t>
  </si>
  <si>
    <t>2 - pólové asynchronní motory,50Hz,n=2900 1/min,vhodné pro použití s frekvenčním měničem.</t>
  </si>
  <si>
    <t>- třífázový 230/400 V +/-10% do 3kW</t>
  </si>
  <si>
    <t>400/690 V +/-10% 1,1+1,1kW</t>
  </si>
  <si>
    <t xml:space="preserve">- jednofázový 230 V +/- 10% </t>
  </si>
  <si>
    <t>Třída izolace F</t>
  </si>
  <si>
    <t>frekvenční měnič</t>
  </si>
  <si>
    <t>Stupeň krytí IP 55</t>
  </si>
  <si>
    <t>Konstruováno v souladu s IEC 60034</t>
  </si>
  <si>
    <t>403</t>
  </si>
  <si>
    <t>TLAKOVÁ NÁDOBA 100L pro pitnou vodu 10bar</t>
  </si>
  <si>
    <t>404</t>
  </si>
  <si>
    <t>POSILOVACÍ STANICE TLAKU NA POŽÁRNÍ VODU Ebara JEXM 150</t>
  </si>
  <si>
    <t>samonasávací čerpadlo, tlaková nádoba 80l, pěticestný ventil, nastavitelný tlakový spínač, manometr a připojovací kabel. Tlak vody je tak udržován</t>
  </si>
  <si>
    <t>v rozsahu mezi zapínacím a vypínacím tlakem. Hodnoty</t>
  </si>
  <si>
    <t>těchto tlaků lze plynule nastavit na tlakovém</t>
  </si>
  <si>
    <t>spínači v rozsahu 0,1 až 0,5 Mpa</t>
  </si>
  <si>
    <t>třífázový 3,3A - 1,1kW</t>
  </si>
  <si>
    <t>Q = 4,5m3/h , h= 29,5</t>
  </si>
  <si>
    <t>998724202R00</t>
  </si>
  <si>
    <t xml:space="preserve">Přesun hmot pro strojní vybavení, výšky do 12 m </t>
  </si>
  <si>
    <t>725</t>
  </si>
  <si>
    <t>Zařizovací předměty</t>
  </si>
  <si>
    <t>725110811R00</t>
  </si>
  <si>
    <t xml:space="preserve">Demontáž klozetů splachovacích </t>
  </si>
  <si>
    <t>2np:4</t>
  </si>
  <si>
    <t>1np:7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</si>
  <si>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</si>
  <si>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</si>
  <si>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</si>
  <si>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</si>
  <si>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725122002U00</t>
  </si>
  <si>
    <t xml:space="preserve">Mtž pisoáru automat splach </t>
  </si>
  <si>
    <t>725122813R00</t>
  </si>
  <si>
    <t xml:space="preserve">Demontáž pisoárů s nádrží + 1 záchodkem </t>
  </si>
  <si>
    <t>725210821R00</t>
  </si>
  <si>
    <t xml:space="preserve">Demontáž umyvadel bez výtokových armatur </t>
  </si>
  <si>
    <t>1np:10</t>
  </si>
  <si>
    <t>2np:11</t>
  </si>
  <si>
    <t>725219401R00</t>
  </si>
  <si>
    <t xml:space="preserve">Montáž umyvadel na šrouby do zdiva </t>
  </si>
  <si>
    <t>725220831R00</t>
  </si>
  <si>
    <t xml:space="preserve">Demontáž van litinových rohových </t>
  </si>
  <si>
    <t>725240811R00</t>
  </si>
  <si>
    <t xml:space="preserve">Demontáž sprchových kabin bez výtokových armatur </t>
  </si>
  <si>
    <t>725310821R00</t>
  </si>
  <si>
    <t xml:space="preserve">Demontáž dřezů jednodílných na konzolách </t>
  </si>
  <si>
    <t>725314290R00</t>
  </si>
  <si>
    <t xml:space="preserve">Příslušenství k dřezu v kuchyňské sestavě </t>
  </si>
  <si>
    <t>725320822R00</t>
  </si>
  <si>
    <t xml:space="preserve">Demontáž dřezů dvojitých v kuchyň.sestavách 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</si>
  <si>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</si>
  <si>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</si>
  <si>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</si>
  <si>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</si>
  <si>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725530823R00</t>
  </si>
  <si>
    <t xml:space="preserve">Demontáž, zásobník elektrický tlakový  do 200 l </t>
  </si>
  <si>
    <t>725530922R00</t>
  </si>
  <si>
    <t xml:space="preserve">Zpětná montáž zásobníků tlakových 125 l </t>
  </si>
  <si>
    <t>725610810R00</t>
  </si>
  <si>
    <t xml:space="preserve">Demontáž plynového sporáku </t>
  </si>
  <si>
    <t>725810401R00</t>
  </si>
  <si>
    <t xml:space="preserve">Ventil rohový bez přípoj. trubičky T 66 G 1/2 </t>
  </si>
  <si>
    <t>725810811R00</t>
  </si>
  <si>
    <t xml:space="preserve">Demontáž ventilu výtokového nástěnného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</si>
  <si>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</si>
  <si>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</si>
  <si>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</si>
  <si>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</si>
  <si>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U:21</t>
  </si>
  <si>
    <t>D:7</t>
  </si>
  <si>
    <t>S:5</t>
  </si>
  <si>
    <t>VA:1</t>
  </si>
  <si>
    <t>VF:1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</si>
  <si>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</si>
  <si>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</si>
  <si>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</si>
  <si>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</si>
  <si>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725849200R00</t>
  </si>
  <si>
    <t xml:space="preserve">Montáž baterií sprchových, nastavitelná výška </t>
  </si>
  <si>
    <t>725980122R00</t>
  </si>
  <si>
    <t xml:space="preserve">Dvířka z plastu, 200 x 300 mm </t>
  </si>
  <si>
    <t>725989101R00</t>
  </si>
  <si>
    <t xml:space="preserve">Montáž dvířek kovových i z PH </t>
  </si>
  <si>
    <t>501</t>
  </si>
  <si>
    <t xml:space="preserve">demontáž stávajícího vybavení kuchyně </t>
  </si>
  <si>
    <t>501a</t>
  </si>
  <si>
    <t xml:space="preserve">Značení potrubí </t>
  </si>
  <si>
    <t>64271102</t>
  </si>
  <si>
    <t>Výlevka závěsná DITURVIT . plast.mřížka</t>
  </si>
  <si>
    <t>502</t>
  </si>
  <si>
    <t xml:space="preserve">Umyvadlo  š.55 </t>
  </si>
  <si>
    <t>502a</t>
  </si>
  <si>
    <t xml:space="preserve">Umyvadlo  pro invalidy </t>
  </si>
  <si>
    <t>503</t>
  </si>
  <si>
    <t xml:space="preserve">Umyvadlová stojánková baterie páková </t>
  </si>
  <si>
    <t>504</t>
  </si>
  <si>
    <t xml:space="preserve">Sifon výškově nastavitelný designový </t>
  </si>
  <si>
    <t>504a</t>
  </si>
  <si>
    <t xml:space="preserve">Sifon úsporný nábytkový pro Ui </t>
  </si>
  <si>
    <t>505</t>
  </si>
  <si>
    <t xml:space="preserve">Urinál se senzorem vč,.instalační sady,sifonu a s. </t>
  </si>
  <si>
    <t>506</t>
  </si>
  <si>
    <t xml:space="preserve">NAPÁJECÍ ZDROJ k urinálu </t>
  </si>
  <si>
    <t>507</t>
  </si>
  <si>
    <t>Páková nástěnná baterie G150mm VF</t>
  </si>
  <si>
    <t>508</t>
  </si>
  <si>
    <t xml:space="preserve">Sprchová souprava </t>
  </si>
  <si>
    <t>509</t>
  </si>
  <si>
    <t>Sprchové posuv.dveře(výplň sklo) š.900 D+M</t>
  </si>
  <si>
    <t>509a</t>
  </si>
  <si>
    <t>Sprchová zástěna rohová(výplň sklo) D+M</t>
  </si>
  <si>
    <t>510</t>
  </si>
  <si>
    <t>Podlahová vpust designová nerez do sprchy-dlažba D+M</t>
  </si>
  <si>
    <t>510a</t>
  </si>
  <si>
    <t>Sprchová vanička keramic. rohová 900x900 D+M</t>
  </si>
  <si>
    <t>511</t>
  </si>
  <si>
    <t>Montážní modul VF</t>
  </si>
  <si>
    <t>512</t>
  </si>
  <si>
    <t xml:space="preserve">madlo  k WC sklopné oválné </t>
  </si>
  <si>
    <t>513</t>
  </si>
  <si>
    <t>madlo  společné k WC a U typ L (Madlo typ L 406x813, nerez)</t>
  </si>
  <si>
    <t>514</t>
  </si>
  <si>
    <t xml:space="preserve">ODDÁLENÉ SPLACHOVÁNÍ K ZAZDĚNÉ NÁDRŽCE </t>
  </si>
  <si>
    <t>515</t>
  </si>
  <si>
    <t xml:space="preserve">Závěsný klozet </t>
  </si>
  <si>
    <t>516</t>
  </si>
  <si>
    <t xml:space="preserve">Sedátko duroplast.bez poklopu s ocel.uchyty </t>
  </si>
  <si>
    <t>517</t>
  </si>
  <si>
    <t>Nádržka splach pro zazdění , h 112 cm 111.300.00.5 K, Ki</t>
  </si>
  <si>
    <t>518</t>
  </si>
  <si>
    <t xml:space="preserve">Sedátko duroplast Soft Close </t>
  </si>
  <si>
    <t>519</t>
  </si>
  <si>
    <t xml:space="preserve">Ovládací tlačítko ke splachování </t>
  </si>
  <si>
    <t>520</t>
  </si>
  <si>
    <t xml:space="preserve">Závěsný klozet pro invalidy </t>
  </si>
  <si>
    <t>521</t>
  </si>
  <si>
    <t>Laboratorní dřez nerez D1</t>
  </si>
  <si>
    <t>523</t>
  </si>
  <si>
    <t>Páková nást.baterie  dřezová kulaté ústí 300mm D1</t>
  </si>
  <si>
    <t>524</t>
  </si>
  <si>
    <t xml:space="preserve">Dřezová stojánková baterie </t>
  </si>
  <si>
    <t>525</t>
  </si>
  <si>
    <t xml:space="preserve">zádová opěrka k WC inv. </t>
  </si>
  <si>
    <t>998725202R00</t>
  </si>
  <si>
    <t xml:space="preserve">Přesun hmot pro zařizovací předměty, výšky do 12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</si>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</sst>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A-D141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74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5" t="s">
        <v>32</v>
      </c>
      <c r="B23" s="196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87">
        <f>C23-F32</f>
        <v>0</v>
      </c>
      <c r="G30" s="188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87">
        <f>ROUND(PRODUCT(F30,C31/100),0)</f>
        <v>0</v>
      </c>
      <c r="G31" s="188"/>
    </row>
    <row r="32" spans="1:7" x14ac:dyDescent="0.2">
      <c r="A32" s="85" t="s">
        <v>40</v>
      </c>
      <c r="B32" s="86"/>
      <c r="C32" s="87">
        <v>0</v>
      </c>
      <c r="D32" s="86" t="s">
        <v>43</v>
      </c>
      <c r="E32" s="88"/>
      <c r="F32" s="187">
        <v>0</v>
      </c>
      <c r="G32" s="188"/>
    </row>
    <row r="33" spans="1:8" x14ac:dyDescent="0.2">
      <c r="A33" s="85" t="s">
        <v>42</v>
      </c>
      <c r="B33" s="89"/>
      <c r="C33" s="90">
        <f>SazbaDPH2</f>
        <v>0</v>
      </c>
      <c r="D33" s="86" t="s">
        <v>43</v>
      </c>
      <c r="E33" s="61"/>
      <c r="F33" s="187">
        <f>ROUND(PRODUCT(F32,C33/100),0)</f>
        <v>0</v>
      </c>
      <c r="G33" s="188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9"/>
  <sheetViews>
    <sheetView workbookViewId="0">
      <selection activeCell="D36" sqref="D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46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47</v>
      </c>
      <c r="H1" s="101" t="s">
        <v>76</v>
      </c>
      <c r="I1" s="102"/>
    </row>
    <row r="2" spans="1:9" ht="13.5" thickBot="1" x14ac:dyDescent="0.25">
      <c r="A2" s="199" t="s">
        <v>48</v>
      </c>
      <c r="B2" s="200"/>
      <c r="C2" s="103" t="str">
        <f>CONCATENATE(cisloobjektu," ",nazevobjektu)</f>
        <v>SO01-D141 SO01-ZDRAVOTECHNIKA</v>
      </c>
      <c r="D2" s="104"/>
      <c r="E2" s="105"/>
      <c r="F2" s="104"/>
      <c r="G2" s="201" t="s">
        <v>77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2" t="str">
        <f>Položky!B7</f>
        <v>1</v>
      </c>
      <c r="B7" s="115" t="str">
        <f>Položky!C7</f>
        <v>Zemní práce</v>
      </c>
      <c r="C7" s="66"/>
      <c r="D7" s="116"/>
      <c r="E7" s="183">
        <f>Položky!BA79</f>
        <v>0</v>
      </c>
      <c r="F7" s="184">
        <f>Položky!BB79</f>
        <v>0</v>
      </c>
      <c r="G7" s="184">
        <f>Položky!BC79</f>
        <v>0</v>
      </c>
      <c r="H7" s="184">
        <f>Položky!BD79</f>
        <v>0</v>
      </c>
      <c r="I7" s="185">
        <f>Položky!BE79</f>
        <v>0</v>
      </c>
    </row>
    <row r="8" spans="1:9" s="35" customFormat="1" x14ac:dyDescent="0.2">
      <c r="A8" s="182" t="str">
        <f>Položky!B80</f>
        <v>45</v>
      </c>
      <c r="B8" s="115" t="str">
        <f>Položky!C80</f>
        <v>Podkladní a vedlejší konstrukce</v>
      </c>
      <c r="C8" s="66"/>
      <c r="D8" s="116"/>
      <c r="E8" s="183">
        <f>Položky!BA104</f>
        <v>0</v>
      </c>
      <c r="F8" s="184">
        <f>Položky!BB104</f>
        <v>0</v>
      </c>
      <c r="G8" s="184">
        <f>Položky!BC104</f>
        <v>0</v>
      </c>
      <c r="H8" s="184">
        <f>Položky!BD104</f>
        <v>0</v>
      </c>
      <c r="I8" s="185">
        <f>Položky!BE104</f>
        <v>0</v>
      </c>
    </row>
    <row r="9" spans="1:9" s="35" customFormat="1" x14ac:dyDescent="0.2">
      <c r="A9" s="182" t="str">
        <f>Položky!B105</f>
        <v>9</v>
      </c>
      <c r="B9" s="115" t="str">
        <f>Položky!C105</f>
        <v>Ostatní konstrukce, bourání</v>
      </c>
      <c r="C9" s="66"/>
      <c r="D9" s="116"/>
      <c r="E9" s="183">
        <f>Položky!BA110</f>
        <v>0</v>
      </c>
      <c r="F9" s="184">
        <f>Položky!BB110</f>
        <v>0</v>
      </c>
      <c r="G9" s="184">
        <f>Položky!BC110</f>
        <v>0</v>
      </c>
      <c r="H9" s="184">
        <f>Položky!BD110</f>
        <v>0</v>
      </c>
      <c r="I9" s="185">
        <f>Položky!BE110</f>
        <v>0</v>
      </c>
    </row>
    <row r="10" spans="1:9" s="35" customFormat="1" x14ac:dyDescent="0.2">
      <c r="A10" s="182" t="str">
        <f>Položky!B111</f>
        <v>99</v>
      </c>
      <c r="B10" s="115" t="str">
        <f>Položky!C111</f>
        <v>Staveništní přesun hmot</v>
      </c>
      <c r="C10" s="66"/>
      <c r="D10" s="116"/>
      <c r="E10" s="183">
        <f>Položky!BA113</f>
        <v>0</v>
      </c>
      <c r="F10" s="184">
        <f>Položky!BB113</f>
        <v>0</v>
      </c>
      <c r="G10" s="184">
        <f>Položky!BC113</f>
        <v>0</v>
      </c>
      <c r="H10" s="184">
        <f>Položky!BD113</f>
        <v>0</v>
      </c>
      <c r="I10" s="185">
        <f>Položky!BE113</f>
        <v>0</v>
      </c>
    </row>
    <row r="11" spans="1:9" s="35" customFormat="1" x14ac:dyDescent="0.2">
      <c r="A11" s="182" t="str">
        <f>Položky!B114</f>
        <v>721</v>
      </c>
      <c r="B11" s="115" t="str">
        <f>Položky!C114</f>
        <v>Vnitřní kanalizace</v>
      </c>
      <c r="C11" s="66"/>
      <c r="D11" s="116"/>
      <c r="E11" s="183">
        <f>Položky!BA151</f>
        <v>0</v>
      </c>
      <c r="F11" s="184">
        <f>Položky!BB151</f>
        <v>0</v>
      </c>
      <c r="G11" s="184">
        <f>Položky!BC151</f>
        <v>0</v>
      </c>
      <c r="H11" s="184">
        <f>Položky!BD151</f>
        <v>0</v>
      </c>
      <c r="I11" s="185">
        <f>Položky!BE151</f>
        <v>0</v>
      </c>
    </row>
    <row r="12" spans="1:9" s="35" customFormat="1" x14ac:dyDescent="0.2">
      <c r="A12" s="182" t="str">
        <f>Položky!B152</f>
        <v>722</v>
      </c>
      <c r="B12" s="115" t="str">
        <f>Položky!C152</f>
        <v>Vnitřní vodovod</v>
      </c>
      <c r="C12" s="66"/>
      <c r="D12" s="116"/>
      <c r="E12" s="183">
        <f>Položky!BA192</f>
        <v>0</v>
      </c>
      <c r="F12" s="184">
        <f>Položky!BB192</f>
        <v>0</v>
      </c>
      <c r="G12" s="184">
        <f>Položky!BC192</f>
        <v>0</v>
      </c>
      <c r="H12" s="184">
        <f>Položky!BD192</f>
        <v>0</v>
      </c>
      <c r="I12" s="185">
        <f>Položky!BE192</f>
        <v>0</v>
      </c>
    </row>
    <row r="13" spans="1:9" s="35" customFormat="1" x14ac:dyDescent="0.2">
      <c r="A13" s="182" t="str">
        <f>Položky!B193</f>
        <v>723</v>
      </c>
      <c r="B13" s="115" t="str">
        <f>Položky!C193</f>
        <v>Vnitřní plynovod</v>
      </c>
      <c r="C13" s="66"/>
      <c r="D13" s="116"/>
      <c r="E13" s="183">
        <f>Položky!BA206</f>
        <v>0</v>
      </c>
      <c r="F13" s="184">
        <f>Položky!BB206</f>
        <v>0</v>
      </c>
      <c r="G13" s="184">
        <f>Položky!BC206</f>
        <v>0</v>
      </c>
      <c r="H13" s="184">
        <f>Položky!BD206</f>
        <v>0</v>
      </c>
      <c r="I13" s="185">
        <f>Položky!BE206</f>
        <v>0</v>
      </c>
    </row>
    <row r="14" spans="1:9" s="35" customFormat="1" x14ac:dyDescent="0.2">
      <c r="A14" s="182" t="str">
        <f>Položky!B207</f>
        <v>724</v>
      </c>
      <c r="B14" s="115" t="str">
        <f>Položky!C207</f>
        <v>Strojní vybavení</v>
      </c>
      <c r="C14" s="66"/>
      <c r="D14" s="116"/>
      <c r="E14" s="183">
        <f>Položky!BA230</f>
        <v>0</v>
      </c>
      <c r="F14" s="184">
        <f>Položky!BB230</f>
        <v>0</v>
      </c>
      <c r="G14" s="184">
        <f>Položky!BC230</f>
        <v>0</v>
      </c>
      <c r="H14" s="184">
        <f>Položky!BD230</f>
        <v>0</v>
      </c>
      <c r="I14" s="185">
        <f>Položky!BE230</f>
        <v>0</v>
      </c>
    </row>
    <row r="15" spans="1:9" s="35" customFormat="1" x14ac:dyDescent="0.2">
      <c r="A15" s="182" t="str">
        <f>Položky!B231</f>
        <v>725</v>
      </c>
      <c r="B15" s="115" t="str">
        <f>Položky!C231</f>
        <v>Zařizovací předměty</v>
      </c>
      <c r="C15" s="66"/>
      <c r="D15" s="116"/>
      <c r="E15" s="183">
        <f>Položky!BA311</f>
        <v>0</v>
      </c>
      <c r="F15" s="184">
        <f>Položky!BB311</f>
        <v>0</v>
      </c>
      <c r="G15" s="184">
        <f>Položky!BC311</f>
        <v>0</v>
      </c>
      <c r="H15" s="184">
        <f>Položky!BD311</f>
        <v>0</v>
      </c>
      <c r="I15" s="185">
        <f>Položky!BE311</f>
        <v>0</v>
      </c>
    </row>
    <row r="16" spans="1:9" s="35" customFormat="1" ht="13.5" thickBot="1" x14ac:dyDescent="0.25">
      <c r="A16" s="182" t="str">
        <f>Položky!B312</f>
        <v>D96</v>
      </c>
      <c r="B16" s="115" t="str">
        <f>Položky!C312</f>
        <v>Přesuny suti a vybouraných hmot</v>
      </c>
      <c r="C16" s="66"/>
      <c r="D16" s="116"/>
      <c r="E16" s="183">
        <f>Položky!BA321</f>
        <v>0</v>
      </c>
      <c r="F16" s="184">
        <f>Položky!BB321</f>
        <v>0</v>
      </c>
      <c r="G16" s="184">
        <f>Položky!BC321</f>
        <v>0</v>
      </c>
      <c r="H16" s="184">
        <f>Položky!BD321</f>
        <v>0</v>
      </c>
      <c r="I16" s="185">
        <f>Položky!BE321</f>
        <v>0</v>
      </c>
    </row>
    <row r="17" spans="1:9" s="123" customFormat="1" ht="13.5" thickBot="1" x14ac:dyDescent="0.25">
      <c r="A17" s="117"/>
      <c r="B17" s="118" t="s">
        <v>55</v>
      </c>
      <c r="C17" s="118"/>
      <c r="D17" s="119"/>
      <c r="E17" s="120">
        <f>SUM(E7:E16)</f>
        <v>0</v>
      </c>
      <c r="F17" s="121">
        <f>SUM(F7:F16)</f>
        <v>0</v>
      </c>
      <c r="G17" s="121">
        <f>SUM(G7:G16)</f>
        <v>0</v>
      </c>
      <c r="H17" s="121">
        <f>SUM(H7:H16)</f>
        <v>0</v>
      </c>
      <c r="I17" s="122">
        <f>SUM(I7:I16)</f>
        <v>0</v>
      </c>
    </row>
    <row r="18" spans="1:9" x14ac:dyDescent="0.2">
      <c r="A18" s="66"/>
      <c r="B18" s="66"/>
      <c r="C18" s="66"/>
      <c r="D18" s="66"/>
      <c r="E18" s="66"/>
      <c r="F18" s="66"/>
      <c r="G18" s="66"/>
      <c r="H18" s="66"/>
      <c r="I18" s="66"/>
    </row>
    <row r="20" spans="1:9" x14ac:dyDescent="0.2">
      <c r="B20" s="123"/>
      <c r="F20" s="124"/>
      <c r="G20" s="125"/>
      <c r="H20" s="125"/>
      <c r="I20" s="126"/>
    </row>
    <row r="21" spans="1:9" x14ac:dyDescent="0.2">
      <c r="F21" s="124"/>
      <c r="G21" s="125"/>
      <c r="H21" s="125"/>
      <c r="I21" s="126"/>
    </row>
    <row r="22" spans="1:9" x14ac:dyDescent="0.2"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94"/>
  <sheetViews>
    <sheetView showGridLines="0" topLeftCell="A202" zoomScaleNormal="100" workbookViewId="0">
      <selection activeCell="F11" sqref="F11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71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46</v>
      </c>
      <c r="B3" s="198"/>
      <c r="C3" s="97" t="str">
        <f>CONCATENATE(cislostavby," ",nazevstavby)</f>
        <v>20400011 Rekonstrukce a přístavba Rychty Krásensko</v>
      </c>
      <c r="D3" s="132"/>
      <c r="E3" s="133" t="s">
        <v>57</v>
      </c>
      <c r="F3" s="134" t="str">
        <f>Rekapitulace!H1</f>
        <v>A-D141</v>
      </c>
      <c r="G3" s="135"/>
    </row>
    <row r="4" spans="1:104" ht="13.5" thickBot="1" x14ac:dyDescent="0.25">
      <c r="A4" s="210" t="s">
        <v>48</v>
      </c>
      <c r="B4" s="200"/>
      <c r="C4" s="103" t="str">
        <f>CONCATENATE(cisloobjektu," ",nazevobjektu)</f>
        <v>SO01-D141 SO01-ZDRAVOTECHNIKA</v>
      </c>
      <c r="D4" s="136"/>
      <c r="E4" s="211" t="str">
        <f>Rekapitulace!G2</f>
        <v>zdravotechnika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66</v>
      </c>
      <c r="C7" s="146" t="s">
        <v>67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78</v>
      </c>
      <c r="C8" s="154" t="s">
        <v>79</v>
      </c>
      <c r="D8" s="155" t="s">
        <v>80</v>
      </c>
      <c r="E8" s="156">
        <v>22.41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9"/>
      <c r="B9" s="162"/>
      <c r="C9" s="204" t="s">
        <v>81</v>
      </c>
      <c r="D9" s="205"/>
      <c r="E9" s="163">
        <v>0.42</v>
      </c>
      <c r="F9" s="164"/>
      <c r="G9" s="165"/>
      <c r="M9" s="161" t="s">
        <v>81</v>
      </c>
      <c r="O9" s="151"/>
    </row>
    <row r="10" spans="1:104" x14ac:dyDescent="0.2">
      <c r="A10" s="159"/>
      <c r="B10" s="162"/>
      <c r="C10" s="204" t="s">
        <v>82</v>
      </c>
      <c r="D10" s="205"/>
      <c r="E10" s="163">
        <v>2.4</v>
      </c>
      <c r="F10" s="164"/>
      <c r="G10" s="165"/>
      <c r="M10" s="161" t="s">
        <v>82</v>
      </c>
      <c r="O10" s="151"/>
    </row>
    <row r="11" spans="1:104" x14ac:dyDescent="0.2">
      <c r="A11" s="159"/>
      <c r="B11" s="162"/>
      <c r="C11" s="204" t="s">
        <v>83</v>
      </c>
      <c r="D11" s="205"/>
      <c r="E11" s="163">
        <v>0.24</v>
      </c>
      <c r="F11" s="164"/>
      <c r="G11" s="165"/>
      <c r="M11" s="161" t="s">
        <v>83</v>
      </c>
      <c r="O11" s="151"/>
    </row>
    <row r="12" spans="1:104" x14ac:dyDescent="0.2">
      <c r="A12" s="159"/>
      <c r="B12" s="162"/>
      <c r="C12" s="204" t="s">
        <v>83</v>
      </c>
      <c r="D12" s="205"/>
      <c r="E12" s="163">
        <v>0.24</v>
      </c>
      <c r="F12" s="164"/>
      <c r="G12" s="165"/>
      <c r="M12" s="161" t="s">
        <v>83</v>
      </c>
      <c r="O12" s="151"/>
    </row>
    <row r="13" spans="1:104" x14ac:dyDescent="0.2">
      <c r="A13" s="159"/>
      <c r="B13" s="162"/>
      <c r="C13" s="204" t="s">
        <v>84</v>
      </c>
      <c r="D13" s="205"/>
      <c r="E13" s="163">
        <v>1.44</v>
      </c>
      <c r="F13" s="164"/>
      <c r="G13" s="165"/>
      <c r="M13" s="161" t="s">
        <v>84</v>
      </c>
      <c r="O13" s="151"/>
    </row>
    <row r="14" spans="1:104" x14ac:dyDescent="0.2">
      <c r="A14" s="159"/>
      <c r="B14" s="162"/>
      <c r="C14" s="204" t="s">
        <v>85</v>
      </c>
      <c r="D14" s="205"/>
      <c r="E14" s="163">
        <v>1.62</v>
      </c>
      <c r="F14" s="164"/>
      <c r="G14" s="165"/>
      <c r="M14" s="161" t="s">
        <v>85</v>
      </c>
      <c r="O14" s="151"/>
    </row>
    <row r="15" spans="1:104" x14ac:dyDescent="0.2">
      <c r="A15" s="159"/>
      <c r="B15" s="162"/>
      <c r="C15" s="204" t="s">
        <v>86</v>
      </c>
      <c r="D15" s="205"/>
      <c r="E15" s="163">
        <v>0.6</v>
      </c>
      <c r="F15" s="164"/>
      <c r="G15" s="165"/>
      <c r="M15" s="161" t="s">
        <v>86</v>
      </c>
      <c r="O15" s="151"/>
    </row>
    <row r="16" spans="1:104" x14ac:dyDescent="0.2">
      <c r="A16" s="159"/>
      <c r="B16" s="162"/>
      <c r="C16" s="204" t="s">
        <v>87</v>
      </c>
      <c r="D16" s="205"/>
      <c r="E16" s="163">
        <v>1.26</v>
      </c>
      <c r="F16" s="164"/>
      <c r="G16" s="165"/>
      <c r="M16" s="161" t="s">
        <v>87</v>
      </c>
      <c r="O16" s="151"/>
    </row>
    <row r="17" spans="1:104" x14ac:dyDescent="0.2">
      <c r="A17" s="159"/>
      <c r="B17" s="162"/>
      <c r="C17" s="204" t="s">
        <v>88</v>
      </c>
      <c r="D17" s="205"/>
      <c r="E17" s="163">
        <v>1.8</v>
      </c>
      <c r="F17" s="164"/>
      <c r="G17" s="165"/>
      <c r="M17" s="161" t="s">
        <v>88</v>
      </c>
      <c r="O17" s="151"/>
    </row>
    <row r="18" spans="1:104" x14ac:dyDescent="0.2">
      <c r="A18" s="159"/>
      <c r="B18" s="162"/>
      <c r="C18" s="204" t="s">
        <v>89</v>
      </c>
      <c r="D18" s="205"/>
      <c r="E18" s="163">
        <v>1.8</v>
      </c>
      <c r="F18" s="164"/>
      <c r="G18" s="165"/>
      <c r="M18" s="161" t="s">
        <v>89</v>
      </c>
      <c r="O18" s="151"/>
    </row>
    <row r="19" spans="1:104" x14ac:dyDescent="0.2">
      <c r="A19" s="159"/>
      <c r="B19" s="162"/>
      <c r="C19" s="204" t="s">
        <v>90</v>
      </c>
      <c r="D19" s="205"/>
      <c r="E19" s="163">
        <v>0.9</v>
      </c>
      <c r="F19" s="164"/>
      <c r="G19" s="165"/>
      <c r="M19" s="161" t="s">
        <v>90</v>
      </c>
      <c r="O19" s="151"/>
    </row>
    <row r="20" spans="1:104" x14ac:dyDescent="0.2">
      <c r="A20" s="159"/>
      <c r="B20" s="162"/>
      <c r="C20" s="204" t="s">
        <v>84</v>
      </c>
      <c r="D20" s="205"/>
      <c r="E20" s="163">
        <v>1.44</v>
      </c>
      <c r="F20" s="164"/>
      <c r="G20" s="165"/>
      <c r="M20" s="161" t="s">
        <v>84</v>
      </c>
      <c r="O20" s="151"/>
    </row>
    <row r="21" spans="1:104" x14ac:dyDescent="0.2">
      <c r="A21" s="159"/>
      <c r="B21" s="162"/>
      <c r="C21" s="204" t="s">
        <v>87</v>
      </c>
      <c r="D21" s="205"/>
      <c r="E21" s="163">
        <v>1.26</v>
      </c>
      <c r="F21" s="164"/>
      <c r="G21" s="165"/>
      <c r="M21" s="161" t="s">
        <v>87</v>
      </c>
      <c r="O21" s="151"/>
    </row>
    <row r="22" spans="1:104" x14ac:dyDescent="0.2">
      <c r="A22" s="159"/>
      <c r="B22" s="162"/>
      <c r="C22" s="204" t="s">
        <v>91</v>
      </c>
      <c r="D22" s="205"/>
      <c r="E22" s="163">
        <v>1.08</v>
      </c>
      <c r="F22" s="164"/>
      <c r="G22" s="165"/>
      <c r="M22" s="161" t="s">
        <v>91</v>
      </c>
      <c r="O22" s="151"/>
    </row>
    <row r="23" spans="1:104" x14ac:dyDescent="0.2">
      <c r="A23" s="159"/>
      <c r="B23" s="162"/>
      <c r="C23" s="204" t="s">
        <v>92</v>
      </c>
      <c r="D23" s="205"/>
      <c r="E23" s="163">
        <v>2.16</v>
      </c>
      <c r="F23" s="164"/>
      <c r="G23" s="165"/>
      <c r="M23" s="161" t="s">
        <v>92</v>
      </c>
      <c r="O23" s="151"/>
    </row>
    <row r="24" spans="1:104" x14ac:dyDescent="0.2">
      <c r="A24" s="159"/>
      <c r="B24" s="162"/>
      <c r="C24" s="204" t="s">
        <v>93</v>
      </c>
      <c r="D24" s="205"/>
      <c r="E24" s="163">
        <v>0.75</v>
      </c>
      <c r="F24" s="164"/>
      <c r="G24" s="165"/>
      <c r="M24" s="161" t="s">
        <v>93</v>
      </c>
      <c r="O24" s="151"/>
    </row>
    <row r="25" spans="1:104" x14ac:dyDescent="0.2">
      <c r="A25" s="159"/>
      <c r="B25" s="162"/>
      <c r="C25" s="204" t="s">
        <v>86</v>
      </c>
      <c r="D25" s="205"/>
      <c r="E25" s="163">
        <v>0.6</v>
      </c>
      <c r="F25" s="164"/>
      <c r="G25" s="165"/>
      <c r="M25" s="161" t="s">
        <v>86</v>
      </c>
      <c r="O25" s="151"/>
    </row>
    <row r="26" spans="1:104" x14ac:dyDescent="0.2">
      <c r="A26" s="159"/>
      <c r="B26" s="162"/>
      <c r="C26" s="204" t="s">
        <v>94</v>
      </c>
      <c r="D26" s="205"/>
      <c r="E26" s="163">
        <v>0.9</v>
      </c>
      <c r="F26" s="164"/>
      <c r="G26" s="165"/>
      <c r="M26" s="161" t="s">
        <v>94</v>
      </c>
      <c r="O26" s="151"/>
    </row>
    <row r="27" spans="1:104" x14ac:dyDescent="0.2">
      <c r="A27" s="159"/>
      <c r="B27" s="162"/>
      <c r="C27" s="204" t="s">
        <v>95</v>
      </c>
      <c r="D27" s="205"/>
      <c r="E27" s="163">
        <v>0.3</v>
      </c>
      <c r="F27" s="164"/>
      <c r="G27" s="165"/>
      <c r="M27" s="161" t="s">
        <v>95</v>
      </c>
      <c r="O27" s="151"/>
    </row>
    <row r="28" spans="1:104" x14ac:dyDescent="0.2">
      <c r="A28" s="159"/>
      <c r="B28" s="162"/>
      <c r="C28" s="204" t="s">
        <v>96</v>
      </c>
      <c r="D28" s="205"/>
      <c r="E28" s="163">
        <v>0.9</v>
      </c>
      <c r="F28" s="164"/>
      <c r="G28" s="165"/>
      <c r="M28" s="161" t="s">
        <v>96</v>
      </c>
      <c r="O28" s="151"/>
    </row>
    <row r="29" spans="1:104" x14ac:dyDescent="0.2">
      <c r="A29" s="159"/>
      <c r="B29" s="162"/>
      <c r="C29" s="204" t="s">
        <v>97</v>
      </c>
      <c r="D29" s="205"/>
      <c r="E29" s="163">
        <v>0.3</v>
      </c>
      <c r="F29" s="164"/>
      <c r="G29" s="165"/>
      <c r="M29" s="161" t="s">
        <v>97</v>
      </c>
      <c r="O29" s="151"/>
    </row>
    <row r="30" spans="1:104" x14ac:dyDescent="0.2">
      <c r="A30" s="152">
        <v>2</v>
      </c>
      <c r="B30" s="153" t="s">
        <v>98</v>
      </c>
      <c r="C30" s="154" t="s">
        <v>99</v>
      </c>
      <c r="D30" s="155" t="s">
        <v>80</v>
      </c>
      <c r="E30" s="156">
        <v>22.41</v>
      </c>
      <c r="F30" s="156">
        <v>0</v>
      </c>
      <c r="G30" s="157">
        <f>E30*F30</f>
        <v>0</v>
      </c>
      <c r="O30" s="151">
        <v>2</v>
      </c>
      <c r="AA30" s="127">
        <v>1</v>
      </c>
      <c r="AB30" s="127">
        <v>1</v>
      </c>
      <c r="AC30" s="127">
        <v>1</v>
      </c>
      <c r="AZ30" s="127">
        <v>1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58">
        <v>1</v>
      </c>
      <c r="CB30" s="158">
        <v>1</v>
      </c>
      <c r="CZ30" s="127">
        <v>0</v>
      </c>
    </row>
    <row r="31" spans="1:104" ht="33.75" x14ac:dyDescent="0.2">
      <c r="A31" s="159"/>
      <c r="B31" s="160"/>
      <c r="C31" s="206" t="s">
        <v>100</v>
      </c>
      <c r="D31" s="207"/>
      <c r="E31" s="207"/>
      <c r="F31" s="207"/>
      <c r="G31" s="208"/>
      <c r="L31" s="161" t="s">
        <v>100</v>
      </c>
      <c r="O31" s="151">
        <v>3</v>
      </c>
    </row>
    <row r="32" spans="1:104" x14ac:dyDescent="0.2">
      <c r="A32" s="159"/>
      <c r="B32" s="160"/>
      <c r="C32" s="206"/>
      <c r="D32" s="207"/>
      <c r="E32" s="207"/>
      <c r="F32" s="207"/>
      <c r="G32" s="208"/>
      <c r="L32" s="161"/>
      <c r="O32" s="151">
        <v>3</v>
      </c>
    </row>
    <row r="33" spans="1:15" x14ac:dyDescent="0.2">
      <c r="A33" s="159"/>
      <c r="B33" s="160"/>
      <c r="C33" s="206" t="s">
        <v>101</v>
      </c>
      <c r="D33" s="207"/>
      <c r="E33" s="207"/>
      <c r="F33" s="207"/>
      <c r="G33" s="208"/>
      <c r="L33" s="161" t="s">
        <v>101</v>
      </c>
      <c r="O33" s="151">
        <v>3</v>
      </c>
    </row>
    <row r="34" spans="1:15" x14ac:dyDescent="0.2">
      <c r="A34" s="159"/>
      <c r="B34" s="160"/>
      <c r="C34" s="206" t="s">
        <v>102</v>
      </c>
      <c r="D34" s="207"/>
      <c r="E34" s="207"/>
      <c r="F34" s="207"/>
      <c r="G34" s="208"/>
      <c r="L34" s="161" t="s">
        <v>102</v>
      </c>
      <c r="O34" s="151">
        <v>3</v>
      </c>
    </row>
    <row r="35" spans="1:15" x14ac:dyDescent="0.2">
      <c r="A35" s="159"/>
      <c r="B35" s="160"/>
      <c r="C35" s="206" t="s">
        <v>103</v>
      </c>
      <c r="D35" s="207"/>
      <c r="E35" s="207"/>
      <c r="F35" s="207"/>
      <c r="G35" s="208"/>
      <c r="L35" s="161" t="s">
        <v>103</v>
      </c>
      <c r="O35" s="151">
        <v>3</v>
      </c>
    </row>
    <row r="36" spans="1:15" x14ac:dyDescent="0.2">
      <c r="A36" s="159"/>
      <c r="B36" s="160"/>
      <c r="C36" s="206" t="s">
        <v>104</v>
      </c>
      <c r="D36" s="207"/>
      <c r="E36" s="207"/>
      <c r="F36" s="207"/>
      <c r="G36" s="208"/>
      <c r="L36" s="161" t="s">
        <v>104</v>
      </c>
      <c r="O36" s="151">
        <v>3</v>
      </c>
    </row>
    <row r="37" spans="1:15" x14ac:dyDescent="0.2">
      <c r="A37" s="159"/>
      <c r="B37" s="160"/>
      <c r="C37" s="206" t="s">
        <v>105</v>
      </c>
      <c r="D37" s="207"/>
      <c r="E37" s="207"/>
      <c r="F37" s="207"/>
      <c r="G37" s="208"/>
      <c r="L37" s="161" t="s">
        <v>105</v>
      </c>
      <c r="O37" s="151">
        <v>3</v>
      </c>
    </row>
    <row r="38" spans="1:15" x14ac:dyDescent="0.2">
      <c r="A38" s="159"/>
      <c r="B38" s="160"/>
      <c r="C38" s="206"/>
      <c r="D38" s="207"/>
      <c r="E38" s="207"/>
      <c r="F38" s="207"/>
      <c r="G38" s="208"/>
      <c r="L38" s="161"/>
      <c r="O38" s="151">
        <v>3</v>
      </c>
    </row>
    <row r="39" spans="1:15" x14ac:dyDescent="0.2">
      <c r="A39" s="159"/>
      <c r="B39" s="160"/>
      <c r="C39" s="206" t="s">
        <v>106</v>
      </c>
      <c r="D39" s="207"/>
      <c r="E39" s="207"/>
      <c r="F39" s="207"/>
      <c r="G39" s="208"/>
      <c r="L39" s="161" t="s">
        <v>106</v>
      </c>
      <c r="O39" s="151">
        <v>3</v>
      </c>
    </row>
    <row r="40" spans="1:15" x14ac:dyDescent="0.2">
      <c r="A40" s="159"/>
      <c r="B40" s="160"/>
      <c r="C40" s="206" t="s">
        <v>107</v>
      </c>
      <c r="D40" s="207"/>
      <c r="E40" s="207"/>
      <c r="F40" s="207"/>
      <c r="G40" s="208"/>
      <c r="L40" s="161" t="s">
        <v>107</v>
      </c>
      <c r="O40" s="151">
        <v>3</v>
      </c>
    </row>
    <row r="41" spans="1:15" x14ac:dyDescent="0.2">
      <c r="A41" s="159"/>
      <c r="B41" s="160"/>
      <c r="C41" s="206"/>
      <c r="D41" s="207"/>
      <c r="E41" s="207"/>
      <c r="F41" s="207"/>
      <c r="G41" s="208"/>
      <c r="L41" s="161"/>
      <c r="O41" s="151">
        <v>3</v>
      </c>
    </row>
    <row r="42" spans="1:15" x14ac:dyDescent="0.2">
      <c r="A42" s="159"/>
      <c r="B42" s="160"/>
      <c r="C42" s="206" t="s">
        <v>108</v>
      </c>
      <c r="D42" s="207"/>
      <c r="E42" s="207"/>
      <c r="F42" s="207"/>
      <c r="G42" s="208"/>
      <c r="L42" s="161" t="s">
        <v>108</v>
      </c>
      <c r="O42" s="151">
        <v>3</v>
      </c>
    </row>
    <row r="43" spans="1:15" x14ac:dyDescent="0.2">
      <c r="A43" s="159"/>
      <c r="B43" s="160"/>
      <c r="C43" s="206" t="s">
        <v>109</v>
      </c>
      <c r="D43" s="207"/>
      <c r="E43" s="207"/>
      <c r="F43" s="207"/>
      <c r="G43" s="208"/>
      <c r="L43" s="161" t="s">
        <v>109</v>
      </c>
      <c r="O43" s="151">
        <v>3</v>
      </c>
    </row>
    <row r="44" spans="1:15" x14ac:dyDescent="0.2">
      <c r="A44" s="159"/>
      <c r="B44" s="160"/>
      <c r="C44" s="206" t="s">
        <v>110</v>
      </c>
      <c r="D44" s="207"/>
      <c r="E44" s="207"/>
      <c r="F44" s="207"/>
      <c r="G44" s="208"/>
      <c r="L44" s="161" t="s">
        <v>110</v>
      </c>
      <c r="O44" s="151">
        <v>3</v>
      </c>
    </row>
    <row r="45" spans="1:15" x14ac:dyDescent="0.2">
      <c r="A45" s="159"/>
      <c r="B45" s="160"/>
      <c r="C45" s="206"/>
      <c r="D45" s="207"/>
      <c r="E45" s="207"/>
      <c r="F45" s="207"/>
      <c r="G45" s="208"/>
      <c r="L45" s="161"/>
      <c r="O45" s="151">
        <v>3</v>
      </c>
    </row>
    <row r="46" spans="1:15" x14ac:dyDescent="0.2">
      <c r="A46" s="159"/>
      <c r="B46" s="160"/>
      <c r="C46" s="206" t="s">
        <v>111</v>
      </c>
      <c r="D46" s="207"/>
      <c r="E46" s="207"/>
      <c r="F46" s="207"/>
      <c r="G46" s="208"/>
      <c r="L46" s="161" t="s">
        <v>111</v>
      </c>
      <c r="O46" s="151">
        <v>3</v>
      </c>
    </row>
    <row r="47" spans="1:15" x14ac:dyDescent="0.2">
      <c r="A47" s="159"/>
      <c r="B47" s="160"/>
      <c r="C47" s="206" t="s">
        <v>112</v>
      </c>
      <c r="D47" s="207"/>
      <c r="E47" s="207"/>
      <c r="F47" s="207"/>
      <c r="G47" s="208"/>
      <c r="L47" s="161" t="s">
        <v>112</v>
      </c>
      <c r="O47" s="151">
        <v>3</v>
      </c>
    </row>
    <row r="48" spans="1:15" x14ac:dyDescent="0.2">
      <c r="A48" s="159"/>
      <c r="B48" s="160"/>
      <c r="C48" s="206" t="s">
        <v>113</v>
      </c>
      <c r="D48" s="207"/>
      <c r="E48" s="207"/>
      <c r="F48" s="207"/>
      <c r="G48" s="208"/>
      <c r="L48" s="161" t="s">
        <v>113</v>
      </c>
      <c r="O48" s="151">
        <v>3</v>
      </c>
    </row>
    <row r="49" spans="1:104" x14ac:dyDescent="0.2">
      <c r="A49" s="159"/>
      <c r="B49" s="160"/>
      <c r="C49" s="206" t="s">
        <v>114</v>
      </c>
      <c r="D49" s="207"/>
      <c r="E49" s="207"/>
      <c r="F49" s="207"/>
      <c r="G49" s="208"/>
      <c r="L49" s="161" t="s">
        <v>114</v>
      </c>
      <c r="O49" s="151">
        <v>3</v>
      </c>
    </row>
    <row r="50" spans="1:104" x14ac:dyDescent="0.2">
      <c r="A50" s="159"/>
      <c r="B50" s="160"/>
      <c r="C50" s="206"/>
      <c r="D50" s="207"/>
      <c r="E50" s="207"/>
      <c r="F50" s="207"/>
      <c r="G50" s="208"/>
      <c r="L50" s="161"/>
      <c r="O50" s="151">
        <v>3</v>
      </c>
    </row>
    <row r="51" spans="1:104" x14ac:dyDescent="0.2">
      <c r="A51" s="152">
        <v>3</v>
      </c>
      <c r="B51" s="153" t="s">
        <v>115</v>
      </c>
      <c r="C51" s="154" t="s">
        <v>116</v>
      </c>
      <c r="D51" s="155" t="s">
        <v>80</v>
      </c>
      <c r="E51" s="156">
        <v>22.41</v>
      </c>
      <c r="F51" s="156">
        <v>0</v>
      </c>
      <c r="G51" s="157">
        <f>E51*F51</f>
        <v>0</v>
      </c>
      <c r="O51" s="151">
        <v>2</v>
      </c>
      <c r="AA51" s="127">
        <v>1</v>
      </c>
      <c r="AB51" s="127">
        <v>1</v>
      </c>
      <c r="AC51" s="127">
        <v>1</v>
      </c>
      <c r="AZ51" s="127">
        <v>1</v>
      </c>
      <c r="BA51" s="127">
        <f>IF(AZ51=1,G51,0)</f>
        <v>0</v>
      </c>
      <c r="BB51" s="127">
        <f>IF(AZ51=2,G51,0)</f>
        <v>0</v>
      </c>
      <c r="BC51" s="127">
        <f>IF(AZ51=3,G51,0)</f>
        <v>0</v>
      </c>
      <c r="BD51" s="127">
        <f>IF(AZ51=4,G51,0)</f>
        <v>0</v>
      </c>
      <c r="BE51" s="127">
        <f>IF(AZ51=5,G51,0)</f>
        <v>0</v>
      </c>
      <c r="CA51" s="158">
        <v>1</v>
      </c>
      <c r="CB51" s="158">
        <v>1</v>
      </c>
      <c r="CZ51" s="127">
        <v>0</v>
      </c>
    </row>
    <row r="52" spans="1:104" x14ac:dyDescent="0.2">
      <c r="A52" s="152">
        <v>4</v>
      </c>
      <c r="B52" s="153" t="s">
        <v>117</v>
      </c>
      <c r="C52" s="154" t="s">
        <v>118</v>
      </c>
      <c r="D52" s="155" t="s">
        <v>80</v>
      </c>
      <c r="E52" s="156">
        <v>10.188000000000001</v>
      </c>
      <c r="F52" s="156">
        <v>0</v>
      </c>
      <c r="G52" s="157">
        <f>E52*F52</f>
        <v>0</v>
      </c>
      <c r="O52" s="151">
        <v>2</v>
      </c>
      <c r="AA52" s="127">
        <v>1</v>
      </c>
      <c r="AB52" s="127">
        <v>1</v>
      </c>
      <c r="AC52" s="127">
        <v>1</v>
      </c>
      <c r="AZ52" s="127">
        <v>1</v>
      </c>
      <c r="BA52" s="127">
        <f>IF(AZ52=1,G52,0)</f>
        <v>0</v>
      </c>
      <c r="BB52" s="127">
        <f>IF(AZ52=2,G52,0)</f>
        <v>0</v>
      </c>
      <c r="BC52" s="127">
        <f>IF(AZ52=3,G52,0)</f>
        <v>0</v>
      </c>
      <c r="BD52" s="127">
        <f>IF(AZ52=4,G52,0)</f>
        <v>0</v>
      </c>
      <c r="BE52" s="127">
        <f>IF(AZ52=5,G52,0)</f>
        <v>0</v>
      </c>
      <c r="CA52" s="158">
        <v>1</v>
      </c>
      <c r="CB52" s="158">
        <v>1</v>
      </c>
      <c r="CZ52" s="127">
        <v>0</v>
      </c>
    </row>
    <row r="53" spans="1:104" ht="22.5" x14ac:dyDescent="0.2">
      <c r="A53" s="159"/>
      <c r="B53" s="160"/>
      <c r="C53" s="206" t="s">
        <v>119</v>
      </c>
      <c r="D53" s="207"/>
      <c r="E53" s="207"/>
      <c r="F53" s="207"/>
      <c r="G53" s="208"/>
      <c r="L53" s="161" t="s">
        <v>119</v>
      </c>
      <c r="O53" s="151">
        <v>3</v>
      </c>
    </row>
    <row r="54" spans="1:104" x14ac:dyDescent="0.2">
      <c r="A54" s="159"/>
      <c r="B54" s="162"/>
      <c r="C54" s="204" t="s">
        <v>120</v>
      </c>
      <c r="D54" s="205"/>
      <c r="E54" s="163">
        <v>10.188000000000001</v>
      </c>
      <c r="F54" s="164"/>
      <c r="G54" s="165"/>
      <c r="M54" s="161" t="s">
        <v>120</v>
      </c>
      <c r="O54" s="151"/>
    </row>
    <row r="55" spans="1:104" x14ac:dyDescent="0.2">
      <c r="A55" s="152">
        <v>5</v>
      </c>
      <c r="B55" s="153" t="s">
        <v>121</v>
      </c>
      <c r="C55" s="154" t="s">
        <v>122</v>
      </c>
      <c r="D55" s="155" t="s">
        <v>80</v>
      </c>
      <c r="E55" s="156">
        <v>8.1479999999999997</v>
      </c>
      <c r="F55" s="156">
        <v>0</v>
      </c>
      <c r="G55" s="157">
        <f>E55*F55</f>
        <v>0</v>
      </c>
      <c r="O55" s="151">
        <v>2</v>
      </c>
      <c r="AA55" s="127">
        <v>1</v>
      </c>
      <c r="AB55" s="127">
        <v>1</v>
      </c>
      <c r="AC55" s="127">
        <v>1</v>
      </c>
      <c r="AZ55" s="127">
        <v>1</v>
      </c>
      <c r="BA55" s="127">
        <f>IF(AZ55=1,G55,0)</f>
        <v>0</v>
      </c>
      <c r="BB55" s="127">
        <f>IF(AZ55=2,G55,0)</f>
        <v>0</v>
      </c>
      <c r="BC55" s="127">
        <f>IF(AZ55=3,G55,0)</f>
        <v>0</v>
      </c>
      <c r="BD55" s="127">
        <f>IF(AZ55=4,G55,0)</f>
        <v>0</v>
      </c>
      <c r="BE55" s="127">
        <f>IF(AZ55=5,G55,0)</f>
        <v>0</v>
      </c>
      <c r="CA55" s="158">
        <v>1</v>
      </c>
      <c r="CB55" s="158">
        <v>1</v>
      </c>
      <c r="CZ55" s="127">
        <v>0</v>
      </c>
    </row>
    <row r="56" spans="1:104" ht="22.5" x14ac:dyDescent="0.2">
      <c r="A56" s="159"/>
      <c r="B56" s="160"/>
      <c r="C56" s="206" t="s">
        <v>123</v>
      </c>
      <c r="D56" s="207"/>
      <c r="E56" s="207"/>
      <c r="F56" s="207"/>
      <c r="G56" s="208"/>
      <c r="L56" s="161" t="s">
        <v>123</v>
      </c>
      <c r="O56" s="151">
        <v>3</v>
      </c>
    </row>
    <row r="57" spans="1:104" x14ac:dyDescent="0.2">
      <c r="A57" s="159"/>
      <c r="B57" s="162"/>
      <c r="C57" s="204" t="s">
        <v>124</v>
      </c>
      <c r="D57" s="205"/>
      <c r="E57" s="163">
        <v>0.16800000000000001</v>
      </c>
      <c r="F57" s="164"/>
      <c r="G57" s="165"/>
      <c r="M57" s="161" t="s">
        <v>124</v>
      </c>
      <c r="O57" s="151"/>
    </row>
    <row r="58" spans="1:104" x14ac:dyDescent="0.2">
      <c r="A58" s="159"/>
      <c r="B58" s="162"/>
      <c r="C58" s="204" t="s">
        <v>125</v>
      </c>
      <c r="D58" s="205"/>
      <c r="E58" s="163">
        <v>0.96</v>
      </c>
      <c r="F58" s="164"/>
      <c r="G58" s="165"/>
      <c r="M58" s="161" t="s">
        <v>125</v>
      </c>
      <c r="O58" s="151"/>
    </row>
    <row r="59" spans="1:104" x14ac:dyDescent="0.2">
      <c r="A59" s="159"/>
      <c r="B59" s="162"/>
      <c r="C59" s="204" t="s">
        <v>126</v>
      </c>
      <c r="D59" s="205"/>
      <c r="E59" s="163">
        <v>0.12</v>
      </c>
      <c r="F59" s="164"/>
      <c r="G59" s="165"/>
      <c r="M59" s="161" t="s">
        <v>126</v>
      </c>
      <c r="O59" s="151"/>
    </row>
    <row r="60" spans="1:104" x14ac:dyDescent="0.2">
      <c r="A60" s="159"/>
      <c r="B60" s="162"/>
      <c r="C60" s="204" t="s">
        <v>126</v>
      </c>
      <c r="D60" s="205"/>
      <c r="E60" s="163">
        <v>0.12</v>
      </c>
      <c r="F60" s="164"/>
      <c r="G60" s="165"/>
      <c r="M60" s="161" t="s">
        <v>126</v>
      </c>
      <c r="O60" s="151"/>
    </row>
    <row r="61" spans="1:104" x14ac:dyDescent="0.2">
      <c r="A61" s="159"/>
      <c r="B61" s="162"/>
      <c r="C61" s="204" t="s">
        <v>127</v>
      </c>
      <c r="D61" s="205"/>
      <c r="E61" s="163">
        <v>0.48</v>
      </c>
      <c r="F61" s="164"/>
      <c r="G61" s="165"/>
      <c r="M61" s="161" t="s">
        <v>127</v>
      </c>
      <c r="O61" s="151"/>
    </row>
    <row r="62" spans="1:104" x14ac:dyDescent="0.2">
      <c r="A62" s="159"/>
      <c r="B62" s="162"/>
      <c r="C62" s="204" t="s">
        <v>128</v>
      </c>
      <c r="D62" s="205"/>
      <c r="E62" s="163">
        <v>0.54</v>
      </c>
      <c r="F62" s="164"/>
      <c r="G62" s="165"/>
      <c r="M62" s="161" t="s">
        <v>128</v>
      </c>
      <c r="O62" s="151"/>
    </row>
    <row r="63" spans="1:104" x14ac:dyDescent="0.2">
      <c r="A63" s="159"/>
      <c r="B63" s="162"/>
      <c r="C63" s="204" t="s">
        <v>129</v>
      </c>
      <c r="D63" s="205"/>
      <c r="E63" s="163">
        <v>0.24</v>
      </c>
      <c r="F63" s="164"/>
      <c r="G63" s="165"/>
      <c r="M63" s="161" t="s">
        <v>129</v>
      </c>
      <c r="O63" s="151"/>
    </row>
    <row r="64" spans="1:104" x14ac:dyDescent="0.2">
      <c r="A64" s="159"/>
      <c r="B64" s="162"/>
      <c r="C64" s="204" t="s">
        <v>130</v>
      </c>
      <c r="D64" s="205"/>
      <c r="E64" s="163">
        <v>0.42</v>
      </c>
      <c r="F64" s="164"/>
      <c r="G64" s="165"/>
      <c r="M64" s="161" t="s">
        <v>130</v>
      </c>
      <c r="O64" s="151"/>
    </row>
    <row r="65" spans="1:104" x14ac:dyDescent="0.2">
      <c r="A65" s="159"/>
      <c r="B65" s="162"/>
      <c r="C65" s="204" t="s">
        <v>131</v>
      </c>
      <c r="D65" s="205"/>
      <c r="E65" s="163">
        <v>0.6</v>
      </c>
      <c r="F65" s="164"/>
      <c r="G65" s="165"/>
      <c r="M65" s="161" t="s">
        <v>131</v>
      </c>
      <c r="O65" s="151"/>
    </row>
    <row r="66" spans="1:104" x14ac:dyDescent="0.2">
      <c r="A66" s="159"/>
      <c r="B66" s="162"/>
      <c r="C66" s="204" t="s">
        <v>132</v>
      </c>
      <c r="D66" s="205"/>
      <c r="E66" s="163">
        <v>0.72</v>
      </c>
      <c r="F66" s="164"/>
      <c r="G66" s="165"/>
      <c r="M66" s="161" t="s">
        <v>132</v>
      </c>
      <c r="O66" s="151"/>
    </row>
    <row r="67" spans="1:104" x14ac:dyDescent="0.2">
      <c r="A67" s="159"/>
      <c r="B67" s="162"/>
      <c r="C67" s="204" t="s">
        <v>133</v>
      </c>
      <c r="D67" s="205"/>
      <c r="E67" s="163">
        <v>0.36</v>
      </c>
      <c r="F67" s="164"/>
      <c r="G67" s="165"/>
      <c r="M67" s="161" t="s">
        <v>133</v>
      </c>
      <c r="O67" s="151"/>
    </row>
    <row r="68" spans="1:104" x14ac:dyDescent="0.2">
      <c r="A68" s="159"/>
      <c r="B68" s="162"/>
      <c r="C68" s="204" t="s">
        <v>127</v>
      </c>
      <c r="D68" s="205"/>
      <c r="E68" s="163">
        <v>0.48</v>
      </c>
      <c r="F68" s="164"/>
      <c r="G68" s="165"/>
      <c r="M68" s="161" t="s">
        <v>127</v>
      </c>
      <c r="O68" s="151"/>
    </row>
    <row r="69" spans="1:104" x14ac:dyDescent="0.2">
      <c r="A69" s="159"/>
      <c r="B69" s="162"/>
      <c r="C69" s="204" t="s">
        <v>130</v>
      </c>
      <c r="D69" s="205"/>
      <c r="E69" s="163">
        <v>0.42</v>
      </c>
      <c r="F69" s="164"/>
      <c r="G69" s="165"/>
      <c r="M69" s="161" t="s">
        <v>130</v>
      </c>
      <c r="O69" s="151"/>
    </row>
    <row r="70" spans="1:104" x14ac:dyDescent="0.2">
      <c r="A70" s="159"/>
      <c r="B70" s="162"/>
      <c r="C70" s="204" t="s">
        <v>133</v>
      </c>
      <c r="D70" s="205"/>
      <c r="E70" s="163">
        <v>0.36</v>
      </c>
      <c r="F70" s="164"/>
      <c r="G70" s="165"/>
      <c r="M70" s="161" t="s">
        <v>133</v>
      </c>
      <c r="O70" s="151"/>
    </row>
    <row r="71" spans="1:104" x14ac:dyDescent="0.2">
      <c r="A71" s="159"/>
      <c r="B71" s="162"/>
      <c r="C71" s="204" t="s">
        <v>132</v>
      </c>
      <c r="D71" s="205"/>
      <c r="E71" s="163">
        <v>0.72</v>
      </c>
      <c r="F71" s="164"/>
      <c r="G71" s="165"/>
      <c r="M71" s="161" t="s">
        <v>132</v>
      </c>
      <c r="O71" s="151"/>
    </row>
    <row r="72" spans="1:104" x14ac:dyDescent="0.2">
      <c r="A72" s="159"/>
      <c r="B72" s="162"/>
      <c r="C72" s="204" t="s">
        <v>134</v>
      </c>
      <c r="D72" s="205"/>
      <c r="E72" s="163">
        <v>0.3</v>
      </c>
      <c r="F72" s="164"/>
      <c r="G72" s="165"/>
      <c r="M72" s="161" t="s">
        <v>134</v>
      </c>
      <c r="O72" s="151"/>
    </row>
    <row r="73" spans="1:104" x14ac:dyDescent="0.2">
      <c r="A73" s="159"/>
      <c r="B73" s="162"/>
      <c r="C73" s="204" t="s">
        <v>129</v>
      </c>
      <c r="D73" s="205"/>
      <c r="E73" s="163">
        <v>0.24</v>
      </c>
      <c r="F73" s="164"/>
      <c r="G73" s="165"/>
      <c r="M73" s="161" t="s">
        <v>129</v>
      </c>
      <c r="O73" s="151"/>
    </row>
    <row r="74" spans="1:104" x14ac:dyDescent="0.2">
      <c r="A74" s="159"/>
      <c r="B74" s="162"/>
      <c r="C74" s="204" t="s">
        <v>134</v>
      </c>
      <c r="D74" s="205"/>
      <c r="E74" s="163">
        <v>0.3</v>
      </c>
      <c r="F74" s="164"/>
      <c r="G74" s="165"/>
      <c r="M74" s="161" t="s">
        <v>134</v>
      </c>
      <c r="O74" s="151"/>
    </row>
    <row r="75" spans="1:104" x14ac:dyDescent="0.2">
      <c r="A75" s="159"/>
      <c r="B75" s="162"/>
      <c r="C75" s="204" t="s">
        <v>135</v>
      </c>
      <c r="D75" s="205"/>
      <c r="E75" s="163">
        <v>0.12</v>
      </c>
      <c r="F75" s="164"/>
      <c r="G75" s="165"/>
      <c r="M75" s="161" t="s">
        <v>135</v>
      </c>
      <c r="O75" s="151"/>
    </row>
    <row r="76" spans="1:104" x14ac:dyDescent="0.2">
      <c r="A76" s="159"/>
      <c r="B76" s="162"/>
      <c r="C76" s="204" t="s">
        <v>136</v>
      </c>
      <c r="D76" s="205"/>
      <c r="E76" s="163">
        <v>0.36</v>
      </c>
      <c r="F76" s="164"/>
      <c r="G76" s="165"/>
      <c r="M76" s="161" t="s">
        <v>136</v>
      </c>
      <c r="O76" s="151"/>
    </row>
    <row r="77" spans="1:104" x14ac:dyDescent="0.2">
      <c r="A77" s="159"/>
      <c r="B77" s="162"/>
      <c r="C77" s="204" t="s">
        <v>126</v>
      </c>
      <c r="D77" s="205"/>
      <c r="E77" s="163">
        <v>0.12</v>
      </c>
      <c r="F77" s="164"/>
      <c r="G77" s="165"/>
      <c r="M77" s="161" t="s">
        <v>126</v>
      </c>
      <c r="O77" s="151"/>
    </row>
    <row r="78" spans="1:104" x14ac:dyDescent="0.2">
      <c r="A78" s="152">
        <v>6</v>
      </c>
      <c r="B78" s="153" t="s">
        <v>137</v>
      </c>
      <c r="C78" s="154" t="s">
        <v>138</v>
      </c>
      <c r="D78" s="155" t="s">
        <v>80</v>
      </c>
      <c r="E78" s="156">
        <v>8.1479999999999997</v>
      </c>
      <c r="F78" s="156">
        <v>0</v>
      </c>
      <c r="G78" s="157">
        <f>E78*F78</f>
        <v>0</v>
      </c>
      <c r="O78" s="151">
        <v>2</v>
      </c>
      <c r="AA78" s="127">
        <v>1</v>
      </c>
      <c r="AB78" s="127">
        <v>1</v>
      </c>
      <c r="AC78" s="127">
        <v>1</v>
      </c>
      <c r="AZ78" s="127">
        <v>1</v>
      </c>
      <c r="BA78" s="127">
        <f>IF(AZ78=1,G78,0)</f>
        <v>0</v>
      </c>
      <c r="BB78" s="127">
        <f>IF(AZ78=2,G78,0)</f>
        <v>0</v>
      </c>
      <c r="BC78" s="127">
        <f>IF(AZ78=3,G78,0)</f>
        <v>0</v>
      </c>
      <c r="BD78" s="127">
        <f>IF(AZ78=4,G78,0)</f>
        <v>0</v>
      </c>
      <c r="BE78" s="127">
        <f>IF(AZ78=5,G78,0)</f>
        <v>0</v>
      </c>
      <c r="CA78" s="158">
        <v>1</v>
      </c>
      <c r="CB78" s="158">
        <v>1</v>
      </c>
      <c r="CZ78" s="127">
        <v>0</v>
      </c>
    </row>
    <row r="79" spans="1:104" x14ac:dyDescent="0.2">
      <c r="A79" s="166"/>
      <c r="B79" s="167" t="s">
        <v>69</v>
      </c>
      <c r="C79" s="168" t="str">
        <f>CONCATENATE(B7," ",C7)</f>
        <v>1 Zemní práce</v>
      </c>
      <c r="D79" s="169"/>
      <c r="E79" s="170"/>
      <c r="F79" s="171"/>
      <c r="G79" s="172">
        <f>SUM(G7:G78)</f>
        <v>0</v>
      </c>
      <c r="O79" s="151">
        <v>4</v>
      </c>
      <c r="BA79" s="173">
        <f>SUM(BA7:BA78)</f>
        <v>0</v>
      </c>
      <c r="BB79" s="173">
        <f>SUM(BB7:BB78)</f>
        <v>0</v>
      </c>
      <c r="BC79" s="173">
        <f>SUM(BC7:BC78)</f>
        <v>0</v>
      </c>
      <c r="BD79" s="173">
        <f>SUM(BD7:BD78)</f>
        <v>0</v>
      </c>
      <c r="BE79" s="173">
        <f>SUM(BE7:BE78)</f>
        <v>0</v>
      </c>
    </row>
    <row r="80" spans="1:104" x14ac:dyDescent="0.2">
      <c r="A80" s="144" t="s">
        <v>65</v>
      </c>
      <c r="B80" s="145" t="s">
        <v>139</v>
      </c>
      <c r="C80" s="146" t="s">
        <v>140</v>
      </c>
      <c r="D80" s="147"/>
      <c r="E80" s="148"/>
      <c r="F80" s="148"/>
      <c r="G80" s="149"/>
      <c r="H80" s="150"/>
      <c r="I80" s="150"/>
      <c r="O80" s="151">
        <v>1</v>
      </c>
    </row>
    <row r="81" spans="1:104" x14ac:dyDescent="0.2">
      <c r="A81" s="152">
        <v>7</v>
      </c>
      <c r="B81" s="153" t="s">
        <v>141</v>
      </c>
      <c r="C81" s="154" t="s">
        <v>142</v>
      </c>
      <c r="D81" s="155" t="s">
        <v>80</v>
      </c>
      <c r="E81" s="156">
        <v>4.0739999999999998</v>
      </c>
      <c r="F81" s="156">
        <v>0</v>
      </c>
      <c r="G81" s="157">
        <f>E81*F81</f>
        <v>0</v>
      </c>
      <c r="O81" s="151">
        <v>2</v>
      </c>
      <c r="AA81" s="127">
        <v>1</v>
      </c>
      <c r="AB81" s="127">
        <v>1</v>
      </c>
      <c r="AC81" s="127">
        <v>1</v>
      </c>
      <c r="AZ81" s="127">
        <v>1</v>
      </c>
      <c r="BA81" s="127">
        <f>IF(AZ81=1,G81,0)</f>
        <v>0</v>
      </c>
      <c r="BB81" s="127">
        <f>IF(AZ81=2,G81,0)</f>
        <v>0</v>
      </c>
      <c r="BC81" s="127">
        <f>IF(AZ81=3,G81,0)</f>
        <v>0</v>
      </c>
      <c r="BD81" s="127">
        <f>IF(AZ81=4,G81,0)</f>
        <v>0</v>
      </c>
      <c r="BE81" s="127">
        <f>IF(AZ81=5,G81,0)</f>
        <v>0</v>
      </c>
      <c r="CA81" s="158">
        <v>1</v>
      </c>
      <c r="CB81" s="158">
        <v>1</v>
      </c>
      <c r="CZ81" s="127">
        <v>1.891</v>
      </c>
    </row>
    <row r="82" spans="1:104" ht="22.5" x14ac:dyDescent="0.2">
      <c r="A82" s="159"/>
      <c r="B82" s="160"/>
      <c r="C82" s="206" t="s">
        <v>143</v>
      </c>
      <c r="D82" s="207"/>
      <c r="E82" s="207"/>
      <c r="F82" s="207"/>
      <c r="G82" s="208"/>
      <c r="L82" s="161" t="s">
        <v>143</v>
      </c>
      <c r="O82" s="151">
        <v>3</v>
      </c>
    </row>
    <row r="83" spans="1:104" x14ac:dyDescent="0.2">
      <c r="A83" s="159"/>
      <c r="B83" s="162"/>
      <c r="C83" s="204" t="s">
        <v>144</v>
      </c>
      <c r="D83" s="205"/>
      <c r="E83" s="163">
        <v>8.4000000000000005E-2</v>
      </c>
      <c r="F83" s="164"/>
      <c r="G83" s="165"/>
      <c r="M83" s="161" t="s">
        <v>144</v>
      </c>
      <c r="O83" s="151"/>
    </row>
    <row r="84" spans="1:104" x14ac:dyDescent="0.2">
      <c r="A84" s="159"/>
      <c r="B84" s="162"/>
      <c r="C84" s="204" t="s">
        <v>145</v>
      </c>
      <c r="D84" s="205"/>
      <c r="E84" s="163">
        <v>0.48</v>
      </c>
      <c r="F84" s="164"/>
      <c r="G84" s="165"/>
      <c r="M84" s="161" t="s">
        <v>145</v>
      </c>
      <c r="O84" s="151"/>
    </row>
    <row r="85" spans="1:104" x14ac:dyDescent="0.2">
      <c r="A85" s="159"/>
      <c r="B85" s="162"/>
      <c r="C85" s="204" t="s">
        <v>146</v>
      </c>
      <c r="D85" s="205"/>
      <c r="E85" s="163">
        <v>0.06</v>
      </c>
      <c r="F85" s="164"/>
      <c r="G85" s="165"/>
      <c r="M85" s="161" t="s">
        <v>146</v>
      </c>
      <c r="O85" s="151"/>
    </row>
    <row r="86" spans="1:104" x14ac:dyDescent="0.2">
      <c r="A86" s="159"/>
      <c r="B86" s="162"/>
      <c r="C86" s="204" t="s">
        <v>146</v>
      </c>
      <c r="D86" s="205"/>
      <c r="E86" s="163">
        <v>0.06</v>
      </c>
      <c r="F86" s="164"/>
      <c r="G86" s="165"/>
      <c r="M86" s="161" t="s">
        <v>146</v>
      </c>
      <c r="O86" s="151"/>
    </row>
    <row r="87" spans="1:104" x14ac:dyDescent="0.2">
      <c r="A87" s="159"/>
      <c r="B87" s="162"/>
      <c r="C87" s="204" t="s">
        <v>147</v>
      </c>
      <c r="D87" s="205"/>
      <c r="E87" s="163">
        <v>0.24</v>
      </c>
      <c r="F87" s="164"/>
      <c r="G87" s="165"/>
      <c r="M87" s="161" t="s">
        <v>147</v>
      </c>
      <c r="O87" s="151"/>
    </row>
    <row r="88" spans="1:104" x14ac:dyDescent="0.2">
      <c r="A88" s="159"/>
      <c r="B88" s="162"/>
      <c r="C88" s="204" t="s">
        <v>148</v>
      </c>
      <c r="D88" s="205"/>
      <c r="E88" s="163">
        <v>0.27</v>
      </c>
      <c r="F88" s="164"/>
      <c r="G88" s="165"/>
      <c r="M88" s="161" t="s">
        <v>148</v>
      </c>
      <c r="O88" s="151"/>
    </row>
    <row r="89" spans="1:104" x14ac:dyDescent="0.2">
      <c r="A89" s="159"/>
      <c r="B89" s="162"/>
      <c r="C89" s="204" t="s">
        <v>149</v>
      </c>
      <c r="D89" s="205"/>
      <c r="E89" s="163">
        <v>0.12</v>
      </c>
      <c r="F89" s="164"/>
      <c r="G89" s="165"/>
      <c r="M89" s="161" t="s">
        <v>149</v>
      </c>
      <c r="O89" s="151"/>
    </row>
    <row r="90" spans="1:104" x14ac:dyDescent="0.2">
      <c r="A90" s="159"/>
      <c r="B90" s="162"/>
      <c r="C90" s="204" t="s">
        <v>150</v>
      </c>
      <c r="D90" s="205"/>
      <c r="E90" s="163">
        <v>0.21</v>
      </c>
      <c r="F90" s="164"/>
      <c r="G90" s="165"/>
      <c r="M90" s="161" t="s">
        <v>150</v>
      </c>
      <c r="O90" s="151"/>
    </row>
    <row r="91" spans="1:104" x14ac:dyDescent="0.2">
      <c r="A91" s="159"/>
      <c r="B91" s="162"/>
      <c r="C91" s="204" t="s">
        <v>151</v>
      </c>
      <c r="D91" s="205"/>
      <c r="E91" s="163">
        <v>0.3</v>
      </c>
      <c r="F91" s="164"/>
      <c r="G91" s="165"/>
      <c r="M91" s="161" t="s">
        <v>151</v>
      </c>
      <c r="O91" s="151"/>
    </row>
    <row r="92" spans="1:104" x14ac:dyDescent="0.2">
      <c r="A92" s="159"/>
      <c r="B92" s="162"/>
      <c r="C92" s="204" t="s">
        <v>152</v>
      </c>
      <c r="D92" s="205"/>
      <c r="E92" s="163">
        <v>0.36</v>
      </c>
      <c r="F92" s="164"/>
      <c r="G92" s="165"/>
      <c r="M92" s="161" t="s">
        <v>152</v>
      </c>
      <c r="O92" s="151"/>
    </row>
    <row r="93" spans="1:104" x14ac:dyDescent="0.2">
      <c r="A93" s="159"/>
      <c r="B93" s="162"/>
      <c r="C93" s="204" t="s">
        <v>153</v>
      </c>
      <c r="D93" s="205"/>
      <c r="E93" s="163">
        <v>0.18</v>
      </c>
      <c r="F93" s="164"/>
      <c r="G93" s="165"/>
      <c r="M93" s="161" t="s">
        <v>153</v>
      </c>
      <c r="O93" s="151"/>
    </row>
    <row r="94" spans="1:104" x14ac:dyDescent="0.2">
      <c r="A94" s="159"/>
      <c r="B94" s="162"/>
      <c r="C94" s="204" t="s">
        <v>147</v>
      </c>
      <c r="D94" s="205"/>
      <c r="E94" s="163">
        <v>0.24</v>
      </c>
      <c r="F94" s="164"/>
      <c r="G94" s="165"/>
      <c r="M94" s="161" t="s">
        <v>147</v>
      </c>
      <c r="O94" s="151"/>
    </row>
    <row r="95" spans="1:104" x14ac:dyDescent="0.2">
      <c r="A95" s="159"/>
      <c r="B95" s="162"/>
      <c r="C95" s="204" t="s">
        <v>150</v>
      </c>
      <c r="D95" s="205"/>
      <c r="E95" s="163">
        <v>0.21</v>
      </c>
      <c r="F95" s="164"/>
      <c r="G95" s="165"/>
      <c r="M95" s="161" t="s">
        <v>150</v>
      </c>
      <c r="O95" s="151"/>
    </row>
    <row r="96" spans="1:104" x14ac:dyDescent="0.2">
      <c r="A96" s="159"/>
      <c r="B96" s="162"/>
      <c r="C96" s="204" t="s">
        <v>153</v>
      </c>
      <c r="D96" s="205"/>
      <c r="E96" s="163">
        <v>0.18</v>
      </c>
      <c r="F96" s="164"/>
      <c r="G96" s="165"/>
      <c r="M96" s="161" t="s">
        <v>153</v>
      </c>
      <c r="O96" s="151"/>
    </row>
    <row r="97" spans="1:104" x14ac:dyDescent="0.2">
      <c r="A97" s="159"/>
      <c r="B97" s="162"/>
      <c r="C97" s="204" t="s">
        <v>152</v>
      </c>
      <c r="D97" s="205"/>
      <c r="E97" s="163">
        <v>0.36</v>
      </c>
      <c r="F97" s="164"/>
      <c r="G97" s="165"/>
      <c r="M97" s="161" t="s">
        <v>152</v>
      </c>
      <c r="O97" s="151"/>
    </row>
    <row r="98" spans="1:104" x14ac:dyDescent="0.2">
      <c r="A98" s="159"/>
      <c r="B98" s="162"/>
      <c r="C98" s="204" t="s">
        <v>154</v>
      </c>
      <c r="D98" s="205"/>
      <c r="E98" s="163">
        <v>0.15</v>
      </c>
      <c r="F98" s="164"/>
      <c r="G98" s="165"/>
      <c r="M98" s="161" t="s">
        <v>154</v>
      </c>
      <c r="O98" s="151"/>
    </row>
    <row r="99" spans="1:104" x14ac:dyDescent="0.2">
      <c r="A99" s="159"/>
      <c r="B99" s="162"/>
      <c r="C99" s="204" t="s">
        <v>149</v>
      </c>
      <c r="D99" s="205"/>
      <c r="E99" s="163">
        <v>0.12</v>
      </c>
      <c r="F99" s="164"/>
      <c r="G99" s="165"/>
      <c r="M99" s="161" t="s">
        <v>149</v>
      </c>
      <c r="O99" s="151"/>
    </row>
    <row r="100" spans="1:104" x14ac:dyDescent="0.2">
      <c r="A100" s="159"/>
      <c r="B100" s="162"/>
      <c r="C100" s="204" t="s">
        <v>154</v>
      </c>
      <c r="D100" s="205"/>
      <c r="E100" s="163">
        <v>0.15</v>
      </c>
      <c r="F100" s="164"/>
      <c r="G100" s="165"/>
      <c r="M100" s="161" t="s">
        <v>154</v>
      </c>
      <c r="O100" s="151"/>
    </row>
    <row r="101" spans="1:104" x14ac:dyDescent="0.2">
      <c r="A101" s="159"/>
      <c r="B101" s="162"/>
      <c r="C101" s="204" t="s">
        <v>155</v>
      </c>
      <c r="D101" s="205"/>
      <c r="E101" s="163">
        <v>0.06</v>
      </c>
      <c r="F101" s="164"/>
      <c r="G101" s="165"/>
      <c r="M101" s="161" t="s">
        <v>155</v>
      </c>
      <c r="O101" s="151"/>
    </row>
    <row r="102" spans="1:104" x14ac:dyDescent="0.2">
      <c r="A102" s="159"/>
      <c r="B102" s="162"/>
      <c r="C102" s="204" t="s">
        <v>156</v>
      </c>
      <c r="D102" s="205"/>
      <c r="E102" s="163">
        <v>0.18</v>
      </c>
      <c r="F102" s="164"/>
      <c r="G102" s="165"/>
      <c r="M102" s="161" t="s">
        <v>156</v>
      </c>
      <c r="O102" s="151"/>
    </row>
    <row r="103" spans="1:104" x14ac:dyDescent="0.2">
      <c r="A103" s="159"/>
      <c r="B103" s="162"/>
      <c r="C103" s="204" t="s">
        <v>146</v>
      </c>
      <c r="D103" s="205"/>
      <c r="E103" s="163">
        <v>0.06</v>
      </c>
      <c r="F103" s="164"/>
      <c r="G103" s="165"/>
      <c r="M103" s="161" t="s">
        <v>146</v>
      </c>
      <c r="O103" s="151"/>
    </row>
    <row r="104" spans="1:104" x14ac:dyDescent="0.2">
      <c r="A104" s="166"/>
      <c r="B104" s="167" t="s">
        <v>69</v>
      </c>
      <c r="C104" s="168" t="str">
        <f>CONCATENATE(B80," ",C80)</f>
        <v>45 Podkladní a vedlejší konstrukce</v>
      </c>
      <c r="D104" s="169"/>
      <c r="E104" s="170"/>
      <c r="F104" s="171"/>
      <c r="G104" s="172">
        <f>SUM(G80:G103)</f>
        <v>0</v>
      </c>
      <c r="O104" s="151">
        <v>4</v>
      </c>
      <c r="BA104" s="173">
        <f>SUM(BA80:BA103)</f>
        <v>0</v>
      </c>
      <c r="BB104" s="173">
        <f>SUM(BB80:BB103)</f>
        <v>0</v>
      </c>
      <c r="BC104" s="173">
        <f>SUM(BC80:BC103)</f>
        <v>0</v>
      </c>
      <c r="BD104" s="173">
        <f>SUM(BD80:BD103)</f>
        <v>0</v>
      </c>
      <c r="BE104" s="173">
        <f>SUM(BE80:BE103)</f>
        <v>0</v>
      </c>
    </row>
    <row r="105" spans="1:104" x14ac:dyDescent="0.2">
      <c r="A105" s="144" t="s">
        <v>65</v>
      </c>
      <c r="B105" s="145" t="s">
        <v>157</v>
      </c>
      <c r="C105" s="146" t="s">
        <v>158</v>
      </c>
      <c r="D105" s="147"/>
      <c r="E105" s="148"/>
      <c r="F105" s="148"/>
      <c r="G105" s="149"/>
      <c r="H105" s="150"/>
      <c r="I105" s="150"/>
      <c r="O105" s="151">
        <v>1</v>
      </c>
    </row>
    <row r="106" spans="1:104" x14ac:dyDescent="0.2">
      <c r="A106" s="152">
        <v>8</v>
      </c>
      <c r="B106" s="153" t="s">
        <v>159</v>
      </c>
      <c r="C106" s="154" t="s">
        <v>160</v>
      </c>
      <c r="D106" s="155" t="s">
        <v>161</v>
      </c>
      <c r="E106" s="156">
        <v>20</v>
      </c>
      <c r="F106" s="156">
        <v>0</v>
      </c>
      <c r="G106" s="157">
        <f>E106*F106</f>
        <v>0</v>
      </c>
      <c r="O106" s="151">
        <v>2</v>
      </c>
      <c r="AA106" s="127">
        <v>1</v>
      </c>
      <c r="AB106" s="127">
        <v>1</v>
      </c>
      <c r="AC106" s="127">
        <v>1</v>
      </c>
      <c r="AZ106" s="127">
        <v>1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58">
        <v>1</v>
      </c>
      <c r="CB106" s="158">
        <v>1</v>
      </c>
      <c r="CZ106" s="127">
        <v>3.7130000000000003E-2</v>
      </c>
    </row>
    <row r="107" spans="1:104" x14ac:dyDescent="0.2">
      <c r="A107" s="152">
        <v>9</v>
      </c>
      <c r="B107" s="153" t="s">
        <v>162</v>
      </c>
      <c r="C107" s="154" t="s">
        <v>163</v>
      </c>
      <c r="D107" s="155" t="s">
        <v>161</v>
      </c>
      <c r="E107" s="156">
        <v>20</v>
      </c>
      <c r="F107" s="156">
        <v>0</v>
      </c>
      <c r="G107" s="157">
        <f>E107*F107</f>
        <v>0</v>
      </c>
      <c r="O107" s="151">
        <v>2</v>
      </c>
      <c r="AA107" s="127">
        <v>1</v>
      </c>
      <c r="AB107" s="127">
        <v>1</v>
      </c>
      <c r="AC107" s="127">
        <v>1</v>
      </c>
      <c r="AZ107" s="127">
        <v>1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1</v>
      </c>
      <c r="CB107" s="158">
        <v>1</v>
      </c>
      <c r="CZ107" s="127">
        <v>0.02</v>
      </c>
    </row>
    <row r="108" spans="1:104" x14ac:dyDescent="0.2">
      <c r="A108" s="152">
        <v>10</v>
      </c>
      <c r="B108" s="153" t="s">
        <v>164</v>
      </c>
      <c r="C108" s="154" t="s">
        <v>165</v>
      </c>
      <c r="D108" s="155" t="s">
        <v>161</v>
      </c>
      <c r="E108" s="156">
        <v>20</v>
      </c>
      <c r="F108" s="156">
        <v>0</v>
      </c>
      <c r="G108" s="157">
        <f>E108*F108</f>
        <v>0</v>
      </c>
      <c r="O108" s="151">
        <v>2</v>
      </c>
      <c r="AA108" s="127">
        <v>1</v>
      </c>
      <c r="AB108" s="127">
        <v>1</v>
      </c>
      <c r="AC108" s="127">
        <v>1</v>
      </c>
      <c r="AZ108" s="127">
        <v>1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1</v>
      </c>
      <c r="CB108" s="158">
        <v>1</v>
      </c>
      <c r="CZ108" s="127">
        <v>1E-3</v>
      </c>
    </row>
    <row r="109" spans="1:104" x14ac:dyDescent="0.2">
      <c r="A109" s="152">
        <v>11</v>
      </c>
      <c r="B109" s="153" t="s">
        <v>166</v>
      </c>
      <c r="C109" s="154" t="s">
        <v>167</v>
      </c>
      <c r="D109" s="155" t="s">
        <v>161</v>
      </c>
      <c r="E109" s="156">
        <v>20</v>
      </c>
      <c r="F109" s="156">
        <v>0</v>
      </c>
      <c r="G109" s="157">
        <f>E109*F109</f>
        <v>0</v>
      </c>
      <c r="O109" s="151">
        <v>2</v>
      </c>
      <c r="AA109" s="127">
        <v>1</v>
      </c>
      <c r="AB109" s="127">
        <v>1</v>
      </c>
      <c r="AC109" s="127">
        <v>1</v>
      </c>
      <c r="AZ109" s="127">
        <v>1</v>
      </c>
      <c r="BA109" s="127">
        <f>IF(AZ109=1,G109,0)</f>
        <v>0</v>
      </c>
      <c r="BB109" s="127">
        <f>IF(AZ109=2,G109,0)</f>
        <v>0</v>
      </c>
      <c r="BC109" s="127">
        <f>IF(AZ109=3,G109,0)</f>
        <v>0</v>
      </c>
      <c r="BD109" s="127">
        <f>IF(AZ109=4,G109,0)</f>
        <v>0</v>
      </c>
      <c r="BE109" s="127">
        <f>IF(AZ109=5,G109,0)</f>
        <v>0</v>
      </c>
      <c r="CA109" s="158">
        <v>1</v>
      </c>
      <c r="CB109" s="158">
        <v>1</v>
      </c>
      <c r="CZ109" s="127">
        <v>0</v>
      </c>
    </row>
    <row r="110" spans="1:104" x14ac:dyDescent="0.2">
      <c r="A110" s="166"/>
      <c r="B110" s="167" t="s">
        <v>69</v>
      </c>
      <c r="C110" s="168" t="str">
        <f>CONCATENATE(B105," ",C105)</f>
        <v>9 Ostatní konstrukce, bourání</v>
      </c>
      <c r="D110" s="169"/>
      <c r="E110" s="170"/>
      <c r="F110" s="171"/>
      <c r="G110" s="172">
        <f>SUM(G105:G109)</f>
        <v>0</v>
      </c>
      <c r="O110" s="151">
        <v>4</v>
      </c>
      <c r="BA110" s="173">
        <f>SUM(BA105:BA109)</f>
        <v>0</v>
      </c>
      <c r="BB110" s="173">
        <f>SUM(BB105:BB109)</f>
        <v>0</v>
      </c>
      <c r="BC110" s="173">
        <f>SUM(BC105:BC109)</f>
        <v>0</v>
      </c>
      <c r="BD110" s="173">
        <f>SUM(BD105:BD109)</f>
        <v>0</v>
      </c>
      <c r="BE110" s="173">
        <f>SUM(BE105:BE109)</f>
        <v>0</v>
      </c>
    </row>
    <row r="111" spans="1:104" x14ac:dyDescent="0.2">
      <c r="A111" s="144" t="s">
        <v>65</v>
      </c>
      <c r="B111" s="145" t="s">
        <v>168</v>
      </c>
      <c r="C111" s="146" t="s">
        <v>169</v>
      </c>
      <c r="D111" s="147"/>
      <c r="E111" s="148"/>
      <c r="F111" s="148"/>
      <c r="G111" s="149"/>
      <c r="H111" s="150"/>
      <c r="I111" s="150"/>
      <c r="O111" s="151">
        <v>1</v>
      </c>
    </row>
    <row r="112" spans="1:104" x14ac:dyDescent="0.2">
      <c r="A112" s="152">
        <v>12</v>
      </c>
      <c r="B112" s="153" t="s">
        <v>170</v>
      </c>
      <c r="C112" s="154" t="s">
        <v>171</v>
      </c>
      <c r="D112" s="155" t="s">
        <v>172</v>
      </c>
      <c r="E112" s="156">
        <v>8.8665339999999997</v>
      </c>
      <c r="F112" s="156">
        <v>0</v>
      </c>
      <c r="G112" s="157">
        <f>E112*F112</f>
        <v>0</v>
      </c>
      <c r="O112" s="151">
        <v>2</v>
      </c>
      <c r="AA112" s="127">
        <v>7</v>
      </c>
      <c r="AB112" s="127">
        <v>1</v>
      </c>
      <c r="AC112" s="127">
        <v>2</v>
      </c>
      <c r="AZ112" s="127">
        <v>1</v>
      </c>
      <c r="BA112" s="127">
        <f>IF(AZ112=1,G112,0)</f>
        <v>0</v>
      </c>
      <c r="BB112" s="127">
        <f>IF(AZ112=2,G112,0)</f>
        <v>0</v>
      </c>
      <c r="BC112" s="127">
        <f>IF(AZ112=3,G112,0)</f>
        <v>0</v>
      </c>
      <c r="BD112" s="127">
        <f>IF(AZ112=4,G112,0)</f>
        <v>0</v>
      </c>
      <c r="BE112" s="127">
        <f>IF(AZ112=5,G112,0)</f>
        <v>0</v>
      </c>
      <c r="CA112" s="158">
        <v>7</v>
      </c>
      <c r="CB112" s="158">
        <v>1</v>
      </c>
      <c r="CZ112" s="127">
        <v>0</v>
      </c>
    </row>
    <row r="113" spans="1:104" x14ac:dyDescent="0.2">
      <c r="A113" s="166"/>
      <c r="B113" s="167" t="s">
        <v>69</v>
      </c>
      <c r="C113" s="168" t="str">
        <f>CONCATENATE(B111," ",C111)</f>
        <v>99 Staveništní přesun hmot</v>
      </c>
      <c r="D113" s="169"/>
      <c r="E113" s="170"/>
      <c r="F113" s="171"/>
      <c r="G113" s="172">
        <f>SUM(G111:G112)</f>
        <v>0</v>
      </c>
      <c r="O113" s="151">
        <v>4</v>
      </c>
      <c r="BA113" s="173">
        <f>SUM(BA111:BA112)</f>
        <v>0</v>
      </c>
      <c r="BB113" s="173">
        <f>SUM(BB111:BB112)</f>
        <v>0</v>
      </c>
      <c r="BC113" s="173">
        <f>SUM(BC111:BC112)</f>
        <v>0</v>
      </c>
      <c r="BD113" s="173">
        <f>SUM(BD111:BD112)</f>
        <v>0</v>
      </c>
      <c r="BE113" s="173">
        <f>SUM(BE111:BE112)</f>
        <v>0</v>
      </c>
    </row>
    <row r="114" spans="1:104" x14ac:dyDescent="0.2">
      <c r="A114" s="144" t="s">
        <v>65</v>
      </c>
      <c r="B114" s="145" t="s">
        <v>173</v>
      </c>
      <c r="C114" s="146" t="s">
        <v>174</v>
      </c>
      <c r="D114" s="147"/>
      <c r="E114" s="148"/>
      <c r="F114" s="148"/>
      <c r="G114" s="149"/>
      <c r="H114" s="150"/>
      <c r="I114" s="150"/>
      <c r="O114" s="151">
        <v>1</v>
      </c>
    </row>
    <row r="115" spans="1:104" x14ac:dyDescent="0.2">
      <c r="A115" s="152">
        <v>13</v>
      </c>
      <c r="B115" s="153" t="s">
        <v>175</v>
      </c>
      <c r="C115" s="154" t="s">
        <v>176</v>
      </c>
      <c r="D115" s="155" t="s">
        <v>161</v>
      </c>
      <c r="E115" s="156">
        <v>12</v>
      </c>
      <c r="F115" s="156">
        <v>0</v>
      </c>
      <c r="G115" s="157">
        <f t="shared" ref="G115:G120" si="0">E115*F115</f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ref="BA115:BA120" si="1">IF(AZ115=1,G115,0)</f>
        <v>0</v>
      </c>
      <c r="BB115" s="127">
        <f t="shared" ref="BB115:BB120" si="2">IF(AZ115=2,G115,0)</f>
        <v>0</v>
      </c>
      <c r="BC115" s="127">
        <f t="shared" ref="BC115:BC120" si="3">IF(AZ115=3,G115,0)</f>
        <v>0</v>
      </c>
      <c r="BD115" s="127">
        <f t="shared" ref="BD115:BD120" si="4">IF(AZ115=4,G115,0)</f>
        <v>0</v>
      </c>
      <c r="BE115" s="127">
        <f t="shared" ref="BE115:BE120" si="5">IF(AZ115=5,G115,0)</f>
        <v>0</v>
      </c>
      <c r="CA115" s="158">
        <v>1</v>
      </c>
      <c r="CB115" s="158">
        <v>7</v>
      </c>
      <c r="CZ115" s="127">
        <v>3.4000000000000002E-4</v>
      </c>
    </row>
    <row r="116" spans="1:104" x14ac:dyDescent="0.2">
      <c r="A116" s="152">
        <v>14</v>
      </c>
      <c r="B116" s="153" t="s">
        <v>177</v>
      </c>
      <c r="C116" s="154" t="s">
        <v>178</v>
      </c>
      <c r="D116" s="155" t="s">
        <v>161</v>
      </c>
      <c r="E116" s="156">
        <v>6</v>
      </c>
      <c r="F116" s="156">
        <v>0</v>
      </c>
      <c r="G116" s="157">
        <f t="shared" si="0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1"/>
        <v>0</v>
      </c>
      <c r="BB116" s="127">
        <f t="shared" si="2"/>
        <v>0</v>
      </c>
      <c r="BC116" s="127">
        <f t="shared" si="3"/>
        <v>0</v>
      </c>
      <c r="BD116" s="127">
        <f t="shared" si="4"/>
        <v>0</v>
      </c>
      <c r="BE116" s="127">
        <f t="shared" si="5"/>
        <v>0</v>
      </c>
      <c r="CA116" s="158">
        <v>1</v>
      </c>
      <c r="CB116" s="158">
        <v>7</v>
      </c>
      <c r="CZ116" s="127">
        <v>3.8000000000000002E-4</v>
      </c>
    </row>
    <row r="117" spans="1:104" x14ac:dyDescent="0.2">
      <c r="A117" s="152">
        <v>15</v>
      </c>
      <c r="B117" s="153" t="s">
        <v>179</v>
      </c>
      <c r="C117" s="154" t="s">
        <v>180</v>
      </c>
      <c r="D117" s="155" t="s">
        <v>161</v>
      </c>
      <c r="E117" s="156">
        <v>20</v>
      </c>
      <c r="F117" s="156">
        <v>0</v>
      </c>
      <c r="G117" s="157">
        <f t="shared" si="0"/>
        <v>0</v>
      </c>
      <c r="O117" s="151">
        <v>2</v>
      </c>
      <c r="AA117" s="127">
        <v>1</v>
      </c>
      <c r="AB117" s="127">
        <v>7</v>
      </c>
      <c r="AC117" s="127">
        <v>7</v>
      </c>
      <c r="AZ117" s="127">
        <v>2</v>
      </c>
      <c r="BA117" s="127">
        <f t="shared" si="1"/>
        <v>0</v>
      </c>
      <c r="BB117" s="127">
        <f t="shared" si="2"/>
        <v>0</v>
      </c>
      <c r="BC117" s="127">
        <f t="shared" si="3"/>
        <v>0</v>
      </c>
      <c r="BD117" s="127">
        <f t="shared" si="4"/>
        <v>0</v>
      </c>
      <c r="BE117" s="127">
        <f t="shared" si="5"/>
        <v>0</v>
      </c>
      <c r="CA117" s="158">
        <v>1</v>
      </c>
      <c r="CB117" s="158">
        <v>7</v>
      </c>
      <c r="CZ117" s="127">
        <v>4.6999999999999999E-4</v>
      </c>
    </row>
    <row r="118" spans="1:104" x14ac:dyDescent="0.2">
      <c r="A118" s="152">
        <v>16</v>
      </c>
      <c r="B118" s="153" t="s">
        <v>181</v>
      </c>
      <c r="C118" s="154" t="s">
        <v>182</v>
      </c>
      <c r="D118" s="155" t="s">
        <v>161</v>
      </c>
      <c r="E118" s="156">
        <v>18</v>
      </c>
      <c r="F118" s="156">
        <v>0</v>
      </c>
      <c r="G118" s="157">
        <f t="shared" si="0"/>
        <v>0</v>
      </c>
      <c r="O118" s="151">
        <v>2</v>
      </c>
      <c r="AA118" s="127">
        <v>1</v>
      </c>
      <c r="AB118" s="127">
        <v>7</v>
      </c>
      <c r="AC118" s="127">
        <v>7</v>
      </c>
      <c r="AZ118" s="127">
        <v>2</v>
      </c>
      <c r="BA118" s="127">
        <f t="shared" si="1"/>
        <v>0</v>
      </c>
      <c r="BB118" s="127">
        <f t="shared" si="2"/>
        <v>0</v>
      </c>
      <c r="BC118" s="127">
        <f t="shared" si="3"/>
        <v>0</v>
      </c>
      <c r="BD118" s="127">
        <f t="shared" si="4"/>
        <v>0</v>
      </c>
      <c r="BE118" s="127">
        <f t="shared" si="5"/>
        <v>0</v>
      </c>
      <c r="CA118" s="158">
        <v>1</v>
      </c>
      <c r="CB118" s="158">
        <v>7</v>
      </c>
      <c r="CZ118" s="127">
        <v>7.7999999999999999E-4</v>
      </c>
    </row>
    <row r="119" spans="1:104" x14ac:dyDescent="0.2">
      <c r="A119" s="152">
        <v>17</v>
      </c>
      <c r="B119" s="153" t="s">
        <v>183</v>
      </c>
      <c r="C119" s="154" t="s">
        <v>184</v>
      </c>
      <c r="D119" s="155" t="s">
        <v>161</v>
      </c>
      <c r="E119" s="156">
        <v>34</v>
      </c>
      <c r="F119" s="156">
        <v>0</v>
      </c>
      <c r="G119" s="157">
        <f t="shared" si="0"/>
        <v>0</v>
      </c>
      <c r="O119" s="151">
        <v>2</v>
      </c>
      <c r="AA119" s="127">
        <v>1</v>
      </c>
      <c r="AB119" s="127">
        <v>7</v>
      </c>
      <c r="AC119" s="127">
        <v>7</v>
      </c>
      <c r="AZ119" s="127">
        <v>2</v>
      </c>
      <c r="BA119" s="127">
        <f t="shared" si="1"/>
        <v>0</v>
      </c>
      <c r="BB119" s="127">
        <f t="shared" si="2"/>
        <v>0</v>
      </c>
      <c r="BC119" s="127">
        <f t="shared" si="3"/>
        <v>0</v>
      </c>
      <c r="BD119" s="127">
        <f t="shared" si="4"/>
        <v>0</v>
      </c>
      <c r="BE119" s="127">
        <f t="shared" si="5"/>
        <v>0</v>
      </c>
      <c r="CA119" s="158">
        <v>1</v>
      </c>
      <c r="CB119" s="158">
        <v>7</v>
      </c>
      <c r="CZ119" s="127">
        <v>1.31E-3</v>
      </c>
    </row>
    <row r="120" spans="1:104" x14ac:dyDescent="0.2">
      <c r="A120" s="152">
        <v>18</v>
      </c>
      <c r="B120" s="153" t="s">
        <v>185</v>
      </c>
      <c r="C120" s="154" t="s">
        <v>186</v>
      </c>
      <c r="D120" s="155" t="s">
        <v>161</v>
      </c>
      <c r="E120" s="156">
        <v>48</v>
      </c>
      <c r="F120" s="156">
        <v>0</v>
      </c>
      <c r="G120" s="157">
        <f t="shared" si="0"/>
        <v>0</v>
      </c>
      <c r="O120" s="151">
        <v>2</v>
      </c>
      <c r="AA120" s="127">
        <v>1</v>
      </c>
      <c r="AB120" s="127">
        <v>7</v>
      </c>
      <c r="AC120" s="127">
        <v>7</v>
      </c>
      <c r="AZ120" s="127">
        <v>2</v>
      </c>
      <c r="BA120" s="127">
        <f t="shared" si="1"/>
        <v>0</v>
      </c>
      <c r="BB120" s="127">
        <f t="shared" si="2"/>
        <v>0</v>
      </c>
      <c r="BC120" s="127">
        <f t="shared" si="3"/>
        <v>0</v>
      </c>
      <c r="BD120" s="127">
        <f t="shared" si="4"/>
        <v>0</v>
      </c>
      <c r="BE120" s="127">
        <f t="shared" si="5"/>
        <v>0</v>
      </c>
      <c r="CA120" s="158">
        <v>1</v>
      </c>
      <c r="CB120" s="158">
        <v>7</v>
      </c>
      <c r="CZ120" s="127">
        <v>2.0899999999999998E-3</v>
      </c>
    </row>
    <row r="121" spans="1:104" x14ac:dyDescent="0.2">
      <c r="A121" s="159"/>
      <c r="B121" s="162"/>
      <c r="C121" s="204" t="s">
        <v>187</v>
      </c>
      <c r="D121" s="205"/>
      <c r="E121" s="163">
        <v>48</v>
      </c>
      <c r="F121" s="164"/>
      <c r="G121" s="165"/>
      <c r="M121" s="161" t="s">
        <v>187</v>
      </c>
      <c r="O121" s="151"/>
    </row>
    <row r="122" spans="1:104" x14ac:dyDescent="0.2">
      <c r="A122" s="152">
        <v>19</v>
      </c>
      <c r="B122" s="153" t="s">
        <v>188</v>
      </c>
      <c r="C122" s="154" t="s">
        <v>189</v>
      </c>
      <c r="D122" s="155" t="s">
        <v>161</v>
      </c>
      <c r="E122" s="156">
        <v>36</v>
      </c>
      <c r="F122" s="156">
        <v>0</v>
      </c>
      <c r="G122" s="157">
        <f>E122*F122</f>
        <v>0</v>
      </c>
      <c r="O122" s="151">
        <v>2</v>
      </c>
      <c r="AA122" s="127">
        <v>1</v>
      </c>
      <c r="AB122" s="127">
        <v>7</v>
      </c>
      <c r="AC122" s="127">
        <v>7</v>
      </c>
      <c r="AZ122" s="127">
        <v>2</v>
      </c>
      <c r="BA122" s="127">
        <f>IF(AZ122=1,G122,0)</f>
        <v>0</v>
      </c>
      <c r="BB122" s="127">
        <f>IF(AZ122=2,G122,0)</f>
        <v>0</v>
      </c>
      <c r="BC122" s="127">
        <f>IF(AZ122=3,G122,0)</f>
        <v>0</v>
      </c>
      <c r="BD122" s="127">
        <f>IF(AZ122=4,G122,0)</f>
        <v>0</v>
      </c>
      <c r="BE122" s="127">
        <f>IF(AZ122=5,G122,0)</f>
        <v>0</v>
      </c>
      <c r="CA122" s="158">
        <v>1</v>
      </c>
      <c r="CB122" s="158">
        <v>7</v>
      </c>
      <c r="CZ122" s="127">
        <v>2.5000000000000001E-3</v>
      </c>
    </row>
    <row r="123" spans="1:104" x14ac:dyDescent="0.2">
      <c r="A123" s="152">
        <v>20</v>
      </c>
      <c r="B123" s="153" t="s">
        <v>190</v>
      </c>
      <c r="C123" s="154" t="s">
        <v>191</v>
      </c>
      <c r="D123" s="155" t="s">
        <v>161</v>
      </c>
      <c r="E123" s="156">
        <v>36</v>
      </c>
      <c r="F123" s="156">
        <v>0</v>
      </c>
      <c r="G123" s="157">
        <f>E123*F123</f>
        <v>0</v>
      </c>
      <c r="O123" s="151">
        <v>2</v>
      </c>
      <c r="AA123" s="127">
        <v>1</v>
      </c>
      <c r="AB123" s="127">
        <v>7</v>
      </c>
      <c r="AC123" s="127">
        <v>7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58">
        <v>1</v>
      </c>
      <c r="CB123" s="158">
        <v>7</v>
      </c>
      <c r="CZ123" s="127">
        <v>4.2000000000000002E-4</v>
      </c>
    </row>
    <row r="124" spans="1:104" x14ac:dyDescent="0.2">
      <c r="A124" s="159"/>
      <c r="B124" s="162"/>
      <c r="C124" s="204" t="s">
        <v>192</v>
      </c>
      <c r="D124" s="205"/>
      <c r="E124" s="163">
        <v>36</v>
      </c>
      <c r="F124" s="164"/>
      <c r="G124" s="165"/>
      <c r="M124" s="161" t="s">
        <v>192</v>
      </c>
      <c r="O124" s="151"/>
    </row>
    <row r="125" spans="1:104" x14ac:dyDescent="0.2">
      <c r="A125" s="152">
        <v>21</v>
      </c>
      <c r="B125" s="153" t="s">
        <v>193</v>
      </c>
      <c r="C125" s="154" t="s">
        <v>194</v>
      </c>
      <c r="D125" s="155" t="s">
        <v>161</v>
      </c>
      <c r="E125" s="156">
        <v>44</v>
      </c>
      <c r="F125" s="156">
        <v>0</v>
      </c>
      <c r="G125" s="157">
        <f>E125*F125</f>
        <v>0</v>
      </c>
      <c r="O125" s="151">
        <v>2</v>
      </c>
      <c r="AA125" s="127">
        <v>1</v>
      </c>
      <c r="AB125" s="127">
        <v>7</v>
      </c>
      <c r="AC125" s="127">
        <v>7</v>
      </c>
      <c r="AZ125" s="127">
        <v>2</v>
      </c>
      <c r="BA125" s="127">
        <f>IF(AZ125=1,G125,0)</f>
        <v>0</v>
      </c>
      <c r="BB125" s="127">
        <f>IF(AZ125=2,G125,0)</f>
        <v>0</v>
      </c>
      <c r="BC125" s="127">
        <f>IF(AZ125=3,G125,0)</f>
        <v>0</v>
      </c>
      <c r="BD125" s="127">
        <f>IF(AZ125=4,G125,0)</f>
        <v>0</v>
      </c>
      <c r="BE125" s="127">
        <f>IF(AZ125=5,G125,0)</f>
        <v>0</v>
      </c>
      <c r="CA125" s="158">
        <v>1</v>
      </c>
      <c r="CB125" s="158">
        <v>7</v>
      </c>
      <c r="CZ125" s="127">
        <v>8.5999999999999998E-4</v>
      </c>
    </row>
    <row r="126" spans="1:104" x14ac:dyDescent="0.2">
      <c r="A126" s="152">
        <v>22</v>
      </c>
      <c r="B126" s="153" t="s">
        <v>195</v>
      </c>
      <c r="C126" s="154" t="s">
        <v>196</v>
      </c>
      <c r="D126" s="155" t="s">
        <v>161</v>
      </c>
      <c r="E126" s="156">
        <v>60</v>
      </c>
      <c r="F126" s="156">
        <v>0</v>
      </c>
      <c r="G126" s="157">
        <f>E126*F126</f>
        <v>0</v>
      </c>
      <c r="O126" s="151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1</v>
      </c>
      <c r="CB126" s="158">
        <v>7</v>
      </c>
      <c r="CZ126" s="127">
        <v>1.99E-3</v>
      </c>
    </row>
    <row r="127" spans="1:104" x14ac:dyDescent="0.2">
      <c r="A127" s="152">
        <v>23</v>
      </c>
      <c r="B127" s="153" t="s">
        <v>197</v>
      </c>
      <c r="C127" s="154" t="s">
        <v>198</v>
      </c>
      <c r="D127" s="155" t="s">
        <v>199</v>
      </c>
      <c r="E127" s="156">
        <v>2</v>
      </c>
      <c r="F127" s="156">
        <v>0</v>
      </c>
      <c r="G127" s="157">
        <f>E127*F127</f>
        <v>0</v>
      </c>
      <c r="O127" s="151">
        <v>2</v>
      </c>
      <c r="AA127" s="127">
        <v>1</v>
      </c>
      <c r="AB127" s="127">
        <v>0</v>
      </c>
      <c r="AC127" s="127">
        <v>0</v>
      </c>
      <c r="AZ127" s="127">
        <v>2</v>
      </c>
      <c r="BA127" s="127">
        <f>IF(AZ127=1,G127,0)</f>
        <v>0</v>
      </c>
      <c r="BB127" s="127">
        <f>IF(AZ127=2,G127,0)</f>
        <v>0</v>
      </c>
      <c r="BC127" s="127">
        <f>IF(AZ127=3,G127,0)</f>
        <v>0</v>
      </c>
      <c r="BD127" s="127">
        <f>IF(AZ127=4,G127,0)</f>
        <v>0</v>
      </c>
      <c r="BE127" s="127">
        <f>IF(AZ127=5,G127,0)</f>
        <v>0</v>
      </c>
      <c r="CA127" s="158">
        <v>1</v>
      </c>
      <c r="CB127" s="158">
        <v>0</v>
      </c>
      <c r="CZ127" s="127">
        <v>0</v>
      </c>
    </row>
    <row r="128" spans="1:104" x14ac:dyDescent="0.2">
      <c r="A128" s="152">
        <v>24</v>
      </c>
      <c r="B128" s="153" t="s">
        <v>200</v>
      </c>
      <c r="C128" s="154" t="s">
        <v>201</v>
      </c>
      <c r="D128" s="155" t="s">
        <v>199</v>
      </c>
      <c r="E128" s="156">
        <v>20</v>
      </c>
      <c r="F128" s="156">
        <v>0</v>
      </c>
      <c r="G128" s="157">
        <f>E128*F128</f>
        <v>0</v>
      </c>
      <c r="O128" s="151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>IF(AZ128=1,G128,0)</f>
        <v>0</v>
      </c>
      <c r="BB128" s="127">
        <f>IF(AZ128=2,G128,0)</f>
        <v>0</v>
      </c>
      <c r="BC128" s="127">
        <f>IF(AZ128=3,G128,0)</f>
        <v>0</v>
      </c>
      <c r="BD128" s="127">
        <f>IF(AZ128=4,G128,0)</f>
        <v>0</v>
      </c>
      <c r="BE128" s="127">
        <f>IF(AZ128=5,G128,0)</f>
        <v>0</v>
      </c>
      <c r="CA128" s="158">
        <v>1</v>
      </c>
      <c r="CB128" s="158">
        <v>7</v>
      </c>
      <c r="CZ128" s="127">
        <v>0</v>
      </c>
    </row>
    <row r="129" spans="1:104" x14ac:dyDescent="0.2">
      <c r="A129" s="159"/>
      <c r="B129" s="162"/>
      <c r="C129" s="204" t="s">
        <v>202</v>
      </c>
      <c r="D129" s="205"/>
      <c r="E129" s="163">
        <v>18</v>
      </c>
      <c r="F129" s="164"/>
      <c r="G129" s="165"/>
      <c r="M129" s="161" t="s">
        <v>202</v>
      </c>
      <c r="O129" s="151"/>
    </row>
    <row r="130" spans="1:104" x14ac:dyDescent="0.2">
      <c r="A130" s="159"/>
      <c r="B130" s="162"/>
      <c r="C130" s="204" t="s">
        <v>203</v>
      </c>
      <c r="D130" s="205"/>
      <c r="E130" s="163">
        <v>2</v>
      </c>
      <c r="F130" s="164"/>
      <c r="G130" s="165"/>
      <c r="M130" s="161" t="s">
        <v>203</v>
      </c>
      <c r="O130" s="151"/>
    </row>
    <row r="131" spans="1:104" x14ac:dyDescent="0.2">
      <c r="A131" s="152">
        <v>25</v>
      </c>
      <c r="B131" s="153" t="s">
        <v>204</v>
      </c>
      <c r="C131" s="154" t="s">
        <v>205</v>
      </c>
      <c r="D131" s="155" t="s">
        <v>199</v>
      </c>
      <c r="E131" s="156">
        <v>14</v>
      </c>
      <c r="F131" s="156">
        <v>0</v>
      </c>
      <c r="G131" s="157">
        <f>E131*F131</f>
        <v>0</v>
      </c>
      <c r="O131" s="151">
        <v>2</v>
      </c>
      <c r="AA131" s="127">
        <v>1</v>
      </c>
      <c r="AB131" s="127">
        <v>7</v>
      </c>
      <c r="AC131" s="127">
        <v>7</v>
      </c>
      <c r="AZ131" s="127">
        <v>2</v>
      </c>
      <c r="BA131" s="127">
        <f>IF(AZ131=1,G131,0)</f>
        <v>0</v>
      </c>
      <c r="BB131" s="127">
        <f>IF(AZ131=2,G131,0)</f>
        <v>0</v>
      </c>
      <c r="BC131" s="127">
        <f>IF(AZ131=3,G131,0)</f>
        <v>0</v>
      </c>
      <c r="BD131" s="127">
        <f>IF(AZ131=4,G131,0)</f>
        <v>0</v>
      </c>
      <c r="BE131" s="127">
        <f>IF(AZ131=5,G131,0)</f>
        <v>0</v>
      </c>
      <c r="CA131" s="158">
        <v>1</v>
      </c>
      <c r="CB131" s="158">
        <v>7</v>
      </c>
      <c r="CZ131" s="127">
        <v>0</v>
      </c>
    </row>
    <row r="132" spans="1:104" x14ac:dyDescent="0.2">
      <c r="A132" s="159"/>
      <c r="B132" s="162"/>
      <c r="C132" s="204" t="s">
        <v>206</v>
      </c>
      <c r="D132" s="205"/>
      <c r="E132" s="163">
        <v>1</v>
      </c>
      <c r="F132" s="164"/>
      <c r="G132" s="165"/>
      <c r="M132" s="161" t="s">
        <v>206</v>
      </c>
      <c r="O132" s="151"/>
    </row>
    <row r="133" spans="1:104" x14ac:dyDescent="0.2">
      <c r="A133" s="159"/>
      <c r="B133" s="162"/>
      <c r="C133" s="204" t="s">
        <v>207</v>
      </c>
      <c r="D133" s="205"/>
      <c r="E133" s="163">
        <v>1</v>
      </c>
      <c r="F133" s="164"/>
      <c r="G133" s="165"/>
      <c r="M133" s="161" t="s">
        <v>207</v>
      </c>
      <c r="O133" s="151"/>
    </row>
    <row r="134" spans="1:104" x14ac:dyDescent="0.2">
      <c r="A134" s="159"/>
      <c r="B134" s="162"/>
      <c r="C134" s="204" t="s">
        <v>208</v>
      </c>
      <c r="D134" s="205"/>
      <c r="E134" s="163">
        <v>8</v>
      </c>
      <c r="F134" s="164"/>
      <c r="G134" s="165"/>
      <c r="M134" s="161" t="s">
        <v>208</v>
      </c>
      <c r="O134" s="151"/>
    </row>
    <row r="135" spans="1:104" x14ac:dyDescent="0.2">
      <c r="A135" s="159"/>
      <c r="B135" s="162"/>
      <c r="C135" s="204" t="s">
        <v>209</v>
      </c>
      <c r="D135" s="205"/>
      <c r="E135" s="163">
        <v>1</v>
      </c>
      <c r="F135" s="164"/>
      <c r="G135" s="165"/>
      <c r="M135" s="161" t="s">
        <v>209</v>
      </c>
      <c r="O135" s="151"/>
    </row>
    <row r="136" spans="1:104" x14ac:dyDescent="0.2">
      <c r="A136" s="159"/>
      <c r="B136" s="162"/>
      <c r="C136" s="204" t="s">
        <v>210</v>
      </c>
      <c r="D136" s="205"/>
      <c r="E136" s="163">
        <v>2</v>
      </c>
      <c r="F136" s="164"/>
      <c r="G136" s="165"/>
      <c r="M136" s="161" t="s">
        <v>210</v>
      </c>
      <c r="O136" s="151"/>
    </row>
    <row r="137" spans="1:104" x14ac:dyDescent="0.2">
      <c r="A137" s="159"/>
      <c r="B137" s="162"/>
      <c r="C137" s="204" t="s">
        <v>211</v>
      </c>
      <c r="D137" s="205"/>
      <c r="E137" s="163">
        <v>1</v>
      </c>
      <c r="F137" s="164"/>
      <c r="G137" s="165"/>
      <c r="M137" s="161" t="s">
        <v>211</v>
      </c>
      <c r="O137" s="151"/>
    </row>
    <row r="138" spans="1:104" x14ac:dyDescent="0.2">
      <c r="A138" s="152">
        <v>26</v>
      </c>
      <c r="B138" s="153" t="s">
        <v>212</v>
      </c>
      <c r="C138" s="154" t="s">
        <v>213</v>
      </c>
      <c r="D138" s="155" t="s">
        <v>199</v>
      </c>
      <c r="E138" s="156">
        <v>14</v>
      </c>
      <c r="F138" s="156">
        <v>0</v>
      </c>
      <c r="G138" s="157">
        <f>E138*F138</f>
        <v>0</v>
      </c>
      <c r="O138" s="151">
        <v>2</v>
      </c>
      <c r="AA138" s="127">
        <v>1</v>
      </c>
      <c r="AB138" s="127">
        <v>7</v>
      </c>
      <c r="AC138" s="127">
        <v>7</v>
      </c>
      <c r="AZ138" s="127">
        <v>2</v>
      </c>
      <c r="BA138" s="127">
        <f>IF(AZ138=1,G138,0)</f>
        <v>0</v>
      </c>
      <c r="BB138" s="127">
        <f>IF(AZ138=2,G138,0)</f>
        <v>0</v>
      </c>
      <c r="BC138" s="127">
        <f>IF(AZ138=3,G138,0)</f>
        <v>0</v>
      </c>
      <c r="BD138" s="127">
        <f>IF(AZ138=4,G138,0)</f>
        <v>0</v>
      </c>
      <c r="BE138" s="127">
        <f>IF(AZ138=5,G138,0)</f>
        <v>0</v>
      </c>
      <c r="CA138" s="158">
        <v>1</v>
      </c>
      <c r="CB138" s="158">
        <v>7</v>
      </c>
      <c r="CZ138" s="127">
        <v>0</v>
      </c>
    </row>
    <row r="139" spans="1:104" x14ac:dyDescent="0.2">
      <c r="A139" s="159"/>
      <c r="B139" s="162"/>
      <c r="C139" s="204" t="s">
        <v>214</v>
      </c>
      <c r="D139" s="205"/>
      <c r="E139" s="163">
        <v>10</v>
      </c>
      <c r="F139" s="164"/>
      <c r="G139" s="165"/>
      <c r="M139" s="161" t="s">
        <v>214</v>
      </c>
      <c r="O139" s="151"/>
    </row>
    <row r="140" spans="1:104" x14ac:dyDescent="0.2">
      <c r="A140" s="159"/>
      <c r="B140" s="162"/>
      <c r="C140" s="204" t="s">
        <v>215</v>
      </c>
      <c r="D140" s="205"/>
      <c r="E140" s="163">
        <v>2</v>
      </c>
      <c r="F140" s="164"/>
      <c r="G140" s="165"/>
      <c r="M140" s="161" t="s">
        <v>215</v>
      </c>
      <c r="O140" s="151"/>
    </row>
    <row r="141" spans="1:104" x14ac:dyDescent="0.2">
      <c r="A141" s="159"/>
      <c r="B141" s="162"/>
      <c r="C141" s="204" t="s">
        <v>216</v>
      </c>
      <c r="D141" s="205"/>
      <c r="E141" s="163">
        <v>2</v>
      </c>
      <c r="F141" s="164"/>
      <c r="G141" s="165"/>
      <c r="M141" s="161" t="s">
        <v>216</v>
      </c>
      <c r="O141" s="151"/>
    </row>
    <row r="142" spans="1:104" ht="22.5" x14ac:dyDescent="0.2">
      <c r="A142" s="152">
        <v>27</v>
      </c>
      <c r="B142" s="153" t="s">
        <v>217</v>
      </c>
      <c r="C142" s="154" t="s">
        <v>218</v>
      </c>
      <c r="D142" s="155" t="s">
        <v>199</v>
      </c>
      <c r="E142" s="156">
        <v>1</v>
      </c>
      <c r="F142" s="156">
        <v>0</v>
      </c>
      <c r="G142" s="157">
        <f>E142*F142</f>
        <v>0</v>
      </c>
      <c r="O142" s="151">
        <v>2</v>
      </c>
      <c r="AA142" s="127">
        <v>1</v>
      </c>
      <c r="AB142" s="127">
        <v>7</v>
      </c>
      <c r="AC142" s="127">
        <v>7</v>
      </c>
      <c r="AZ142" s="127">
        <v>2</v>
      </c>
      <c r="BA142" s="127">
        <f>IF(AZ142=1,G142,0)</f>
        <v>0</v>
      </c>
      <c r="BB142" s="127">
        <f>IF(AZ142=2,G142,0)</f>
        <v>0</v>
      </c>
      <c r="BC142" s="127">
        <f>IF(AZ142=3,G142,0)</f>
        <v>0</v>
      </c>
      <c r="BD142" s="127">
        <f>IF(AZ142=4,G142,0)</f>
        <v>0</v>
      </c>
      <c r="BE142" s="127">
        <f>IF(AZ142=5,G142,0)</f>
        <v>0</v>
      </c>
      <c r="CA142" s="158">
        <v>1</v>
      </c>
      <c r="CB142" s="158">
        <v>7</v>
      </c>
      <c r="CZ142" s="127">
        <v>7.2000000000000005E-4</v>
      </c>
    </row>
    <row r="143" spans="1:104" ht="22.5" x14ac:dyDescent="0.2">
      <c r="A143" s="152">
        <v>28</v>
      </c>
      <c r="B143" s="153" t="s">
        <v>219</v>
      </c>
      <c r="C143" s="154" t="s">
        <v>220</v>
      </c>
      <c r="D143" s="155" t="s">
        <v>199</v>
      </c>
      <c r="E143" s="156">
        <v>3</v>
      </c>
      <c r="F143" s="156">
        <v>0</v>
      </c>
      <c r="G143" s="157">
        <f>E143*F143</f>
        <v>0</v>
      </c>
      <c r="O143" s="151">
        <v>2</v>
      </c>
      <c r="AA143" s="127">
        <v>1</v>
      </c>
      <c r="AB143" s="127">
        <v>7</v>
      </c>
      <c r="AC143" s="127">
        <v>7</v>
      </c>
      <c r="AZ143" s="127">
        <v>2</v>
      </c>
      <c r="BA143" s="127">
        <f>IF(AZ143=1,G143,0)</f>
        <v>0</v>
      </c>
      <c r="BB143" s="127">
        <f>IF(AZ143=2,G143,0)</f>
        <v>0</v>
      </c>
      <c r="BC143" s="127">
        <f>IF(AZ143=3,G143,0)</f>
        <v>0</v>
      </c>
      <c r="BD143" s="127">
        <f>IF(AZ143=4,G143,0)</f>
        <v>0</v>
      </c>
      <c r="BE143" s="127">
        <f>IF(AZ143=5,G143,0)</f>
        <v>0</v>
      </c>
      <c r="CA143" s="158">
        <v>1</v>
      </c>
      <c r="CB143" s="158">
        <v>7</v>
      </c>
      <c r="CZ143" s="127">
        <v>4.8999999999999998E-4</v>
      </c>
    </row>
    <row r="144" spans="1:104" x14ac:dyDescent="0.2">
      <c r="A144" s="152">
        <v>29</v>
      </c>
      <c r="B144" s="153" t="s">
        <v>221</v>
      </c>
      <c r="C144" s="154" t="s">
        <v>222</v>
      </c>
      <c r="D144" s="155" t="s">
        <v>161</v>
      </c>
      <c r="E144" s="156">
        <v>314</v>
      </c>
      <c r="F144" s="156">
        <v>0</v>
      </c>
      <c r="G144" s="157">
        <f>E144*F144</f>
        <v>0</v>
      </c>
      <c r="O144" s="151">
        <v>2</v>
      </c>
      <c r="AA144" s="127">
        <v>1</v>
      </c>
      <c r="AB144" s="127">
        <v>0</v>
      </c>
      <c r="AC144" s="127">
        <v>0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1</v>
      </c>
      <c r="CB144" s="158">
        <v>0</v>
      </c>
      <c r="CZ144" s="127">
        <v>0</v>
      </c>
    </row>
    <row r="145" spans="1:104" x14ac:dyDescent="0.2">
      <c r="A145" s="159"/>
      <c r="B145" s="162"/>
      <c r="C145" s="204" t="s">
        <v>223</v>
      </c>
      <c r="D145" s="205"/>
      <c r="E145" s="163">
        <v>314</v>
      </c>
      <c r="F145" s="164"/>
      <c r="G145" s="165"/>
      <c r="M145" s="161" t="s">
        <v>223</v>
      </c>
      <c r="O145" s="151"/>
    </row>
    <row r="146" spans="1:104" x14ac:dyDescent="0.2">
      <c r="A146" s="152">
        <v>30</v>
      </c>
      <c r="B146" s="153" t="s">
        <v>224</v>
      </c>
      <c r="C146" s="154" t="s">
        <v>225</v>
      </c>
      <c r="D146" s="155" t="s">
        <v>199</v>
      </c>
      <c r="E146" s="156">
        <v>2</v>
      </c>
      <c r="F146" s="156">
        <v>0</v>
      </c>
      <c r="G146" s="157">
        <f>E146*F146</f>
        <v>0</v>
      </c>
      <c r="O146" s="151">
        <v>2</v>
      </c>
      <c r="AA146" s="127">
        <v>3</v>
      </c>
      <c r="AB146" s="127">
        <v>7</v>
      </c>
      <c r="AC146" s="127">
        <v>551623450</v>
      </c>
      <c r="AZ146" s="127">
        <v>2</v>
      </c>
      <c r="BA146" s="127">
        <f>IF(AZ146=1,G146,0)</f>
        <v>0</v>
      </c>
      <c r="BB146" s="127">
        <f>IF(AZ146=2,G146,0)</f>
        <v>0</v>
      </c>
      <c r="BC146" s="127">
        <f>IF(AZ146=3,G146,0)</f>
        <v>0</v>
      </c>
      <c r="BD146" s="127">
        <f>IF(AZ146=4,G146,0)</f>
        <v>0</v>
      </c>
      <c r="BE146" s="127">
        <f>IF(AZ146=5,G146,0)</f>
        <v>0</v>
      </c>
      <c r="CA146" s="158">
        <v>3</v>
      </c>
      <c r="CB146" s="158">
        <v>7</v>
      </c>
      <c r="CZ146" s="127">
        <v>3.1E-4</v>
      </c>
    </row>
    <row r="147" spans="1:104" x14ac:dyDescent="0.2">
      <c r="A147" s="152">
        <v>31</v>
      </c>
      <c r="B147" s="153" t="s">
        <v>226</v>
      </c>
      <c r="C147" s="154" t="s">
        <v>227</v>
      </c>
      <c r="D147" s="155" t="s">
        <v>199</v>
      </c>
      <c r="E147" s="156">
        <v>5</v>
      </c>
      <c r="F147" s="156">
        <v>0</v>
      </c>
      <c r="G147" s="157">
        <f>E147*F147</f>
        <v>0</v>
      </c>
      <c r="O147" s="151">
        <v>2</v>
      </c>
      <c r="AA147" s="127">
        <v>12</v>
      </c>
      <c r="AB147" s="127">
        <v>1</v>
      </c>
      <c r="AC147" s="127">
        <v>19</v>
      </c>
      <c r="AZ147" s="127">
        <v>2</v>
      </c>
      <c r="BA147" s="127">
        <f>IF(AZ147=1,G147,0)</f>
        <v>0</v>
      </c>
      <c r="BB147" s="127">
        <f>IF(AZ147=2,G147,0)</f>
        <v>0</v>
      </c>
      <c r="BC147" s="127">
        <f>IF(AZ147=3,G147,0)</f>
        <v>0</v>
      </c>
      <c r="BD147" s="127">
        <f>IF(AZ147=4,G147,0)</f>
        <v>0</v>
      </c>
      <c r="BE147" s="127">
        <f>IF(AZ147=5,G147,0)</f>
        <v>0</v>
      </c>
      <c r="CA147" s="158">
        <v>12</v>
      </c>
      <c r="CB147" s="158">
        <v>1</v>
      </c>
      <c r="CZ147" s="127">
        <v>0</v>
      </c>
    </row>
    <row r="148" spans="1:104" x14ac:dyDescent="0.2">
      <c r="A148" s="152">
        <v>32</v>
      </c>
      <c r="B148" s="153" t="s">
        <v>228</v>
      </c>
      <c r="C148" s="154" t="s">
        <v>229</v>
      </c>
      <c r="D148" s="155" t="s">
        <v>199</v>
      </c>
      <c r="E148" s="156">
        <v>6</v>
      </c>
      <c r="F148" s="156">
        <v>0</v>
      </c>
      <c r="G148" s="157">
        <f>E148*F148</f>
        <v>0</v>
      </c>
      <c r="O148" s="151">
        <v>2</v>
      </c>
      <c r="AA148" s="127">
        <v>12</v>
      </c>
      <c r="AB148" s="127">
        <v>1</v>
      </c>
      <c r="AC148" s="127">
        <v>20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12</v>
      </c>
      <c r="CB148" s="158">
        <v>1</v>
      </c>
      <c r="CZ148" s="127">
        <v>0</v>
      </c>
    </row>
    <row r="149" spans="1:104" x14ac:dyDescent="0.2">
      <c r="A149" s="152">
        <v>33</v>
      </c>
      <c r="B149" s="153" t="s">
        <v>230</v>
      </c>
      <c r="C149" s="154" t="s">
        <v>231</v>
      </c>
      <c r="D149" s="155" t="s">
        <v>199</v>
      </c>
      <c r="E149" s="156">
        <v>2</v>
      </c>
      <c r="F149" s="156">
        <v>0</v>
      </c>
      <c r="G149" s="157">
        <f>E149*F149</f>
        <v>0</v>
      </c>
      <c r="O149" s="151">
        <v>2</v>
      </c>
      <c r="AA149" s="127">
        <v>12</v>
      </c>
      <c r="AB149" s="127">
        <v>1</v>
      </c>
      <c r="AC149" s="127">
        <v>22</v>
      </c>
      <c r="AZ149" s="127">
        <v>2</v>
      </c>
      <c r="BA149" s="127">
        <f>IF(AZ149=1,G149,0)</f>
        <v>0</v>
      </c>
      <c r="BB149" s="127">
        <f>IF(AZ149=2,G149,0)</f>
        <v>0</v>
      </c>
      <c r="BC149" s="127">
        <f>IF(AZ149=3,G149,0)</f>
        <v>0</v>
      </c>
      <c r="BD149" s="127">
        <f>IF(AZ149=4,G149,0)</f>
        <v>0</v>
      </c>
      <c r="BE149" s="127">
        <f>IF(AZ149=5,G149,0)</f>
        <v>0</v>
      </c>
      <c r="CA149" s="158">
        <v>12</v>
      </c>
      <c r="CB149" s="158">
        <v>1</v>
      </c>
      <c r="CZ149" s="127">
        <v>0</v>
      </c>
    </row>
    <row r="150" spans="1:104" x14ac:dyDescent="0.2">
      <c r="A150" s="152">
        <v>34</v>
      </c>
      <c r="B150" s="153" t="s">
        <v>232</v>
      </c>
      <c r="C150" s="154" t="s">
        <v>233</v>
      </c>
      <c r="D150" s="155" t="s">
        <v>56</v>
      </c>
      <c r="E150" s="156">
        <v>1.75</v>
      </c>
      <c r="F150" s="156">
        <v>0</v>
      </c>
      <c r="G150" s="157">
        <f>E150*F150</f>
        <v>0</v>
      </c>
      <c r="O150" s="151">
        <v>2</v>
      </c>
      <c r="AA150" s="127">
        <v>7</v>
      </c>
      <c r="AB150" s="127">
        <v>1002</v>
      </c>
      <c r="AC150" s="127">
        <v>5</v>
      </c>
      <c r="AZ150" s="127">
        <v>2</v>
      </c>
      <c r="BA150" s="127">
        <f>IF(AZ150=1,G150,0)</f>
        <v>0</v>
      </c>
      <c r="BB150" s="127">
        <f>IF(AZ150=2,G150,0)</f>
        <v>0</v>
      </c>
      <c r="BC150" s="127">
        <f>IF(AZ150=3,G150,0)</f>
        <v>0</v>
      </c>
      <c r="BD150" s="127">
        <f>IF(AZ150=4,G150,0)</f>
        <v>0</v>
      </c>
      <c r="BE150" s="127">
        <f>IF(AZ150=5,G150,0)</f>
        <v>0</v>
      </c>
      <c r="CA150" s="158">
        <v>7</v>
      </c>
      <c r="CB150" s="158">
        <v>1002</v>
      </c>
      <c r="CZ150" s="127">
        <v>0</v>
      </c>
    </row>
    <row r="151" spans="1:104" x14ac:dyDescent="0.2">
      <c r="A151" s="166"/>
      <c r="B151" s="167" t="s">
        <v>69</v>
      </c>
      <c r="C151" s="168" t="str">
        <f>CONCATENATE(B114," ",C114)</f>
        <v>721 Vnitřní kanalizace</v>
      </c>
      <c r="D151" s="169"/>
      <c r="E151" s="170"/>
      <c r="F151" s="171"/>
      <c r="G151" s="172">
        <f>SUM(G114:G150)</f>
        <v>0</v>
      </c>
      <c r="O151" s="151">
        <v>4</v>
      </c>
      <c r="BA151" s="173">
        <f>SUM(BA114:BA150)</f>
        <v>0</v>
      </c>
      <c r="BB151" s="173">
        <f>SUM(BB114:BB150)</f>
        <v>0</v>
      </c>
      <c r="BC151" s="173">
        <f>SUM(BC114:BC150)</f>
        <v>0</v>
      </c>
      <c r="BD151" s="173">
        <f>SUM(BD114:BD150)</f>
        <v>0</v>
      </c>
      <c r="BE151" s="173">
        <f>SUM(BE114:BE150)</f>
        <v>0</v>
      </c>
    </row>
    <row r="152" spans="1:104" x14ac:dyDescent="0.2">
      <c r="A152" s="144" t="s">
        <v>65</v>
      </c>
      <c r="B152" s="145" t="s">
        <v>234</v>
      </c>
      <c r="C152" s="146" t="s">
        <v>235</v>
      </c>
      <c r="D152" s="147"/>
      <c r="E152" s="148"/>
      <c r="F152" s="148"/>
      <c r="G152" s="149"/>
      <c r="H152" s="150"/>
      <c r="I152" s="150"/>
      <c r="O152" s="151">
        <v>1</v>
      </c>
    </row>
    <row r="153" spans="1:104" x14ac:dyDescent="0.2">
      <c r="A153" s="152">
        <v>35</v>
      </c>
      <c r="B153" s="153" t="s">
        <v>236</v>
      </c>
      <c r="C153" s="154" t="s">
        <v>237</v>
      </c>
      <c r="D153" s="155" t="s">
        <v>161</v>
      </c>
      <c r="E153" s="156">
        <v>270</v>
      </c>
      <c r="F153" s="156">
        <v>0</v>
      </c>
      <c r="G153" s="157">
        <f>E153*F153</f>
        <v>0</v>
      </c>
      <c r="O153" s="151">
        <v>2</v>
      </c>
      <c r="AA153" s="127">
        <v>1</v>
      </c>
      <c r="AB153" s="127">
        <v>7</v>
      </c>
      <c r="AC153" s="127">
        <v>7</v>
      </c>
      <c r="AZ153" s="127">
        <v>2</v>
      </c>
      <c r="BA153" s="127">
        <f>IF(AZ153=1,G153,0)</f>
        <v>0</v>
      </c>
      <c r="BB153" s="127">
        <f>IF(AZ153=2,G153,0)</f>
        <v>0</v>
      </c>
      <c r="BC153" s="127">
        <f>IF(AZ153=3,G153,0)</f>
        <v>0</v>
      </c>
      <c r="BD153" s="127">
        <f>IF(AZ153=4,G153,0)</f>
        <v>0</v>
      </c>
      <c r="BE153" s="127">
        <f>IF(AZ153=5,G153,0)</f>
        <v>0</v>
      </c>
      <c r="CA153" s="158">
        <v>1</v>
      </c>
      <c r="CB153" s="158">
        <v>7</v>
      </c>
      <c r="CZ153" s="127">
        <v>4.0299999999999997E-3</v>
      </c>
    </row>
    <row r="154" spans="1:104" x14ac:dyDescent="0.2">
      <c r="A154" s="152">
        <v>36</v>
      </c>
      <c r="B154" s="153" t="s">
        <v>238</v>
      </c>
      <c r="C154" s="154" t="s">
        <v>239</v>
      </c>
      <c r="D154" s="155" t="s">
        <v>161</v>
      </c>
      <c r="E154" s="156">
        <v>130</v>
      </c>
      <c r="F154" s="156">
        <v>0</v>
      </c>
      <c r="G154" s="157">
        <f>E154*F154</f>
        <v>0</v>
      </c>
      <c r="O154" s="151">
        <v>2</v>
      </c>
      <c r="AA154" s="127">
        <v>1</v>
      </c>
      <c r="AB154" s="127">
        <v>7</v>
      </c>
      <c r="AC154" s="127">
        <v>7</v>
      </c>
      <c r="AZ154" s="127">
        <v>2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58">
        <v>1</v>
      </c>
      <c r="CB154" s="158">
        <v>7</v>
      </c>
      <c r="CZ154" s="127">
        <v>5.2399999999999999E-3</v>
      </c>
    </row>
    <row r="155" spans="1:104" x14ac:dyDescent="0.2">
      <c r="A155" s="152">
        <v>37</v>
      </c>
      <c r="B155" s="153" t="s">
        <v>240</v>
      </c>
      <c r="C155" s="154" t="s">
        <v>241</v>
      </c>
      <c r="D155" s="155" t="s">
        <v>161</v>
      </c>
      <c r="E155" s="156">
        <v>170</v>
      </c>
      <c r="F155" s="156">
        <v>0</v>
      </c>
      <c r="G155" s="157">
        <f>E155*F155</f>
        <v>0</v>
      </c>
      <c r="O155" s="151">
        <v>2</v>
      </c>
      <c r="AA155" s="127">
        <v>1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58">
        <v>1</v>
      </c>
      <c r="CB155" s="158">
        <v>7</v>
      </c>
      <c r="CZ155" s="127">
        <v>5.4400000000000004E-3</v>
      </c>
    </row>
    <row r="156" spans="1:104" x14ac:dyDescent="0.2">
      <c r="A156" s="152">
        <v>38</v>
      </c>
      <c r="B156" s="153" t="s">
        <v>242</v>
      </c>
      <c r="C156" s="154" t="s">
        <v>243</v>
      </c>
      <c r="D156" s="155" t="s">
        <v>161</v>
      </c>
      <c r="E156" s="156">
        <v>62</v>
      </c>
      <c r="F156" s="156">
        <v>0</v>
      </c>
      <c r="G156" s="157">
        <f>E156*F156</f>
        <v>0</v>
      </c>
      <c r="O156" s="151">
        <v>2</v>
      </c>
      <c r="AA156" s="127">
        <v>1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1</v>
      </c>
      <c r="CB156" s="158">
        <v>7</v>
      </c>
      <c r="CZ156" s="127">
        <v>5.7499999999999999E-3</v>
      </c>
    </row>
    <row r="157" spans="1:104" x14ac:dyDescent="0.2">
      <c r="A157" s="152">
        <v>39</v>
      </c>
      <c r="B157" s="153" t="s">
        <v>244</v>
      </c>
      <c r="C157" s="154" t="s">
        <v>245</v>
      </c>
      <c r="D157" s="155" t="s">
        <v>161</v>
      </c>
      <c r="E157" s="156">
        <v>400</v>
      </c>
      <c r="F157" s="156">
        <v>0</v>
      </c>
      <c r="G157" s="157">
        <f>E157*F157</f>
        <v>0</v>
      </c>
      <c r="O157" s="151">
        <v>2</v>
      </c>
      <c r="AA157" s="127">
        <v>1</v>
      </c>
      <c r="AB157" s="127">
        <v>7</v>
      </c>
      <c r="AC157" s="127">
        <v>7</v>
      </c>
      <c r="AZ157" s="127">
        <v>2</v>
      </c>
      <c r="BA157" s="127">
        <f>IF(AZ157=1,G157,0)</f>
        <v>0</v>
      </c>
      <c r="BB157" s="127">
        <f>IF(AZ157=2,G157,0)</f>
        <v>0</v>
      </c>
      <c r="BC157" s="127">
        <f>IF(AZ157=3,G157,0)</f>
        <v>0</v>
      </c>
      <c r="BD157" s="127">
        <f>IF(AZ157=4,G157,0)</f>
        <v>0</v>
      </c>
      <c r="BE157" s="127">
        <f>IF(AZ157=5,G157,0)</f>
        <v>0</v>
      </c>
      <c r="CA157" s="158">
        <v>1</v>
      </c>
      <c r="CB157" s="158">
        <v>7</v>
      </c>
      <c r="CZ157" s="127">
        <v>0</v>
      </c>
    </row>
    <row r="158" spans="1:104" x14ac:dyDescent="0.2">
      <c r="A158" s="159"/>
      <c r="B158" s="162"/>
      <c r="C158" s="204" t="s">
        <v>246</v>
      </c>
      <c r="D158" s="205"/>
      <c r="E158" s="163">
        <v>400</v>
      </c>
      <c r="F158" s="164"/>
      <c r="G158" s="165"/>
      <c r="M158" s="161" t="s">
        <v>246</v>
      </c>
      <c r="O158" s="151"/>
    </row>
    <row r="159" spans="1:104" x14ac:dyDescent="0.2">
      <c r="A159" s="152">
        <v>40</v>
      </c>
      <c r="B159" s="153" t="s">
        <v>247</v>
      </c>
      <c r="C159" s="154" t="s">
        <v>248</v>
      </c>
      <c r="D159" s="155" t="s">
        <v>161</v>
      </c>
      <c r="E159" s="156">
        <v>232</v>
      </c>
      <c r="F159" s="156">
        <v>0</v>
      </c>
      <c r="G159" s="157">
        <f>E159*F159</f>
        <v>0</v>
      </c>
      <c r="O159" s="151">
        <v>2</v>
      </c>
      <c r="AA159" s="127">
        <v>1</v>
      </c>
      <c r="AB159" s="127">
        <v>7</v>
      </c>
      <c r="AC159" s="127">
        <v>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</v>
      </c>
      <c r="CB159" s="158">
        <v>7</v>
      </c>
      <c r="CZ159" s="127">
        <v>0</v>
      </c>
    </row>
    <row r="160" spans="1:104" x14ac:dyDescent="0.2">
      <c r="A160" s="159"/>
      <c r="B160" s="162"/>
      <c r="C160" s="204" t="s">
        <v>249</v>
      </c>
      <c r="D160" s="205"/>
      <c r="E160" s="163">
        <v>232</v>
      </c>
      <c r="F160" s="164"/>
      <c r="G160" s="165"/>
      <c r="M160" s="161" t="s">
        <v>249</v>
      </c>
      <c r="O160" s="151"/>
    </row>
    <row r="161" spans="1:104" x14ac:dyDescent="0.2">
      <c r="A161" s="152">
        <v>41</v>
      </c>
      <c r="B161" s="153" t="s">
        <v>250</v>
      </c>
      <c r="C161" s="154" t="s">
        <v>251</v>
      </c>
      <c r="D161" s="155" t="s">
        <v>252</v>
      </c>
      <c r="E161" s="156">
        <v>4</v>
      </c>
      <c r="F161" s="156">
        <v>0</v>
      </c>
      <c r="G161" s="157">
        <f t="shared" ref="G161:G166" si="6">E161*F161</f>
        <v>0</v>
      </c>
      <c r="O161" s="151">
        <v>2</v>
      </c>
      <c r="AA161" s="127">
        <v>1</v>
      </c>
      <c r="AB161" s="127">
        <v>7</v>
      </c>
      <c r="AC161" s="127">
        <v>7</v>
      </c>
      <c r="AZ161" s="127">
        <v>2</v>
      </c>
      <c r="BA161" s="127">
        <f t="shared" ref="BA161:BA166" si="7">IF(AZ161=1,G161,0)</f>
        <v>0</v>
      </c>
      <c r="BB161" s="127">
        <f t="shared" ref="BB161:BB166" si="8">IF(AZ161=2,G161,0)</f>
        <v>0</v>
      </c>
      <c r="BC161" s="127">
        <f t="shared" ref="BC161:BC166" si="9">IF(AZ161=3,G161,0)</f>
        <v>0</v>
      </c>
      <c r="BD161" s="127">
        <f t="shared" ref="BD161:BD166" si="10">IF(AZ161=4,G161,0)</f>
        <v>0</v>
      </c>
      <c r="BE161" s="127">
        <f t="shared" ref="BE161:BE166" si="11">IF(AZ161=5,G161,0)</f>
        <v>0</v>
      </c>
      <c r="CA161" s="158">
        <v>1</v>
      </c>
      <c r="CB161" s="158">
        <v>7</v>
      </c>
      <c r="CZ161" s="127">
        <v>7.0400000000000003E-3</v>
      </c>
    </row>
    <row r="162" spans="1:104" x14ac:dyDescent="0.2">
      <c r="A162" s="152">
        <v>42</v>
      </c>
      <c r="B162" s="153" t="s">
        <v>253</v>
      </c>
      <c r="C162" s="154" t="s">
        <v>254</v>
      </c>
      <c r="D162" s="155" t="s">
        <v>252</v>
      </c>
      <c r="E162" s="156">
        <v>2</v>
      </c>
      <c r="F162" s="156">
        <v>0</v>
      </c>
      <c r="G162" s="157">
        <f t="shared" si="6"/>
        <v>0</v>
      </c>
      <c r="O162" s="151">
        <v>2</v>
      </c>
      <c r="AA162" s="127">
        <v>1</v>
      </c>
      <c r="AB162" s="127">
        <v>7</v>
      </c>
      <c r="AC162" s="127">
        <v>7</v>
      </c>
      <c r="AZ162" s="127">
        <v>2</v>
      </c>
      <c r="BA162" s="127">
        <f t="shared" si="7"/>
        <v>0</v>
      </c>
      <c r="BB162" s="127">
        <f t="shared" si="8"/>
        <v>0</v>
      </c>
      <c r="BC162" s="127">
        <f t="shared" si="9"/>
        <v>0</v>
      </c>
      <c r="BD162" s="127">
        <f t="shared" si="10"/>
        <v>0</v>
      </c>
      <c r="BE162" s="127">
        <f t="shared" si="11"/>
        <v>0</v>
      </c>
      <c r="CA162" s="158">
        <v>1</v>
      </c>
      <c r="CB162" s="158">
        <v>7</v>
      </c>
      <c r="CZ162" s="127">
        <v>9.92E-3</v>
      </c>
    </row>
    <row r="163" spans="1:104" x14ac:dyDescent="0.2">
      <c r="A163" s="152">
        <v>43</v>
      </c>
      <c r="B163" s="153" t="s">
        <v>255</v>
      </c>
      <c r="C163" s="154" t="s">
        <v>256</v>
      </c>
      <c r="D163" s="155" t="s">
        <v>252</v>
      </c>
      <c r="E163" s="156">
        <v>2</v>
      </c>
      <c r="F163" s="156">
        <v>0</v>
      </c>
      <c r="G163" s="157">
        <f t="shared" si="6"/>
        <v>0</v>
      </c>
      <c r="O163" s="151">
        <v>2</v>
      </c>
      <c r="AA163" s="127">
        <v>1</v>
      </c>
      <c r="AB163" s="127">
        <v>7</v>
      </c>
      <c r="AC163" s="127">
        <v>7</v>
      </c>
      <c r="AZ163" s="127">
        <v>2</v>
      </c>
      <c r="BA163" s="127">
        <f t="shared" si="7"/>
        <v>0</v>
      </c>
      <c r="BB163" s="127">
        <f t="shared" si="8"/>
        <v>0</v>
      </c>
      <c r="BC163" s="127">
        <f t="shared" si="9"/>
        <v>0</v>
      </c>
      <c r="BD163" s="127">
        <f t="shared" si="10"/>
        <v>0</v>
      </c>
      <c r="BE163" s="127">
        <f t="shared" si="11"/>
        <v>0</v>
      </c>
      <c r="CA163" s="158">
        <v>1</v>
      </c>
      <c r="CB163" s="158">
        <v>7</v>
      </c>
      <c r="CZ163" s="127">
        <v>1.371E-2</v>
      </c>
    </row>
    <row r="164" spans="1:104" x14ac:dyDescent="0.2">
      <c r="A164" s="152">
        <v>44</v>
      </c>
      <c r="B164" s="153" t="s">
        <v>257</v>
      </c>
      <c r="C164" s="154" t="s">
        <v>258</v>
      </c>
      <c r="D164" s="155" t="s">
        <v>199</v>
      </c>
      <c r="E164" s="156">
        <v>3</v>
      </c>
      <c r="F164" s="156">
        <v>0</v>
      </c>
      <c r="G164" s="157">
        <f t="shared" si="6"/>
        <v>0</v>
      </c>
      <c r="O164" s="151">
        <v>2</v>
      </c>
      <c r="AA164" s="127">
        <v>1</v>
      </c>
      <c r="AB164" s="127">
        <v>7</v>
      </c>
      <c r="AC164" s="127">
        <v>7</v>
      </c>
      <c r="AZ164" s="127">
        <v>2</v>
      </c>
      <c r="BA164" s="127">
        <f t="shared" si="7"/>
        <v>0</v>
      </c>
      <c r="BB164" s="127">
        <f t="shared" si="8"/>
        <v>0</v>
      </c>
      <c r="BC164" s="127">
        <f t="shared" si="9"/>
        <v>0</v>
      </c>
      <c r="BD164" s="127">
        <f t="shared" si="10"/>
        <v>0</v>
      </c>
      <c r="BE164" s="127">
        <f t="shared" si="11"/>
        <v>0</v>
      </c>
      <c r="CA164" s="158">
        <v>1</v>
      </c>
      <c r="CB164" s="158">
        <v>7</v>
      </c>
      <c r="CZ164" s="127">
        <v>0</v>
      </c>
    </row>
    <row r="165" spans="1:104" x14ac:dyDescent="0.2">
      <c r="A165" s="152">
        <v>45</v>
      </c>
      <c r="B165" s="153" t="s">
        <v>259</v>
      </c>
      <c r="C165" s="154" t="s">
        <v>260</v>
      </c>
      <c r="D165" s="155" t="s">
        <v>199</v>
      </c>
      <c r="E165" s="156">
        <v>2</v>
      </c>
      <c r="F165" s="156">
        <v>0</v>
      </c>
      <c r="G165" s="157">
        <f t="shared" si="6"/>
        <v>0</v>
      </c>
      <c r="O165" s="151">
        <v>2</v>
      </c>
      <c r="AA165" s="127">
        <v>1</v>
      </c>
      <c r="AB165" s="127">
        <v>7</v>
      </c>
      <c r="AC165" s="127">
        <v>7</v>
      </c>
      <c r="AZ165" s="127">
        <v>2</v>
      </c>
      <c r="BA165" s="127">
        <f t="shared" si="7"/>
        <v>0</v>
      </c>
      <c r="BB165" s="127">
        <f t="shared" si="8"/>
        <v>0</v>
      </c>
      <c r="BC165" s="127">
        <f t="shared" si="9"/>
        <v>0</v>
      </c>
      <c r="BD165" s="127">
        <f t="shared" si="10"/>
        <v>0</v>
      </c>
      <c r="BE165" s="127">
        <f t="shared" si="11"/>
        <v>0</v>
      </c>
      <c r="CA165" s="158">
        <v>1</v>
      </c>
      <c r="CB165" s="158">
        <v>7</v>
      </c>
      <c r="CZ165" s="127">
        <v>6.3000000000000003E-4</v>
      </c>
    </row>
    <row r="166" spans="1:104" x14ac:dyDescent="0.2">
      <c r="A166" s="152">
        <v>46</v>
      </c>
      <c r="B166" s="153" t="s">
        <v>261</v>
      </c>
      <c r="C166" s="154" t="s">
        <v>262</v>
      </c>
      <c r="D166" s="155" t="s">
        <v>263</v>
      </c>
      <c r="E166" s="156">
        <v>30</v>
      </c>
      <c r="F166" s="156">
        <v>0</v>
      </c>
      <c r="G166" s="157">
        <f t="shared" si="6"/>
        <v>0</v>
      </c>
      <c r="O166" s="151">
        <v>2</v>
      </c>
      <c r="AA166" s="127">
        <v>1</v>
      </c>
      <c r="AB166" s="127">
        <v>7</v>
      </c>
      <c r="AC166" s="127">
        <v>7</v>
      </c>
      <c r="AZ166" s="127">
        <v>2</v>
      </c>
      <c r="BA166" s="127">
        <f t="shared" si="7"/>
        <v>0</v>
      </c>
      <c r="BB166" s="127">
        <f t="shared" si="8"/>
        <v>0</v>
      </c>
      <c r="BC166" s="127">
        <f t="shared" si="9"/>
        <v>0</v>
      </c>
      <c r="BD166" s="127">
        <f t="shared" si="10"/>
        <v>0</v>
      </c>
      <c r="BE166" s="127">
        <f t="shared" si="11"/>
        <v>0</v>
      </c>
      <c r="CA166" s="158">
        <v>1</v>
      </c>
      <c r="CB166" s="158">
        <v>7</v>
      </c>
      <c r="CZ166" s="127">
        <v>1.48E-3</v>
      </c>
    </row>
    <row r="167" spans="1:104" x14ac:dyDescent="0.2">
      <c r="A167" s="159"/>
      <c r="B167" s="162"/>
      <c r="C167" s="204" t="s">
        <v>264</v>
      </c>
      <c r="D167" s="205"/>
      <c r="E167" s="163">
        <v>20</v>
      </c>
      <c r="F167" s="164"/>
      <c r="G167" s="165"/>
      <c r="M167" s="161" t="s">
        <v>264</v>
      </c>
      <c r="O167" s="151"/>
    </row>
    <row r="168" spans="1:104" x14ac:dyDescent="0.2">
      <c r="A168" s="159"/>
      <c r="B168" s="162"/>
      <c r="C168" s="204" t="s">
        <v>265</v>
      </c>
      <c r="D168" s="205"/>
      <c r="E168" s="163">
        <v>2</v>
      </c>
      <c r="F168" s="164"/>
      <c r="G168" s="165"/>
      <c r="M168" s="161" t="s">
        <v>265</v>
      </c>
      <c r="O168" s="151"/>
    </row>
    <row r="169" spans="1:104" x14ac:dyDescent="0.2">
      <c r="A169" s="159"/>
      <c r="B169" s="162"/>
      <c r="C169" s="204" t="s">
        <v>208</v>
      </c>
      <c r="D169" s="205"/>
      <c r="E169" s="163">
        <v>8</v>
      </c>
      <c r="F169" s="164"/>
      <c r="G169" s="165"/>
      <c r="M169" s="161" t="s">
        <v>208</v>
      </c>
      <c r="O169" s="151"/>
    </row>
    <row r="170" spans="1:104" x14ac:dyDescent="0.2">
      <c r="A170" s="152">
        <v>47</v>
      </c>
      <c r="B170" s="153" t="s">
        <v>266</v>
      </c>
      <c r="C170" s="154" t="s">
        <v>267</v>
      </c>
      <c r="D170" s="155" t="s">
        <v>252</v>
      </c>
      <c r="E170" s="156">
        <v>2</v>
      </c>
      <c r="F170" s="156">
        <v>0</v>
      </c>
      <c r="G170" s="157">
        <f>E170*F170</f>
        <v>0</v>
      </c>
      <c r="O170" s="151">
        <v>2</v>
      </c>
      <c r="AA170" s="127">
        <v>1</v>
      </c>
      <c r="AB170" s="127">
        <v>7</v>
      </c>
      <c r="AC170" s="127">
        <v>7</v>
      </c>
      <c r="AZ170" s="127">
        <v>2</v>
      </c>
      <c r="BA170" s="127">
        <f>IF(AZ170=1,G170,0)</f>
        <v>0</v>
      </c>
      <c r="BB170" s="127">
        <f>IF(AZ170=2,G170,0)</f>
        <v>0</v>
      </c>
      <c r="BC170" s="127">
        <f>IF(AZ170=3,G170,0)</f>
        <v>0</v>
      </c>
      <c r="BD170" s="127">
        <f>IF(AZ170=4,G170,0)</f>
        <v>0</v>
      </c>
      <c r="BE170" s="127">
        <f>IF(AZ170=5,G170,0)</f>
        <v>0</v>
      </c>
      <c r="CA170" s="158">
        <v>1</v>
      </c>
      <c r="CB170" s="158">
        <v>7</v>
      </c>
      <c r="CZ170" s="127">
        <v>5.6999999999999998E-4</v>
      </c>
    </row>
    <row r="171" spans="1:104" x14ac:dyDescent="0.2">
      <c r="A171" s="152">
        <v>48</v>
      </c>
      <c r="B171" s="153" t="s">
        <v>268</v>
      </c>
      <c r="C171" s="154" t="s">
        <v>269</v>
      </c>
      <c r="D171" s="155" t="s">
        <v>199</v>
      </c>
      <c r="E171" s="156">
        <v>8</v>
      </c>
      <c r="F171" s="156">
        <v>0</v>
      </c>
      <c r="G171" s="157">
        <f>E171*F171</f>
        <v>0</v>
      </c>
      <c r="O171" s="151">
        <v>2</v>
      </c>
      <c r="AA171" s="127">
        <v>1</v>
      </c>
      <c r="AB171" s="127">
        <v>7</v>
      </c>
      <c r="AC171" s="127">
        <v>7</v>
      </c>
      <c r="AZ171" s="127">
        <v>2</v>
      </c>
      <c r="BA171" s="127">
        <f>IF(AZ171=1,G171,0)</f>
        <v>0</v>
      </c>
      <c r="BB171" s="127">
        <f>IF(AZ171=2,G171,0)</f>
        <v>0</v>
      </c>
      <c r="BC171" s="127">
        <f>IF(AZ171=3,G171,0)</f>
        <v>0</v>
      </c>
      <c r="BD171" s="127">
        <f>IF(AZ171=4,G171,0)</f>
        <v>0</v>
      </c>
      <c r="BE171" s="127">
        <f>IF(AZ171=5,G171,0)</f>
        <v>0</v>
      </c>
      <c r="CA171" s="158">
        <v>1</v>
      </c>
      <c r="CB171" s="158">
        <v>7</v>
      </c>
      <c r="CZ171" s="127">
        <v>3.8999999999999999E-4</v>
      </c>
    </row>
    <row r="172" spans="1:104" x14ac:dyDescent="0.2">
      <c r="A172" s="152">
        <v>49</v>
      </c>
      <c r="B172" s="153" t="s">
        <v>270</v>
      </c>
      <c r="C172" s="154" t="s">
        <v>271</v>
      </c>
      <c r="D172" s="155" t="s">
        <v>161</v>
      </c>
      <c r="E172" s="156">
        <v>632</v>
      </c>
      <c r="F172" s="156">
        <v>0</v>
      </c>
      <c r="G172" s="157">
        <f>E172*F172</f>
        <v>0</v>
      </c>
      <c r="O172" s="151">
        <v>2</v>
      </c>
      <c r="AA172" s="127">
        <v>1</v>
      </c>
      <c r="AB172" s="127">
        <v>7</v>
      </c>
      <c r="AC172" s="127">
        <v>7</v>
      </c>
      <c r="AZ172" s="127">
        <v>2</v>
      </c>
      <c r="BA172" s="127">
        <f>IF(AZ172=1,G172,0)</f>
        <v>0</v>
      </c>
      <c r="BB172" s="127">
        <f>IF(AZ172=2,G172,0)</f>
        <v>0</v>
      </c>
      <c r="BC172" s="127">
        <f>IF(AZ172=3,G172,0)</f>
        <v>0</v>
      </c>
      <c r="BD172" s="127">
        <f>IF(AZ172=4,G172,0)</f>
        <v>0</v>
      </c>
      <c r="BE172" s="127">
        <f>IF(AZ172=5,G172,0)</f>
        <v>0</v>
      </c>
      <c r="CA172" s="158">
        <v>1</v>
      </c>
      <c r="CB172" s="158">
        <v>7</v>
      </c>
      <c r="CZ172" s="127">
        <v>1.8000000000000001E-4</v>
      </c>
    </row>
    <row r="173" spans="1:104" x14ac:dyDescent="0.2">
      <c r="A173" s="159"/>
      <c r="B173" s="162"/>
      <c r="C173" s="204" t="s">
        <v>272</v>
      </c>
      <c r="D173" s="205"/>
      <c r="E173" s="163">
        <v>632</v>
      </c>
      <c r="F173" s="164"/>
      <c r="G173" s="165"/>
      <c r="M173" s="161" t="s">
        <v>272</v>
      </c>
      <c r="O173" s="151"/>
    </row>
    <row r="174" spans="1:104" x14ac:dyDescent="0.2">
      <c r="A174" s="152">
        <v>50</v>
      </c>
      <c r="B174" s="153" t="s">
        <v>273</v>
      </c>
      <c r="C174" s="154" t="s">
        <v>274</v>
      </c>
      <c r="D174" s="155" t="s">
        <v>161</v>
      </c>
      <c r="E174" s="156">
        <v>632</v>
      </c>
      <c r="F174" s="156">
        <v>0</v>
      </c>
      <c r="G174" s="157">
        <f>E174*F174</f>
        <v>0</v>
      </c>
      <c r="O174" s="151">
        <v>2</v>
      </c>
      <c r="AA174" s="127">
        <v>1</v>
      </c>
      <c r="AB174" s="127">
        <v>7</v>
      </c>
      <c r="AC174" s="127">
        <v>7</v>
      </c>
      <c r="AZ174" s="127">
        <v>2</v>
      </c>
      <c r="BA174" s="127">
        <f>IF(AZ174=1,G174,0)</f>
        <v>0</v>
      </c>
      <c r="BB174" s="127">
        <f>IF(AZ174=2,G174,0)</f>
        <v>0</v>
      </c>
      <c r="BC174" s="127">
        <f>IF(AZ174=3,G174,0)</f>
        <v>0</v>
      </c>
      <c r="BD174" s="127">
        <f>IF(AZ174=4,G174,0)</f>
        <v>0</v>
      </c>
      <c r="BE174" s="127">
        <f>IF(AZ174=5,G174,0)</f>
        <v>0</v>
      </c>
      <c r="CA174" s="158">
        <v>1</v>
      </c>
      <c r="CB174" s="158">
        <v>7</v>
      </c>
      <c r="CZ174" s="127">
        <v>1.0000000000000001E-5</v>
      </c>
    </row>
    <row r="175" spans="1:104" x14ac:dyDescent="0.2">
      <c r="A175" s="159"/>
      <c r="B175" s="162"/>
      <c r="C175" s="204" t="s">
        <v>272</v>
      </c>
      <c r="D175" s="205"/>
      <c r="E175" s="163">
        <v>632</v>
      </c>
      <c r="F175" s="164"/>
      <c r="G175" s="165"/>
      <c r="M175" s="161" t="s">
        <v>272</v>
      </c>
      <c r="O175" s="151"/>
    </row>
    <row r="176" spans="1:104" ht="22.5" x14ac:dyDescent="0.2">
      <c r="A176" s="152">
        <v>51</v>
      </c>
      <c r="B176" s="153" t="s">
        <v>275</v>
      </c>
      <c r="C176" s="154" t="s">
        <v>276</v>
      </c>
      <c r="D176" s="155" t="s">
        <v>277</v>
      </c>
      <c r="E176" s="156">
        <v>1</v>
      </c>
      <c r="F176" s="156">
        <v>0</v>
      </c>
      <c r="G176" s="157">
        <f t="shared" ref="G176:G191" si="12">E176*F176</f>
        <v>0</v>
      </c>
      <c r="O176" s="151">
        <v>2</v>
      </c>
      <c r="AA176" s="127">
        <v>12</v>
      </c>
      <c r="AB176" s="127">
        <v>0</v>
      </c>
      <c r="AC176" s="127">
        <v>23</v>
      </c>
      <c r="AZ176" s="127">
        <v>2</v>
      </c>
      <c r="BA176" s="127">
        <f t="shared" ref="BA176:BA191" si="13">IF(AZ176=1,G176,0)</f>
        <v>0</v>
      </c>
      <c r="BB176" s="127">
        <f t="shared" ref="BB176:BB191" si="14">IF(AZ176=2,G176,0)</f>
        <v>0</v>
      </c>
      <c r="BC176" s="127">
        <f t="shared" ref="BC176:BC191" si="15">IF(AZ176=3,G176,0)</f>
        <v>0</v>
      </c>
      <c r="BD176" s="127">
        <f t="shared" ref="BD176:BD191" si="16">IF(AZ176=4,G176,0)</f>
        <v>0</v>
      </c>
      <c r="BE176" s="127">
        <f t="shared" ref="BE176:BE191" si="17">IF(AZ176=5,G176,0)</f>
        <v>0</v>
      </c>
      <c r="CA176" s="158">
        <v>12</v>
      </c>
      <c r="CB176" s="158">
        <v>0</v>
      </c>
      <c r="CZ176" s="127">
        <v>0</v>
      </c>
    </row>
    <row r="177" spans="1:104" x14ac:dyDescent="0.2">
      <c r="A177" s="152">
        <v>52</v>
      </c>
      <c r="B177" s="153" t="s">
        <v>278</v>
      </c>
      <c r="C177" s="154" t="s">
        <v>279</v>
      </c>
      <c r="D177" s="155" t="s">
        <v>161</v>
      </c>
      <c r="E177" s="156">
        <v>270</v>
      </c>
      <c r="F177" s="156">
        <v>0</v>
      </c>
      <c r="G177" s="157">
        <f t="shared" si="12"/>
        <v>0</v>
      </c>
      <c r="O177" s="151">
        <v>2</v>
      </c>
      <c r="AA177" s="127">
        <v>3</v>
      </c>
      <c r="AB177" s="127">
        <v>7</v>
      </c>
      <c r="AC177" s="127">
        <v>283771360</v>
      </c>
      <c r="AZ177" s="127">
        <v>2</v>
      </c>
      <c r="BA177" s="127">
        <f t="shared" si="13"/>
        <v>0</v>
      </c>
      <c r="BB177" s="127">
        <f t="shared" si="14"/>
        <v>0</v>
      </c>
      <c r="BC177" s="127">
        <f t="shared" si="15"/>
        <v>0</v>
      </c>
      <c r="BD177" s="127">
        <f t="shared" si="16"/>
        <v>0</v>
      </c>
      <c r="BE177" s="127">
        <f t="shared" si="17"/>
        <v>0</v>
      </c>
      <c r="CA177" s="158">
        <v>3</v>
      </c>
      <c r="CB177" s="158">
        <v>7</v>
      </c>
      <c r="CZ177" s="127">
        <v>0</v>
      </c>
    </row>
    <row r="178" spans="1:104" x14ac:dyDescent="0.2">
      <c r="A178" s="152">
        <v>53</v>
      </c>
      <c r="B178" s="153" t="s">
        <v>280</v>
      </c>
      <c r="C178" s="154" t="s">
        <v>281</v>
      </c>
      <c r="D178" s="155" t="s">
        <v>161</v>
      </c>
      <c r="E178" s="156">
        <v>130</v>
      </c>
      <c r="F178" s="156">
        <v>0</v>
      </c>
      <c r="G178" s="157">
        <f t="shared" si="12"/>
        <v>0</v>
      </c>
      <c r="O178" s="151">
        <v>2</v>
      </c>
      <c r="AA178" s="127">
        <v>3</v>
      </c>
      <c r="AB178" s="127">
        <v>7</v>
      </c>
      <c r="AC178" s="127">
        <v>28377136011</v>
      </c>
      <c r="AZ178" s="127">
        <v>2</v>
      </c>
      <c r="BA178" s="127">
        <f t="shared" si="13"/>
        <v>0</v>
      </c>
      <c r="BB178" s="127">
        <f t="shared" si="14"/>
        <v>0</v>
      </c>
      <c r="BC178" s="127">
        <f t="shared" si="15"/>
        <v>0</v>
      </c>
      <c r="BD178" s="127">
        <f t="shared" si="16"/>
        <v>0</v>
      </c>
      <c r="BE178" s="127">
        <f t="shared" si="17"/>
        <v>0</v>
      </c>
      <c r="CA178" s="158">
        <v>3</v>
      </c>
      <c r="CB178" s="158">
        <v>7</v>
      </c>
      <c r="CZ178" s="127">
        <v>0</v>
      </c>
    </row>
    <row r="179" spans="1:104" x14ac:dyDescent="0.2">
      <c r="A179" s="152">
        <v>54</v>
      </c>
      <c r="B179" s="153" t="s">
        <v>282</v>
      </c>
      <c r="C179" s="154" t="s">
        <v>283</v>
      </c>
      <c r="D179" s="155" t="s">
        <v>161</v>
      </c>
      <c r="E179" s="156">
        <v>170</v>
      </c>
      <c r="F179" s="156">
        <v>0</v>
      </c>
      <c r="G179" s="157">
        <f t="shared" si="12"/>
        <v>0</v>
      </c>
      <c r="O179" s="151">
        <v>2</v>
      </c>
      <c r="AA179" s="127">
        <v>3</v>
      </c>
      <c r="AB179" s="127">
        <v>10</v>
      </c>
      <c r="AC179" s="127">
        <v>28377136021</v>
      </c>
      <c r="AZ179" s="127">
        <v>2</v>
      </c>
      <c r="BA179" s="127">
        <f t="shared" si="13"/>
        <v>0</v>
      </c>
      <c r="BB179" s="127">
        <f t="shared" si="14"/>
        <v>0</v>
      </c>
      <c r="BC179" s="127">
        <f t="shared" si="15"/>
        <v>0</v>
      </c>
      <c r="BD179" s="127">
        <f t="shared" si="16"/>
        <v>0</v>
      </c>
      <c r="BE179" s="127">
        <f t="shared" si="17"/>
        <v>0</v>
      </c>
      <c r="CA179" s="158">
        <v>3</v>
      </c>
      <c r="CB179" s="158">
        <v>10</v>
      </c>
      <c r="CZ179" s="127">
        <v>0</v>
      </c>
    </row>
    <row r="180" spans="1:104" x14ac:dyDescent="0.2">
      <c r="A180" s="152">
        <v>55</v>
      </c>
      <c r="B180" s="153" t="s">
        <v>284</v>
      </c>
      <c r="C180" s="154" t="s">
        <v>285</v>
      </c>
      <c r="D180" s="155" t="s">
        <v>161</v>
      </c>
      <c r="E180" s="156">
        <v>62</v>
      </c>
      <c r="F180" s="156">
        <v>0</v>
      </c>
      <c r="G180" s="157">
        <f t="shared" si="12"/>
        <v>0</v>
      </c>
      <c r="O180" s="151">
        <v>2</v>
      </c>
      <c r="AA180" s="127">
        <v>3</v>
      </c>
      <c r="AB180" s="127">
        <v>10</v>
      </c>
      <c r="AC180" s="127">
        <v>2837713605</v>
      </c>
      <c r="AZ180" s="127">
        <v>2</v>
      </c>
      <c r="BA180" s="127">
        <f t="shared" si="13"/>
        <v>0</v>
      </c>
      <c r="BB180" s="127">
        <f t="shared" si="14"/>
        <v>0</v>
      </c>
      <c r="BC180" s="127">
        <f t="shared" si="15"/>
        <v>0</v>
      </c>
      <c r="BD180" s="127">
        <f t="shared" si="16"/>
        <v>0</v>
      </c>
      <c r="BE180" s="127">
        <f t="shared" si="17"/>
        <v>0</v>
      </c>
      <c r="CA180" s="158">
        <v>3</v>
      </c>
      <c r="CB180" s="158">
        <v>10</v>
      </c>
      <c r="CZ180" s="127">
        <v>0</v>
      </c>
    </row>
    <row r="181" spans="1:104" x14ac:dyDescent="0.2">
      <c r="A181" s="152">
        <v>56</v>
      </c>
      <c r="B181" s="153" t="s">
        <v>286</v>
      </c>
      <c r="C181" s="154" t="s">
        <v>287</v>
      </c>
      <c r="D181" s="155" t="s">
        <v>199</v>
      </c>
      <c r="E181" s="156">
        <v>8</v>
      </c>
      <c r="F181" s="156">
        <v>0</v>
      </c>
      <c r="G181" s="157">
        <f t="shared" si="12"/>
        <v>0</v>
      </c>
      <c r="O181" s="151">
        <v>2</v>
      </c>
      <c r="AA181" s="127">
        <v>3</v>
      </c>
      <c r="AB181" s="127">
        <v>7</v>
      </c>
      <c r="AC181" s="127">
        <v>551100010</v>
      </c>
      <c r="AZ181" s="127">
        <v>2</v>
      </c>
      <c r="BA181" s="127">
        <f t="shared" si="13"/>
        <v>0</v>
      </c>
      <c r="BB181" s="127">
        <f t="shared" si="14"/>
        <v>0</v>
      </c>
      <c r="BC181" s="127">
        <f t="shared" si="15"/>
        <v>0</v>
      </c>
      <c r="BD181" s="127">
        <f t="shared" si="16"/>
        <v>0</v>
      </c>
      <c r="BE181" s="127">
        <f t="shared" si="17"/>
        <v>0</v>
      </c>
      <c r="CA181" s="158">
        <v>3</v>
      </c>
      <c r="CB181" s="158">
        <v>7</v>
      </c>
      <c r="CZ181" s="127">
        <v>1.3999999999999999E-4</v>
      </c>
    </row>
    <row r="182" spans="1:104" x14ac:dyDescent="0.2">
      <c r="A182" s="152">
        <v>57</v>
      </c>
      <c r="B182" s="153" t="s">
        <v>288</v>
      </c>
      <c r="C182" s="154" t="s">
        <v>289</v>
      </c>
      <c r="D182" s="155" t="s">
        <v>199</v>
      </c>
      <c r="E182" s="156">
        <v>6</v>
      </c>
      <c r="F182" s="156">
        <v>0</v>
      </c>
      <c r="G182" s="157">
        <f t="shared" si="12"/>
        <v>0</v>
      </c>
      <c r="O182" s="151">
        <v>2</v>
      </c>
      <c r="AA182" s="127">
        <v>3</v>
      </c>
      <c r="AB182" s="127">
        <v>7</v>
      </c>
      <c r="AC182" s="127">
        <v>551100011</v>
      </c>
      <c r="AZ182" s="127">
        <v>2</v>
      </c>
      <c r="BA182" s="127">
        <f t="shared" si="13"/>
        <v>0</v>
      </c>
      <c r="BB182" s="127">
        <f t="shared" si="14"/>
        <v>0</v>
      </c>
      <c r="BC182" s="127">
        <f t="shared" si="15"/>
        <v>0</v>
      </c>
      <c r="BD182" s="127">
        <f t="shared" si="16"/>
        <v>0</v>
      </c>
      <c r="BE182" s="127">
        <f t="shared" si="17"/>
        <v>0</v>
      </c>
      <c r="CA182" s="158">
        <v>3</v>
      </c>
      <c r="CB182" s="158">
        <v>7</v>
      </c>
      <c r="CZ182" s="127">
        <v>2.0000000000000001E-4</v>
      </c>
    </row>
    <row r="183" spans="1:104" x14ac:dyDescent="0.2">
      <c r="A183" s="152">
        <v>58</v>
      </c>
      <c r="B183" s="153" t="s">
        <v>290</v>
      </c>
      <c r="C183" s="154" t="s">
        <v>291</v>
      </c>
      <c r="D183" s="155" t="s">
        <v>199</v>
      </c>
      <c r="E183" s="156">
        <v>4</v>
      </c>
      <c r="F183" s="156">
        <v>0</v>
      </c>
      <c r="G183" s="157">
        <f t="shared" si="12"/>
        <v>0</v>
      </c>
      <c r="O183" s="151">
        <v>2</v>
      </c>
      <c r="AA183" s="127">
        <v>3</v>
      </c>
      <c r="AB183" s="127">
        <v>7</v>
      </c>
      <c r="AC183" s="127">
        <v>551100012</v>
      </c>
      <c r="AZ183" s="127">
        <v>2</v>
      </c>
      <c r="BA183" s="127">
        <f t="shared" si="13"/>
        <v>0</v>
      </c>
      <c r="BB183" s="127">
        <f t="shared" si="14"/>
        <v>0</v>
      </c>
      <c r="BC183" s="127">
        <f t="shared" si="15"/>
        <v>0</v>
      </c>
      <c r="BD183" s="127">
        <f t="shared" si="16"/>
        <v>0</v>
      </c>
      <c r="BE183" s="127">
        <f t="shared" si="17"/>
        <v>0</v>
      </c>
      <c r="CA183" s="158">
        <v>3</v>
      </c>
      <c r="CB183" s="158">
        <v>7</v>
      </c>
      <c r="CZ183" s="127">
        <v>3.2000000000000003E-4</v>
      </c>
    </row>
    <row r="184" spans="1:104" x14ac:dyDescent="0.2">
      <c r="A184" s="152">
        <v>59</v>
      </c>
      <c r="B184" s="153" t="s">
        <v>292</v>
      </c>
      <c r="C184" s="154" t="s">
        <v>293</v>
      </c>
      <c r="D184" s="155" t="s">
        <v>199</v>
      </c>
      <c r="E184" s="156">
        <v>2</v>
      </c>
      <c r="F184" s="156">
        <v>0</v>
      </c>
      <c r="G184" s="157">
        <f t="shared" si="12"/>
        <v>0</v>
      </c>
      <c r="O184" s="151">
        <v>2</v>
      </c>
      <c r="AA184" s="127">
        <v>3</v>
      </c>
      <c r="AB184" s="127">
        <v>7</v>
      </c>
      <c r="AC184" s="127">
        <v>551100013</v>
      </c>
      <c r="AZ184" s="127">
        <v>2</v>
      </c>
      <c r="BA184" s="127">
        <f t="shared" si="13"/>
        <v>0</v>
      </c>
      <c r="BB184" s="127">
        <f t="shared" si="14"/>
        <v>0</v>
      </c>
      <c r="BC184" s="127">
        <f t="shared" si="15"/>
        <v>0</v>
      </c>
      <c r="BD184" s="127">
        <f t="shared" si="16"/>
        <v>0</v>
      </c>
      <c r="BE184" s="127">
        <f t="shared" si="17"/>
        <v>0</v>
      </c>
      <c r="CA184" s="158">
        <v>3</v>
      </c>
      <c r="CB184" s="158">
        <v>7</v>
      </c>
      <c r="CZ184" s="127">
        <v>5.1999999999999995E-4</v>
      </c>
    </row>
    <row r="185" spans="1:104" x14ac:dyDescent="0.2">
      <c r="A185" s="152">
        <v>60</v>
      </c>
      <c r="B185" s="153" t="s">
        <v>294</v>
      </c>
      <c r="C185" s="154" t="s">
        <v>295</v>
      </c>
      <c r="D185" s="155" t="s">
        <v>199</v>
      </c>
      <c r="E185" s="156">
        <v>7</v>
      </c>
      <c r="F185" s="156">
        <v>0</v>
      </c>
      <c r="G185" s="157">
        <f t="shared" si="12"/>
        <v>0</v>
      </c>
      <c r="O185" s="151">
        <v>2</v>
      </c>
      <c r="AA185" s="127">
        <v>12</v>
      </c>
      <c r="AB185" s="127">
        <v>1</v>
      </c>
      <c r="AC185" s="127">
        <v>24</v>
      </c>
      <c r="AZ185" s="127">
        <v>2</v>
      </c>
      <c r="BA185" s="127">
        <f t="shared" si="13"/>
        <v>0</v>
      </c>
      <c r="BB185" s="127">
        <f t="shared" si="14"/>
        <v>0</v>
      </c>
      <c r="BC185" s="127">
        <f t="shared" si="15"/>
        <v>0</v>
      </c>
      <c r="BD185" s="127">
        <f t="shared" si="16"/>
        <v>0</v>
      </c>
      <c r="BE185" s="127">
        <f t="shared" si="17"/>
        <v>0</v>
      </c>
      <c r="CA185" s="158">
        <v>12</v>
      </c>
      <c r="CB185" s="158">
        <v>1</v>
      </c>
      <c r="CZ185" s="127">
        <v>0</v>
      </c>
    </row>
    <row r="186" spans="1:104" x14ac:dyDescent="0.2">
      <c r="A186" s="152">
        <v>61</v>
      </c>
      <c r="B186" s="153" t="s">
        <v>296</v>
      </c>
      <c r="C186" s="154" t="s">
        <v>297</v>
      </c>
      <c r="D186" s="155" t="s">
        <v>199</v>
      </c>
      <c r="E186" s="156">
        <v>1</v>
      </c>
      <c r="F186" s="156">
        <v>0</v>
      </c>
      <c r="G186" s="157">
        <f t="shared" si="12"/>
        <v>0</v>
      </c>
      <c r="O186" s="151">
        <v>2</v>
      </c>
      <c r="AA186" s="127">
        <v>12</v>
      </c>
      <c r="AB186" s="127">
        <v>1</v>
      </c>
      <c r="AC186" s="127">
        <v>125</v>
      </c>
      <c r="AZ186" s="127">
        <v>2</v>
      </c>
      <c r="BA186" s="127">
        <f t="shared" si="13"/>
        <v>0</v>
      </c>
      <c r="BB186" s="127">
        <f t="shared" si="14"/>
        <v>0</v>
      </c>
      <c r="BC186" s="127">
        <f t="shared" si="15"/>
        <v>0</v>
      </c>
      <c r="BD186" s="127">
        <f t="shared" si="16"/>
        <v>0</v>
      </c>
      <c r="BE186" s="127">
        <f t="shared" si="17"/>
        <v>0</v>
      </c>
      <c r="CA186" s="158">
        <v>12</v>
      </c>
      <c r="CB186" s="158">
        <v>1</v>
      </c>
      <c r="CZ186" s="127">
        <v>0</v>
      </c>
    </row>
    <row r="187" spans="1:104" x14ac:dyDescent="0.2">
      <c r="A187" s="152">
        <v>62</v>
      </c>
      <c r="B187" s="153" t="s">
        <v>298</v>
      </c>
      <c r="C187" s="154" t="s">
        <v>299</v>
      </c>
      <c r="D187" s="155" t="s">
        <v>300</v>
      </c>
      <c r="E187" s="156">
        <v>1</v>
      </c>
      <c r="F187" s="156">
        <v>0</v>
      </c>
      <c r="G187" s="157">
        <f t="shared" si="12"/>
        <v>0</v>
      </c>
      <c r="O187" s="151">
        <v>2</v>
      </c>
      <c r="AA187" s="127">
        <v>12</v>
      </c>
      <c r="AB187" s="127">
        <v>1</v>
      </c>
      <c r="AC187" s="127">
        <v>26</v>
      </c>
      <c r="AZ187" s="127">
        <v>2</v>
      </c>
      <c r="BA187" s="127">
        <f t="shared" si="13"/>
        <v>0</v>
      </c>
      <c r="BB187" s="127">
        <f t="shared" si="14"/>
        <v>0</v>
      </c>
      <c r="BC187" s="127">
        <f t="shared" si="15"/>
        <v>0</v>
      </c>
      <c r="BD187" s="127">
        <f t="shared" si="16"/>
        <v>0</v>
      </c>
      <c r="BE187" s="127">
        <f t="shared" si="17"/>
        <v>0</v>
      </c>
      <c r="CA187" s="158">
        <v>12</v>
      </c>
      <c r="CB187" s="158">
        <v>1</v>
      </c>
      <c r="CZ187" s="127">
        <v>0</v>
      </c>
    </row>
    <row r="188" spans="1:104" x14ac:dyDescent="0.2">
      <c r="A188" s="152">
        <v>63</v>
      </c>
      <c r="B188" s="153" t="s">
        <v>301</v>
      </c>
      <c r="C188" s="154" t="s">
        <v>302</v>
      </c>
      <c r="D188" s="155" t="s">
        <v>199</v>
      </c>
      <c r="E188" s="156">
        <v>1</v>
      </c>
      <c r="F188" s="156">
        <v>0</v>
      </c>
      <c r="G188" s="157">
        <f t="shared" si="12"/>
        <v>0</v>
      </c>
      <c r="O188" s="151">
        <v>2</v>
      </c>
      <c r="AA188" s="127">
        <v>12</v>
      </c>
      <c r="AB188" s="127">
        <v>1</v>
      </c>
      <c r="AC188" s="127">
        <v>126</v>
      </c>
      <c r="AZ188" s="127">
        <v>2</v>
      </c>
      <c r="BA188" s="127">
        <f t="shared" si="13"/>
        <v>0</v>
      </c>
      <c r="BB188" s="127">
        <f t="shared" si="14"/>
        <v>0</v>
      </c>
      <c r="BC188" s="127">
        <f t="shared" si="15"/>
        <v>0</v>
      </c>
      <c r="BD188" s="127">
        <f t="shared" si="16"/>
        <v>0</v>
      </c>
      <c r="BE188" s="127">
        <f t="shared" si="17"/>
        <v>0</v>
      </c>
      <c r="CA188" s="158">
        <v>12</v>
      </c>
      <c r="CB188" s="158">
        <v>1</v>
      </c>
      <c r="CZ188" s="127">
        <v>0</v>
      </c>
    </row>
    <row r="189" spans="1:104" ht="22.5" x14ac:dyDescent="0.2">
      <c r="A189" s="152">
        <v>64</v>
      </c>
      <c r="B189" s="153" t="s">
        <v>275</v>
      </c>
      <c r="C189" s="154" t="s">
        <v>303</v>
      </c>
      <c r="D189" s="155" t="s">
        <v>199</v>
      </c>
      <c r="E189" s="156">
        <v>3</v>
      </c>
      <c r="F189" s="156">
        <v>0</v>
      </c>
      <c r="G189" s="157">
        <f t="shared" si="12"/>
        <v>0</v>
      </c>
      <c r="O189" s="151">
        <v>2</v>
      </c>
      <c r="AA189" s="127">
        <v>12</v>
      </c>
      <c r="AB189" s="127">
        <v>1</v>
      </c>
      <c r="AC189" s="127">
        <v>138</v>
      </c>
      <c r="AZ189" s="127">
        <v>2</v>
      </c>
      <c r="BA189" s="127">
        <f t="shared" si="13"/>
        <v>0</v>
      </c>
      <c r="BB189" s="127">
        <f t="shared" si="14"/>
        <v>0</v>
      </c>
      <c r="BC189" s="127">
        <f t="shared" si="15"/>
        <v>0</v>
      </c>
      <c r="BD189" s="127">
        <f t="shared" si="16"/>
        <v>0</v>
      </c>
      <c r="BE189" s="127">
        <f t="shared" si="17"/>
        <v>0</v>
      </c>
      <c r="CA189" s="158">
        <v>12</v>
      </c>
      <c r="CB189" s="158">
        <v>1</v>
      </c>
      <c r="CZ189" s="127">
        <v>0.02</v>
      </c>
    </row>
    <row r="190" spans="1:104" x14ac:dyDescent="0.2">
      <c r="A190" s="152">
        <v>65</v>
      </c>
      <c r="B190" s="153" t="s">
        <v>304</v>
      </c>
      <c r="C190" s="154" t="s">
        <v>305</v>
      </c>
      <c r="D190" s="155" t="s">
        <v>199</v>
      </c>
      <c r="E190" s="156">
        <v>2</v>
      </c>
      <c r="F190" s="156">
        <v>0</v>
      </c>
      <c r="G190" s="157">
        <f t="shared" si="12"/>
        <v>0</v>
      </c>
      <c r="O190" s="151">
        <v>2</v>
      </c>
      <c r="AA190" s="127">
        <v>12</v>
      </c>
      <c r="AB190" s="127">
        <v>1</v>
      </c>
      <c r="AC190" s="127">
        <v>139</v>
      </c>
      <c r="AZ190" s="127">
        <v>2</v>
      </c>
      <c r="BA190" s="127">
        <f t="shared" si="13"/>
        <v>0</v>
      </c>
      <c r="BB190" s="127">
        <f t="shared" si="14"/>
        <v>0</v>
      </c>
      <c r="BC190" s="127">
        <f t="shared" si="15"/>
        <v>0</v>
      </c>
      <c r="BD190" s="127">
        <f t="shared" si="16"/>
        <v>0</v>
      </c>
      <c r="BE190" s="127">
        <f t="shared" si="17"/>
        <v>0</v>
      </c>
      <c r="CA190" s="158">
        <v>12</v>
      </c>
      <c r="CB190" s="158">
        <v>1</v>
      </c>
      <c r="CZ190" s="127">
        <v>0</v>
      </c>
    </row>
    <row r="191" spans="1:104" x14ac:dyDescent="0.2">
      <c r="A191" s="152">
        <v>66</v>
      </c>
      <c r="B191" s="153" t="s">
        <v>306</v>
      </c>
      <c r="C191" s="154" t="s">
        <v>307</v>
      </c>
      <c r="D191" s="155" t="s">
        <v>56</v>
      </c>
      <c r="E191" s="156">
        <v>1.2</v>
      </c>
      <c r="F191" s="156">
        <v>0</v>
      </c>
      <c r="G191" s="157">
        <f t="shared" si="12"/>
        <v>0</v>
      </c>
      <c r="O191" s="151">
        <v>2</v>
      </c>
      <c r="AA191" s="127">
        <v>7</v>
      </c>
      <c r="AB191" s="127">
        <v>1002</v>
      </c>
      <c r="AC191" s="127">
        <v>5</v>
      </c>
      <c r="AZ191" s="127">
        <v>2</v>
      </c>
      <c r="BA191" s="127">
        <f t="shared" si="13"/>
        <v>0</v>
      </c>
      <c r="BB191" s="127">
        <f t="shared" si="14"/>
        <v>0</v>
      </c>
      <c r="BC191" s="127">
        <f t="shared" si="15"/>
        <v>0</v>
      </c>
      <c r="BD191" s="127">
        <f t="shared" si="16"/>
        <v>0</v>
      </c>
      <c r="BE191" s="127">
        <f t="shared" si="17"/>
        <v>0</v>
      </c>
      <c r="CA191" s="158">
        <v>7</v>
      </c>
      <c r="CB191" s="158">
        <v>1002</v>
      </c>
      <c r="CZ191" s="127">
        <v>0</v>
      </c>
    </row>
    <row r="192" spans="1:104" x14ac:dyDescent="0.2">
      <c r="A192" s="166"/>
      <c r="B192" s="167" t="s">
        <v>69</v>
      </c>
      <c r="C192" s="168" t="str">
        <f>CONCATENATE(B152," ",C152)</f>
        <v>722 Vnitřní vodovod</v>
      </c>
      <c r="D192" s="169"/>
      <c r="E192" s="170"/>
      <c r="F192" s="171"/>
      <c r="G192" s="172">
        <f>SUM(G152:G191)</f>
        <v>0</v>
      </c>
      <c r="O192" s="151">
        <v>4</v>
      </c>
      <c r="BA192" s="173">
        <f>SUM(BA152:BA191)</f>
        <v>0</v>
      </c>
      <c r="BB192" s="173">
        <f>SUM(BB152:BB191)</f>
        <v>0</v>
      </c>
      <c r="BC192" s="173">
        <f>SUM(BC152:BC191)</f>
        <v>0</v>
      </c>
      <c r="BD192" s="173">
        <f>SUM(BD152:BD191)</f>
        <v>0</v>
      </c>
      <c r="BE192" s="173">
        <f>SUM(BE152:BE191)</f>
        <v>0</v>
      </c>
    </row>
    <row r="193" spans="1:104" x14ac:dyDescent="0.2">
      <c r="A193" s="144" t="s">
        <v>65</v>
      </c>
      <c r="B193" s="145" t="s">
        <v>308</v>
      </c>
      <c r="C193" s="146" t="s">
        <v>309</v>
      </c>
      <c r="D193" s="147"/>
      <c r="E193" s="148"/>
      <c r="F193" s="148"/>
      <c r="G193" s="149"/>
      <c r="H193" s="150"/>
      <c r="I193" s="150"/>
      <c r="O193" s="151">
        <v>1</v>
      </c>
    </row>
    <row r="194" spans="1:104" x14ac:dyDescent="0.2">
      <c r="A194" s="152">
        <v>67</v>
      </c>
      <c r="B194" s="153" t="s">
        <v>310</v>
      </c>
      <c r="C194" s="154" t="s">
        <v>311</v>
      </c>
      <c r="D194" s="155" t="s">
        <v>161</v>
      </c>
      <c r="E194" s="156">
        <v>20</v>
      </c>
      <c r="F194" s="156">
        <v>0</v>
      </c>
      <c r="G194" s="157">
        <f t="shared" ref="G194:G205" si="18">E194*F194</f>
        <v>0</v>
      </c>
      <c r="O194" s="151">
        <v>2</v>
      </c>
      <c r="AA194" s="127">
        <v>1</v>
      </c>
      <c r="AB194" s="127">
        <v>7</v>
      </c>
      <c r="AC194" s="127">
        <v>7</v>
      </c>
      <c r="AZ194" s="127">
        <v>2</v>
      </c>
      <c r="BA194" s="127">
        <f t="shared" ref="BA194:BA205" si="19">IF(AZ194=1,G194,0)</f>
        <v>0</v>
      </c>
      <c r="BB194" s="127">
        <f t="shared" ref="BB194:BB205" si="20">IF(AZ194=2,G194,0)</f>
        <v>0</v>
      </c>
      <c r="BC194" s="127">
        <f t="shared" ref="BC194:BC205" si="21">IF(AZ194=3,G194,0)</f>
        <v>0</v>
      </c>
      <c r="BD194" s="127">
        <f t="shared" ref="BD194:BD205" si="22">IF(AZ194=4,G194,0)</f>
        <v>0</v>
      </c>
      <c r="BE194" s="127">
        <f t="shared" ref="BE194:BE205" si="23">IF(AZ194=5,G194,0)</f>
        <v>0</v>
      </c>
      <c r="CA194" s="158">
        <v>1</v>
      </c>
      <c r="CB194" s="158">
        <v>7</v>
      </c>
      <c r="CZ194" s="127">
        <v>1.47E-3</v>
      </c>
    </row>
    <row r="195" spans="1:104" x14ac:dyDescent="0.2">
      <c r="A195" s="152">
        <v>68</v>
      </c>
      <c r="B195" s="153" t="s">
        <v>312</v>
      </c>
      <c r="C195" s="154" t="s">
        <v>313</v>
      </c>
      <c r="D195" s="155" t="s">
        <v>161</v>
      </c>
      <c r="E195" s="156">
        <v>2</v>
      </c>
      <c r="F195" s="156">
        <v>0</v>
      </c>
      <c r="G195" s="157">
        <f t="shared" si="18"/>
        <v>0</v>
      </c>
      <c r="O195" s="151">
        <v>2</v>
      </c>
      <c r="AA195" s="127">
        <v>1</v>
      </c>
      <c r="AB195" s="127">
        <v>7</v>
      </c>
      <c r="AC195" s="127">
        <v>7</v>
      </c>
      <c r="AZ195" s="127">
        <v>2</v>
      </c>
      <c r="BA195" s="127">
        <f t="shared" si="19"/>
        <v>0</v>
      </c>
      <c r="BB195" s="127">
        <f t="shared" si="20"/>
        <v>0</v>
      </c>
      <c r="BC195" s="127">
        <f t="shared" si="21"/>
        <v>0</v>
      </c>
      <c r="BD195" s="127">
        <f t="shared" si="22"/>
        <v>0</v>
      </c>
      <c r="BE195" s="127">
        <f t="shared" si="23"/>
        <v>0</v>
      </c>
      <c r="CA195" s="158">
        <v>1</v>
      </c>
      <c r="CB195" s="158">
        <v>7</v>
      </c>
      <c r="CZ195" s="127">
        <v>4.2900000000000004E-3</v>
      </c>
    </row>
    <row r="196" spans="1:104" x14ac:dyDescent="0.2">
      <c r="A196" s="152">
        <v>69</v>
      </c>
      <c r="B196" s="153" t="s">
        <v>314</v>
      </c>
      <c r="C196" s="154" t="s">
        <v>315</v>
      </c>
      <c r="D196" s="155" t="s">
        <v>252</v>
      </c>
      <c r="E196" s="156">
        <v>1</v>
      </c>
      <c r="F196" s="156">
        <v>0</v>
      </c>
      <c r="G196" s="157">
        <f t="shared" si="18"/>
        <v>0</v>
      </c>
      <c r="O196" s="151">
        <v>2</v>
      </c>
      <c r="AA196" s="127">
        <v>1</v>
      </c>
      <c r="AB196" s="127">
        <v>7</v>
      </c>
      <c r="AC196" s="127">
        <v>7</v>
      </c>
      <c r="AZ196" s="127">
        <v>2</v>
      </c>
      <c r="BA196" s="127">
        <f t="shared" si="19"/>
        <v>0</v>
      </c>
      <c r="BB196" s="127">
        <f t="shared" si="20"/>
        <v>0</v>
      </c>
      <c r="BC196" s="127">
        <f t="shared" si="21"/>
        <v>0</v>
      </c>
      <c r="BD196" s="127">
        <f t="shared" si="22"/>
        <v>0</v>
      </c>
      <c r="BE196" s="127">
        <f t="shared" si="23"/>
        <v>0</v>
      </c>
      <c r="CA196" s="158">
        <v>1</v>
      </c>
      <c r="CB196" s="158">
        <v>7</v>
      </c>
      <c r="CZ196" s="127">
        <v>3.0699999999999998E-3</v>
      </c>
    </row>
    <row r="197" spans="1:104" x14ac:dyDescent="0.2">
      <c r="A197" s="152">
        <v>70</v>
      </c>
      <c r="B197" s="153" t="s">
        <v>316</v>
      </c>
      <c r="C197" s="154" t="s">
        <v>317</v>
      </c>
      <c r="D197" s="155" t="s">
        <v>161</v>
      </c>
      <c r="E197" s="156">
        <v>20</v>
      </c>
      <c r="F197" s="156">
        <v>0</v>
      </c>
      <c r="G197" s="157">
        <f t="shared" si="18"/>
        <v>0</v>
      </c>
      <c r="O197" s="151">
        <v>2</v>
      </c>
      <c r="AA197" s="127">
        <v>1</v>
      </c>
      <c r="AB197" s="127">
        <v>7</v>
      </c>
      <c r="AC197" s="127">
        <v>7</v>
      </c>
      <c r="AZ197" s="127">
        <v>2</v>
      </c>
      <c r="BA197" s="127">
        <f t="shared" si="19"/>
        <v>0</v>
      </c>
      <c r="BB197" s="127">
        <f t="shared" si="20"/>
        <v>0</v>
      </c>
      <c r="BC197" s="127">
        <f t="shared" si="21"/>
        <v>0</v>
      </c>
      <c r="BD197" s="127">
        <f t="shared" si="22"/>
        <v>0</v>
      </c>
      <c r="BE197" s="127">
        <f t="shared" si="23"/>
        <v>0</v>
      </c>
      <c r="CA197" s="158">
        <v>1</v>
      </c>
      <c r="CB197" s="158">
        <v>7</v>
      </c>
      <c r="CZ197" s="127">
        <v>0</v>
      </c>
    </row>
    <row r="198" spans="1:104" x14ac:dyDescent="0.2">
      <c r="A198" s="152">
        <v>71</v>
      </c>
      <c r="B198" s="153" t="s">
        <v>318</v>
      </c>
      <c r="C198" s="154" t="s">
        <v>319</v>
      </c>
      <c r="D198" s="155" t="s">
        <v>199</v>
      </c>
      <c r="E198" s="156">
        <v>1</v>
      </c>
      <c r="F198" s="156">
        <v>0</v>
      </c>
      <c r="G198" s="157">
        <f t="shared" si="18"/>
        <v>0</v>
      </c>
      <c r="O198" s="151">
        <v>2</v>
      </c>
      <c r="AA198" s="127">
        <v>1</v>
      </c>
      <c r="AB198" s="127">
        <v>7</v>
      </c>
      <c r="AC198" s="127">
        <v>7</v>
      </c>
      <c r="AZ198" s="127">
        <v>2</v>
      </c>
      <c r="BA198" s="127">
        <f t="shared" si="19"/>
        <v>0</v>
      </c>
      <c r="BB198" s="127">
        <f t="shared" si="20"/>
        <v>0</v>
      </c>
      <c r="BC198" s="127">
        <f t="shared" si="21"/>
        <v>0</v>
      </c>
      <c r="BD198" s="127">
        <f t="shared" si="22"/>
        <v>0</v>
      </c>
      <c r="BE198" s="127">
        <f t="shared" si="23"/>
        <v>0</v>
      </c>
      <c r="CA198" s="158">
        <v>1</v>
      </c>
      <c r="CB198" s="158">
        <v>7</v>
      </c>
      <c r="CZ198" s="127">
        <v>0</v>
      </c>
    </row>
    <row r="199" spans="1:104" x14ac:dyDescent="0.2">
      <c r="A199" s="152">
        <v>72</v>
      </c>
      <c r="B199" s="153" t="s">
        <v>320</v>
      </c>
      <c r="C199" s="154" t="s">
        <v>321</v>
      </c>
      <c r="D199" s="155" t="s">
        <v>199</v>
      </c>
      <c r="E199" s="156">
        <v>1</v>
      </c>
      <c r="F199" s="156">
        <v>0</v>
      </c>
      <c r="G199" s="157">
        <f t="shared" si="18"/>
        <v>0</v>
      </c>
      <c r="O199" s="151">
        <v>2</v>
      </c>
      <c r="AA199" s="127">
        <v>1</v>
      </c>
      <c r="AB199" s="127">
        <v>7</v>
      </c>
      <c r="AC199" s="127">
        <v>7</v>
      </c>
      <c r="AZ199" s="127">
        <v>2</v>
      </c>
      <c r="BA199" s="127">
        <f t="shared" si="19"/>
        <v>0</v>
      </c>
      <c r="BB199" s="127">
        <f t="shared" si="20"/>
        <v>0</v>
      </c>
      <c r="BC199" s="127">
        <f t="shared" si="21"/>
        <v>0</v>
      </c>
      <c r="BD199" s="127">
        <f t="shared" si="22"/>
        <v>0</v>
      </c>
      <c r="BE199" s="127">
        <f t="shared" si="23"/>
        <v>0</v>
      </c>
      <c r="CA199" s="158">
        <v>1</v>
      </c>
      <c r="CB199" s="158">
        <v>7</v>
      </c>
      <c r="CZ199" s="127">
        <v>3.0000000000000001E-5</v>
      </c>
    </row>
    <row r="200" spans="1:104" x14ac:dyDescent="0.2">
      <c r="A200" s="152">
        <v>73</v>
      </c>
      <c r="B200" s="153" t="s">
        <v>322</v>
      </c>
      <c r="C200" s="154" t="s">
        <v>323</v>
      </c>
      <c r="D200" s="155" t="s">
        <v>199</v>
      </c>
      <c r="E200" s="156">
        <v>1</v>
      </c>
      <c r="F200" s="156">
        <v>0</v>
      </c>
      <c r="G200" s="157">
        <f t="shared" si="18"/>
        <v>0</v>
      </c>
      <c r="O200" s="151">
        <v>2</v>
      </c>
      <c r="AA200" s="127">
        <v>1</v>
      </c>
      <c r="AB200" s="127">
        <v>7</v>
      </c>
      <c r="AC200" s="127">
        <v>7</v>
      </c>
      <c r="AZ200" s="127">
        <v>2</v>
      </c>
      <c r="BA200" s="127">
        <f t="shared" si="19"/>
        <v>0</v>
      </c>
      <c r="BB200" s="127">
        <f t="shared" si="20"/>
        <v>0</v>
      </c>
      <c r="BC200" s="127">
        <f t="shared" si="21"/>
        <v>0</v>
      </c>
      <c r="BD200" s="127">
        <f t="shared" si="22"/>
        <v>0</v>
      </c>
      <c r="BE200" s="127">
        <f t="shared" si="23"/>
        <v>0</v>
      </c>
      <c r="CA200" s="158">
        <v>1</v>
      </c>
      <c r="CB200" s="158">
        <v>7</v>
      </c>
      <c r="CZ200" s="127">
        <v>3.0000000000000001E-5</v>
      </c>
    </row>
    <row r="201" spans="1:104" x14ac:dyDescent="0.2">
      <c r="A201" s="152">
        <v>74</v>
      </c>
      <c r="B201" s="153" t="s">
        <v>324</v>
      </c>
      <c r="C201" s="154" t="s">
        <v>325</v>
      </c>
      <c r="D201" s="155" t="s">
        <v>199</v>
      </c>
      <c r="E201" s="156">
        <v>1</v>
      </c>
      <c r="F201" s="156">
        <v>0</v>
      </c>
      <c r="G201" s="157">
        <f t="shared" si="18"/>
        <v>0</v>
      </c>
      <c r="O201" s="151">
        <v>2</v>
      </c>
      <c r="AA201" s="127">
        <v>12</v>
      </c>
      <c r="AB201" s="127">
        <v>0</v>
      </c>
      <c r="AC201" s="127">
        <v>27</v>
      </c>
      <c r="AZ201" s="127">
        <v>2</v>
      </c>
      <c r="BA201" s="127">
        <f t="shared" si="19"/>
        <v>0</v>
      </c>
      <c r="BB201" s="127">
        <f t="shared" si="20"/>
        <v>0</v>
      </c>
      <c r="BC201" s="127">
        <f t="shared" si="21"/>
        <v>0</v>
      </c>
      <c r="BD201" s="127">
        <f t="shared" si="22"/>
        <v>0</v>
      </c>
      <c r="BE201" s="127">
        <f t="shared" si="23"/>
        <v>0</v>
      </c>
      <c r="CA201" s="158">
        <v>12</v>
      </c>
      <c r="CB201" s="158">
        <v>0</v>
      </c>
      <c r="CZ201" s="127">
        <v>0</v>
      </c>
    </row>
    <row r="202" spans="1:104" x14ac:dyDescent="0.2">
      <c r="A202" s="152">
        <v>75</v>
      </c>
      <c r="B202" s="153" t="s">
        <v>326</v>
      </c>
      <c r="C202" s="154" t="s">
        <v>327</v>
      </c>
      <c r="D202" s="155" t="s">
        <v>199</v>
      </c>
      <c r="E202" s="156">
        <v>1</v>
      </c>
      <c r="F202" s="156">
        <v>0</v>
      </c>
      <c r="G202" s="157">
        <f t="shared" si="18"/>
        <v>0</v>
      </c>
      <c r="O202" s="151">
        <v>2</v>
      </c>
      <c r="AA202" s="127">
        <v>12</v>
      </c>
      <c r="AB202" s="127">
        <v>1</v>
      </c>
      <c r="AC202" s="127">
        <v>130</v>
      </c>
      <c r="AZ202" s="127">
        <v>2</v>
      </c>
      <c r="BA202" s="127">
        <f t="shared" si="19"/>
        <v>0</v>
      </c>
      <c r="BB202" s="127">
        <f t="shared" si="20"/>
        <v>0</v>
      </c>
      <c r="BC202" s="127">
        <f t="shared" si="21"/>
        <v>0</v>
      </c>
      <c r="BD202" s="127">
        <f t="shared" si="22"/>
        <v>0</v>
      </c>
      <c r="BE202" s="127">
        <f t="shared" si="23"/>
        <v>0</v>
      </c>
      <c r="CA202" s="158">
        <v>12</v>
      </c>
      <c r="CB202" s="158">
        <v>1</v>
      </c>
      <c r="CZ202" s="127">
        <v>0</v>
      </c>
    </row>
    <row r="203" spans="1:104" x14ac:dyDescent="0.2">
      <c r="A203" s="152">
        <v>76</v>
      </c>
      <c r="B203" s="153" t="s">
        <v>328</v>
      </c>
      <c r="C203" s="154" t="s">
        <v>329</v>
      </c>
      <c r="D203" s="155" t="s">
        <v>199</v>
      </c>
      <c r="E203" s="156">
        <v>1</v>
      </c>
      <c r="F203" s="156">
        <v>0</v>
      </c>
      <c r="G203" s="157">
        <f t="shared" si="18"/>
        <v>0</v>
      </c>
      <c r="O203" s="151">
        <v>2</v>
      </c>
      <c r="AA203" s="127">
        <v>12</v>
      </c>
      <c r="AB203" s="127">
        <v>1</v>
      </c>
      <c r="AC203" s="127">
        <v>28</v>
      </c>
      <c r="AZ203" s="127">
        <v>2</v>
      </c>
      <c r="BA203" s="127">
        <f t="shared" si="19"/>
        <v>0</v>
      </c>
      <c r="BB203" s="127">
        <f t="shared" si="20"/>
        <v>0</v>
      </c>
      <c r="BC203" s="127">
        <f t="shared" si="21"/>
        <v>0</v>
      </c>
      <c r="BD203" s="127">
        <f t="shared" si="22"/>
        <v>0</v>
      </c>
      <c r="BE203" s="127">
        <f t="shared" si="23"/>
        <v>0</v>
      </c>
      <c r="CA203" s="158">
        <v>12</v>
      </c>
      <c r="CB203" s="158">
        <v>1</v>
      </c>
      <c r="CZ203" s="127">
        <v>0</v>
      </c>
    </row>
    <row r="204" spans="1:104" x14ac:dyDescent="0.2">
      <c r="A204" s="152">
        <v>77</v>
      </c>
      <c r="B204" s="153" t="s">
        <v>330</v>
      </c>
      <c r="C204" s="154" t="s">
        <v>331</v>
      </c>
      <c r="D204" s="155" t="s">
        <v>199</v>
      </c>
      <c r="E204" s="156">
        <v>1</v>
      </c>
      <c r="F204" s="156">
        <v>0</v>
      </c>
      <c r="G204" s="157">
        <f t="shared" si="18"/>
        <v>0</v>
      </c>
      <c r="O204" s="151">
        <v>2</v>
      </c>
      <c r="AA204" s="127">
        <v>12</v>
      </c>
      <c r="AB204" s="127">
        <v>1</v>
      </c>
      <c r="AC204" s="127">
        <v>128</v>
      </c>
      <c r="AZ204" s="127">
        <v>2</v>
      </c>
      <c r="BA204" s="127">
        <f t="shared" si="19"/>
        <v>0</v>
      </c>
      <c r="BB204" s="127">
        <f t="shared" si="20"/>
        <v>0</v>
      </c>
      <c r="BC204" s="127">
        <f t="shared" si="21"/>
        <v>0</v>
      </c>
      <c r="BD204" s="127">
        <f t="shared" si="22"/>
        <v>0</v>
      </c>
      <c r="BE204" s="127">
        <f t="shared" si="23"/>
        <v>0</v>
      </c>
      <c r="CA204" s="158">
        <v>12</v>
      </c>
      <c r="CB204" s="158">
        <v>1</v>
      </c>
      <c r="CZ204" s="127">
        <v>0</v>
      </c>
    </row>
    <row r="205" spans="1:104" x14ac:dyDescent="0.2">
      <c r="A205" s="152">
        <v>78</v>
      </c>
      <c r="B205" s="153" t="s">
        <v>332</v>
      </c>
      <c r="C205" s="154" t="s">
        <v>333</v>
      </c>
      <c r="D205" s="155" t="s">
        <v>56</v>
      </c>
      <c r="E205" s="156">
        <v>1.1499999999999999</v>
      </c>
      <c r="F205" s="156">
        <v>0</v>
      </c>
      <c r="G205" s="157">
        <f t="shared" si="18"/>
        <v>0</v>
      </c>
      <c r="O205" s="151">
        <v>2</v>
      </c>
      <c r="AA205" s="127">
        <v>7</v>
      </c>
      <c r="AB205" s="127">
        <v>1002</v>
      </c>
      <c r="AC205" s="127">
        <v>5</v>
      </c>
      <c r="AZ205" s="127">
        <v>2</v>
      </c>
      <c r="BA205" s="127">
        <f t="shared" si="19"/>
        <v>0</v>
      </c>
      <c r="BB205" s="127">
        <f t="shared" si="20"/>
        <v>0</v>
      </c>
      <c r="BC205" s="127">
        <f t="shared" si="21"/>
        <v>0</v>
      </c>
      <c r="BD205" s="127">
        <f t="shared" si="22"/>
        <v>0</v>
      </c>
      <c r="BE205" s="127">
        <f t="shared" si="23"/>
        <v>0</v>
      </c>
      <c r="CA205" s="158">
        <v>7</v>
      </c>
      <c r="CB205" s="158">
        <v>1002</v>
      </c>
      <c r="CZ205" s="127">
        <v>0</v>
      </c>
    </row>
    <row r="206" spans="1:104" x14ac:dyDescent="0.2">
      <c r="A206" s="166"/>
      <c r="B206" s="167" t="s">
        <v>69</v>
      </c>
      <c r="C206" s="168" t="str">
        <f>CONCATENATE(B193," ",C193)</f>
        <v>723 Vnitřní plynovod</v>
      </c>
      <c r="D206" s="169"/>
      <c r="E206" s="170"/>
      <c r="F206" s="171"/>
      <c r="G206" s="172">
        <f>SUM(G193:G205)</f>
        <v>0</v>
      </c>
      <c r="O206" s="151">
        <v>4</v>
      </c>
      <c r="BA206" s="173">
        <f>SUM(BA193:BA205)</f>
        <v>0</v>
      </c>
      <c r="BB206" s="173">
        <f>SUM(BB193:BB205)</f>
        <v>0</v>
      </c>
      <c r="BC206" s="173">
        <f>SUM(BC193:BC205)</f>
        <v>0</v>
      </c>
      <c r="BD206" s="173">
        <f>SUM(BD193:BD205)</f>
        <v>0</v>
      </c>
      <c r="BE206" s="173">
        <f>SUM(BE193:BE205)</f>
        <v>0</v>
      </c>
    </row>
    <row r="207" spans="1:104" x14ac:dyDescent="0.2">
      <c r="A207" s="144" t="s">
        <v>65</v>
      </c>
      <c r="B207" s="145" t="s">
        <v>334</v>
      </c>
      <c r="C207" s="146" t="s">
        <v>335</v>
      </c>
      <c r="D207" s="147"/>
      <c r="E207" s="148"/>
      <c r="F207" s="148"/>
      <c r="G207" s="149"/>
      <c r="H207" s="150"/>
      <c r="I207" s="150"/>
      <c r="O207" s="151">
        <v>1</v>
      </c>
    </row>
    <row r="208" spans="1:104" x14ac:dyDescent="0.2">
      <c r="A208" s="152">
        <v>79</v>
      </c>
      <c r="B208" s="153" t="s">
        <v>336</v>
      </c>
      <c r="C208" s="154" t="s">
        <v>337</v>
      </c>
      <c r="D208" s="155" t="s">
        <v>199</v>
      </c>
      <c r="E208" s="156">
        <v>3</v>
      </c>
      <c r="F208" s="156">
        <v>0</v>
      </c>
      <c r="G208" s="157">
        <f>E208*F208</f>
        <v>0</v>
      </c>
      <c r="O208" s="151">
        <v>2</v>
      </c>
      <c r="AA208" s="127">
        <v>12</v>
      </c>
      <c r="AB208" s="127">
        <v>0</v>
      </c>
      <c r="AC208" s="127">
        <v>29</v>
      </c>
      <c r="AZ208" s="127">
        <v>2</v>
      </c>
      <c r="BA208" s="127">
        <f>IF(AZ208=1,G208,0)</f>
        <v>0</v>
      </c>
      <c r="BB208" s="127">
        <f>IF(AZ208=2,G208,0)</f>
        <v>0</v>
      </c>
      <c r="BC208" s="127">
        <f>IF(AZ208=3,G208,0)</f>
        <v>0</v>
      </c>
      <c r="BD208" s="127">
        <f>IF(AZ208=4,G208,0)</f>
        <v>0</v>
      </c>
      <c r="BE208" s="127">
        <f>IF(AZ208=5,G208,0)</f>
        <v>0</v>
      </c>
      <c r="CA208" s="158">
        <v>12</v>
      </c>
      <c r="CB208" s="158">
        <v>0</v>
      </c>
      <c r="CZ208" s="127">
        <v>3.0000000000000001E-5</v>
      </c>
    </row>
    <row r="209" spans="1:104" ht="22.5" x14ac:dyDescent="0.2">
      <c r="A209" s="152">
        <v>80</v>
      </c>
      <c r="B209" s="153" t="s">
        <v>338</v>
      </c>
      <c r="C209" s="154" t="s">
        <v>339</v>
      </c>
      <c r="D209" s="155" t="s">
        <v>199</v>
      </c>
      <c r="E209" s="156">
        <v>1</v>
      </c>
      <c r="F209" s="156">
        <v>0</v>
      </c>
      <c r="G209" s="157">
        <f>E209*F209</f>
        <v>0</v>
      </c>
      <c r="O209" s="151">
        <v>2</v>
      </c>
      <c r="AA209" s="127">
        <v>12</v>
      </c>
      <c r="AB209" s="127">
        <v>1</v>
      </c>
      <c r="AC209" s="127">
        <v>144</v>
      </c>
      <c r="AZ209" s="127">
        <v>2</v>
      </c>
      <c r="BA209" s="127">
        <f>IF(AZ209=1,G209,0)</f>
        <v>0</v>
      </c>
      <c r="BB209" s="127">
        <f>IF(AZ209=2,G209,0)</f>
        <v>0</v>
      </c>
      <c r="BC209" s="127">
        <f>IF(AZ209=3,G209,0)</f>
        <v>0</v>
      </c>
      <c r="BD209" s="127">
        <f>IF(AZ209=4,G209,0)</f>
        <v>0</v>
      </c>
      <c r="BE209" s="127">
        <f>IF(AZ209=5,G209,0)</f>
        <v>0</v>
      </c>
      <c r="CA209" s="158">
        <v>12</v>
      </c>
      <c r="CB209" s="158">
        <v>1</v>
      </c>
      <c r="CZ209" s="127">
        <v>0</v>
      </c>
    </row>
    <row r="210" spans="1:104" ht="33.75" x14ac:dyDescent="0.2">
      <c r="A210" s="159"/>
      <c r="B210" s="160"/>
      <c r="C210" s="206" t="s">
        <v>340</v>
      </c>
      <c r="D210" s="207"/>
      <c r="E210" s="207"/>
      <c r="F210" s="207"/>
      <c r="G210" s="208"/>
      <c r="L210" s="161" t="s">
        <v>340</v>
      </c>
      <c r="O210" s="151">
        <v>3</v>
      </c>
    </row>
    <row r="211" spans="1:104" x14ac:dyDescent="0.2">
      <c r="A211" s="159"/>
      <c r="B211" s="160"/>
      <c r="C211" s="206" t="s">
        <v>341</v>
      </c>
      <c r="D211" s="207"/>
      <c r="E211" s="207"/>
      <c r="F211" s="207"/>
      <c r="G211" s="208"/>
      <c r="L211" s="161" t="s">
        <v>341</v>
      </c>
      <c r="O211" s="151">
        <v>3</v>
      </c>
    </row>
    <row r="212" spans="1:104" x14ac:dyDescent="0.2">
      <c r="A212" s="159"/>
      <c r="B212" s="160"/>
      <c r="C212" s="206" t="s">
        <v>342</v>
      </c>
      <c r="D212" s="207"/>
      <c r="E212" s="207"/>
      <c r="F212" s="207"/>
      <c r="G212" s="208"/>
      <c r="L212" s="161" t="s">
        <v>342</v>
      </c>
      <c r="O212" s="151">
        <v>3</v>
      </c>
    </row>
    <row r="213" spans="1:104" x14ac:dyDescent="0.2">
      <c r="A213" s="159"/>
      <c r="B213" s="160"/>
      <c r="C213" s="206" t="s">
        <v>343</v>
      </c>
      <c r="D213" s="207"/>
      <c r="E213" s="207"/>
      <c r="F213" s="207"/>
      <c r="G213" s="208"/>
      <c r="L213" s="161" t="s">
        <v>343</v>
      </c>
      <c r="O213" s="151">
        <v>3</v>
      </c>
    </row>
    <row r="214" spans="1:104" x14ac:dyDescent="0.2">
      <c r="A214" s="159"/>
      <c r="B214" s="160"/>
      <c r="C214" s="206" t="s">
        <v>344</v>
      </c>
      <c r="D214" s="207"/>
      <c r="E214" s="207"/>
      <c r="F214" s="207"/>
      <c r="G214" s="208"/>
      <c r="L214" s="161" t="s">
        <v>344</v>
      </c>
      <c r="O214" s="151">
        <v>3</v>
      </c>
    </row>
    <row r="215" spans="1:104" x14ac:dyDescent="0.2">
      <c r="A215" s="159"/>
      <c r="B215" s="160"/>
      <c r="C215" s="206" t="s">
        <v>345</v>
      </c>
      <c r="D215" s="207"/>
      <c r="E215" s="207"/>
      <c r="F215" s="207"/>
      <c r="G215" s="208"/>
      <c r="L215" s="161" t="s">
        <v>345</v>
      </c>
      <c r="O215" s="151">
        <v>3</v>
      </c>
    </row>
    <row r="216" spans="1:104" x14ac:dyDescent="0.2">
      <c r="A216" s="159"/>
      <c r="B216" s="160"/>
      <c r="C216" s="206" t="s">
        <v>346</v>
      </c>
      <c r="D216" s="207"/>
      <c r="E216" s="207"/>
      <c r="F216" s="207"/>
      <c r="G216" s="208"/>
      <c r="L216" s="161" t="s">
        <v>346</v>
      </c>
      <c r="O216" s="151">
        <v>3</v>
      </c>
    </row>
    <row r="217" spans="1:104" x14ac:dyDescent="0.2">
      <c r="A217" s="159"/>
      <c r="B217" s="160"/>
      <c r="C217" s="206" t="s">
        <v>347</v>
      </c>
      <c r="D217" s="207"/>
      <c r="E217" s="207"/>
      <c r="F217" s="207"/>
      <c r="G217" s="208"/>
      <c r="L217" s="161" t="s">
        <v>347</v>
      </c>
      <c r="O217" s="151">
        <v>3</v>
      </c>
    </row>
    <row r="218" spans="1:104" x14ac:dyDescent="0.2">
      <c r="A218" s="159"/>
      <c r="B218" s="160"/>
      <c r="C218" s="206" t="s">
        <v>348</v>
      </c>
      <c r="D218" s="207"/>
      <c r="E218" s="207"/>
      <c r="F218" s="207"/>
      <c r="G218" s="208"/>
      <c r="L218" s="161" t="s">
        <v>348</v>
      </c>
      <c r="O218" s="151">
        <v>3</v>
      </c>
    </row>
    <row r="219" spans="1:104" x14ac:dyDescent="0.2">
      <c r="A219" s="159"/>
      <c r="B219" s="160"/>
      <c r="C219" s="206" t="s">
        <v>349</v>
      </c>
      <c r="D219" s="207"/>
      <c r="E219" s="207"/>
      <c r="F219" s="207"/>
      <c r="G219" s="208"/>
      <c r="L219" s="161" t="s">
        <v>349</v>
      </c>
      <c r="O219" s="151">
        <v>3</v>
      </c>
    </row>
    <row r="220" spans="1:104" x14ac:dyDescent="0.2">
      <c r="A220" s="159"/>
      <c r="B220" s="160"/>
      <c r="C220" s="206" t="s">
        <v>350</v>
      </c>
      <c r="D220" s="207"/>
      <c r="E220" s="207"/>
      <c r="F220" s="207"/>
      <c r="G220" s="208"/>
      <c r="L220" s="161" t="s">
        <v>350</v>
      </c>
      <c r="O220" s="151">
        <v>3</v>
      </c>
    </row>
    <row r="221" spans="1:104" x14ac:dyDescent="0.2">
      <c r="A221" s="152">
        <v>81</v>
      </c>
      <c r="B221" s="153" t="s">
        <v>351</v>
      </c>
      <c r="C221" s="154" t="s">
        <v>352</v>
      </c>
      <c r="D221" s="155" t="s">
        <v>199</v>
      </c>
      <c r="E221" s="156">
        <v>1</v>
      </c>
      <c r="F221" s="156">
        <v>0</v>
      </c>
      <c r="G221" s="157">
        <f>E221*F221</f>
        <v>0</v>
      </c>
      <c r="O221" s="151">
        <v>2</v>
      </c>
      <c r="AA221" s="127">
        <v>12</v>
      </c>
      <c r="AB221" s="127">
        <v>1</v>
      </c>
      <c r="AC221" s="127">
        <v>145</v>
      </c>
      <c r="AZ221" s="127">
        <v>2</v>
      </c>
      <c r="BA221" s="127">
        <f>IF(AZ221=1,G221,0)</f>
        <v>0</v>
      </c>
      <c r="BB221" s="127">
        <f>IF(AZ221=2,G221,0)</f>
        <v>0</v>
      </c>
      <c r="BC221" s="127">
        <f>IF(AZ221=3,G221,0)</f>
        <v>0</v>
      </c>
      <c r="BD221" s="127">
        <f>IF(AZ221=4,G221,0)</f>
        <v>0</v>
      </c>
      <c r="BE221" s="127">
        <f>IF(AZ221=5,G221,0)</f>
        <v>0</v>
      </c>
      <c r="CA221" s="158">
        <v>12</v>
      </c>
      <c r="CB221" s="158">
        <v>1</v>
      </c>
      <c r="CZ221" s="127">
        <v>0</v>
      </c>
    </row>
    <row r="222" spans="1:104" ht="22.5" x14ac:dyDescent="0.2">
      <c r="A222" s="152">
        <v>82</v>
      </c>
      <c r="B222" s="153" t="s">
        <v>353</v>
      </c>
      <c r="C222" s="154" t="s">
        <v>354</v>
      </c>
      <c r="D222" s="155" t="s">
        <v>199</v>
      </c>
      <c r="E222" s="156">
        <v>1</v>
      </c>
      <c r="F222" s="156">
        <v>0</v>
      </c>
      <c r="G222" s="157">
        <f>E222*F222</f>
        <v>0</v>
      </c>
      <c r="O222" s="151">
        <v>2</v>
      </c>
      <c r="AA222" s="127">
        <v>12</v>
      </c>
      <c r="AB222" s="127">
        <v>1</v>
      </c>
      <c r="AC222" s="127">
        <v>146</v>
      </c>
      <c r="AZ222" s="127">
        <v>2</v>
      </c>
      <c r="BA222" s="127">
        <f>IF(AZ222=1,G222,0)</f>
        <v>0</v>
      </c>
      <c r="BB222" s="127">
        <f>IF(AZ222=2,G222,0)</f>
        <v>0</v>
      </c>
      <c r="BC222" s="127">
        <f>IF(AZ222=3,G222,0)</f>
        <v>0</v>
      </c>
      <c r="BD222" s="127">
        <f>IF(AZ222=4,G222,0)</f>
        <v>0</v>
      </c>
      <c r="BE222" s="127">
        <f>IF(AZ222=5,G222,0)</f>
        <v>0</v>
      </c>
      <c r="CA222" s="158">
        <v>12</v>
      </c>
      <c r="CB222" s="158">
        <v>1</v>
      </c>
      <c r="CZ222" s="127">
        <v>0</v>
      </c>
    </row>
    <row r="223" spans="1:104" ht="22.5" x14ac:dyDescent="0.2">
      <c r="A223" s="159"/>
      <c r="B223" s="160"/>
      <c r="C223" s="206" t="s">
        <v>355</v>
      </c>
      <c r="D223" s="207"/>
      <c r="E223" s="207"/>
      <c r="F223" s="207"/>
      <c r="G223" s="208"/>
      <c r="L223" s="161" t="s">
        <v>355</v>
      </c>
      <c r="O223" s="151">
        <v>3</v>
      </c>
    </row>
    <row r="224" spans="1:104" x14ac:dyDescent="0.2">
      <c r="A224" s="159"/>
      <c r="B224" s="160"/>
      <c r="C224" s="206" t="s">
        <v>356</v>
      </c>
      <c r="D224" s="207"/>
      <c r="E224" s="207"/>
      <c r="F224" s="207"/>
      <c r="G224" s="208"/>
      <c r="L224" s="161" t="s">
        <v>356</v>
      </c>
      <c r="O224" s="151">
        <v>3</v>
      </c>
    </row>
    <row r="225" spans="1:104" x14ac:dyDescent="0.2">
      <c r="A225" s="159"/>
      <c r="B225" s="160"/>
      <c r="C225" s="206" t="s">
        <v>357</v>
      </c>
      <c r="D225" s="207"/>
      <c r="E225" s="207"/>
      <c r="F225" s="207"/>
      <c r="G225" s="208"/>
      <c r="L225" s="161" t="s">
        <v>357</v>
      </c>
      <c r="O225" s="151">
        <v>3</v>
      </c>
    </row>
    <row r="226" spans="1:104" x14ac:dyDescent="0.2">
      <c r="A226" s="159"/>
      <c r="B226" s="160"/>
      <c r="C226" s="206" t="s">
        <v>358</v>
      </c>
      <c r="D226" s="207"/>
      <c r="E226" s="207"/>
      <c r="F226" s="207"/>
      <c r="G226" s="208"/>
      <c r="L226" s="161" t="s">
        <v>358</v>
      </c>
      <c r="O226" s="151">
        <v>3</v>
      </c>
    </row>
    <row r="227" spans="1:104" x14ac:dyDescent="0.2">
      <c r="A227" s="159"/>
      <c r="B227" s="160"/>
      <c r="C227" s="206" t="s">
        <v>359</v>
      </c>
      <c r="D227" s="207"/>
      <c r="E227" s="207"/>
      <c r="F227" s="207"/>
      <c r="G227" s="208"/>
      <c r="L227" s="161" t="s">
        <v>359</v>
      </c>
      <c r="O227" s="151">
        <v>3</v>
      </c>
    </row>
    <row r="228" spans="1:104" x14ac:dyDescent="0.2">
      <c r="A228" s="159"/>
      <c r="B228" s="160"/>
      <c r="C228" s="206" t="s">
        <v>360</v>
      </c>
      <c r="D228" s="207"/>
      <c r="E228" s="207"/>
      <c r="F228" s="207"/>
      <c r="G228" s="208"/>
      <c r="L228" s="161" t="s">
        <v>360</v>
      </c>
      <c r="O228" s="151">
        <v>3</v>
      </c>
    </row>
    <row r="229" spans="1:104" x14ac:dyDescent="0.2">
      <c r="A229" s="152">
        <v>83</v>
      </c>
      <c r="B229" s="153" t="s">
        <v>361</v>
      </c>
      <c r="C229" s="154" t="s">
        <v>362</v>
      </c>
      <c r="D229" s="155" t="s">
        <v>56</v>
      </c>
      <c r="E229" s="156">
        <v>0.72</v>
      </c>
      <c r="F229" s="156">
        <v>0</v>
      </c>
      <c r="G229" s="157">
        <f>E229*F229</f>
        <v>0</v>
      </c>
      <c r="O229" s="151">
        <v>2</v>
      </c>
      <c r="AA229" s="127">
        <v>7</v>
      </c>
      <c r="AB229" s="127">
        <v>1002</v>
      </c>
      <c r="AC229" s="127">
        <v>5</v>
      </c>
      <c r="AZ229" s="127">
        <v>2</v>
      </c>
      <c r="BA229" s="127">
        <f>IF(AZ229=1,G229,0)</f>
        <v>0</v>
      </c>
      <c r="BB229" s="127">
        <f>IF(AZ229=2,G229,0)</f>
        <v>0</v>
      </c>
      <c r="BC229" s="127">
        <f>IF(AZ229=3,G229,0)</f>
        <v>0</v>
      </c>
      <c r="BD229" s="127">
        <f>IF(AZ229=4,G229,0)</f>
        <v>0</v>
      </c>
      <c r="BE229" s="127">
        <f>IF(AZ229=5,G229,0)</f>
        <v>0</v>
      </c>
      <c r="CA229" s="158">
        <v>7</v>
      </c>
      <c r="CB229" s="158">
        <v>1002</v>
      </c>
      <c r="CZ229" s="127">
        <v>0</v>
      </c>
    </row>
    <row r="230" spans="1:104" x14ac:dyDescent="0.2">
      <c r="A230" s="166"/>
      <c r="B230" s="167" t="s">
        <v>69</v>
      </c>
      <c r="C230" s="168" t="str">
        <f>CONCATENATE(B207," ",C207)</f>
        <v>724 Strojní vybavení</v>
      </c>
      <c r="D230" s="169"/>
      <c r="E230" s="170"/>
      <c r="F230" s="171"/>
      <c r="G230" s="172">
        <f>SUM(G207:G229)</f>
        <v>0</v>
      </c>
      <c r="O230" s="151">
        <v>4</v>
      </c>
      <c r="BA230" s="173">
        <f>SUM(BA207:BA229)</f>
        <v>0</v>
      </c>
      <c r="BB230" s="173">
        <f>SUM(BB207:BB229)</f>
        <v>0</v>
      </c>
      <c r="BC230" s="173">
        <f>SUM(BC207:BC229)</f>
        <v>0</v>
      </c>
      <c r="BD230" s="173">
        <f>SUM(BD207:BD229)</f>
        <v>0</v>
      </c>
      <c r="BE230" s="173">
        <f>SUM(BE207:BE229)</f>
        <v>0</v>
      </c>
    </row>
    <row r="231" spans="1:104" x14ac:dyDescent="0.2">
      <c r="A231" s="144" t="s">
        <v>65</v>
      </c>
      <c r="B231" s="145" t="s">
        <v>363</v>
      </c>
      <c r="C231" s="146" t="s">
        <v>364</v>
      </c>
      <c r="D231" s="147"/>
      <c r="E231" s="148"/>
      <c r="F231" s="148"/>
      <c r="G231" s="149"/>
      <c r="H231" s="150"/>
      <c r="I231" s="150"/>
      <c r="O231" s="151">
        <v>1</v>
      </c>
    </row>
    <row r="232" spans="1:104" x14ac:dyDescent="0.2">
      <c r="A232" s="152">
        <v>84</v>
      </c>
      <c r="B232" s="153" t="s">
        <v>365</v>
      </c>
      <c r="C232" s="154" t="s">
        <v>366</v>
      </c>
      <c r="D232" s="155" t="s">
        <v>252</v>
      </c>
      <c r="E232" s="156">
        <v>11</v>
      </c>
      <c r="F232" s="156">
        <v>0</v>
      </c>
      <c r="G232" s="157">
        <f>E232*F232</f>
        <v>0</v>
      </c>
      <c r="O232" s="151">
        <v>2</v>
      </c>
      <c r="AA232" s="127">
        <v>1</v>
      </c>
      <c r="AB232" s="127">
        <v>7</v>
      </c>
      <c r="AC232" s="127">
        <v>7</v>
      </c>
      <c r="AZ232" s="127">
        <v>2</v>
      </c>
      <c r="BA232" s="127">
        <f>IF(AZ232=1,G232,0)</f>
        <v>0</v>
      </c>
      <c r="BB232" s="127">
        <f>IF(AZ232=2,G232,0)</f>
        <v>0</v>
      </c>
      <c r="BC232" s="127">
        <f>IF(AZ232=3,G232,0)</f>
        <v>0</v>
      </c>
      <c r="BD232" s="127">
        <f>IF(AZ232=4,G232,0)</f>
        <v>0</v>
      </c>
      <c r="BE232" s="127">
        <f>IF(AZ232=5,G232,0)</f>
        <v>0</v>
      </c>
      <c r="CA232" s="158">
        <v>1</v>
      </c>
      <c r="CB232" s="158">
        <v>7</v>
      </c>
      <c r="CZ232" s="127">
        <v>0</v>
      </c>
    </row>
    <row r="233" spans="1:104" x14ac:dyDescent="0.2">
      <c r="A233" s="159"/>
      <c r="B233" s="162"/>
      <c r="C233" s="204" t="s">
        <v>367</v>
      </c>
      <c r="D233" s="205"/>
      <c r="E233" s="163">
        <v>4</v>
      </c>
      <c r="F233" s="164"/>
      <c r="G233" s="165"/>
      <c r="M233" s="161" t="s">
        <v>367</v>
      </c>
      <c r="O233" s="151"/>
    </row>
    <row r="234" spans="1:104" x14ac:dyDescent="0.2">
      <c r="A234" s="159"/>
      <c r="B234" s="162"/>
      <c r="C234" s="204" t="s">
        <v>368</v>
      </c>
      <c r="D234" s="205"/>
      <c r="E234" s="163">
        <v>7</v>
      </c>
      <c r="F234" s="164"/>
      <c r="G234" s="165"/>
      <c r="M234" s="161" t="s">
        <v>368</v>
      </c>
      <c r="O234" s="151"/>
    </row>
    <row r="235" spans="1:104" x14ac:dyDescent="0.2">
      <c r="A235" s="152">
        <v>85</v>
      </c>
      <c r="B235" s="153" t="s">
        <v>369</v>
      </c>
      <c r="C235" s="154" t="s">
        <v>370</v>
      </c>
      <c r="D235" s="155" t="s">
        <v>252</v>
      </c>
      <c r="E235" s="156">
        <v>12</v>
      </c>
      <c r="F235" s="156">
        <v>0</v>
      </c>
      <c r="G235" s="157">
        <f>E235*F235</f>
        <v>0</v>
      </c>
      <c r="O235" s="151">
        <v>2</v>
      </c>
      <c r="AA235" s="127">
        <v>1</v>
      </c>
      <c r="AB235" s="127">
        <v>7</v>
      </c>
      <c r="AC235" s="127">
        <v>7</v>
      </c>
      <c r="AZ235" s="127">
        <v>2</v>
      </c>
      <c r="BA235" s="127">
        <f>IF(AZ235=1,G235,0)</f>
        <v>0</v>
      </c>
      <c r="BB235" s="127">
        <f>IF(AZ235=2,G235,0)</f>
        <v>0</v>
      </c>
      <c r="BC235" s="127">
        <f>IF(AZ235=3,G235,0)</f>
        <v>0</v>
      </c>
      <c r="BD235" s="127">
        <f>IF(AZ235=4,G235,0)</f>
        <v>0</v>
      </c>
      <c r="BE235" s="127">
        <f>IF(AZ235=5,G235,0)</f>
        <v>0</v>
      </c>
      <c r="CA235" s="158">
        <v>1</v>
      </c>
      <c r="CB235" s="158">
        <v>7</v>
      </c>
      <c r="CZ235" s="127">
        <v>8.8999999999999995E-4</v>
      </c>
    </row>
    <row r="236" spans="1:104" x14ac:dyDescent="0.2">
      <c r="A236" s="159"/>
      <c r="B236" s="162"/>
      <c r="C236" s="204" t="s">
        <v>214</v>
      </c>
      <c r="D236" s="205"/>
      <c r="E236" s="163">
        <v>10</v>
      </c>
      <c r="F236" s="164"/>
      <c r="G236" s="165"/>
      <c r="M236" s="161" t="s">
        <v>214</v>
      </c>
      <c r="O236" s="151"/>
    </row>
    <row r="237" spans="1:104" x14ac:dyDescent="0.2">
      <c r="A237" s="159"/>
      <c r="B237" s="162"/>
      <c r="C237" s="204" t="s">
        <v>215</v>
      </c>
      <c r="D237" s="205"/>
      <c r="E237" s="163">
        <v>2</v>
      </c>
      <c r="F237" s="164"/>
      <c r="G237" s="165"/>
      <c r="M237" s="161" t="s">
        <v>215</v>
      </c>
      <c r="O237" s="151"/>
    </row>
    <row r="238" spans="1:104" x14ac:dyDescent="0.2">
      <c r="A238" s="152">
        <v>86</v>
      </c>
      <c r="B238" s="153" t="s">
        <v>371</v>
      </c>
      <c r="C238" s="154" t="s">
        <v>372</v>
      </c>
      <c r="D238" s="155" t="s">
        <v>252</v>
      </c>
      <c r="E238" s="156">
        <v>12</v>
      </c>
      <c r="F238" s="156">
        <v>0</v>
      </c>
      <c r="G238" s="157">
        <f>E238*F238</f>
        <v>0</v>
      </c>
      <c r="O238" s="151">
        <v>2</v>
      </c>
      <c r="AA238" s="127">
        <v>1</v>
      </c>
      <c r="AB238" s="127">
        <v>7</v>
      </c>
      <c r="AC238" s="127">
        <v>7</v>
      </c>
      <c r="AZ238" s="127">
        <v>2</v>
      </c>
      <c r="BA238" s="127">
        <f>IF(AZ238=1,G238,0)</f>
        <v>0</v>
      </c>
      <c r="BB238" s="127">
        <f>IF(AZ238=2,G238,0)</f>
        <v>0</v>
      </c>
      <c r="BC238" s="127">
        <f>IF(AZ238=3,G238,0)</f>
        <v>0</v>
      </c>
      <c r="BD238" s="127">
        <f>IF(AZ238=4,G238,0)</f>
        <v>0</v>
      </c>
      <c r="BE238" s="127">
        <f>IF(AZ238=5,G238,0)</f>
        <v>0</v>
      </c>
      <c r="CA238" s="158">
        <v>1</v>
      </c>
      <c r="CB238" s="158">
        <v>7</v>
      </c>
      <c r="CZ238" s="127">
        <v>0</v>
      </c>
    </row>
    <row r="239" spans="1:104" x14ac:dyDescent="0.2">
      <c r="A239" s="152">
        <v>87</v>
      </c>
      <c r="B239" s="153" t="s">
        <v>373</v>
      </c>
      <c r="C239" s="154" t="s">
        <v>374</v>
      </c>
      <c r="D239" s="155" t="s">
        <v>199</v>
      </c>
      <c r="E239" s="156">
        <v>2</v>
      </c>
      <c r="F239" s="156">
        <v>0</v>
      </c>
      <c r="G239" s="157">
        <f>E239*F239</f>
        <v>0</v>
      </c>
      <c r="O239" s="151">
        <v>2</v>
      </c>
      <c r="AA239" s="127">
        <v>1</v>
      </c>
      <c r="AB239" s="127">
        <v>7</v>
      </c>
      <c r="AC239" s="127">
        <v>7</v>
      </c>
      <c r="AZ239" s="127">
        <v>2</v>
      </c>
      <c r="BA239" s="127">
        <f>IF(AZ239=1,G239,0)</f>
        <v>0</v>
      </c>
      <c r="BB239" s="127">
        <f>IF(AZ239=2,G239,0)</f>
        <v>0</v>
      </c>
      <c r="BC239" s="127">
        <f>IF(AZ239=3,G239,0)</f>
        <v>0</v>
      </c>
      <c r="BD239" s="127">
        <f>IF(AZ239=4,G239,0)</f>
        <v>0</v>
      </c>
      <c r="BE239" s="127">
        <f>IF(AZ239=5,G239,0)</f>
        <v>0</v>
      </c>
      <c r="CA239" s="158">
        <v>1</v>
      </c>
      <c r="CB239" s="158">
        <v>7</v>
      </c>
      <c r="CZ239" s="127">
        <v>9.8999999999999999E-4</v>
      </c>
    </row>
    <row r="240" spans="1:104" x14ac:dyDescent="0.2">
      <c r="A240" s="152">
        <v>88</v>
      </c>
      <c r="B240" s="153" t="s">
        <v>375</v>
      </c>
      <c r="C240" s="154" t="s">
        <v>376</v>
      </c>
      <c r="D240" s="155" t="s">
        <v>252</v>
      </c>
      <c r="E240" s="156">
        <v>2</v>
      </c>
      <c r="F240" s="156">
        <v>0</v>
      </c>
      <c r="G240" s="157">
        <f>E240*F240</f>
        <v>0</v>
      </c>
      <c r="O240" s="151">
        <v>2</v>
      </c>
      <c r="AA240" s="127">
        <v>1</v>
      </c>
      <c r="AB240" s="127">
        <v>7</v>
      </c>
      <c r="AC240" s="127">
        <v>7</v>
      </c>
      <c r="AZ240" s="127">
        <v>2</v>
      </c>
      <c r="BA240" s="127">
        <f>IF(AZ240=1,G240,0)</f>
        <v>0</v>
      </c>
      <c r="BB240" s="127">
        <f>IF(AZ240=2,G240,0)</f>
        <v>0</v>
      </c>
      <c r="BC240" s="127">
        <f>IF(AZ240=3,G240,0)</f>
        <v>0</v>
      </c>
      <c r="BD240" s="127">
        <f>IF(AZ240=4,G240,0)</f>
        <v>0</v>
      </c>
      <c r="BE240" s="127">
        <f>IF(AZ240=5,G240,0)</f>
        <v>0</v>
      </c>
      <c r="CA240" s="158">
        <v>1</v>
      </c>
      <c r="CB240" s="158">
        <v>7</v>
      </c>
      <c r="CZ240" s="127">
        <v>0</v>
      </c>
    </row>
    <row r="241" spans="1:104" x14ac:dyDescent="0.2">
      <c r="A241" s="152">
        <v>89</v>
      </c>
      <c r="B241" s="153" t="s">
        <v>377</v>
      </c>
      <c r="C241" s="154" t="s">
        <v>378</v>
      </c>
      <c r="D241" s="155" t="s">
        <v>252</v>
      </c>
      <c r="E241" s="156">
        <v>21</v>
      </c>
      <c r="F241" s="156">
        <v>0</v>
      </c>
      <c r="G241" s="157">
        <f>E241*F241</f>
        <v>0</v>
      </c>
      <c r="O241" s="151">
        <v>2</v>
      </c>
      <c r="AA241" s="127">
        <v>1</v>
      </c>
      <c r="AB241" s="127">
        <v>7</v>
      </c>
      <c r="AC241" s="127">
        <v>7</v>
      </c>
      <c r="AZ241" s="127">
        <v>2</v>
      </c>
      <c r="BA241" s="127">
        <f>IF(AZ241=1,G241,0)</f>
        <v>0</v>
      </c>
      <c r="BB241" s="127">
        <f>IF(AZ241=2,G241,0)</f>
        <v>0</v>
      </c>
      <c r="BC241" s="127">
        <f>IF(AZ241=3,G241,0)</f>
        <v>0</v>
      </c>
      <c r="BD241" s="127">
        <f>IF(AZ241=4,G241,0)</f>
        <v>0</v>
      </c>
      <c r="BE241" s="127">
        <f>IF(AZ241=5,G241,0)</f>
        <v>0</v>
      </c>
      <c r="CA241" s="158">
        <v>1</v>
      </c>
      <c r="CB241" s="158">
        <v>7</v>
      </c>
      <c r="CZ241" s="127">
        <v>0</v>
      </c>
    </row>
    <row r="242" spans="1:104" x14ac:dyDescent="0.2">
      <c r="A242" s="159"/>
      <c r="B242" s="162"/>
      <c r="C242" s="204" t="s">
        <v>379</v>
      </c>
      <c r="D242" s="205"/>
      <c r="E242" s="163">
        <v>10</v>
      </c>
      <c r="F242" s="164"/>
      <c r="G242" s="165"/>
      <c r="M242" s="161" t="s">
        <v>379</v>
      </c>
      <c r="O242" s="151"/>
    </row>
    <row r="243" spans="1:104" x14ac:dyDescent="0.2">
      <c r="A243" s="159"/>
      <c r="B243" s="162"/>
      <c r="C243" s="204" t="s">
        <v>380</v>
      </c>
      <c r="D243" s="205"/>
      <c r="E243" s="163">
        <v>11</v>
      </c>
      <c r="F243" s="164"/>
      <c r="G243" s="165"/>
      <c r="M243" s="161" t="s">
        <v>380</v>
      </c>
      <c r="O243" s="151"/>
    </row>
    <row r="244" spans="1:104" x14ac:dyDescent="0.2">
      <c r="A244" s="152">
        <v>90</v>
      </c>
      <c r="B244" s="153" t="s">
        <v>381</v>
      </c>
      <c r="C244" s="154" t="s">
        <v>382</v>
      </c>
      <c r="D244" s="155" t="s">
        <v>252</v>
      </c>
      <c r="E244" s="156">
        <v>21</v>
      </c>
      <c r="F244" s="156">
        <v>0</v>
      </c>
      <c r="G244" s="157">
        <f t="shared" ref="G244:G255" si="24">E244*F244</f>
        <v>0</v>
      </c>
      <c r="O244" s="151">
        <v>2</v>
      </c>
      <c r="AA244" s="127">
        <v>1</v>
      </c>
      <c r="AB244" s="127">
        <v>7</v>
      </c>
      <c r="AC244" s="127">
        <v>7</v>
      </c>
      <c r="AZ244" s="127">
        <v>2</v>
      </c>
      <c r="BA244" s="127">
        <f t="shared" ref="BA244:BA255" si="25">IF(AZ244=1,G244,0)</f>
        <v>0</v>
      </c>
      <c r="BB244" s="127">
        <f t="shared" ref="BB244:BB255" si="26">IF(AZ244=2,G244,0)</f>
        <v>0</v>
      </c>
      <c r="BC244" s="127">
        <f t="shared" ref="BC244:BC255" si="27">IF(AZ244=3,G244,0)</f>
        <v>0</v>
      </c>
      <c r="BD244" s="127">
        <f t="shared" ref="BD244:BD255" si="28">IF(AZ244=4,G244,0)</f>
        <v>0</v>
      </c>
      <c r="BE244" s="127">
        <f t="shared" ref="BE244:BE255" si="29">IF(AZ244=5,G244,0)</f>
        <v>0</v>
      </c>
      <c r="CA244" s="158">
        <v>1</v>
      </c>
      <c r="CB244" s="158">
        <v>7</v>
      </c>
      <c r="CZ244" s="127">
        <v>1.4E-3</v>
      </c>
    </row>
    <row r="245" spans="1:104" x14ac:dyDescent="0.2">
      <c r="A245" s="152">
        <v>91</v>
      </c>
      <c r="B245" s="153" t="s">
        <v>383</v>
      </c>
      <c r="C245" s="154" t="s">
        <v>384</v>
      </c>
      <c r="D245" s="155" t="s">
        <v>252</v>
      </c>
      <c r="E245" s="156">
        <v>1</v>
      </c>
      <c r="F245" s="156">
        <v>0</v>
      </c>
      <c r="G245" s="157">
        <f t="shared" si="24"/>
        <v>0</v>
      </c>
      <c r="O245" s="151">
        <v>2</v>
      </c>
      <c r="AA245" s="127">
        <v>1</v>
      </c>
      <c r="AB245" s="127">
        <v>7</v>
      </c>
      <c r="AC245" s="127">
        <v>7</v>
      </c>
      <c r="AZ245" s="127">
        <v>2</v>
      </c>
      <c r="BA245" s="127">
        <f t="shared" si="25"/>
        <v>0</v>
      </c>
      <c r="BB245" s="127">
        <f t="shared" si="26"/>
        <v>0</v>
      </c>
      <c r="BC245" s="127">
        <f t="shared" si="27"/>
        <v>0</v>
      </c>
      <c r="BD245" s="127">
        <f t="shared" si="28"/>
        <v>0</v>
      </c>
      <c r="BE245" s="127">
        <f t="shared" si="29"/>
        <v>0</v>
      </c>
      <c r="CA245" s="158">
        <v>1</v>
      </c>
      <c r="CB245" s="158">
        <v>7</v>
      </c>
      <c r="CZ245" s="127">
        <v>0</v>
      </c>
    </row>
    <row r="246" spans="1:104" x14ac:dyDescent="0.2">
      <c r="A246" s="152">
        <v>92</v>
      </c>
      <c r="B246" s="153" t="s">
        <v>385</v>
      </c>
      <c r="C246" s="154" t="s">
        <v>386</v>
      </c>
      <c r="D246" s="155" t="s">
        <v>252</v>
      </c>
      <c r="E246" s="156">
        <v>5</v>
      </c>
      <c r="F246" s="156">
        <v>0</v>
      </c>
      <c r="G246" s="157">
        <f t="shared" si="24"/>
        <v>0</v>
      </c>
      <c r="O246" s="151">
        <v>2</v>
      </c>
      <c r="AA246" s="127">
        <v>1</v>
      </c>
      <c r="AB246" s="127">
        <v>7</v>
      </c>
      <c r="AC246" s="127">
        <v>7</v>
      </c>
      <c r="AZ246" s="127">
        <v>2</v>
      </c>
      <c r="BA246" s="127">
        <f t="shared" si="25"/>
        <v>0</v>
      </c>
      <c r="BB246" s="127">
        <f t="shared" si="26"/>
        <v>0</v>
      </c>
      <c r="BC246" s="127">
        <f t="shared" si="27"/>
        <v>0</v>
      </c>
      <c r="BD246" s="127">
        <f t="shared" si="28"/>
        <v>0</v>
      </c>
      <c r="BE246" s="127">
        <f t="shared" si="29"/>
        <v>0</v>
      </c>
      <c r="CA246" s="158">
        <v>1</v>
      </c>
      <c r="CB246" s="158">
        <v>7</v>
      </c>
      <c r="CZ246" s="127">
        <v>0</v>
      </c>
    </row>
    <row r="247" spans="1:104" x14ac:dyDescent="0.2">
      <c r="A247" s="152">
        <v>93</v>
      </c>
      <c r="B247" s="153" t="s">
        <v>387</v>
      </c>
      <c r="C247" s="154" t="s">
        <v>388</v>
      </c>
      <c r="D247" s="155" t="s">
        <v>252</v>
      </c>
      <c r="E247" s="156">
        <v>2</v>
      </c>
      <c r="F247" s="156">
        <v>0</v>
      </c>
      <c r="G247" s="157">
        <f t="shared" si="24"/>
        <v>0</v>
      </c>
      <c r="O247" s="151">
        <v>2</v>
      </c>
      <c r="AA247" s="127">
        <v>1</v>
      </c>
      <c r="AB247" s="127">
        <v>7</v>
      </c>
      <c r="AC247" s="127">
        <v>7</v>
      </c>
      <c r="AZ247" s="127">
        <v>2</v>
      </c>
      <c r="BA247" s="127">
        <f t="shared" si="25"/>
        <v>0</v>
      </c>
      <c r="BB247" s="127">
        <f t="shared" si="26"/>
        <v>0</v>
      </c>
      <c r="BC247" s="127">
        <f t="shared" si="27"/>
        <v>0</v>
      </c>
      <c r="BD247" s="127">
        <f t="shared" si="28"/>
        <v>0</v>
      </c>
      <c r="BE247" s="127">
        <f t="shared" si="29"/>
        <v>0</v>
      </c>
      <c r="CA247" s="158">
        <v>1</v>
      </c>
      <c r="CB247" s="158">
        <v>7</v>
      </c>
      <c r="CZ247" s="127">
        <v>0</v>
      </c>
    </row>
    <row r="248" spans="1:104" x14ac:dyDescent="0.2">
      <c r="A248" s="152">
        <v>94</v>
      </c>
      <c r="B248" s="153" t="s">
        <v>389</v>
      </c>
      <c r="C248" s="154" t="s">
        <v>390</v>
      </c>
      <c r="D248" s="155" t="s">
        <v>252</v>
      </c>
      <c r="E248" s="156">
        <v>2</v>
      </c>
      <c r="F248" s="156">
        <v>0</v>
      </c>
      <c r="G248" s="157">
        <f t="shared" si="24"/>
        <v>0</v>
      </c>
      <c r="O248" s="151">
        <v>2</v>
      </c>
      <c r="AA248" s="127">
        <v>1</v>
      </c>
      <c r="AB248" s="127">
        <v>7</v>
      </c>
      <c r="AC248" s="127">
        <v>7</v>
      </c>
      <c r="AZ248" s="127">
        <v>2</v>
      </c>
      <c r="BA248" s="127">
        <f t="shared" si="25"/>
        <v>0</v>
      </c>
      <c r="BB248" s="127">
        <f t="shared" si="26"/>
        <v>0</v>
      </c>
      <c r="BC248" s="127">
        <f t="shared" si="27"/>
        <v>0</v>
      </c>
      <c r="BD248" s="127">
        <f t="shared" si="28"/>
        <v>0</v>
      </c>
      <c r="BE248" s="127">
        <f t="shared" si="29"/>
        <v>0</v>
      </c>
      <c r="CA248" s="158">
        <v>1</v>
      </c>
      <c r="CB248" s="158">
        <v>7</v>
      </c>
      <c r="CZ248" s="127">
        <v>2.5000000000000001E-4</v>
      </c>
    </row>
    <row r="249" spans="1:104" x14ac:dyDescent="0.2">
      <c r="A249" s="152">
        <v>95</v>
      </c>
      <c r="B249" s="153" t="s">
        <v>391</v>
      </c>
      <c r="C249" s="154" t="s">
        <v>392</v>
      </c>
      <c r="D249" s="155" t="s">
        <v>252</v>
      </c>
      <c r="E249" s="156">
        <v>5</v>
      </c>
      <c r="F249" s="156">
        <v>0</v>
      </c>
      <c r="G249" s="157">
        <f t="shared" si="24"/>
        <v>0</v>
      </c>
      <c r="O249" s="151">
        <v>2</v>
      </c>
      <c r="AA249" s="127">
        <v>1</v>
      </c>
      <c r="AB249" s="127">
        <v>7</v>
      </c>
      <c r="AC249" s="127">
        <v>7</v>
      </c>
      <c r="AZ249" s="127">
        <v>2</v>
      </c>
      <c r="BA249" s="127">
        <f t="shared" si="25"/>
        <v>0</v>
      </c>
      <c r="BB249" s="127">
        <f t="shared" si="26"/>
        <v>0</v>
      </c>
      <c r="BC249" s="127">
        <f t="shared" si="27"/>
        <v>0</v>
      </c>
      <c r="BD249" s="127">
        <f t="shared" si="28"/>
        <v>0</v>
      </c>
      <c r="BE249" s="127">
        <f t="shared" si="29"/>
        <v>0</v>
      </c>
      <c r="CA249" s="158">
        <v>1</v>
      </c>
      <c r="CB249" s="158">
        <v>7</v>
      </c>
      <c r="CZ249" s="127">
        <v>0</v>
      </c>
    </row>
    <row r="250" spans="1:104" x14ac:dyDescent="0.2">
      <c r="A250" s="152">
        <v>96</v>
      </c>
      <c r="B250" s="153" t="s">
        <v>393</v>
      </c>
      <c r="C250" s="154" t="s">
        <v>394</v>
      </c>
      <c r="D250" s="155" t="s">
        <v>252</v>
      </c>
      <c r="E250" s="156">
        <v>1</v>
      </c>
      <c r="F250" s="156">
        <v>0</v>
      </c>
      <c r="G250" s="157">
        <f t="shared" si="24"/>
        <v>0</v>
      </c>
      <c r="O250" s="151">
        <v>2</v>
      </c>
      <c r="AA250" s="127">
        <v>1</v>
      </c>
      <c r="AB250" s="127">
        <v>7</v>
      </c>
      <c r="AC250" s="127">
        <v>7</v>
      </c>
      <c r="AZ250" s="127">
        <v>2</v>
      </c>
      <c r="BA250" s="127">
        <f t="shared" si="25"/>
        <v>0</v>
      </c>
      <c r="BB250" s="127">
        <f t="shared" si="26"/>
        <v>0</v>
      </c>
      <c r="BC250" s="127">
        <f t="shared" si="27"/>
        <v>0</v>
      </c>
      <c r="BD250" s="127">
        <f t="shared" si="28"/>
        <v>0</v>
      </c>
      <c r="BE250" s="127">
        <f t="shared" si="29"/>
        <v>0</v>
      </c>
      <c r="CA250" s="158">
        <v>1</v>
      </c>
      <c r="CB250" s="158">
        <v>7</v>
      </c>
      <c r="CZ250" s="127">
        <v>0</v>
      </c>
    </row>
    <row r="251" spans="1:104" x14ac:dyDescent="0.2">
      <c r="A251" s="152">
        <v>97</v>
      </c>
      <c r="B251" s="153" t="s">
        <v>395</v>
      </c>
      <c r="C251" s="154" t="s">
        <v>396</v>
      </c>
      <c r="D251" s="155" t="s">
        <v>199</v>
      </c>
      <c r="E251" s="156">
        <v>2</v>
      </c>
      <c r="F251" s="156">
        <v>0</v>
      </c>
      <c r="G251" s="157">
        <f t="shared" si="24"/>
        <v>0</v>
      </c>
      <c r="O251" s="151">
        <v>2</v>
      </c>
      <c r="AA251" s="127">
        <v>1</v>
      </c>
      <c r="AB251" s="127">
        <v>7</v>
      </c>
      <c r="AC251" s="127">
        <v>7</v>
      </c>
      <c r="AZ251" s="127">
        <v>2</v>
      </c>
      <c r="BA251" s="127">
        <f t="shared" si="25"/>
        <v>0</v>
      </c>
      <c r="BB251" s="127">
        <f t="shared" si="26"/>
        <v>0</v>
      </c>
      <c r="BC251" s="127">
        <f t="shared" si="27"/>
        <v>0</v>
      </c>
      <c r="BD251" s="127">
        <f t="shared" si="28"/>
        <v>0</v>
      </c>
      <c r="BE251" s="127">
        <f t="shared" si="29"/>
        <v>0</v>
      </c>
      <c r="CA251" s="158">
        <v>1</v>
      </c>
      <c r="CB251" s="158">
        <v>7</v>
      </c>
      <c r="CZ251" s="127">
        <v>2.2699999999999999E-3</v>
      </c>
    </row>
    <row r="252" spans="1:104" x14ac:dyDescent="0.2">
      <c r="A252" s="152">
        <v>98</v>
      </c>
      <c r="B252" s="153" t="s">
        <v>397</v>
      </c>
      <c r="C252" s="154" t="s">
        <v>398</v>
      </c>
      <c r="D252" s="155" t="s">
        <v>252</v>
      </c>
      <c r="E252" s="156">
        <v>1</v>
      </c>
      <c r="F252" s="156">
        <v>0</v>
      </c>
      <c r="G252" s="157">
        <f t="shared" si="24"/>
        <v>0</v>
      </c>
      <c r="O252" s="151">
        <v>2</v>
      </c>
      <c r="AA252" s="127">
        <v>1</v>
      </c>
      <c r="AB252" s="127">
        <v>7</v>
      </c>
      <c r="AC252" s="127">
        <v>7</v>
      </c>
      <c r="AZ252" s="127">
        <v>2</v>
      </c>
      <c r="BA252" s="127">
        <f t="shared" si="25"/>
        <v>0</v>
      </c>
      <c r="BB252" s="127">
        <f t="shared" si="26"/>
        <v>0</v>
      </c>
      <c r="BC252" s="127">
        <f t="shared" si="27"/>
        <v>0</v>
      </c>
      <c r="BD252" s="127">
        <f t="shared" si="28"/>
        <v>0</v>
      </c>
      <c r="BE252" s="127">
        <f t="shared" si="29"/>
        <v>0</v>
      </c>
      <c r="CA252" s="158">
        <v>1</v>
      </c>
      <c r="CB252" s="158">
        <v>7</v>
      </c>
      <c r="CZ252" s="127">
        <v>0</v>
      </c>
    </row>
    <row r="253" spans="1:104" x14ac:dyDescent="0.2">
      <c r="A253" s="152">
        <v>99</v>
      </c>
      <c r="B253" s="153" t="s">
        <v>399</v>
      </c>
      <c r="C253" s="154" t="s">
        <v>400</v>
      </c>
      <c r="D253" s="155" t="s">
        <v>199</v>
      </c>
      <c r="E253" s="156">
        <v>1</v>
      </c>
      <c r="F253" s="156">
        <v>0</v>
      </c>
      <c r="G253" s="157">
        <f t="shared" si="24"/>
        <v>0</v>
      </c>
      <c r="O253" s="151">
        <v>2</v>
      </c>
      <c r="AA253" s="127">
        <v>1</v>
      </c>
      <c r="AB253" s="127">
        <v>7</v>
      </c>
      <c r="AC253" s="127">
        <v>7</v>
      </c>
      <c r="AZ253" s="127">
        <v>2</v>
      </c>
      <c r="BA253" s="127">
        <f t="shared" si="25"/>
        <v>0</v>
      </c>
      <c r="BB253" s="127">
        <f t="shared" si="26"/>
        <v>0</v>
      </c>
      <c r="BC253" s="127">
        <f t="shared" si="27"/>
        <v>0</v>
      </c>
      <c r="BD253" s="127">
        <f t="shared" si="28"/>
        <v>0</v>
      </c>
      <c r="BE253" s="127">
        <f t="shared" si="29"/>
        <v>0</v>
      </c>
      <c r="CA253" s="158">
        <v>1</v>
      </c>
      <c r="CB253" s="158">
        <v>7</v>
      </c>
      <c r="CZ253" s="127">
        <v>1.2E-4</v>
      </c>
    </row>
    <row r="254" spans="1:104" x14ac:dyDescent="0.2">
      <c r="A254" s="152">
        <v>100</v>
      </c>
      <c r="B254" s="153" t="s">
        <v>401</v>
      </c>
      <c r="C254" s="154" t="s">
        <v>402</v>
      </c>
      <c r="D254" s="155" t="s">
        <v>252</v>
      </c>
      <c r="E254" s="156">
        <v>3</v>
      </c>
      <c r="F254" s="156">
        <v>0</v>
      </c>
      <c r="G254" s="157">
        <f t="shared" si="24"/>
        <v>0</v>
      </c>
      <c r="O254" s="151">
        <v>2</v>
      </c>
      <c r="AA254" s="127">
        <v>1</v>
      </c>
      <c r="AB254" s="127">
        <v>7</v>
      </c>
      <c r="AC254" s="127">
        <v>7</v>
      </c>
      <c r="AZ254" s="127">
        <v>2</v>
      </c>
      <c r="BA254" s="127">
        <f t="shared" si="25"/>
        <v>0</v>
      </c>
      <c r="BB254" s="127">
        <f t="shared" si="26"/>
        <v>0</v>
      </c>
      <c r="BC254" s="127">
        <f t="shared" si="27"/>
        <v>0</v>
      </c>
      <c r="BD254" s="127">
        <f t="shared" si="28"/>
        <v>0</v>
      </c>
      <c r="BE254" s="127">
        <f t="shared" si="29"/>
        <v>0</v>
      </c>
      <c r="CA254" s="158">
        <v>1</v>
      </c>
      <c r="CB254" s="158">
        <v>7</v>
      </c>
      <c r="CZ254" s="127">
        <v>0</v>
      </c>
    </row>
    <row r="255" spans="1:104" x14ac:dyDescent="0.2">
      <c r="A255" s="152">
        <v>101</v>
      </c>
      <c r="B255" s="153" t="s">
        <v>403</v>
      </c>
      <c r="C255" s="154" t="s">
        <v>404</v>
      </c>
      <c r="D255" s="155" t="s">
        <v>252</v>
      </c>
      <c r="E255" s="156">
        <v>21</v>
      </c>
      <c r="F255" s="156">
        <v>0</v>
      </c>
      <c r="G255" s="157">
        <f t="shared" si="24"/>
        <v>0</v>
      </c>
      <c r="O255" s="151">
        <v>2</v>
      </c>
      <c r="AA255" s="127">
        <v>1</v>
      </c>
      <c r="AB255" s="127">
        <v>7</v>
      </c>
      <c r="AC255" s="127">
        <v>7</v>
      </c>
      <c r="AZ255" s="127">
        <v>2</v>
      </c>
      <c r="BA255" s="127">
        <f t="shared" si="25"/>
        <v>0</v>
      </c>
      <c r="BB255" s="127">
        <f t="shared" si="26"/>
        <v>0</v>
      </c>
      <c r="BC255" s="127">
        <f t="shared" si="27"/>
        <v>0</v>
      </c>
      <c r="BD255" s="127">
        <f t="shared" si="28"/>
        <v>0</v>
      </c>
      <c r="BE255" s="127">
        <f t="shared" si="29"/>
        <v>0</v>
      </c>
      <c r="CA255" s="158">
        <v>1</v>
      </c>
      <c r="CB255" s="158">
        <v>7</v>
      </c>
      <c r="CZ255" s="127">
        <v>2.4000000000000001E-4</v>
      </c>
    </row>
    <row r="256" spans="1:104" x14ac:dyDescent="0.2">
      <c r="A256" s="159"/>
      <c r="B256" s="162"/>
      <c r="C256" s="204" t="s">
        <v>202</v>
      </c>
      <c r="D256" s="205"/>
      <c r="E256" s="163">
        <v>18</v>
      </c>
      <c r="F256" s="164"/>
      <c r="G256" s="165"/>
      <c r="M256" s="161" t="s">
        <v>202</v>
      </c>
      <c r="O256" s="151"/>
    </row>
    <row r="257" spans="1:104" x14ac:dyDescent="0.2">
      <c r="A257" s="159"/>
      <c r="B257" s="162"/>
      <c r="C257" s="204" t="s">
        <v>203</v>
      </c>
      <c r="D257" s="205"/>
      <c r="E257" s="163">
        <v>2</v>
      </c>
      <c r="F257" s="164"/>
      <c r="G257" s="165"/>
      <c r="M257" s="161" t="s">
        <v>203</v>
      </c>
      <c r="O257" s="151"/>
    </row>
    <row r="258" spans="1:104" x14ac:dyDescent="0.2">
      <c r="A258" s="159"/>
      <c r="B258" s="162"/>
      <c r="C258" s="204" t="s">
        <v>206</v>
      </c>
      <c r="D258" s="205"/>
      <c r="E258" s="163">
        <v>1</v>
      </c>
      <c r="F258" s="164"/>
      <c r="G258" s="165"/>
      <c r="M258" s="161" t="s">
        <v>206</v>
      </c>
      <c r="O258" s="151"/>
    </row>
    <row r="259" spans="1:104" x14ac:dyDescent="0.2">
      <c r="A259" s="152">
        <v>102</v>
      </c>
      <c r="B259" s="153" t="s">
        <v>405</v>
      </c>
      <c r="C259" s="154" t="s">
        <v>406</v>
      </c>
      <c r="D259" s="155" t="s">
        <v>199</v>
      </c>
      <c r="E259" s="156">
        <v>4</v>
      </c>
      <c r="F259" s="156">
        <v>0</v>
      </c>
      <c r="G259" s="157">
        <f>E259*F259</f>
        <v>0</v>
      </c>
      <c r="O259" s="151">
        <v>2</v>
      </c>
      <c r="AA259" s="127">
        <v>1</v>
      </c>
      <c r="AB259" s="127">
        <v>7</v>
      </c>
      <c r="AC259" s="127">
        <v>7</v>
      </c>
      <c r="AZ259" s="127">
        <v>2</v>
      </c>
      <c r="BA259" s="127">
        <f>IF(AZ259=1,G259,0)</f>
        <v>0</v>
      </c>
      <c r="BB259" s="127">
        <f>IF(AZ259=2,G259,0)</f>
        <v>0</v>
      </c>
      <c r="BC259" s="127">
        <f>IF(AZ259=3,G259,0)</f>
        <v>0</v>
      </c>
      <c r="BD259" s="127">
        <f>IF(AZ259=4,G259,0)</f>
        <v>0</v>
      </c>
      <c r="BE259" s="127">
        <f>IF(AZ259=5,G259,0)</f>
        <v>0</v>
      </c>
      <c r="CA259" s="158">
        <v>1</v>
      </c>
      <c r="CB259" s="158">
        <v>7</v>
      </c>
      <c r="CZ259" s="127">
        <v>0</v>
      </c>
    </row>
    <row r="260" spans="1:104" x14ac:dyDescent="0.2">
      <c r="A260" s="152">
        <v>103</v>
      </c>
      <c r="B260" s="153" t="s">
        <v>407</v>
      </c>
      <c r="C260" s="154" t="s">
        <v>408</v>
      </c>
      <c r="D260" s="155" t="s">
        <v>252</v>
      </c>
      <c r="E260" s="156">
        <v>21</v>
      </c>
      <c r="F260" s="156">
        <v>0</v>
      </c>
      <c r="G260" s="157">
        <f>E260*F260</f>
        <v>0</v>
      </c>
      <c r="O260" s="151">
        <v>2</v>
      </c>
      <c r="AA260" s="127">
        <v>1</v>
      </c>
      <c r="AB260" s="127">
        <v>7</v>
      </c>
      <c r="AC260" s="127">
        <v>7</v>
      </c>
      <c r="AZ260" s="127">
        <v>2</v>
      </c>
      <c r="BA260" s="127">
        <f>IF(AZ260=1,G260,0)</f>
        <v>0</v>
      </c>
      <c r="BB260" s="127">
        <f>IF(AZ260=2,G260,0)</f>
        <v>0</v>
      </c>
      <c r="BC260" s="127">
        <f>IF(AZ260=3,G260,0)</f>
        <v>0</v>
      </c>
      <c r="BD260" s="127">
        <f>IF(AZ260=4,G260,0)</f>
        <v>0</v>
      </c>
      <c r="BE260" s="127">
        <f>IF(AZ260=5,G260,0)</f>
        <v>0</v>
      </c>
      <c r="CA260" s="158">
        <v>1</v>
      </c>
      <c r="CB260" s="158">
        <v>7</v>
      </c>
      <c r="CZ260" s="127">
        <v>8.0000000000000007E-5</v>
      </c>
    </row>
    <row r="261" spans="1:104" x14ac:dyDescent="0.2">
      <c r="A261" s="159"/>
      <c r="B261" s="162"/>
      <c r="C261" s="204" t="s">
        <v>202</v>
      </c>
      <c r="D261" s="205"/>
      <c r="E261" s="163">
        <v>18</v>
      </c>
      <c r="F261" s="164"/>
      <c r="G261" s="165"/>
      <c r="M261" s="161" t="s">
        <v>202</v>
      </c>
      <c r="O261" s="151"/>
    </row>
    <row r="262" spans="1:104" x14ac:dyDescent="0.2">
      <c r="A262" s="159"/>
      <c r="B262" s="162"/>
      <c r="C262" s="204" t="s">
        <v>203</v>
      </c>
      <c r="D262" s="205"/>
      <c r="E262" s="163">
        <v>2</v>
      </c>
      <c r="F262" s="164"/>
      <c r="G262" s="165"/>
      <c r="M262" s="161" t="s">
        <v>203</v>
      </c>
      <c r="O262" s="151"/>
    </row>
    <row r="263" spans="1:104" x14ac:dyDescent="0.2">
      <c r="A263" s="159"/>
      <c r="B263" s="162"/>
      <c r="C263" s="204" t="s">
        <v>206</v>
      </c>
      <c r="D263" s="205"/>
      <c r="E263" s="163">
        <v>1</v>
      </c>
      <c r="F263" s="164"/>
      <c r="G263" s="165"/>
      <c r="M263" s="161" t="s">
        <v>206</v>
      </c>
      <c r="O263" s="151"/>
    </row>
    <row r="264" spans="1:104" x14ac:dyDescent="0.2">
      <c r="A264" s="152">
        <v>104</v>
      </c>
      <c r="B264" s="153" t="s">
        <v>409</v>
      </c>
      <c r="C264" s="154" t="s">
        <v>410</v>
      </c>
      <c r="D264" s="155" t="s">
        <v>252</v>
      </c>
      <c r="E264" s="156">
        <v>35</v>
      </c>
      <c r="F264" s="156">
        <v>0</v>
      </c>
      <c r="G264" s="157">
        <f>E264*F264</f>
        <v>0</v>
      </c>
      <c r="O264" s="151">
        <v>2</v>
      </c>
      <c r="AA264" s="127">
        <v>1</v>
      </c>
      <c r="AB264" s="127">
        <v>7</v>
      </c>
      <c r="AC264" s="127">
        <v>7</v>
      </c>
      <c r="AZ264" s="127">
        <v>2</v>
      </c>
      <c r="BA264" s="127">
        <f>IF(AZ264=1,G264,0)</f>
        <v>0</v>
      </c>
      <c r="BB264" s="127">
        <f>IF(AZ264=2,G264,0)</f>
        <v>0</v>
      </c>
      <c r="BC264" s="127">
        <f>IF(AZ264=3,G264,0)</f>
        <v>0</v>
      </c>
      <c r="BD264" s="127">
        <f>IF(AZ264=4,G264,0)</f>
        <v>0</v>
      </c>
      <c r="BE264" s="127">
        <f>IF(AZ264=5,G264,0)</f>
        <v>0</v>
      </c>
      <c r="CA264" s="158">
        <v>1</v>
      </c>
      <c r="CB264" s="158">
        <v>7</v>
      </c>
      <c r="CZ264" s="127">
        <v>0</v>
      </c>
    </row>
    <row r="265" spans="1:104" x14ac:dyDescent="0.2">
      <c r="A265" s="159"/>
      <c r="B265" s="162"/>
      <c r="C265" s="204" t="s">
        <v>411</v>
      </c>
      <c r="D265" s="205"/>
      <c r="E265" s="163">
        <v>21</v>
      </c>
      <c r="F265" s="164"/>
      <c r="G265" s="165"/>
      <c r="M265" s="161" t="s">
        <v>411</v>
      </c>
      <c r="O265" s="151"/>
    </row>
    <row r="266" spans="1:104" x14ac:dyDescent="0.2">
      <c r="A266" s="159"/>
      <c r="B266" s="162"/>
      <c r="C266" s="204" t="s">
        <v>412</v>
      </c>
      <c r="D266" s="205"/>
      <c r="E266" s="163">
        <v>7</v>
      </c>
      <c r="F266" s="164"/>
      <c r="G266" s="165"/>
      <c r="M266" s="161" t="s">
        <v>412</v>
      </c>
      <c r="O266" s="151"/>
    </row>
    <row r="267" spans="1:104" x14ac:dyDescent="0.2">
      <c r="A267" s="159"/>
      <c r="B267" s="162"/>
      <c r="C267" s="204" t="s">
        <v>413</v>
      </c>
      <c r="D267" s="205"/>
      <c r="E267" s="163">
        <v>5</v>
      </c>
      <c r="F267" s="164"/>
      <c r="G267" s="165"/>
      <c r="M267" s="161" t="s">
        <v>413</v>
      </c>
      <c r="O267" s="151"/>
    </row>
    <row r="268" spans="1:104" x14ac:dyDescent="0.2">
      <c r="A268" s="159"/>
      <c r="B268" s="162"/>
      <c r="C268" s="204" t="s">
        <v>414</v>
      </c>
      <c r="D268" s="205"/>
      <c r="E268" s="163">
        <v>1</v>
      </c>
      <c r="F268" s="164"/>
      <c r="G268" s="165"/>
      <c r="M268" s="161" t="s">
        <v>414</v>
      </c>
      <c r="O268" s="151"/>
    </row>
    <row r="269" spans="1:104" x14ac:dyDescent="0.2">
      <c r="A269" s="159"/>
      <c r="B269" s="162"/>
      <c r="C269" s="204" t="s">
        <v>415</v>
      </c>
      <c r="D269" s="205"/>
      <c r="E269" s="163">
        <v>1</v>
      </c>
      <c r="F269" s="164"/>
      <c r="G269" s="165"/>
      <c r="M269" s="161" t="s">
        <v>415</v>
      </c>
      <c r="O269" s="151"/>
    </row>
    <row r="270" spans="1:104" x14ac:dyDescent="0.2">
      <c r="A270" s="152">
        <v>105</v>
      </c>
      <c r="B270" s="153" t="s">
        <v>416</v>
      </c>
      <c r="C270" s="154" t="s">
        <v>417</v>
      </c>
      <c r="D270" s="155" t="s">
        <v>199</v>
      </c>
      <c r="E270" s="156">
        <v>3</v>
      </c>
      <c r="F270" s="156">
        <v>0</v>
      </c>
      <c r="G270" s="157">
        <f>E270*F270</f>
        <v>0</v>
      </c>
      <c r="O270" s="151">
        <v>2</v>
      </c>
      <c r="AA270" s="127">
        <v>1</v>
      </c>
      <c r="AB270" s="127">
        <v>7</v>
      </c>
      <c r="AC270" s="127">
        <v>7</v>
      </c>
      <c r="AZ270" s="127">
        <v>2</v>
      </c>
      <c r="BA270" s="127">
        <f>IF(AZ270=1,G270,0)</f>
        <v>0</v>
      </c>
      <c r="BB270" s="127">
        <f>IF(AZ270=2,G270,0)</f>
        <v>0</v>
      </c>
      <c r="BC270" s="127">
        <f>IF(AZ270=3,G270,0)</f>
        <v>0</v>
      </c>
      <c r="BD270" s="127">
        <f>IF(AZ270=4,G270,0)</f>
        <v>0</v>
      </c>
      <c r="BE270" s="127">
        <f>IF(AZ270=5,G270,0)</f>
        <v>0</v>
      </c>
      <c r="CA270" s="158">
        <v>1</v>
      </c>
      <c r="CB270" s="158">
        <v>7</v>
      </c>
      <c r="CZ270" s="127">
        <v>2.4000000000000001E-4</v>
      </c>
    </row>
    <row r="271" spans="1:104" x14ac:dyDescent="0.2">
      <c r="A271" s="159"/>
      <c r="B271" s="162"/>
      <c r="C271" s="204" t="s">
        <v>216</v>
      </c>
      <c r="D271" s="205"/>
      <c r="E271" s="163">
        <v>2</v>
      </c>
      <c r="F271" s="164"/>
      <c r="G271" s="165"/>
      <c r="M271" s="161" t="s">
        <v>216</v>
      </c>
      <c r="O271" s="151"/>
    </row>
    <row r="272" spans="1:104" x14ac:dyDescent="0.2">
      <c r="A272" s="159"/>
      <c r="B272" s="162"/>
      <c r="C272" s="204" t="s">
        <v>207</v>
      </c>
      <c r="D272" s="205"/>
      <c r="E272" s="163">
        <v>1</v>
      </c>
      <c r="F272" s="164"/>
      <c r="G272" s="165"/>
      <c r="M272" s="161" t="s">
        <v>207</v>
      </c>
      <c r="O272" s="151"/>
    </row>
    <row r="273" spans="1:104" x14ac:dyDescent="0.2">
      <c r="A273" s="152">
        <v>106</v>
      </c>
      <c r="B273" s="153" t="s">
        <v>418</v>
      </c>
      <c r="C273" s="154" t="s">
        <v>419</v>
      </c>
      <c r="D273" s="155" t="s">
        <v>199</v>
      </c>
      <c r="E273" s="156">
        <v>21</v>
      </c>
      <c r="F273" s="156">
        <v>0</v>
      </c>
      <c r="G273" s="157">
        <f>E273*F273</f>
        <v>0</v>
      </c>
      <c r="O273" s="151">
        <v>2</v>
      </c>
      <c r="AA273" s="127">
        <v>1</v>
      </c>
      <c r="AB273" s="127">
        <v>7</v>
      </c>
      <c r="AC273" s="127">
        <v>7</v>
      </c>
      <c r="AZ273" s="127">
        <v>2</v>
      </c>
      <c r="BA273" s="127">
        <f>IF(AZ273=1,G273,0)</f>
        <v>0</v>
      </c>
      <c r="BB273" s="127">
        <f>IF(AZ273=2,G273,0)</f>
        <v>0</v>
      </c>
      <c r="BC273" s="127">
        <f>IF(AZ273=3,G273,0)</f>
        <v>0</v>
      </c>
      <c r="BD273" s="127">
        <f>IF(AZ273=4,G273,0)</f>
        <v>0</v>
      </c>
      <c r="BE273" s="127">
        <f>IF(AZ273=5,G273,0)</f>
        <v>0</v>
      </c>
      <c r="CA273" s="158">
        <v>1</v>
      </c>
      <c r="CB273" s="158">
        <v>7</v>
      </c>
      <c r="CZ273" s="127">
        <v>4.0000000000000003E-5</v>
      </c>
    </row>
    <row r="274" spans="1:104" x14ac:dyDescent="0.2">
      <c r="A274" s="159"/>
      <c r="B274" s="162"/>
      <c r="C274" s="204" t="s">
        <v>202</v>
      </c>
      <c r="D274" s="205"/>
      <c r="E274" s="163">
        <v>18</v>
      </c>
      <c r="F274" s="164"/>
      <c r="G274" s="165"/>
      <c r="M274" s="161" t="s">
        <v>202</v>
      </c>
      <c r="O274" s="151"/>
    </row>
    <row r="275" spans="1:104" x14ac:dyDescent="0.2">
      <c r="A275" s="159"/>
      <c r="B275" s="162"/>
      <c r="C275" s="204" t="s">
        <v>203</v>
      </c>
      <c r="D275" s="205"/>
      <c r="E275" s="163">
        <v>2</v>
      </c>
      <c r="F275" s="164"/>
      <c r="G275" s="165"/>
      <c r="M275" s="161" t="s">
        <v>203</v>
      </c>
      <c r="O275" s="151"/>
    </row>
    <row r="276" spans="1:104" x14ac:dyDescent="0.2">
      <c r="A276" s="159"/>
      <c r="B276" s="162"/>
      <c r="C276" s="204" t="s">
        <v>206</v>
      </c>
      <c r="D276" s="205"/>
      <c r="E276" s="163">
        <v>1</v>
      </c>
      <c r="F276" s="164"/>
      <c r="G276" s="165"/>
      <c r="M276" s="161" t="s">
        <v>206</v>
      </c>
      <c r="O276" s="151"/>
    </row>
    <row r="277" spans="1:104" x14ac:dyDescent="0.2">
      <c r="A277" s="152">
        <v>107</v>
      </c>
      <c r="B277" s="153" t="s">
        <v>420</v>
      </c>
      <c r="C277" s="154" t="s">
        <v>421</v>
      </c>
      <c r="D277" s="155" t="s">
        <v>199</v>
      </c>
      <c r="E277" s="156">
        <v>9</v>
      </c>
      <c r="F277" s="156">
        <v>0</v>
      </c>
      <c r="G277" s="157">
        <f t="shared" ref="G277:G310" si="30">E277*F277</f>
        <v>0</v>
      </c>
      <c r="O277" s="151">
        <v>2</v>
      </c>
      <c r="AA277" s="127">
        <v>1</v>
      </c>
      <c r="AB277" s="127">
        <v>7</v>
      </c>
      <c r="AC277" s="127">
        <v>7</v>
      </c>
      <c r="AZ277" s="127">
        <v>2</v>
      </c>
      <c r="BA277" s="127">
        <f t="shared" ref="BA277:BA310" si="31">IF(AZ277=1,G277,0)</f>
        <v>0</v>
      </c>
      <c r="BB277" s="127">
        <f t="shared" ref="BB277:BB310" si="32">IF(AZ277=2,G277,0)</f>
        <v>0</v>
      </c>
      <c r="BC277" s="127">
        <f t="shared" ref="BC277:BC310" si="33">IF(AZ277=3,G277,0)</f>
        <v>0</v>
      </c>
      <c r="BD277" s="127">
        <f t="shared" ref="BD277:BD310" si="34">IF(AZ277=4,G277,0)</f>
        <v>0</v>
      </c>
      <c r="BE277" s="127">
        <f t="shared" ref="BE277:BE310" si="35">IF(AZ277=5,G277,0)</f>
        <v>0</v>
      </c>
      <c r="CA277" s="158">
        <v>1</v>
      </c>
      <c r="CB277" s="158">
        <v>7</v>
      </c>
      <c r="CZ277" s="127">
        <v>1.2999999999999999E-4</v>
      </c>
    </row>
    <row r="278" spans="1:104" x14ac:dyDescent="0.2">
      <c r="A278" s="152">
        <v>108</v>
      </c>
      <c r="B278" s="153" t="s">
        <v>422</v>
      </c>
      <c r="C278" s="154" t="s">
        <v>423</v>
      </c>
      <c r="D278" s="155" t="s">
        <v>199</v>
      </c>
      <c r="E278" s="156">
        <v>10</v>
      </c>
      <c r="F278" s="156">
        <v>0</v>
      </c>
      <c r="G278" s="157">
        <f t="shared" si="30"/>
        <v>0</v>
      </c>
      <c r="O278" s="151">
        <v>2</v>
      </c>
      <c r="AA278" s="127">
        <v>1</v>
      </c>
      <c r="AB278" s="127">
        <v>7</v>
      </c>
      <c r="AC278" s="127">
        <v>7</v>
      </c>
      <c r="AZ278" s="127">
        <v>2</v>
      </c>
      <c r="BA278" s="127">
        <f t="shared" si="31"/>
        <v>0</v>
      </c>
      <c r="BB278" s="127">
        <f t="shared" si="32"/>
        <v>0</v>
      </c>
      <c r="BC278" s="127">
        <f t="shared" si="33"/>
        <v>0</v>
      </c>
      <c r="BD278" s="127">
        <f t="shared" si="34"/>
        <v>0</v>
      </c>
      <c r="BE278" s="127">
        <f t="shared" si="35"/>
        <v>0</v>
      </c>
      <c r="CA278" s="158">
        <v>1</v>
      </c>
      <c r="CB278" s="158">
        <v>7</v>
      </c>
      <c r="CZ278" s="127">
        <v>6.9999999999999999E-4</v>
      </c>
    </row>
    <row r="279" spans="1:104" x14ac:dyDescent="0.2">
      <c r="A279" s="152">
        <v>109</v>
      </c>
      <c r="B279" s="153" t="s">
        <v>424</v>
      </c>
      <c r="C279" s="154" t="s">
        <v>425</v>
      </c>
      <c r="D279" s="155" t="s">
        <v>199</v>
      </c>
      <c r="E279" s="156">
        <v>10</v>
      </c>
      <c r="F279" s="156">
        <v>0</v>
      </c>
      <c r="G279" s="157">
        <f t="shared" si="30"/>
        <v>0</v>
      </c>
      <c r="O279" s="151">
        <v>2</v>
      </c>
      <c r="AA279" s="127">
        <v>1</v>
      </c>
      <c r="AB279" s="127">
        <v>7</v>
      </c>
      <c r="AC279" s="127">
        <v>7</v>
      </c>
      <c r="AZ279" s="127">
        <v>2</v>
      </c>
      <c r="BA279" s="127">
        <f t="shared" si="31"/>
        <v>0</v>
      </c>
      <c r="BB279" s="127">
        <f t="shared" si="32"/>
        <v>0</v>
      </c>
      <c r="BC279" s="127">
        <f t="shared" si="33"/>
        <v>0</v>
      </c>
      <c r="BD279" s="127">
        <f t="shared" si="34"/>
        <v>0</v>
      </c>
      <c r="BE279" s="127">
        <f t="shared" si="35"/>
        <v>0</v>
      </c>
      <c r="CA279" s="158">
        <v>1</v>
      </c>
      <c r="CB279" s="158">
        <v>7</v>
      </c>
      <c r="CZ279" s="127">
        <v>9.7999999999999997E-4</v>
      </c>
    </row>
    <row r="280" spans="1:104" x14ac:dyDescent="0.2">
      <c r="A280" s="152">
        <v>110</v>
      </c>
      <c r="B280" s="153" t="s">
        <v>426</v>
      </c>
      <c r="C280" s="154" t="s">
        <v>427</v>
      </c>
      <c r="D280" s="155" t="s">
        <v>277</v>
      </c>
      <c r="E280" s="156">
        <v>1</v>
      </c>
      <c r="F280" s="156">
        <v>0</v>
      </c>
      <c r="G280" s="157">
        <f t="shared" si="30"/>
        <v>0</v>
      </c>
      <c r="O280" s="151">
        <v>2</v>
      </c>
      <c r="AA280" s="127">
        <v>12</v>
      </c>
      <c r="AB280" s="127">
        <v>0</v>
      </c>
      <c r="AC280" s="127">
        <v>7</v>
      </c>
      <c r="AZ280" s="127">
        <v>2</v>
      </c>
      <c r="BA280" s="127">
        <f t="shared" si="31"/>
        <v>0</v>
      </c>
      <c r="BB280" s="127">
        <f t="shared" si="32"/>
        <v>0</v>
      </c>
      <c r="BC280" s="127">
        <f t="shared" si="33"/>
        <v>0</v>
      </c>
      <c r="BD280" s="127">
        <f t="shared" si="34"/>
        <v>0</v>
      </c>
      <c r="BE280" s="127">
        <f t="shared" si="35"/>
        <v>0</v>
      </c>
      <c r="CA280" s="158">
        <v>12</v>
      </c>
      <c r="CB280" s="158">
        <v>0</v>
      </c>
      <c r="CZ280" s="127">
        <v>0</v>
      </c>
    </row>
    <row r="281" spans="1:104" x14ac:dyDescent="0.2">
      <c r="A281" s="152">
        <v>111</v>
      </c>
      <c r="B281" s="153" t="s">
        <v>428</v>
      </c>
      <c r="C281" s="154" t="s">
        <v>429</v>
      </c>
      <c r="D281" s="155" t="s">
        <v>277</v>
      </c>
      <c r="E281" s="156">
        <v>1</v>
      </c>
      <c r="F281" s="156">
        <v>0</v>
      </c>
      <c r="G281" s="157">
        <f t="shared" si="30"/>
        <v>0</v>
      </c>
      <c r="O281" s="151">
        <v>2</v>
      </c>
      <c r="AA281" s="127">
        <v>12</v>
      </c>
      <c r="AB281" s="127">
        <v>0</v>
      </c>
      <c r="AC281" s="127">
        <v>15</v>
      </c>
      <c r="AZ281" s="127">
        <v>2</v>
      </c>
      <c r="BA281" s="127">
        <f t="shared" si="31"/>
        <v>0</v>
      </c>
      <c r="BB281" s="127">
        <f t="shared" si="32"/>
        <v>0</v>
      </c>
      <c r="BC281" s="127">
        <f t="shared" si="33"/>
        <v>0</v>
      </c>
      <c r="BD281" s="127">
        <f t="shared" si="34"/>
        <v>0</v>
      </c>
      <c r="BE281" s="127">
        <f t="shared" si="35"/>
        <v>0</v>
      </c>
      <c r="CA281" s="158">
        <v>12</v>
      </c>
      <c r="CB281" s="158">
        <v>0</v>
      </c>
      <c r="CZ281" s="127">
        <v>0</v>
      </c>
    </row>
    <row r="282" spans="1:104" x14ac:dyDescent="0.2">
      <c r="A282" s="152">
        <v>112</v>
      </c>
      <c r="B282" s="153" t="s">
        <v>430</v>
      </c>
      <c r="C282" s="154" t="s">
        <v>431</v>
      </c>
      <c r="D282" s="155" t="s">
        <v>199</v>
      </c>
      <c r="E282" s="156">
        <v>2</v>
      </c>
      <c r="F282" s="156">
        <v>0</v>
      </c>
      <c r="G282" s="157">
        <f t="shared" si="30"/>
        <v>0</v>
      </c>
      <c r="O282" s="151">
        <v>2</v>
      </c>
      <c r="AA282" s="127">
        <v>3</v>
      </c>
      <c r="AB282" s="127">
        <v>7</v>
      </c>
      <c r="AC282" s="127">
        <v>64271102</v>
      </c>
      <c r="AZ282" s="127">
        <v>2</v>
      </c>
      <c r="BA282" s="127">
        <f t="shared" si="31"/>
        <v>0</v>
      </c>
      <c r="BB282" s="127">
        <f t="shared" si="32"/>
        <v>0</v>
      </c>
      <c r="BC282" s="127">
        <f t="shared" si="33"/>
        <v>0</v>
      </c>
      <c r="BD282" s="127">
        <f t="shared" si="34"/>
        <v>0</v>
      </c>
      <c r="BE282" s="127">
        <f t="shared" si="35"/>
        <v>0</v>
      </c>
      <c r="CA282" s="158">
        <v>3</v>
      </c>
      <c r="CB282" s="158">
        <v>7</v>
      </c>
      <c r="CZ282" s="127">
        <v>1.4E-2</v>
      </c>
    </row>
    <row r="283" spans="1:104" x14ac:dyDescent="0.2">
      <c r="A283" s="152">
        <v>113</v>
      </c>
      <c r="B283" s="153" t="s">
        <v>432</v>
      </c>
      <c r="C283" s="154" t="s">
        <v>433</v>
      </c>
      <c r="D283" s="155" t="s">
        <v>199</v>
      </c>
      <c r="E283" s="156">
        <v>18</v>
      </c>
      <c r="F283" s="156">
        <v>0</v>
      </c>
      <c r="G283" s="157">
        <f t="shared" si="30"/>
        <v>0</v>
      </c>
      <c r="O283" s="151">
        <v>2</v>
      </c>
      <c r="AA283" s="127">
        <v>12</v>
      </c>
      <c r="AB283" s="127">
        <v>1</v>
      </c>
      <c r="AC283" s="127">
        <v>31</v>
      </c>
      <c r="AZ283" s="127">
        <v>2</v>
      </c>
      <c r="BA283" s="127">
        <f t="shared" si="31"/>
        <v>0</v>
      </c>
      <c r="BB283" s="127">
        <f t="shared" si="32"/>
        <v>0</v>
      </c>
      <c r="BC283" s="127">
        <f t="shared" si="33"/>
        <v>0</v>
      </c>
      <c r="BD283" s="127">
        <f t="shared" si="34"/>
        <v>0</v>
      </c>
      <c r="BE283" s="127">
        <f t="shared" si="35"/>
        <v>0</v>
      </c>
      <c r="CA283" s="158">
        <v>12</v>
      </c>
      <c r="CB283" s="158">
        <v>1</v>
      </c>
      <c r="CZ283" s="127">
        <v>1E-3</v>
      </c>
    </row>
    <row r="284" spans="1:104" x14ac:dyDescent="0.2">
      <c r="A284" s="152">
        <v>114</v>
      </c>
      <c r="B284" s="153" t="s">
        <v>434</v>
      </c>
      <c r="C284" s="154" t="s">
        <v>435</v>
      </c>
      <c r="D284" s="155" t="s">
        <v>199</v>
      </c>
      <c r="E284" s="156">
        <v>2</v>
      </c>
      <c r="F284" s="156">
        <v>0</v>
      </c>
      <c r="G284" s="157">
        <f t="shared" si="30"/>
        <v>0</v>
      </c>
      <c r="O284" s="151">
        <v>2</v>
      </c>
      <c r="AA284" s="127">
        <v>12</v>
      </c>
      <c r="AB284" s="127">
        <v>1</v>
      </c>
      <c r="AC284" s="127">
        <v>32</v>
      </c>
      <c r="AZ284" s="127">
        <v>2</v>
      </c>
      <c r="BA284" s="127">
        <f t="shared" si="31"/>
        <v>0</v>
      </c>
      <c r="BB284" s="127">
        <f t="shared" si="32"/>
        <v>0</v>
      </c>
      <c r="BC284" s="127">
        <f t="shared" si="33"/>
        <v>0</v>
      </c>
      <c r="BD284" s="127">
        <f t="shared" si="34"/>
        <v>0</v>
      </c>
      <c r="BE284" s="127">
        <f t="shared" si="35"/>
        <v>0</v>
      </c>
      <c r="CA284" s="158">
        <v>12</v>
      </c>
      <c r="CB284" s="158">
        <v>1</v>
      </c>
      <c r="CZ284" s="127">
        <v>1E-3</v>
      </c>
    </row>
    <row r="285" spans="1:104" x14ac:dyDescent="0.2">
      <c r="A285" s="152">
        <v>115</v>
      </c>
      <c r="B285" s="153" t="s">
        <v>436</v>
      </c>
      <c r="C285" s="154" t="s">
        <v>437</v>
      </c>
      <c r="D285" s="155" t="s">
        <v>199</v>
      </c>
      <c r="E285" s="156">
        <v>20</v>
      </c>
      <c r="F285" s="156">
        <v>0</v>
      </c>
      <c r="G285" s="157">
        <f t="shared" si="30"/>
        <v>0</v>
      </c>
      <c r="O285" s="151">
        <v>2</v>
      </c>
      <c r="AA285" s="127">
        <v>12</v>
      </c>
      <c r="AB285" s="127">
        <v>1</v>
      </c>
      <c r="AC285" s="127">
        <v>33</v>
      </c>
      <c r="AZ285" s="127">
        <v>2</v>
      </c>
      <c r="BA285" s="127">
        <f t="shared" si="31"/>
        <v>0</v>
      </c>
      <c r="BB285" s="127">
        <f t="shared" si="32"/>
        <v>0</v>
      </c>
      <c r="BC285" s="127">
        <f t="shared" si="33"/>
        <v>0</v>
      </c>
      <c r="BD285" s="127">
        <f t="shared" si="34"/>
        <v>0</v>
      </c>
      <c r="BE285" s="127">
        <f t="shared" si="35"/>
        <v>0</v>
      </c>
      <c r="CA285" s="158">
        <v>12</v>
      </c>
      <c r="CB285" s="158">
        <v>1</v>
      </c>
      <c r="CZ285" s="127">
        <v>0</v>
      </c>
    </row>
    <row r="286" spans="1:104" x14ac:dyDescent="0.2">
      <c r="A286" s="152">
        <v>116</v>
      </c>
      <c r="B286" s="153" t="s">
        <v>438</v>
      </c>
      <c r="C286" s="154" t="s">
        <v>439</v>
      </c>
      <c r="D286" s="155" t="s">
        <v>199</v>
      </c>
      <c r="E286" s="156">
        <v>18</v>
      </c>
      <c r="F286" s="156">
        <v>0</v>
      </c>
      <c r="G286" s="157">
        <f t="shared" si="30"/>
        <v>0</v>
      </c>
      <c r="O286" s="151">
        <v>2</v>
      </c>
      <c r="AA286" s="127">
        <v>12</v>
      </c>
      <c r="AB286" s="127">
        <v>1</v>
      </c>
      <c r="AC286" s="127">
        <v>34</v>
      </c>
      <c r="AZ286" s="127">
        <v>2</v>
      </c>
      <c r="BA286" s="127">
        <f t="shared" si="31"/>
        <v>0</v>
      </c>
      <c r="BB286" s="127">
        <f t="shared" si="32"/>
        <v>0</v>
      </c>
      <c r="BC286" s="127">
        <f t="shared" si="33"/>
        <v>0</v>
      </c>
      <c r="BD286" s="127">
        <f t="shared" si="34"/>
        <v>0</v>
      </c>
      <c r="BE286" s="127">
        <f t="shared" si="35"/>
        <v>0</v>
      </c>
      <c r="CA286" s="158">
        <v>12</v>
      </c>
      <c r="CB286" s="158">
        <v>1</v>
      </c>
      <c r="CZ286" s="127">
        <v>0</v>
      </c>
    </row>
    <row r="287" spans="1:104" x14ac:dyDescent="0.2">
      <c r="A287" s="152">
        <v>117</v>
      </c>
      <c r="B287" s="153" t="s">
        <v>440</v>
      </c>
      <c r="C287" s="154" t="s">
        <v>441</v>
      </c>
      <c r="D287" s="155" t="s">
        <v>199</v>
      </c>
      <c r="E287" s="156">
        <v>2</v>
      </c>
      <c r="F287" s="156">
        <v>0</v>
      </c>
      <c r="G287" s="157">
        <f t="shared" si="30"/>
        <v>0</v>
      </c>
      <c r="O287" s="151">
        <v>2</v>
      </c>
      <c r="AA287" s="127">
        <v>12</v>
      </c>
      <c r="AB287" s="127">
        <v>1</v>
      </c>
      <c r="AC287" s="127">
        <v>35</v>
      </c>
      <c r="AZ287" s="127">
        <v>2</v>
      </c>
      <c r="BA287" s="127">
        <f t="shared" si="31"/>
        <v>0</v>
      </c>
      <c r="BB287" s="127">
        <f t="shared" si="32"/>
        <v>0</v>
      </c>
      <c r="BC287" s="127">
        <f t="shared" si="33"/>
        <v>0</v>
      </c>
      <c r="BD287" s="127">
        <f t="shared" si="34"/>
        <v>0</v>
      </c>
      <c r="BE287" s="127">
        <f t="shared" si="35"/>
        <v>0</v>
      </c>
      <c r="CA287" s="158">
        <v>12</v>
      </c>
      <c r="CB287" s="158">
        <v>1</v>
      </c>
      <c r="CZ287" s="127">
        <v>0</v>
      </c>
    </row>
    <row r="288" spans="1:104" x14ac:dyDescent="0.2">
      <c r="A288" s="152">
        <v>118</v>
      </c>
      <c r="B288" s="153" t="s">
        <v>442</v>
      </c>
      <c r="C288" s="154" t="s">
        <v>443</v>
      </c>
      <c r="D288" s="155" t="s">
        <v>199</v>
      </c>
      <c r="E288" s="156">
        <v>2</v>
      </c>
      <c r="F288" s="156">
        <v>0</v>
      </c>
      <c r="G288" s="157">
        <f t="shared" si="30"/>
        <v>0</v>
      </c>
      <c r="O288" s="151">
        <v>2</v>
      </c>
      <c r="AA288" s="127">
        <v>12</v>
      </c>
      <c r="AB288" s="127">
        <v>1</v>
      </c>
      <c r="AC288" s="127">
        <v>36</v>
      </c>
      <c r="AZ288" s="127">
        <v>2</v>
      </c>
      <c r="BA288" s="127">
        <f t="shared" si="31"/>
        <v>0</v>
      </c>
      <c r="BB288" s="127">
        <f t="shared" si="32"/>
        <v>0</v>
      </c>
      <c r="BC288" s="127">
        <f t="shared" si="33"/>
        <v>0</v>
      </c>
      <c r="BD288" s="127">
        <f t="shared" si="34"/>
        <v>0</v>
      </c>
      <c r="BE288" s="127">
        <f t="shared" si="35"/>
        <v>0</v>
      </c>
      <c r="CA288" s="158">
        <v>12</v>
      </c>
      <c r="CB288" s="158">
        <v>1</v>
      </c>
      <c r="CZ288" s="127">
        <v>0</v>
      </c>
    </row>
    <row r="289" spans="1:104" x14ac:dyDescent="0.2">
      <c r="A289" s="152">
        <v>119</v>
      </c>
      <c r="B289" s="153" t="s">
        <v>444</v>
      </c>
      <c r="C289" s="154" t="s">
        <v>445</v>
      </c>
      <c r="D289" s="155" t="s">
        <v>277</v>
      </c>
      <c r="E289" s="156">
        <v>1</v>
      </c>
      <c r="F289" s="156">
        <v>0</v>
      </c>
      <c r="G289" s="157">
        <f t="shared" si="30"/>
        <v>0</v>
      </c>
      <c r="O289" s="151">
        <v>2</v>
      </c>
      <c r="AA289" s="127">
        <v>12</v>
      </c>
      <c r="AB289" s="127">
        <v>1</v>
      </c>
      <c r="AC289" s="127">
        <v>37</v>
      </c>
      <c r="AZ289" s="127">
        <v>2</v>
      </c>
      <c r="BA289" s="127">
        <f t="shared" si="31"/>
        <v>0</v>
      </c>
      <c r="BB289" s="127">
        <f t="shared" si="32"/>
        <v>0</v>
      </c>
      <c r="BC289" s="127">
        <f t="shared" si="33"/>
        <v>0</v>
      </c>
      <c r="BD289" s="127">
        <f t="shared" si="34"/>
        <v>0</v>
      </c>
      <c r="BE289" s="127">
        <f t="shared" si="35"/>
        <v>0</v>
      </c>
      <c r="CA289" s="158">
        <v>12</v>
      </c>
      <c r="CB289" s="158">
        <v>1</v>
      </c>
      <c r="CZ289" s="127">
        <v>0</v>
      </c>
    </row>
    <row r="290" spans="1:104" x14ac:dyDescent="0.2">
      <c r="A290" s="152">
        <v>120</v>
      </c>
      <c r="B290" s="153" t="s">
        <v>446</v>
      </c>
      <c r="C290" s="154" t="s">
        <v>447</v>
      </c>
      <c r="D290" s="155" t="s">
        <v>68</v>
      </c>
      <c r="E290" s="156">
        <v>2</v>
      </c>
      <c r="F290" s="156">
        <v>0</v>
      </c>
      <c r="G290" s="157">
        <f t="shared" si="30"/>
        <v>0</v>
      </c>
      <c r="O290" s="151">
        <v>2</v>
      </c>
      <c r="AA290" s="127">
        <v>12</v>
      </c>
      <c r="AB290" s="127">
        <v>1</v>
      </c>
      <c r="AC290" s="127">
        <v>38</v>
      </c>
      <c r="AZ290" s="127">
        <v>2</v>
      </c>
      <c r="BA290" s="127">
        <f t="shared" si="31"/>
        <v>0</v>
      </c>
      <c r="BB290" s="127">
        <f t="shared" si="32"/>
        <v>0</v>
      </c>
      <c r="BC290" s="127">
        <f t="shared" si="33"/>
        <v>0</v>
      </c>
      <c r="BD290" s="127">
        <f t="shared" si="34"/>
        <v>0</v>
      </c>
      <c r="BE290" s="127">
        <f t="shared" si="35"/>
        <v>0</v>
      </c>
      <c r="CA290" s="158">
        <v>12</v>
      </c>
      <c r="CB290" s="158">
        <v>1</v>
      </c>
      <c r="CZ290" s="127">
        <v>1.7940000000000001E-2</v>
      </c>
    </row>
    <row r="291" spans="1:104" x14ac:dyDescent="0.2">
      <c r="A291" s="152">
        <v>121</v>
      </c>
      <c r="B291" s="153" t="s">
        <v>448</v>
      </c>
      <c r="C291" s="154" t="s">
        <v>449</v>
      </c>
      <c r="D291" s="155" t="s">
        <v>199</v>
      </c>
      <c r="E291" s="156">
        <v>9</v>
      </c>
      <c r="F291" s="156">
        <v>0</v>
      </c>
      <c r="G291" s="157">
        <f t="shared" si="30"/>
        <v>0</v>
      </c>
      <c r="O291" s="151">
        <v>2</v>
      </c>
      <c r="AA291" s="127">
        <v>12</v>
      </c>
      <c r="AB291" s="127">
        <v>1</v>
      </c>
      <c r="AC291" s="127">
        <v>39</v>
      </c>
      <c r="AZ291" s="127">
        <v>2</v>
      </c>
      <c r="BA291" s="127">
        <f t="shared" si="31"/>
        <v>0</v>
      </c>
      <c r="BB291" s="127">
        <f t="shared" si="32"/>
        <v>0</v>
      </c>
      <c r="BC291" s="127">
        <f t="shared" si="33"/>
        <v>0</v>
      </c>
      <c r="BD291" s="127">
        <f t="shared" si="34"/>
        <v>0</v>
      </c>
      <c r="BE291" s="127">
        <f t="shared" si="35"/>
        <v>0</v>
      </c>
      <c r="CA291" s="158">
        <v>12</v>
      </c>
      <c r="CB291" s="158">
        <v>1</v>
      </c>
      <c r="CZ291" s="127">
        <v>0</v>
      </c>
    </row>
    <row r="292" spans="1:104" x14ac:dyDescent="0.2">
      <c r="A292" s="152">
        <v>122</v>
      </c>
      <c r="B292" s="153" t="s">
        <v>450</v>
      </c>
      <c r="C292" s="154" t="s">
        <v>451</v>
      </c>
      <c r="D292" s="155" t="s">
        <v>199</v>
      </c>
      <c r="E292" s="156">
        <v>7</v>
      </c>
      <c r="F292" s="156">
        <v>0</v>
      </c>
      <c r="G292" s="157">
        <f t="shared" si="30"/>
        <v>0</v>
      </c>
      <c r="O292" s="151">
        <v>2</v>
      </c>
      <c r="AA292" s="127">
        <v>12</v>
      </c>
      <c r="AB292" s="127">
        <v>1</v>
      </c>
      <c r="AC292" s="127">
        <v>40</v>
      </c>
      <c r="AZ292" s="127">
        <v>2</v>
      </c>
      <c r="BA292" s="127">
        <f t="shared" si="31"/>
        <v>0</v>
      </c>
      <c r="BB292" s="127">
        <f t="shared" si="32"/>
        <v>0</v>
      </c>
      <c r="BC292" s="127">
        <f t="shared" si="33"/>
        <v>0</v>
      </c>
      <c r="BD292" s="127">
        <f t="shared" si="34"/>
        <v>0</v>
      </c>
      <c r="BE292" s="127">
        <f t="shared" si="35"/>
        <v>0</v>
      </c>
      <c r="CA292" s="158">
        <v>12</v>
      </c>
      <c r="CB292" s="158">
        <v>1</v>
      </c>
      <c r="CZ292" s="127">
        <v>0</v>
      </c>
    </row>
    <row r="293" spans="1:104" x14ac:dyDescent="0.2">
      <c r="A293" s="152">
        <v>123</v>
      </c>
      <c r="B293" s="153" t="s">
        <v>452</v>
      </c>
      <c r="C293" s="154" t="s">
        <v>453</v>
      </c>
      <c r="D293" s="155" t="s">
        <v>199</v>
      </c>
      <c r="E293" s="156">
        <v>1</v>
      </c>
      <c r="F293" s="156">
        <v>0</v>
      </c>
      <c r="G293" s="157">
        <f t="shared" si="30"/>
        <v>0</v>
      </c>
      <c r="O293" s="151">
        <v>2</v>
      </c>
      <c r="AA293" s="127">
        <v>12</v>
      </c>
      <c r="AB293" s="127">
        <v>1</v>
      </c>
      <c r="AC293" s="127">
        <v>156</v>
      </c>
      <c r="AZ293" s="127">
        <v>2</v>
      </c>
      <c r="BA293" s="127">
        <f t="shared" si="31"/>
        <v>0</v>
      </c>
      <c r="BB293" s="127">
        <f t="shared" si="32"/>
        <v>0</v>
      </c>
      <c r="BC293" s="127">
        <f t="shared" si="33"/>
        <v>0</v>
      </c>
      <c r="BD293" s="127">
        <f t="shared" si="34"/>
        <v>0</v>
      </c>
      <c r="BE293" s="127">
        <f t="shared" si="35"/>
        <v>0</v>
      </c>
      <c r="CA293" s="158">
        <v>12</v>
      </c>
      <c r="CB293" s="158">
        <v>1</v>
      </c>
      <c r="CZ293" s="127">
        <v>0</v>
      </c>
    </row>
    <row r="294" spans="1:104" ht="22.5" x14ac:dyDescent="0.2">
      <c r="A294" s="152">
        <v>124</v>
      </c>
      <c r="B294" s="153" t="s">
        <v>454</v>
      </c>
      <c r="C294" s="154" t="s">
        <v>455</v>
      </c>
      <c r="D294" s="155" t="s">
        <v>199</v>
      </c>
      <c r="E294" s="156">
        <v>1</v>
      </c>
      <c r="F294" s="156">
        <v>0</v>
      </c>
      <c r="G294" s="157">
        <f t="shared" si="30"/>
        <v>0</v>
      </c>
      <c r="O294" s="151">
        <v>2</v>
      </c>
      <c r="AA294" s="127">
        <v>12</v>
      </c>
      <c r="AB294" s="127">
        <v>1</v>
      </c>
      <c r="AC294" s="127">
        <v>41</v>
      </c>
      <c r="AZ294" s="127">
        <v>2</v>
      </c>
      <c r="BA294" s="127">
        <f t="shared" si="31"/>
        <v>0</v>
      </c>
      <c r="BB294" s="127">
        <f t="shared" si="32"/>
        <v>0</v>
      </c>
      <c r="BC294" s="127">
        <f t="shared" si="33"/>
        <v>0</v>
      </c>
      <c r="BD294" s="127">
        <f t="shared" si="34"/>
        <v>0</v>
      </c>
      <c r="BE294" s="127">
        <f t="shared" si="35"/>
        <v>0</v>
      </c>
      <c r="CA294" s="158">
        <v>12</v>
      </c>
      <c r="CB294" s="158">
        <v>1</v>
      </c>
      <c r="CZ294" s="127">
        <v>0</v>
      </c>
    </row>
    <row r="295" spans="1:104" x14ac:dyDescent="0.2">
      <c r="A295" s="152">
        <v>125</v>
      </c>
      <c r="B295" s="153" t="s">
        <v>456</v>
      </c>
      <c r="C295" s="154" t="s">
        <v>457</v>
      </c>
      <c r="D295" s="155" t="s">
        <v>199</v>
      </c>
      <c r="E295" s="156">
        <v>1</v>
      </c>
      <c r="F295" s="156">
        <v>0</v>
      </c>
      <c r="G295" s="157">
        <f t="shared" si="30"/>
        <v>0</v>
      </c>
      <c r="O295" s="151">
        <v>2</v>
      </c>
      <c r="AA295" s="127">
        <v>12</v>
      </c>
      <c r="AB295" s="127">
        <v>1</v>
      </c>
      <c r="AC295" s="127">
        <v>157</v>
      </c>
      <c r="AZ295" s="127">
        <v>2</v>
      </c>
      <c r="BA295" s="127">
        <f t="shared" si="31"/>
        <v>0</v>
      </c>
      <c r="BB295" s="127">
        <f t="shared" si="32"/>
        <v>0</v>
      </c>
      <c r="BC295" s="127">
        <f t="shared" si="33"/>
        <v>0</v>
      </c>
      <c r="BD295" s="127">
        <f t="shared" si="34"/>
        <v>0</v>
      </c>
      <c r="BE295" s="127">
        <f t="shared" si="35"/>
        <v>0</v>
      </c>
      <c r="CA295" s="158">
        <v>12</v>
      </c>
      <c r="CB295" s="158">
        <v>1</v>
      </c>
      <c r="CZ295" s="127">
        <v>0</v>
      </c>
    </row>
    <row r="296" spans="1:104" x14ac:dyDescent="0.2">
      <c r="A296" s="152">
        <v>126</v>
      </c>
      <c r="B296" s="153" t="s">
        <v>458</v>
      </c>
      <c r="C296" s="154" t="s">
        <v>459</v>
      </c>
      <c r="D296" s="155" t="s">
        <v>68</v>
      </c>
      <c r="E296" s="156">
        <v>2</v>
      </c>
      <c r="F296" s="156">
        <v>0</v>
      </c>
      <c r="G296" s="157">
        <f t="shared" si="30"/>
        <v>0</v>
      </c>
      <c r="O296" s="151">
        <v>2</v>
      </c>
      <c r="AA296" s="127">
        <v>12</v>
      </c>
      <c r="AB296" s="127">
        <v>1</v>
      </c>
      <c r="AC296" s="127">
        <v>42</v>
      </c>
      <c r="AZ296" s="127">
        <v>2</v>
      </c>
      <c r="BA296" s="127">
        <f t="shared" si="31"/>
        <v>0</v>
      </c>
      <c r="BB296" s="127">
        <f t="shared" si="32"/>
        <v>0</v>
      </c>
      <c r="BC296" s="127">
        <f t="shared" si="33"/>
        <v>0</v>
      </c>
      <c r="BD296" s="127">
        <f t="shared" si="34"/>
        <v>0</v>
      </c>
      <c r="BE296" s="127">
        <f t="shared" si="35"/>
        <v>0</v>
      </c>
      <c r="CA296" s="158">
        <v>12</v>
      </c>
      <c r="CB296" s="158">
        <v>1</v>
      </c>
      <c r="CZ296" s="127">
        <v>1.7940000000000001E-2</v>
      </c>
    </row>
    <row r="297" spans="1:104" x14ac:dyDescent="0.2">
      <c r="A297" s="152">
        <v>127</v>
      </c>
      <c r="B297" s="153" t="s">
        <v>460</v>
      </c>
      <c r="C297" s="154" t="s">
        <v>461</v>
      </c>
      <c r="D297" s="155" t="s">
        <v>199</v>
      </c>
      <c r="E297" s="156">
        <v>2</v>
      </c>
      <c r="F297" s="156">
        <v>0</v>
      </c>
      <c r="G297" s="157">
        <f t="shared" si="30"/>
        <v>0</v>
      </c>
      <c r="O297" s="151">
        <v>2</v>
      </c>
      <c r="AA297" s="127">
        <v>12</v>
      </c>
      <c r="AB297" s="127">
        <v>1</v>
      </c>
      <c r="AC297" s="127">
        <v>43</v>
      </c>
      <c r="AZ297" s="127">
        <v>2</v>
      </c>
      <c r="BA297" s="127">
        <f t="shared" si="31"/>
        <v>0</v>
      </c>
      <c r="BB297" s="127">
        <f t="shared" si="32"/>
        <v>0</v>
      </c>
      <c r="BC297" s="127">
        <f t="shared" si="33"/>
        <v>0</v>
      </c>
      <c r="BD297" s="127">
        <f t="shared" si="34"/>
        <v>0</v>
      </c>
      <c r="BE297" s="127">
        <f t="shared" si="35"/>
        <v>0</v>
      </c>
      <c r="CA297" s="158">
        <v>12</v>
      </c>
      <c r="CB297" s="158">
        <v>1</v>
      </c>
      <c r="CZ297" s="127">
        <v>0</v>
      </c>
    </row>
    <row r="298" spans="1:104" ht="22.5" x14ac:dyDescent="0.2">
      <c r="A298" s="152">
        <v>128</v>
      </c>
      <c r="B298" s="153" t="s">
        <v>462</v>
      </c>
      <c r="C298" s="154" t="s">
        <v>463</v>
      </c>
      <c r="D298" s="155" t="s">
        <v>199</v>
      </c>
      <c r="E298" s="156">
        <v>2</v>
      </c>
      <c r="F298" s="156">
        <v>0</v>
      </c>
      <c r="G298" s="157">
        <f t="shared" si="30"/>
        <v>0</v>
      </c>
      <c r="O298" s="151">
        <v>2</v>
      </c>
      <c r="AA298" s="127">
        <v>12</v>
      </c>
      <c r="AB298" s="127">
        <v>1</v>
      </c>
      <c r="AC298" s="127">
        <v>44</v>
      </c>
      <c r="AZ298" s="127">
        <v>2</v>
      </c>
      <c r="BA298" s="127">
        <f t="shared" si="31"/>
        <v>0</v>
      </c>
      <c r="BB298" s="127">
        <f t="shared" si="32"/>
        <v>0</v>
      </c>
      <c r="BC298" s="127">
        <f t="shared" si="33"/>
        <v>0</v>
      </c>
      <c r="BD298" s="127">
        <f t="shared" si="34"/>
        <v>0</v>
      </c>
      <c r="BE298" s="127">
        <f t="shared" si="35"/>
        <v>0</v>
      </c>
      <c r="CA298" s="158">
        <v>12</v>
      </c>
      <c r="CB298" s="158">
        <v>1</v>
      </c>
      <c r="CZ298" s="127">
        <v>0</v>
      </c>
    </row>
    <row r="299" spans="1:104" x14ac:dyDescent="0.2">
      <c r="A299" s="152">
        <v>129</v>
      </c>
      <c r="B299" s="153" t="s">
        <v>464</v>
      </c>
      <c r="C299" s="154" t="s">
        <v>465</v>
      </c>
      <c r="D299" s="155" t="s">
        <v>199</v>
      </c>
      <c r="E299" s="156">
        <v>2</v>
      </c>
      <c r="F299" s="156">
        <v>0</v>
      </c>
      <c r="G299" s="157">
        <f t="shared" si="30"/>
        <v>0</v>
      </c>
      <c r="O299" s="151">
        <v>2</v>
      </c>
      <c r="AA299" s="127">
        <v>12</v>
      </c>
      <c r="AB299" s="127">
        <v>1</v>
      </c>
      <c r="AC299" s="127">
        <v>45</v>
      </c>
      <c r="AZ299" s="127">
        <v>2</v>
      </c>
      <c r="BA299" s="127">
        <f t="shared" si="31"/>
        <v>0</v>
      </c>
      <c r="BB299" s="127">
        <f t="shared" si="32"/>
        <v>0</v>
      </c>
      <c r="BC299" s="127">
        <f t="shared" si="33"/>
        <v>0</v>
      </c>
      <c r="BD299" s="127">
        <f t="shared" si="34"/>
        <v>0</v>
      </c>
      <c r="BE299" s="127">
        <f t="shared" si="35"/>
        <v>0</v>
      </c>
      <c r="CA299" s="158">
        <v>12</v>
      </c>
      <c r="CB299" s="158">
        <v>1</v>
      </c>
      <c r="CZ299" s="127">
        <v>0</v>
      </c>
    </row>
    <row r="300" spans="1:104" x14ac:dyDescent="0.2">
      <c r="A300" s="152">
        <v>130</v>
      </c>
      <c r="B300" s="153" t="s">
        <v>466</v>
      </c>
      <c r="C300" s="154" t="s">
        <v>467</v>
      </c>
      <c r="D300" s="155" t="s">
        <v>199</v>
      </c>
      <c r="E300" s="156">
        <v>10</v>
      </c>
      <c r="F300" s="156">
        <v>0</v>
      </c>
      <c r="G300" s="157">
        <f t="shared" si="30"/>
        <v>0</v>
      </c>
      <c r="O300" s="151">
        <v>2</v>
      </c>
      <c r="AA300" s="127">
        <v>12</v>
      </c>
      <c r="AB300" s="127">
        <v>1</v>
      </c>
      <c r="AC300" s="127">
        <v>46</v>
      </c>
      <c r="AZ300" s="127">
        <v>2</v>
      </c>
      <c r="BA300" s="127">
        <f t="shared" si="31"/>
        <v>0</v>
      </c>
      <c r="BB300" s="127">
        <f t="shared" si="32"/>
        <v>0</v>
      </c>
      <c r="BC300" s="127">
        <f t="shared" si="33"/>
        <v>0</v>
      </c>
      <c r="BD300" s="127">
        <f t="shared" si="34"/>
        <v>0</v>
      </c>
      <c r="BE300" s="127">
        <f t="shared" si="35"/>
        <v>0</v>
      </c>
      <c r="CA300" s="158">
        <v>12</v>
      </c>
      <c r="CB300" s="158">
        <v>1</v>
      </c>
      <c r="CZ300" s="127">
        <v>1E-3</v>
      </c>
    </row>
    <row r="301" spans="1:104" x14ac:dyDescent="0.2">
      <c r="A301" s="152">
        <v>131</v>
      </c>
      <c r="B301" s="153" t="s">
        <v>468</v>
      </c>
      <c r="C301" s="154" t="s">
        <v>469</v>
      </c>
      <c r="D301" s="155" t="s">
        <v>199</v>
      </c>
      <c r="E301" s="156">
        <v>2</v>
      </c>
      <c r="F301" s="156">
        <v>0</v>
      </c>
      <c r="G301" s="157">
        <f t="shared" si="30"/>
        <v>0</v>
      </c>
      <c r="O301" s="151">
        <v>2</v>
      </c>
      <c r="AA301" s="127">
        <v>12</v>
      </c>
      <c r="AB301" s="127">
        <v>1</v>
      </c>
      <c r="AC301" s="127">
        <v>47</v>
      </c>
      <c r="AZ301" s="127">
        <v>2</v>
      </c>
      <c r="BA301" s="127">
        <f t="shared" si="31"/>
        <v>0</v>
      </c>
      <c r="BB301" s="127">
        <f t="shared" si="32"/>
        <v>0</v>
      </c>
      <c r="BC301" s="127">
        <f t="shared" si="33"/>
        <v>0</v>
      </c>
      <c r="BD301" s="127">
        <f t="shared" si="34"/>
        <v>0</v>
      </c>
      <c r="BE301" s="127">
        <f t="shared" si="35"/>
        <v>0</v>
      </c>
      <c r="CA301" s="158">
        <v>12</v>
      </c>
      <c r="CB301" s="158">
        <v>1</v>
      </c>
      <c r="CZ301" s="127">
        <v>1E-3</v>
      </c>
    </row>
    <row r="302" spans="1:104" ht="22.5" x14ac:dyDescent="0.2">
      <c r="A302" s="152">
        <v>132</v>
      </c>
      <c r="B302" s="153" t="s">
        <v>470</v>
      </c>
      <c r="C302" s="154" t="s">
        <v>471</v>
      </c>
      <c r="D302" s="155" t="s">
        <v>199</v>
      </c>
      <c r="E302" s="156">
        <v>12</v>
      </c>
      <c r="F302" s="156">
        <v>0</v>
      </c>
      <c r="G302" s="157">
        <f t="shared" si="30"/>
        <v>0</v>
      </c>
      <c r="O302" s="151">
        <v>2</v>
      </c>
      <c r="AA302" s="127">
        <v>12</v>
      </c>
      <c r="AB302" s="127">
        <v>1</v>
      </c>
      <c r="AC302" s="127">
        <v>48</v>
      </c>
      <c r="AZ302" s="127">
        <v>2</v>
      </c>
      <c r="BA302" s="127">
        <f t="shared" si="31"/>
        <v>0</v>
      </c>
      <c r="BB302" s="127">
        <f t="shared" si="32"/>
        <v>0</v>
      </c>
      <c r="BC302" s="127">
        <f t="shared" si="33"/>
        <v>0</v>
      </c>
      <c r="BD302" s="127">
        <f t="shared" si="34"/>
        <v>0</v>
      </c>
      <c r="BE302" s="127">
        <f t="shared" si="35"/>
        <v>0</v>
      </c>
      <c r="CA302" s="158">
        <v>12</v>
      </c>
      <c r="CB302" s="158">
        <v>1</v>
      </c>
      <c r="CZ302" s="127">
        <v>1E-3</v>
      </c>
    </row>
    <row r="303" spans="1:104" x14ac:dyDescent="0.2">
      <c r="A303" s="152">
        <v>133</v>
      </c>
      <c r="B303" s="153" t="s">
        <v>472</v>
      </c>
      <c r="C303" s="154" t="s">
        <v>473</v>
      </c>
      <c r="D303" s="155" t="s">
        <v>199</v>
      </c>
      <c r="E303" s="156">
        <v>10</v>
      </c>
      <c r="F303" s="156">
        <v>0</v>
      </c>
      <c r="G303" s="157">
        <f t="shared" si="30"/>
        <v>0</v>
      </c>
      <c r="O303" s="151">
        <v>2</v>
      </c>
      <c r="AA303" s="127">
        <v>12</v>
      </c>
      <c r="AB303" s="127">
        <v>1</v>
      </c>
      <c r="AC303" s="127">
        <v>49</v>
      </c>
      <c r="AZ303" s="127">
        <v>2</v>
      </c>
      <c r="BA303" s="127">
        <f t="shared" si="31"/>
        <v>0</v>
      </c>
      <c r="BB303" s="127">
        <f t="shared" si="32"/>
        <v>0</v>
      </c>
      <c r="BC303" s="127">
        <f t="shared" si="33"/>
        <v>0</v>
      </c>
      <c r="BD303" s="127">
        <f t="shared" si="34"/>
        <v>0</v>
      </c>
      <c r="BE303" s="127">
        <f t="shared" si="35"/>
        <v>0</v>
      </c>
      <c r="CA303" s="158">
        <v>12</v>
      </c>
      <c r="CB303" s="158">
        <v>1</v>
      </c>
      <c r="CZ303" s="127">
        <v>1E-3</v>
      </c>
    </row>
    <row r="304" spans="1:104" x14ac:dyDescent="0.2">
      <c r="A304" s="152">
        <v>134</v>
      </c>
      <c r="B304" s="153" t="s">
        <v>474</v>
      </c>
      <c r="C304" s="154" t="s">
        <v>475</v>
      </c>
      <c r="D304" s="155" t="s">
        <v>199</v>
      </c>
      <c r="E304" s="156">
        <v>12</v>
      </c>
      <c r="F304" s="156">
        <v>0</v>
      </c>
      <c r="G304" s="157">
        <f t="shared" si="30"/>
        <v>0</v>
      </c>
      <c r="O304" s="151">
        <v>2</v>
      </c>
      <c r="AA304" s="127">
        <v>12</v>
      </c>
      <c r="AB304" s="127">
        <v>1</v>
      </c>
      <c r="AC304" s="127">
        <v>50</v>
      </c>
      <c r="AZ304" s="127">
        <v>2</v>
      </c>
      <c r="BA304" s="127">
        <f t="shared" si="31"/>
        <v>0</v>
      </c>
      <c r="BB304" s="127">
        <f t="shared" si="32"/>
        <v>0</v>
      </c>
      <c r="BC304" s="127">
        <f t="shared" si="33"/>
        <v>0</v>
      </c>
      <c r="BD304" s="127">
        <f t="shared" si="34"/>
        <v>0</v>
      </c>
      <c r="BE304" s="127">
        <f t="shared" si="35"/>
        <v>0</v>
      </c>
      <c r="CA304" s="158">
        <v>12</v>
      </c>
      <c r="CB304" s="158">
        <v>1</v>
      </c>
      <c r="CZ304" s="127">
        <v>1E-3</v>
      </c>
    </row>
    <row r="305" spans="1:104" x14ac:dyDescent="0.2">
      <c r="A305" s="152">
        <v>135</v>
      </c>
      <c r="B305" s="153" t="s">
        <v>476</v>
      </c>
      <c r="C305" s="154" t="s">
        <v>477</v>
      </c>
      <c r="D305" s="155" t="s">
        <v>199</v>
      </c>
      <c r="E305" s="156">
        <v>2</v>
      </c>
      <c r="F305" s="156">
        <v>0</v>
      </c>
      <c r="G305" s="157">
        <f t="shared" si="30"/>
        <v>0</v>
      </c>
      <c r="O305" s="151">
        <v>2</v>
      </c>
      <c r="AA305" s="127">
        <v>12</v>
      </c>
      <c r="AB305" s="127">
        <v>1</v>
      </c>
      <c r="AC305" s="127">
        <v>51</v>
      </c>
      <c r="AZ305" s="127">
        <v>2</v>
      </c>
      <c r="BA305" s="127">
        <f t="shared" si="31"/>
        <v>0</v>
      </c>
      <c r="BB305" s="127">
        <f t="shared" si="32"/>
        <v>0</v>
      </c>
      <c r="BC305" s="127">
        <f t="shared" si="33"/>
        <v>0</v>
      </c>
      <c r="BD305" s="127">
        <f t="shared" si="34"/>
        <v>0</v>
      </c>
      <c r="BE305" s="127">
        <f t="shared" si="35"/>
        <v>0</v>
      </c>
      <c r="CA305" s="158">
        <v>12</v>
      </c>
      <c r="CB305" s="158">
        <v>1</v>
      </c>
      <c r="CZ305" s="127">
        <v>1E-3</v>
      </c>
    </row>
    <row r="306" spans="1:104" x14ac:dyDescent="0.2">
      <c r="A306" s="152">
        <v>136</v>
      </c>
      <c r="B306" s="153" t="s">
        <v>478</v>
      </c>
      <c r="C306" s="154" t="s">
        <v>479</v>
      </c>
      <c r="D306" s="155" t="s">
        <v>68</v>
      </c>
      <c r="E306" s="156">
        <v>1</v>
      </c>
      <c r="F306" s="156">
        <v>0</v>
      </c>
      <c r="G306" s="157">
        <f t="shared" si="30"/>
        <v>0</v>
      </c>
      <c r="O306" s="151">
        <v>2</v>
      </c>
      <c r="AA306" s="127">
        <v>12</v>
      </c>
      <c r="AB306" s="127">
        <v>1</v>
      </c>
      <c r="AC306" s="127">
        <v>16</v>
      </c>
      <c r="AZ306" s="127">
        <v>2</v>
      </c>
      <c r="BA306" s="127">
        <f t="shared" si="31"/>
        <v>0</v>
      </c>
      <c r="BB306" s="127">
        <f t="shared" si="32"/>
        <v>0</v>
      </c>
      <c r="BC306" s="127">
        <f t="shared" si="33"/>
        <v>0</v>
      </c>
      <c r="BD306" s="127">
        <f t="shared" si="34"/>
        <v>0</v>
      </c>
      <c r="BE306" s="127">
        <f t="shared" si="35"/>
        <v>0</v>
      </c>
      <c r="CA306" s="158">
        <v>12</v>
      </c>
      <c r="CB306" s="158">
        <v>1</v>
      </c>
      <c r="CZ306" s="127">
        <v>1.7940000000000001E-2</v>
      </c>
    </row>
    <row r="307" spans="1:104" x14ac:dyDescent="0.2">
      <c r="A307" s="152">
        <v>137</v>
      </c>
      <c r="B307" s="153" t="s">
        <v>480</v>
      </c>
      <c r="C307" s="154" t="s">
        <v>481</v>
      </c>
      <c r="D307" s="155" t="s">
        <v>68</v>
      </c>
      <c r="E307" s="156">
        <v>1</v>
      </c>
      <c r="F307" s="156">
        <v>0</v>
      </c>
      <c r="G307" s="157">
        <f t="shared" si="30"/>
        <v>0</v>
      </c>
      <c r="O307" s="151">
        <v>2</v>
      </c>
      <c r="AA307" s="127">
        <v>12</v>
      </c>
      <c r="AB307" s="127">
        <v>1</v>
      </c>
      <c r="AC307" s="127">
        <v>17</v>
      </c>
      <c r="AZ307" s="127">
        <v>2</v>
      </c>
      <c r="BA307" s="127">
        <f t="shared" si="31"/>
        <v>0</v>
      </c>
      <c r="BB307" s="127">
        <f t="shared" si="32"/>
        <v>0</v>
      </c>
      <c r="BC307" s="127">
        <f t="shared" si="33"/>
        <v>0</v>
      </c>
      <c r="BD307" s="127">
        <f t="shared" si="34"/>
        <v>0</v>
      </c>
      <c r="BE307" s="127">
        <f t="shared" si="35"/>
        <v>0</v>
      </c>
      <c r="CA307" s="158">
        <v>12</v>
      </c>
      <c r="CB307" s="158">
        <v>1</v>
      </c>
      <c r="CZ307" s="127">
        <v>1.7940000000000001E-2</v>
      </c>
    </row>
    <row r="308" spans="1:104" x14ac:dyDescent="0.2">
      <c r="A308" s="152">
        <v>138</v>
      </c>
      <c r="B308" s="153" t="s">
        <v>482</v>
      </c>
      <c r="C308" s="154" t="s">
        <v>483</v>
      </c>
      <c r="D308" s="155" t="s">
        <v>199</v>
      </c>
      <c r="E308" s="156">
        <v>1</v>
      </c>
      <c r="F308" s="156">
        <v>0</v>
      </c>
      <c r="G308" s="157">
        <f t="shared" si="30"/>
        <v>0</v>
      </c>
      <c r="O308" s="151">
        <v>2</v>
      </c>
      <c r="AA308" s="127">
        <v>12</v>
      </c>
      <c r="AB308" s="127">
        <v>1</v>
      </c>
      <c r="AC308" s="127">
        <v>52</v>
      </c>
      <c r="AZ308" s="127">
        <v>2</v>
      </c>
      <c r="BA308" s="127">
        <f t="shared" si="31"/>
        <v>0</v>
      </c>
      <c r="BB308" s="127">
        <f t="shared" si="32"/>
        <v>0</v>
      </c>
      <c r="BC308" s="127">
        <f t="shared" si="33"/>
        <v>0</v>
      </c>
      <c r="BD308" s="127">
        <f t="shared" si="34"/>
        <v>0</v>
      </c>
      <c r="BE308" s="127">
        <f t="shared" si="35"/>
        <v>0</v>
      </c>
      <c r="CA308" s="158">
        <v>12</v>
      </c>
      <c r="CB308" s="158">
        <v>1</v>
      </c>
      <c r="CZ308" s="127">
        <v>0</v>
      </c>
    </row>
    <row r="309" spans="1:104" x14ac:dyDescent="0.2">
      <c r="A309" s="152">
        <v>139</v>
      </c>
      <c r="B309" s="153" t="s">
        <v>484</v>
      </c>
      <c r="C309" s="154" t="s">
        <v>485</v>
      </c>
      <c r="D309" s="155" t="s">
        <v>199</v>
      </c>
      <c r="E309" s="156">
        <v>2</v>
      </c>
      <c r="F309" s="156">
        <v>0</v>
      </c>
      <c r="G309" s="157">
        <f t="shared" si="30"/>
        <v>0</v>
      </c>
      <c r="O309" s="151">
        <v>2</v>
      </c>
      <c r="AA309" s="127">
        <v>12</v>
      </c>
      <c r="AB309" s="127">
        <v>1</v>
      </c>
      <c r="AC309" s="127">
        <v>119</v>
      </c>
      <c r="AZ309" s="127">
        <v>2</v>
      </c>
      <c r="BA309" s="127">
        <f t="shared" si="31"/>
        <v>0</v>
      </c>
      <c r="BB309" s="127">
        <f t="shared" si="32"/>
        <v>0</v>
      </c>
      <c r="BC309" s="127">
        <f t="shared" si="33"/>
        <v>0</v>
      </c>
      <c r="BD309" s="127">
        <f t="shared" si="34"/>
        <v>0</v>
      </c>
      <c r="BE309" s="127">
        <f t="shared" si="35"/>
        <v>0</v>
      </c>
      <c r="CA309" s="158">
        <v>12</v>
      </c>
      <c r="CB309" s="158">
        <v>1</v>
      </c>
      <c r="CZ309" s="127">
        <v>0</v>
      </c>
    </row>
    <row r="310" spans="1:104" x14ac:dyDescent="0.2">
      <c r="A310" s="152">
        <v>140</v>
      </c>
      <c r="B310" s="153" t="s">
        <v>486</v>
      </c>
      <c r="C310" s="154" t="s">
        <v>487</v>
      </c>
      <c r="D310" s="155" t="s">
        <v>56</v>
      </c>
      <c r="E310" s="156">
        <v>0.31</v>
      </c>
      <c r="F310" s="156">
        <v>0</v>
      </c>
      <c r="G310" s="157">
        <f t="shared" si="30"/>
        <v>0</v>
      </c>
      <c r="O310" s="151">
        <v>2</v>
      </c>
      <c r="AA310" s="127">
        <v>7</v>
      </c>
      <c r="AB310" s="127">
        <v>1002</v>
      </c>
      <c r="AC310" s="127">
        <v>5</v>
      </c>
      <c r="AZ310" s="127">
        <v>2</v>
      </c>
      <c r="BA310" s="127">
        <f t="shared" si="31"/>
        <v>0</v>
      </c>
      <c r="BB310" s="127">
        <f t="shared" si="32"/>
        <v>0</v>
      </c>
      <c r="BC310" s="127">
        <f t="shared" si="33"/>
        <v>0</v>
      </c>
      <c r="BD310" s="127">
        <f t="shared" si="34"/>
        <v>0</v>
      </c>
      <c r="BE310" s="127">
        <f t="shared" si="35"/>
        <v>0</v>
      </c>
      <c r="CA310" s="158">
        <v>7</v>
      </c>
      <c r="CB310" s="158">
        <v>1002</v>
      </c>
      <c r="CZ310" s="127">
        <v>0</v>
      </c>
    </row>
    <row r="311" spans="1:104" x14ac:dyDescent="0.2">
      <c r="A311" s="166"/>
      <c r="B311" s="167" t="s">
        <v>69</v>
      </c>
      <c r="C311" s="168" t="str">
        <f>CONCATENATE(B231," ",C231)</f>
        <v>725 Zařizovací předměty</v>
      </c>
      <c r="D311" s="169"/>
      <c r="E311" s="170"/>
      <c r="F311" s="171"/>
      <c r="G311" s="172">
        <f>SUM(G231:G310)</f>
        <v>0</v>
      </c>
      <c r="O311" s="151">
        <v>4</v>
      </c>
      <c r="BA311" s="173">
        <f>SUM(BA231:BA310)</f>
        <v>0</v>
      </c>
      <c r="BB311" s="173">
        <f>SUM(BB231:BB310)</f>
        <v>0</v>
      </c>
      <c r="BC311" s="173">
        <f>SUM(BC231:BC310)</f>
        <v>0</v>
      </c>
      <c r="BD311" s="173">
        <f>SUM(BD231:BD310)</f>
        <v>0</v>
      </c>
      <c r="BE311" s="173">
        <f>SUM(BE231:BE310)</f>
        <v>0</v>
      </c>
    </row>
    <row r="312" spans="1:104" x14ac:dyDescent="0.2">
      <c r="A312" s="144" t="s">
        <v>65</v>
      </c>
      <c r="B312" s="145" t="s">
        <v>488</v>
      </c>
      <c r="C312" s="146" t="s">
        <v>489</v>
      </c>
      <c r="D312" s="147"/>
      <c r="E312" s="148"/>
      <c r="F312" s="148"/>
      <c r="G312" s="149"/>
      <c r="H312" s="150"/>
      <c r="I312" s="150"/>
      <c r="O312" s="151">
        <v>1</v>
      </c>
    </row>
    <row r="313" spans="1:104" x14ac:dyDescent="0.2">
      <c r="A313" s="152">
        <v>141</v>
      </c>
      <c r="B313" s="153" t="s">
        <v>490</v>
      </c>
      <c r="C313" s="154" t="s">
        <v>491</v>
      </c>
      <c r="D313" s="155" t="s">
        <v>172</v>
      </c>
      <c r="E313" s="156">
        <v>2.9386899999999998</v>
      </c>
      <c r="F313" s="156">
        <v>0</v>
      </c>
      <c r="G313" s="157">
        <f t="shared" ref="G313:G320" si="36">E313*F313</f>
        <v>0</v>
      </c>
      <c r="O313" s="151">
        <v>2</v>
      </c>
      <c r="AA313" s="127">
        <v>8</v>
      </c>
      <c r="AB313" s="127">
        <v>1</v>
      </c>
      <c r="AC313" s="127">
        <v>3</v>
      </c>
      <c r="AZ313" s="127">
        <v>1</v>
      </c>
      <c r="BA313" s="127">
        <f t="shared" ref="BA313:BA320" si="37">IF(AZ313=1,G313,0)</f>
        <v>0</v>
      </c>
      <c r="BB313" s="127">
        <f t="shared" ref="BB313:BB320" si="38">IF(AZ313=2,G313,0)</f>
        <v>0</v>
      </c>
      <c r="BC313" s="127">
        <f t="shared" ref="BC313:BC320" si="39">IF(AZ313=3,G313,0)</f>
        <v>0</v>
      </c>
      <c r="BD313" s="127">
        <f t="shared" ref="BD313:BD320" si="40">IF(AZ313=4,G313,0)</f>
        <v>0</v>
      </c>
      <c r="BE313" s="127">
        <f t="shared" ref="BE313:BE320" si="41">IF(AZ313=5,G313,0)</f>
        <v>0</v>
      </c>
      <c r="CA313" s="158">
        <v>8</v>
      </c>
      <c r="CB313" s="158">
        <v>1</v>
      </c>
      <c r="CZ313" s="127">
        <v>0</v>
      </c>
    </row>
    <row r="314" spans="1:104" x14ac:dyDescent="0.2">
      <c r="A314" s="152">
        <v>142</v>
      </c>
      <c r="B314" s="153" t="s">
        <v>492</v>
      </c>
      <c r="C314" s="154" t="s">
        <v>493</v>
      </c>
      <c r="D314" s="155" t="s">
        <v>172</v>
      </c>
      <c r="E314" s="156">
        <v>5.8773799999999996</v>
      </c>
      <c r="F314" s="156">
        <v>0</v>
      </c>
      <c r="G314" s="157">
        <f t="shared" si="36"/>
        <v>0</v>
      </c>
      <c r="O314" s="151">
        <v>2</v>
      </c>
      <c r="AA314" s="127">
        <v>8</v>
      </c>
      <c r="AB314" s="127">
        <v>0</v>
      </c>
      <c r="AC314" s="127">
        <v>3</v>
      </c>
      <c r="AZ314" s="127">
        <v>1</v>
      </c>
      <c r="BA314" s="127">
        <f t="shared" si="37"/>
        <v>0</v>
      </c>
      <c r="BB314" s="127">
        <f t="shared" si="38"/>
        <v>0</v>
      </c>
      <c r="BC314" s="127">
        <f t="shared" si="39"/>
        <v>0</v>
      </c>
      <c r="BD314" s="127">
        <f t="shared" si="40"/>
        <v>0</v>
      </c>
      <c r="BE314" s="127">
        <f t="shared" si="41"/>
        <v>0</v>
      </c>
      <c r="CA314" s="158">
        <v>8</v>
      </c>
      <c r="CB314" s="158">
        <v>0</v>
      </c>
      <c r="CZ314" s="127">
        <v>0</v>
      </c>
    </row>
    <row r="315" spans="1:104" x14ac:dyDescent="0.2">
      <c r="A315" s="152">
        <v>143</v>
      </c>
      <c r="B315" s="153" t="s">
        <v>494</v>
      </c>
      <c r="C315" s="154" t="s">
        <v>495</v>
      </c>
      <c r="D315" s="155" t="s">
        <v>172</v>
      </c>
      <c r="E315" s="156">
        <v>55.83511</v>
      </c>
      <c r="F315" s="156">
        <v>0</v>
      </c>
      <c r="G315" s="157">
        <f t="shared" si="36"/>
        <v>0</v>
      </c>
      <c r="O315" s="151">
        <v>2</v>
      </c>
      <c r="AA315" s="127">
        <v>8</v>
      </c>
      <c r="AB315" s="127">
        <v>1</v>
      </c>
      <c r="AC315" s="127">
        <v>3</v>
      </c>
      <c r="AZ315" s="127">
        <v>1</v>
      </c>
      <c r="BA315" s="127">
        <f t="shared" si="37"/>
        <v>0</v>
      </c>
      <c r="BB315" s="127">
        <f t="shared" si="38"/>
        <v>0</v>
      </c>
      <c r="BC315" s="127">
        <f t="shared" si="39"/>
        <v>0</v>
      </c>
      <c r="BD315" s="127">
        <f t="shared" si="40"/>
        <v>0</v>
      </c>
      <c r="BE315" s="127">
        <f t="shared" si="41"/>
        <v>0</v>
      </c>
      <c r="CA315" s="158">
        <v>8</v>
      </c>
      <c r="CB315" s="158">
        <v>1</v>
      </c>
      <c r="CZ315" s="127">
        <v>0</v>
      </c>
    </row>
    <row r="316" spans="1:104" x14ac:dyDescent="0.2">
      <c r="A316" s="152">
        <v>144</v>
      </c>
      <c r="B316" s="153" t="s">
        <v>496</v>
      </c>
      <c r="C316" s="154" t="s">
        <v>497</v>
      </c>
      <c r="D316" s="155" t="s">
        <v>172</v>
      </c>
      <c r="E316" s="156">
        <v>2.9386899999999998</v>
      </c>
      <c r="F316" s="156">
        <v>0</v>
      </c>
      <c r="G316" s="157">
        <f t="shared" si="36"/>
        <v>0</v>
      </c>
      <c r="O316" s="151">
        <v>2</v>
      </c>
      <c r="AA316" s="127">
        <v>8</v>
      </c>
      <c r="AB316" s="127">
        <v>1</v>
      </c>
      <c r="AC316" s="127">
        <v>3</v>
      </c>
      <c r="AZ316" s="127">
        <v>1</v>
      </c>
      <c r="BA316" s="127">
        <f t="shared" si="37"/>
        <v>0</v>
      </c>
      <c r="BB316" s="127">
        <f t="shared" si="38"/>
        <v>0</v>
      </c>
      <c r="BC316" s="127">
        <f t="shared" si="39"/>
        <v>0</v>
      </c>
      <c r="BD316" s="127">
        <f t="shared" si="40"/>
        <v>0</v>
      </c>
      <c r="BE316" s="127">
        <f t="shared" si="41"/>
        <v>0</v>
      </c>
      <c r="CA316" s="158">
        <v>8</v>
      </c>
      <c r="CB316" s="158">
        <v>1</v>
      </c>
      <c r="CZ316" s="127">
        <v>0</v>
      </c>
    </row>
    <row r="317" spans="1:104" x14ac:dyDescent="0.2">
      <c r="A317" s="152">
        <v>145</v>
      </c>
      <c r="B317" s="153" t="s">
        <v>498</v>
      </c>
      <c r="C317" s="154" t="s">
        <v>499</v>
      </c>
      <c r="D317" s="155" t="s">
        <v>172</v>
      </c>
      <c r="E317" s="156">
        <v>2.9386899999999998</v>
      </c>
      <c r="F317" s="156">
        <v>0</v>
      </c>
      <c r="G317" s="157">
        <f t="shared" si="36"/>
        <v>0</v>
      </c>
      <c r="O317" s="151">
        <v>2</v>
      </c>
      <c r="AA317" s="127">
        <v>8</v>
      </c>
      <c r="AB317" s="127">
        <v>0</v>
      </c>
      <c r="AC317" s="127">
        <v>3</v>
      </c>
      <c r="AZ317" s="127">
        <v>1</v>
      </c>
      <c r="BA317" s="127">
        <f t="shared" si="37"/>
        <v>0</v>
      </c>
      <c r="BB317" s="127">
        <f t="shared" si="38"/>
        <v>0</v>
      </c>
      <c r="BC317" s="127">
        <f t="shared" si="39"/>
        <v>0</v>
      </c>
      <c r="BD317" s="127">
        <f t="shared" si="40"/>
        <v>0</v>
      </c>
      <c r="BE317" s="127">
        <f t="shared" si="41"/>
        <v>0</v>
      </c>
      <c r="CA317" s="158">
        <v>8</v>
      </c>
      <c r="CB317" s="158">
        <v>0</v>
      </c>
      <c r="CZ317" s="127">
        <v>0</v>
      </c>
    </row>
    <row r="318" spans="1:104" x14ac:dyDescent="0.2">
      <c r="A318" s="152">
        <v>146</v>
      </c>
      <c r="B318" s="153" t="s">
        <v>500</v>
      </c>
      <c r="C318" s="154" t="s">
        <v>501</v>
      </c>
      <c r="D318" s="155" t="s">
        <v>172</v>
      </c>
      <c r="E318" s="156">
        <v>70.528559999999999</v>
      </c>
      <c r="F318" s="156">
        <v>0</v>
      </c>
      <c r="G318" s="157">
        <f t="shared" si="36"/>
        <v>0</v>
      </c>
      <c r="O318" s="151">
        <v>2</v>
      </c>
      <c r="AA318" s="127">
        <v>8</v>
      </c>
      <c r="AB318" s="127">
        <v>0</v>
      </c>
      <c r="AC318" s="127">
        <v>3</v>
      </c>
      <c r="AZ318" s="127">
        <v>1</v>
      </c>
      <c r="BA318" s="127">
        <f t="shared" si="37"/>
        <v>0</v>
      </c>
      <c r="BB318" s="127">
        <f t="shared" si="38"/>
        <v>0</v>
      </c>
      <c r="BC318" s="127">
        <f t="shared" si="39"/>
        <v>0</v>
      </c>
      <c r="BD318" s="127">
        <f t="shared" si="40"/>
        <v>0</v>
      </c>
      <c r="BE318" s="127">
        <f t="shared" si="41"/>
        <v>0</v>
      </c>
      <c r="CA318" s="158">
        <v>8</v>
      </c>
      <c r="CB318" s="158">
        <v>0</v>
      </c>
      <c r="CZ318" s="127">
        <v>0</v>
      </c>
    </row>
    <row r="319" spans="1:104" x14ac:dyDescent="0.2">
      <c r="A319" s="152">
        <v>147</v>
      </c>
      <c r="B319" s="153" t="s">
        <v>502</v>
      </c>
      <c r="C319" s="154" t="s">
        <v>503</v>
      </c>
      <c r="D319" s="155" t="s">
        <v>172</v>
      </c>
      <c r="E319" s="156">
        <v>2.9386899999999998</v>
      </c>
      <c r="F319" s="156">
        <v>0</v>
      </c>
      <c r="G319" s="157">
        <f t="shared" si="36"/>
        <v>0</v>
      </c>
      <c r="O319" s="151">
        <v>2</v>
      </c>
      <c r="AA319" s="127">
        <v>8</v>
      </c>
      <c r="AB319" s="127">
        <v>0</v>
      </c>
      <c r="AC319" s="127">
        <v>3</v>
      </c>
      <c r="AZ319" s="127">
        <v>1</v>
      </c>
      <c r="BA319" s="127">
        <f t="shared" si="37"/>
        <v>0</v>
      </c>
      <c r="BB319" s="127">
        <f t="shared" si="38"/>
        <v>0</v>
      </c>
      <c r="BC319" s="127">
        <f t="shared" si="39"/>
        <v>0</v>
      </c>
      <c r="BD319" s="127">
        <f t="shared" si="40"/>
        <v>0</v>
      </c>
      <c r="BE319" s="127">
        <f t="shared" si="41"/>
        <v>0</v>
      </c>
      <c r="CA319" s="158">
        <v>8</v>
      </c>
      <c r="CB319" s="158">
        <v>0</v>
      </c>
      <c r="CZ319" s="127">
        <v>0</v>
      </c>
    </row>
    <row r="320" spans="1:104" x14ac:dyDescent="0.2">
      <c r="A320" s="152">
        <v>148</v>
      </c>
      <c r="B320" s="153" t="s">
        <v>504</v>
      </c>
      <c r="C320" s="154" t="s">
        <v>505</v>
      </c>
      <c r="D320" s="155" t="s">
        <v>172</v>
      </c>
      <c r="E320" s="156">
        <v>2.9386899999999998</v>
      </c>
      <c r="F320" s="156">
        <v>0</v>
      </c>
      <c r="G320" s="157">
        <f t="shared" si="36"/>
        <v>0</v>
      </c>
      <c r="O320" s="151">
        <v>2</v>
      </c>
      <c r="AA320" s="127">
        <v>8</v>
      </c>
      <c r="AB320" s="127">
        <v>0</v>
      </c>
      <c r="AC320" s="127">
        <v>3</v>
      </c>
      <c r="AZ320" s="127">
        <v>1</v>
      </c>
      <c r="BA320" s="127">
        <f t="shared" si="37"/>
        <v>0</v>
      </c>
      <c r="BB320" s="127">
        <f t="shared" si="38"/>
        <v>0</v>
      </c>
      <c r="BC320" s="127">
        <f t="shared" si="39"/>
        <v>0</v>
      </c>
      <c r="BD320" s="127">
        <f t="shared" si="40"/>
        <v>0</v>
      </c>
      <c r="BE320" s="127">
        <f t="shared" si="41"/>
        <v>0</v>
      </c>
      <c r="CA320" s="158">
        <v>8</v>
      </c>
      <c r="CB320" s="158">
        <v>0</v>
      </c>
      <c r="CZ320" s="127">
        <v>0</v>
      </c>
    </row>
    <row r="321" spans="1:57" x14ac:dyDescent="0.2">
      <c r="A321" s="166"/>
      <c r="B321" s="167" t="s">
        <v>69</v>
      </c>
      <c r="C321" s="168" t="str">
        <f>CONCATENATE(B312," ",C312)</f>
        <v>D96 Přesuny suti a vybouraných hmot</v>
      </c>
      <c r="D321" s="169"/>
      <c r="E321" s="170"/>
      <c r="F321" s="171"/>
      <c r="G321" s="172">
        <f>SUM(G312:G320)</f>
        <v>0</v>
      </c>
      <c r="O321" s="151">
        <v>4</v>
      </c>
      <c r="BA321" s="173">
        <f>SUM(BA312:BA320)</f>
        <v>0</v>
      </c>
      <c r="BB321" s="173">
        <f>SUM(BB312:BB320)</f>
        <v>0</v>
      </c>
      <c r="BC321" s="173">
        <f>SUM(BC312:BC320)</f>
        <v>0</v>
      </c>
      <c r="BD321" s="173">
        <f>SUM(BD312:BD320)</f>
        <v>0</v>
      </c>
      <c r="BE321" s="173">
        <f>SUM(BE312:BE320)</f>
        <v>0</v>
      </c>
    </row>
    <row r="322" spans="1:57" x14ac:dyDescent="0.2">
      <c r="E322" s="127"/>
    </row>
    <row r="323" spans="1:57" x14ac:dyDescent="0.2">
      <c r="E323" s="127"/>
    </row>
    <row r="324" spans="1:57" x14ac:dyDescent="0.2">
      <c r="E324" s="127"/>
    </row>
    <row r="325" spans="1:57" x14ac:dyDescent="0.2">
      <c r="E325" s="127"/>
    </row>
    <row r="326" spans="1:57" x14ac:dyDescent="0.2">
      <c r="E326" s="127"/>
    </row>
    <row r="327" spans="1:57" x14ac:dyDescent="0.2">
      <c r="E327" s="127"/>
    </row>
    <row r="328" spans="1:57" x14ac:dyDescent="0.2">
      <c r="E328" s="127"/>
    </row>
    <row r="329" spans="1:57" x14ac:dyDescent="0.2">
      <c r="E329" s="127"/>
    </row>
    <row r="330" spans="1:57" x14ac:dyDescent="0.2">
      <c r="E330" s="127"/>
    </row>
    <row r="331" spans="1:57" x14ac:dyDescent="0.2">
      <c r="E331" s="127"/>
    </row>
    <row r="332" spans="1:57" x14ac:dyDescent="0.2">
      <c r="E332" s="127"/>
    </row>
    <row r="333" spans="1:57" x14ac:dyDescent="0.2">
      <c r="E333" s="127"/>
    </row>
    <row r="334" spans="1:57" x14ac:dyDescent="0.2">
      <c r="E334" s="127"/>
    </row>
    <row r="335" spans="1:57" x14ac:dyDescent="0.2">
      <c r="E335" s="127"/>
    </row>
    <row r="336" spans="1:57" x14ac:dyDescent="0.2">
      <c r="E336" s="127"/>
    </row>
    <row r="337" spans="1:7" x14ac:dyDescent="0.2">
      <c r="E337" s="127"/>
    </row>
    <row r="338" spans="1:7" x14ac:dyDescent="0.2">
      <c r="E338" s="127"/>
    </row>
    <row r="339" spans="1:7" x14ac:dyDescent="0.2">
      <c r="E339" s="127"/>
    </row>
    <row r="340" spans="1:7" x14ac:dyDescent="0.2">
      <c r="E340" s="127"/>
    </row>
    <row r="341" spans="1:7" x14ac:dyDescent="0.2">
      <c r="E341" s="127"/>
    </row>
    <row r="342" spans="1:7" x14ac:dyDescent="0.2">
      <c r="E342" s="127"/>
    </row>
    <row r="343" spans="1:7" x14ac:dyDescent="0.2">
      <c r="E343" s="127"/>
    </row>
    <row r="344" spans="1:7" x14ac:dyDescent="0.2">
      <c r="E344" s="127"/>
    </row>
    <row r="345" spans="1:7" x14ac:dyDescent="0.2">
      <c r="A345" s="174"/>
      <c r="B345" s="174"/>
      <c r="C345" s="174"/>
      <c r="D345" s="174"/>
      <c r="E345" s="174"/>
      <c r="F345" s="174"/>
      <c r="G345" s="174"/>
    </row>
    <row r="346" spans="1:7" x14ac:dyDescent="0.2">
      <c r="A346" s="174"/>
      <c r="B346" s="174"/>
      <c r="C346" s="174"/>
      <c r="D346" s="174"/>
      <c r="E346" s="174"/>
      <c r="F346" s="174"/>
      <c r="G346" s="174"/>
    </row>
    <row r="347" spans="1:7" x14ac:dyDescent="0.2">
      <c r="A347" s="174"/>
      <c r="B347" s="174"/>
      <c r="C347" s="174"/>
      <c r="D347" s="174"/>
      <c r="E347" s="174"/>
      <c r="F347" s="174"/>
      <c r="G347" s="174"/>
    </row>
    <row r="348" spans="1:7" x14ac:dyDescent="0.2">
      <c r="A348" s="174"/>
      <c r="B348" s="174"/>
      <c r="C348" s="174"/>
      <c r="D348" s="174"/>
      <c r="E348" s="174"/>
      <c r="F348" s="174"/>
      <c r="G348" s="174"/>
    </row>
    <row r="349" spans="1:7" x14ac:dyDescent="0.2">
      <c r="E349" s="127"/>
    </row>
    <row r="350" spans="1:7" x14ac:dyDescent="0.2">
      <c r="E350" s="127"/>
    </row>
    <row r="351" spans="1:7" x14ac:dyDescent="0.2">
      <c r="E351" s="127"/>
    </row>
    <row r="352" spans="1:7" x14ac:dyDescent="0.2">
      <c r="E352" s="127"/>
    </row>
    <row r="353" spans="5:5" x14ac:dyDescent="0.2">
      <c r="E353" s="127"/>
    </row>
    <row r="354" spans="5:5" x14ac:dyDescent="0.2">
      <c r="E354" s="127"/>
    </row>
    <row r="355" spans="5:5" x14ac:dyDescent="0.2">
      <c r="E355" s="127"/>
    </row>
    <row r="356" spans="5:5" x14ac:dyDescent="0.2">
      <c r="E356" s="127"/>
    </row>
    <row r="357" spans="5:5" x14ac:dyDescent="0.2">
      <c r="E357" s="127"/>
    </row>
    <row r="358" spans="5:5" x14ac:dyDescent="0.2">
      <c r="E358" s="127"/>
    </row>
    <row r="359" spans="5:5" x14ac:dyDescent="0.2">
      <c r="E359" s="127"/>
    </row>
    <row r="360" spans="5:5" x14ac:dyDescent="0.2">
      <c r="E360" s="127"/>
    </row>
    <row r="361" spans="5:5" x14ac:dyDescent="0.2">
      <c r="E361" s="127"/>
    </row>
    <row r="362" spans="5:5" x14ac:dyDescent="0.2">
      <c r="E362" s="127"/>
    </row>
    <row r="363" spans="5:5" x14ac:dyDescent="0.2">
      <c r="E363" s="127"/>
    </row>
    <row r="364" spans="5:5" x14ac:dyDescent="0.2">
      <c r="E364" s="127"/>
    </row>
    <row r="365" spans="5:5" x14ac:dyDescent="0.2">
      <c r="E365" s="127"/>
    </row>
    <row r="366" spans="5:5" x14ac:dyDescent="0.2">
      <c r="E366" s="127"/>
    </row>
    <row r="367" spans="5:5" x14ac:dyDescent="0.2">
      <c r="E367" s="127"/>
    </row>
    <row r="368" spans="5:5" x14ac:dyDescent="0.2">
      <c r="E368" s="127"/>
    </row>
    <row r="369" spans="1:7" x14ac:dyDescent="0.2">
      <c r="E369" s="127"/>
    </row>
    <row r="370" spans="1:7" x14ac:dyDescent="0.2">
      <c r="E370" s="127"/>
    </row>
    <row r="371" spans="1:7" x14ac:dyDescent="0.2">
      <c r="E371" s="127"/>
    </row>
    <row r="372" spans="1:7" x14ac:dyDescent="0.2">
      <c r="E372" s="127"/>
    </row>
    <row r="373" spans="1:7" x14ac:dyDescent="0.2">
      <c r="E373" s="127"/>
    </row>
    <row r="374" spans="1:7" x14ac:dyDescent="0.2">
      <c r="E374" s="127"/>
    </row>
    <row r="375" spans="1:7" x14ac:dyDescent="0.2">
      <c r="E375" s="127"/>
    </row>
    <row r="376" spans="1:7" x14ac:dyDescent="0.2">
      <c r="E376" s="127"/>
    </row>
    <row r="377" spans="1:7" x14ac:dyDescent="0.2">
      <c r="E377" s="127"/>
    </row>
    <row r="378" spans="1:7" x14ac:dyDescent="0.2">
      <c r="E378" s="127"/>
    </row>
    <row r="379" spans="1:7" x14ac:dyDescent="0.2">
      <c r="E379" s="127"/>
    </row>
    <row r="380" spans="1:7" x14ac:dyDescent="0.2">
      <c r="A380" s="175"/>
      <c r="B380" s="175"/>
    </row>
    <row r="381" spans="1:7" x14ac:dyDescent="0.2">
      <c r="A381" s="174"/>
      <c r="B381" s="174"/>
      <c r="C381" s="177"/>
      <c r="D381" s="177"/>
      <c r="E381" s="178"/>
      <c r="F381" s="177"/>
      <c r="G381" s="179"/>
    </row>
    <row r="382" spans="1:7" x14ac:dyDescent="0.2">
      <c r="A382" s="180"/>
      <c r="B382" s="180"/>
      <c r="C382" s="174"/>
      <c r="D382" s="174"/>
      <c r="E382" s="181"/>
      <c r="F382" s="174"/>
      <c r="G382" s="174"/>
    </row>
    <row r="383" spans="1:7" x14ac:dyDescent="0.2">
      <c r="A383" s="174"/>
      <c r="B383" s="174"/>
      <c r="C383" s="174"/>
      <c r="D383" s="174"/>
      <c r="E383" s="181"/>
      <c r="F383" s="174"/>
      <c r="G383" s="174"/>
    </row>
    <row r="384" spans="1:7" x14ac:dyDescent="0.2">
      <c r="A384" s="174"/>
      <c r="B384" s="174"/>
      <c r="C384" s="174"/>
      <c r="D384" s="174"/>
      <c r="E384" s="181"/>
      <c r="F384" s="174"/>
      <c r="G384" s="174"/>
    </row>
    <row r="385" spans="1:7" x14ac:dyDescent="0.2">
      <c r="A385" s="174"/>
      <c r="B385" s="174"/>
      <c r="C385" s="174"/>
      <c r="D385" s="174"/>
      <c r="E385" s="181"/>
      <c r="F385" s="174"/>
      <c r="G385" s="174"/>
    </row>
    <row r="386" spans="1:7" x14ac:dyDescent="0.2">
      <c r="A386" s="174"/>
      <c r="B386" s="174"/>
      <c r="C386" s="174"/>
      <c r="D386" s="174"/>
      <c r="E386" s="181"/>
      <c r="F386" s="174"/>
      <c r="G386" s="174"/>
    </row>
    <row r="387" spans="1:7" x14ac:dyDescent="0.2">
      <c r="A387" s="174"/>
      <c r="B387" s="174"/>
      <c r="C387" s="174"/>
      <c r="D387" s="174"/>
      <c r="E387" s="181"/>
      <c r="F387" s="174"/>
      <c r="G387" s="174"/>
    </row>
    <row r="388" spans="1:7" x14ac:dyDescent="0.2">
      <c r="A388" s="174"/>
      <c r="B388" s="174"/>
      <c r="C388" s="174"/>
      <c r="D388" s="174"/>
      <c r="E388" s="181"/>
      <c r="F388" s="174"/>
      <c r="G388" s="174"/>
    </row>
    <row r="389" spans="1:7" x14ac:dyDescent="0.2">
      <c r="A389" s="174"/>
      <c r="B389" s="174"/>
      <c r="C389" s="174"/>
      <c r="D389" s="174"/>
      <c r="E389" s="181"/>
      <c r="F389" s="174"/>
      <c r="G389" s="174"/>
    </row>
    <row r="390" spans="1:7" x14ac:dyDescent="0.2">
      <c r="A390" s="174"/>
      <c r="B390" s="174"/>
      <c r="C390" s="174"/>
      <c r="D390" s="174"/>
      <c r="E390" s="181"/>
      <c r="F390" s="174"/>
      <c r="G390" s="174"/>
    </row>
    <row r="391" spans="1:7" x14ac:dyDescent="0.2">
      <c r="A391" s="174"/>
      <c r="B391" s="174"/>
      <c r="C391" s="174"/>
      <c r="D391" s="174"/>
      <c r="E391" s="181"/>
      <c r="F391" s="174"/>
      <c r="G391" s="174"/>
    </row>
    <row r="392" spans="1:7" x14ac:dyDescent="0.2">
      <c r="A392" s="174"/>
      <c r="B392" s="174"/>
      <c r="C392" s="174"/>
      <c r="D392" s="174"/>
      <c r="E392" s="181"/>
      <c r="F392" s="174"/>
      <c r="G392" s="174"/>
    </row>
    <row r="393" spans="1:7" x14ac:dyDescent="0.2">
      <c r="A393" s="174"/>
      <c r="B393" s="174"/>
      <c r="C393" s="174"/>
      <c r="D393" s="174"/>
      <c r="E393" s="181"/>
      <c r="F393" s="174"/>
      <c r="G393" s="174"/>
    </row>
    <row r="394" spans="1:7" x14ac:dyDescent="0.2">
      <c r="A394" s="174"/>
      <c r="B394" s="174"/>
      <c r="C394" s="174"/>
      <c r="D394" s="174"/>
      <c r="E394" s="181"/>
      <c r="F394" s="174"/>
      <c r="G394" s="174"/>
    </row>
  </sheetData>
  <mergeCells count="151"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0:D10"/>
    <mergeCell ref="C11:D11"/>
    <mergeCell ref="C12:D12"/>
    <mergeCell ref="C25:D25"/>
    <mergeCell ref="C26:D26"/>
    <mergeCell ref="C27:D27"/>
    <mergeCell ref="C28:D28"/>
    <mergeCell ref="C29:D29"/>
    <mergeCell ref="C31:G31"/>
    <mergeCell ref="C19:D19"/>
    <mergeCell ref="C20:D20"/>
    <mergeCell ref="C21:D21"/>
    <mergeCell ref="C22:D22"/>
    <mergeCell ref="C23:D23"/>
    <mergeCell ref="C24:D24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3:G53"/>
    <mergeCell ref="C54:D54"/>
    <mergeCell ref="C56:G56"/>
    <mergeCell ref="C57:D57"/>
    <mergeCell ref="C58:D58"/>
    <mergeCell ref="C44:G44"/>
    <mergeCell ref="C45:G45"/>
    <mergeCell ref="C46:G46"/>
    <mergeCell ref="C47:G47"/>
    <mergeCell ref="C48:G48"/>
    <mergeCell ref="C49:G49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77:D77"/>
    <mergeCell ref="C82:G82"/>
    <mergeCell ref="C83:D83"/>
    <mergeCell ref="C84:D84"/>
    <mergeCell ref="C85:D85"/>
    <mergeCell ref="C86:D86"/>
    <mergeCell ref="C87:D87"/>
    <mergeCell ref="C88:D88"/>
    <mergeCell ref="C71:D71"/>
    <mergeCell ref="C72:D72"/>
    <mergeCell ref="C73:D73"/>
    <mergeCell ref="C74:D74"/>
    <mergeCell ref="C75:D75"/>
    <mergeCell ref="C76:D76"/>
    <mergeCell ref="C95:D95"/>
    <mergeCell ref="C96:D96"/>
    <mergeCell ref="C97:D97"/>
    <mergeCell ref="C98:D98"/>
    <mergeCell ref="C99:D99"/>
    <mergeCell ref="C100:D100"/>
    <mergeCell ref="C89:D89"/>
    <mergeCell ref="C90:D90"/>
    <mergeCell ref="C91:D91"/>
    <mergeCell ref="C92:D92"/>
    <mergeCell ref="C93:D93"/>
    <mergeCell ref="C94:D94"/>
    <mergeCell ref="C121:D121"/>
    <mergeCell ref="C124:D124"/>
    <mergeCell ref="C129:D129"/>
    <mergeCell ref="C130:D130"/>
    <mergeCell ref="C132:D132"/>
    <mergeCell ref="C133:D133"/>
    <mergeCell ref="C134:D134"/>
    <mergeCell ref="C101:D101"/>
    <mergeCell ref="C102:D102"/>
    <mergeCell ref="C103:D103"/>
    <mergeCell ref="C145:D145"/>
    <mergeCell ref="C158:D158"/>
    <mergeCell ref="C160:D160"/>
    <mergeCell ref="C167:D167"/>
    <mergeCell ref="C168:D168"/>
    <mergeCell ref="C169:D169"/>
    <mergeCell ref="C173:D173"/>
    <mergeCell ref="C175:D175"/>
    <mergeCell ref="C135:D135"/>
    <mergeCell ref="C136:D136"/>
    <mergeCell ref="C137:D137"/>
    <mergeCell ref="C139:D139"/>
    <mergeCell ref="C140:D140"/>
    <mergeCell ref="C141:D141"/>
    <mergeCell ref="C216:G216"/>
    <mergeCell ref="C217:G217"/>
    <mergeCell ref="C218:G218"/>
    <mergeCell ref="C219:G219"/>
    <mergeCell ref="C220:G220"/>
    <mergeCell ref="C223:G223"/>
    <mergeCell ref="C210:G210"/>
    <mergeCell ref="C211:G211"/>
    <mergeCell ref="C212:G212"/>
    <mergeCell ref="C213:G213"/>
    <mergeCell ref="C214:G214"/>
    <mergeCell ref="C215:G215"/>
    <mergeCell ref="C224:G224"/>
    <mergeCell ref="C225:G225"/>
    <mergeCell ref="C226:G226"/>
    <mergeCell ref="C227:G227"/>
    <mergeCell ref="C228:G228"/>
    <mergeCell ref="C261:D261"/>
    <mergeCell ref="C262:D262"/>
    <mergeCell ref="C263:D263"/>
    <mergeCell ref="C265:D265"/>
    <mergeCell ref="C233:D233"/>
    <mergeCell ref="C234:D234"/>
    <mergeCell ref="C236:D236"/>
    <mergeCell ref="C237:D237"/>
    <mergeCell ref="C242:D242"/>
    <mergeCell ref="C243:D243"/>
    <mergeCell ref="C256:D256"/>
    <mergeCell ref="C257:D257"/>
    <mergeCell ref="C258:D258"/>
    <mergeCell ref="C274:D274"/>
    <mergeCell ref="C275:D275"/>
    <mergeCell ref="C276:D276"/>
    <mergeCell ref="C266:D266"/>
    <mergeCell ref="C267:D267"/>
    <mergeCell ref="C268:D268"/>
    <mergeCell ref="C269:D269"/>
    <mergeCell ref="C271:D271"/>
    <mergeCell ref="C272:D27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2016-03-23T08:24:12Z</cp:lastPrinted>
  <dcterms:created xsi:type="dcterms:W3CDTF">2016-03-15T12:31:52Z</dcterms:created>
  <dcterms:modified xsi:type="dcterms:W3CDTF">2016-03-23T08:24:21Z</dcterms:modified>
</cp:coreProperties>
</file>