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filterPrivacy="1" defaultThemeVersion="124226"/>
  <bookViews>
    <workbookView xWindow="0" yWindow="0" windowWidth="28800" windowHeight="12045" firstSheet="7" activeTab="12"/>
  </bookViews>
  <sheets>
    <sheet name="Tabulka pro VS1" sheetId="1" r:id="rId1"/>
    <sheet name="Tabulka pro VS2" sheetId="4" r:id="rId2"/>
    <sheet name="Tabulka pro VS3" sheetId="5" r:id="rId3"/>
    <sheet name="Tabulka pro VS4" sheetId="6" r:id="rId4"/>
    <sheet name="Tabulka pro VS5" sheetId="7" r:id="rId5"/>
    <sheet name="Tabulka pro VS6" sheetId="8" r:id="rId6"/>
    <sheet name="Tabulka pro VS7" sheetId="9" r:id="rId7"/>
    <sheet name="Tabulka pro VS8" sheetId="10" r:id="rId8"/>
    <sheet name="Tabulka pro VS9" sheetId="11" r:id="rId9"/>
    <sheet name="Tabulka pro VS10" sheetId="12" r:id="rId10"/>
    <sheet name="Tabulka pro VS11" sheetId="13" r:id="rId11"/>
    <sheet name="Tabulka pro VS12" sheetId="14" r:id="rId12"/>
    <sheet name="Tabulka pro VS13" sheetId="15" r:id="rId13"/>
  </sheets>
  <definedNames/>
  <calcPr calcId="152511"/>
</workbook>
</file>

<file path=xl/sharedStrings.xml><?xml version="1.0" encoding="utf-8"?>
<sst xmlns="http://schemas.openxmlformats.org/spreadsheetml/2006/main" count="163" uniqueCount="49">
  <si>
    <t>Část Veřejné zakázky č. 1 (VS1)</t>
  </si>
  <si>
    <r>
      <t>Malý autobus - S</t>
    </r>
    <r>
      <rPr>
        <sz val="10"/>
        <color theme="1"/>
        <rFont val="Calibri"/>
        <family val="2"/>
        <scheme val="minor"/>
      </rPr>
      <t>tandard IDS JMK (</t>
    </r>
    <r>
      <rPr>
        <b/>
        <i/>
        <sz val="10"/>
        <color theme="1"/>
        <rFont val="Calibri"/>
        <family val="2"/>
        <scheme val="minor"/>
      </rPr>
      <t>IDS3MN</t>
    </r>
    <r>
      <rPr>
        <sz val="10"/>
        <color theme="1"/>
        <rFont val="Calibri"/>
        <family val="2"/>
        <scheme val="minor"/>
      </rPr>
      <t>)</t>
    </r>
  </si>
  <si>
    <t>Celkem</t>
  </si>
  <si>
    <r>
      <t xml:space="preserve">Jednotková cena za 1 vozokilometr         </t>
    </r>
    <r>
      <rPr>
        <sz val="10"/>
        <color theme="1"/>
        <rFont val="Calibri"/>
        <family val="2"/>
        <scheme val="minor"/>
      </rPr>
      <t>v Kč bez DPH</t>
    </r>
  </si>
  <si>
    <r>
      <t xml:space="preserve">Cena předpokládaného výkonu                        </t>
    </r>
    <r>
      <rPr>
        <sz val="10"/>
        <color theme="1"/>
        <rFont val="Calibri"/>
        <family val="2"/>
        <scheme val="minor"/>
      </rPr>
      <t>v Kč bez DPH</t>
    </r>
  </si>
  <si>
    <r>
      <t xml:space="preserve">Maximální možné navýšení ročního výkonu                      </t>
    </r>
    <r>
      <rPr>
        <sz val="10"/>
        <color theme="1"/>
        <rFont val="Calibri"/>
        <family val="2"/>
        <scheme val="minor"/>
      </rPr>
      <t>v procentech (%)</t>
    </r>
  </si>
  <si>
    <r>
      <t xml:space="preserve">Počet kilometrů předpokládaného ročního výkonu          </t>
    </r>
    <r>
      <rPr>
        <sz val="10"/>
        <color theme="1"/>
        <rFont val="Calibri"/>
        <family val="2"/>
        <scheme val="minor"/>
      </rPr>
      <t>v km</t>
    </r>
  </si>
  <si>
    <r>
      <t xml:space="preserve">Nabídková cena (celková nabídková cena) za část 1 (VS1)                                                                                      </t>
    </r>
    <r>
      <rPr>
        <sz val="10"/>
        <color rgb="FFFF0000"/>
        <rFont val="Calibri"/>
        <family val="2"/>
        <scheme val="minor"/>
      </rPr>
      <t>v Kč bez DPH</t>
    </r>
  </si>
  <si>
    <r>
      <t xml:space="preserve">Maximální nepřekročitelná jednotková cena za  1 vozokilometr               </t>
    </r>
    <r>
      <rPr>
        <sz val="10"/>
        <color theme="1"/>
        <rFont val="Calibri"/>
        <family val="2"/>
        <scheme val="minor"/>
      </rPr>
      <t>v Kč bez DPH</t>
    </r>
  </si>
  <si>
    <r>
      <t xml:space="preserve">Jednotková cena za 1 vozokilometr         </t>
    </r>
    <r>
      <rPr>
        <sz val="10"/>
        <color theme="1"/>
        <rFont val="Calibri"/>
        <family val="2"/>
        <scheme val="minor"/>
      </rPr>
      <t xml:space="preserve">v Kč bez DPH </t>
    </r>
    <r>
      <rPr>
        <i/>
        <sz val="10"/>
        <color theme="1"/>
        <rFont val="Calibri"/>
        <family val="2"/>
        <scheme val="minor"/>
      </rPr>
      <t>(zaokrouhlená na 2 desetinná místa)</t>
    </r>
  </si>
  <si>
    <t>Příloha č. 5 dokumentace zadávacího řízení - Formulář pro zpracování nabídkové ceny</t>
  </si>
  <si>
    <t>Výběr dopravců pro uzavření smluv o veřejných službách v přepravě cestujících ve veřejné linkové osobní dopravě v rámci IDS JMK - části oblastí Brněnsko, Boskovicko a Jihovýchod</t>
  </si>
  <si>
    <t>Část Veřejné zakázky č. 2 (VS2)</t>
  </si>
  <si>
    <r>
      <t xml:space="preserve">Nabídková cena (celková nabídková cena) za část 2 (VS2)                                                                                      </t>
    </r>
    <r>
      <rPr>
        <sz val="10"/>
        <color rgb="FFFF0000"/>
        <rFont val="Calibri"/>
        <family val="2"/>
        <scheme val="minor"/>
      </rPr>
      <t>v Kč bez DPH</t>
    </r>
  </si>
  <si>
    <t>Část Veřejné zakázky č. 3 (VS3)</t>
  </si>
  <si>
    <r>
      <t xml:space="preserve">Nabídková cena (celková nabídková cena) za část 3 (VS3)                                                                                      </t>
    </r>
    <r>
      <rPr>
        <sz val="10"/>
        <color rgb="FFFF0000"/>
        <rFont val="Calibri"/>
        <family val="2"/>
        <scheme val="minor"/>
      </rPr>
      <t>v Kč bez DPH</t>
    </r>
  </si>
  <si>
    <t>Část Veřejné zakázky č. 4 (VS4)</t>
  </si>
  <si>
    <r>
      <t xml:space="preserve">Nabídková cena (celková nabídková cena) za část 4 (VS4)                                                                                      </t>
    </r>
    <r>
      <rPr>
        <sz val="10"/>
        <color rgb="FFFF0000"/>
        <rFont val="Calibri"/>
        <family val="2"/>
        <scheme val="minor"/>
      </rPr>
      <t>v Kč bez DPH</t>
    </r>
  </si>
  <si>
    <t>Část Veřejné zakázky č. 5 (VS5)</t>
  </si>
  <si>
    <r>
      <t xml:space="preserve">Nabídková cena (celková nabídková cena) za část 5 (VS5)                                                                                      </t>
    </r>
    <r>
      <rPr>
        <sz val="10"/>
        <color rgb="FFFF0000"/>
        <rFont val="Calibri"/>
        <family val="2"/>
        <scheme val="minor"/>
      </rPr>
      <t>v Kč bez DPH</t>
    </r>
  </si>
  <si>
    <t>Část Veřejné zakázky č. 6 (VS6)</t>
  </si>
  <si>
    <r>
      <t xml:space="preserve">Nabídková cena (celková nabídková cena) za část 6 (VS6)                                                                                      </t>
    </r>
    <r>
      <rPr>
        <sz val="10"/>
        <color rgb="FFFF0000"/>
        <rFont val="Calibri"/>
        <family val="2"/>
        <scheme val="minor"/>
      </rPr>
      <t>v Kč bez DPH</t>
    </r>
  </si>
  <si>
    <t>Část Veřejné zakázky č. 7 (VS7)</t>
  </si>
  <si>
    <r>
      <t xml:space="preserve">Nabídková cena (celková nabídková cena) za část 7 (VS7)                                                                                      </t>
    </r>
    <r>
      <rPr>
        <sz val="10"/>
        <color rgb="FFFF0000"/>
        <rFont val="Calibri"/>
        <family val="2"/>
        <scheme val="minor"/>
      </rPr>
      <t>v Kč bez DPH</t>
    </r>
  </si>
  <si>
    <t>Část Veřejné zakázky č. 8 (VS8)</t>
  </si>
  <si>
    <r>
      <t xml:space="preserve">Nabídková cena (celková nabídková cena) za část 8 (VS8)                                                                                      </t>
    </r>
    <r>
      <rPr>
        <sz val="10"/>
        <color rgb="FFFF0000"/>
        <rFont val="Calibri"/>
        <family val="2"/>
        <scheme val="minor"/>
      </rPr>
      <t>v Kč bez DPH</t>
    </r>
  </si>
  <si>
    <t>Část Veřejné zakázky č. 9 (VS9)</t>
  </si>
  <si>
    <r>
      <t xml:space="preserve">Nabídková cena (celková nabídková cena) za část 9 (VS9)                                                                                      </t>
    </r>
    <r>
      <rPr>
        <sz val="10"/>
        <color rgb="FFFF0000"/>
        <rFont val="Calibri"/>
        <family val="2"/>
        <scheme val="minor"/>
      </rPr>
      <t>v Kč bez DPH</t>
    </r>
  </si>
  <si>
    <t>Část Veřejné zakázky č. 10 (VS10)</t>
  </si>
  <si>
    <r>
      <t xml:space="preserve">Nabídková cena (celková nabídková cena) za část 10 (VS10)                                                                                      </t>
    </r>
    <r>
      <rPr>
        <sz val="10"/>
        <color rgb="FFFF0000"/>
        <rFont val="Calibri"/>
        <family val="2"/>
        <scheme val="minor"/>
      </rPr>
      <t>v Kč bez DPH</t>
    </r>
  </si>
  <si>
    <t>Část Veřejné zakázky č. 11 (VS11)</t>
  </si>
  <si>
    <r>
      <t xml:space="preserve">Nabídková cena (celková nabídková cena) za část 11 (VS11)                                                                                      </t>
    </r>
    <r>
      <rPr>
        <sz val="10"/>
        <color rgb="FFFF0000"/>
        <rFont val="Calibri"/>
        <family val="2"/>
        <scheme val="minor"/>
      </rPr>
      <t>v Kč bez DPH</t>
    </r>
  </si>
  <si>
    <t>Část Veřejné zakázky č. 12 (VS12)</t>
  </si>
  <si>
    <r>
      <t xml:space="preserve">Nabídková cena (celková nabídková cena) za část 12 (VS12)                                                                                      </t>
    </r>
    <r>
      <rPr>
        <sz val="10"/>
        <color rgb="FFFF0000"/>
        <rFont val="Calibri"/>
        <family val="2"/>
        <scheme val="minor"/>
      </rPr>
      <t>v Kč bez DPH</t>
    </r>
  </si>
  <si>
    <t>Část Veřejné zakázky č. 13 (VS13)</t>
  </si>
  <si>
    <r>
      <t xml:space="preserve">Nabídková cena (celková nabídková cena) za část 13 (VS13)                                                                                      </t>
    </r>
    <r>
      <rPr>
        <sz val="10"/>
        <color rgb="FFFF0000"/>
        <rFont val="Calibri"/>
        <family val="2"/>
        <scheme val="minor"/>
      </rPr>
      <t>v Kč bez DPH</t>
    </r>
  </si>
  <si>
    <r>
      <t xml:space="preserve">Klasický autobus - </t>
    </r>
    <r>
      <rPr>
        <sz val="10"/>
        <color theme="1"/>
        <rFont val="Calibri"/>
        <family val="2"/>
        <scheme val="minor"/>
      </rPr>
      <t>Standard IDS JMK (</t>
    </r>
    <r>
      <rPr>
        <b/>
        <i/>
        <sz val="10"/>
        <color theme="1"/>
        <rFont val="Calibri"/>
        <family val="2"/>
        <scheme val="minor"/>
      </rPr>
      <t>IDS2KN, IDS2K, IDS3K</t>
    </r>
    <r>
      <rPr>
        <sz val="10"/>
        <color theme="1"/>
        <rFont val="Calibri"/>
        <family val="2"/>
        <scheme val="minor"/>
      </rPr>
      <t>)</t>
    </r>
  </si>
  <si>
    <r>
      <t xml:space="preserve">Klasický autobus - </t>
    </r>
    <r>
      <rPr>
        <sz val="10"/>
        <color theme="1"/>
        <rFont val="Calibri"/>
        <family val="2"/>
        <scheme val="minor"/>
      </rPr>
      <t>Standard IDS JMK (</t>
    </r>
    <r>
      <rPr>
        <b/>
        <i/>
        <sz val="10"/>
        <color theme="1"/>
        <rFont val="Calibri"/>
        <family val="2"/>
        <scheme val="minor"/>
      </rPr>
      <t>IDS3K, IDS3KC</t>
    </r>
    <r>
      <rPr>
        <i/>
        <sz val="10"/>
        <color theme="1"/>
        <rFont val="Calibri"/>
        <family val="2"/>
        <scheme val="minor"/>
      </rPr>
      <t>)</t>
    </r>
  </si>
  <si>
    <r>
      <t>Malý autobus - S</t>
    </r>
    <r>
      <rPr>
        <sz val="10"/>
        <color theme="1"/>
        <rFont val="Calibri"/>
        <family val="2"/>
        <scheme val="minor"/>
      </rPr>
      <t>tandard IDS JMK (</t>
    </r>
    <r>
      <rPr>
        <b/>
        <i/>
        <sz val="10"/>
        <color theme="1"/>
        <rFont val="Calibri"/>
        <family val="2"/>
        <scheme val="minor"/>
      </rPr>
      <t>IDS2M, IDS3M</t>
    </r>
    <r>
      <rPr>
        <sz val="10"/>
        <color theme="1"/>
        <rFont val="Calibri"/>
        <family val="2"/>
        <scheme val="minor"/>
      </rPr>
      <t>)</t>
    </r>
  </si>
  <si>
    <r>
      <t xml:space="preserve">Klasický autobus - </t>
    </r>
    <r>
      <rPr>
        <sz val="10"/>
        <color theme="1"/>
        <rFont val="Calibri"/>
        <family val="2"/>
        <scheme val="minor"/>
      </rPr>
      <t>Standard IDS JMK (</t>
    </r>
    <r>
      <rPr>
        <b/>
        <i/>
        <sz val="10"/>
        <color theme="1"/>
        <rFont val="Calibri"/>
        <family val="2"/>
        <scheme val="minor"/>
      </rPr>
      <t>IDS2K</t>
    </r>
    <r>
      <rPr>
        <sz val="10"/>
        <color theme="1"/>
        <rFont val="Calibri"/>
        <family val="2"/>
        <scheme val="minor"/>
      </rPr>
      <t>)</t>
    </r>
  </si>
  <si>
    <r>
      <t xml:space="preserve">Klasický autobus - </t>
    </r>
    <r>
      <rPr>
        <sz val="10"/>
        <color theme="1"/>
        <rFont val="Calibri"/>
        <family val="2"/>
        <scheme val="minor"/>
      </rPr>
      <t>Standard IDS JMK (</t>
    </r>
    <r>
      <rPr>
        <b/>
        <i/>
        <sz val="10"/>
        <color theme="1"/>
        <rFont val="Calibri"/>
        <family val="2"/>
        <scheme val="minor"/>
      </rPr>
      <t>IDS2K, IDS2KN, IDS3K</t>
    </r>
    <r>
      <rPr>
        <sz val="10"/>
        <color theme="1"/>
        <rFont val="Calibri"/>
        <family val="2"/>
        <scheme val="minor"/>
      </rPr>
      <t>)</t>
    </r>
  </si>
  <si>
    <r>
      <t xml:space="preserve">Klasický autobus - </t>
    </r>
    <r>
      <rPr>
        <sz val="10"/>
        <color theme="1"/>
        <rFont val="Calibri"/>
        <family val="2"/>
        <scheme val="minor"/>
      </rPr>
      <t>Standard IDS JMK (</t>
    </r>
    <r>
      <rPr>
        <b/>
        <i/>
        <sz val="10"/>
        <color theme="1"/>
        <rFont val="Calibri"/>
        <family val="2"/>
        <scheme val="minor"/>
      </rPr>
      <t>IDS2K, IDS3K</t>
    </r>
    <r>
      <rPr>
        <sz val="10"/>
        <color theme="1"/>
        <rFont val="Calibri"/>
        <family val="2"/>
        <scheme val="minor"/>
      </rPr>
      <t>)</t>
    </r>
  </si>
  <si>
    <r>
      <t xml:space="preserve">Klasický autobus - </t>
    </r>
    <r>
      <rPr>
        <sz val="10"/>
        <color theme="1"/>
        <rFont val="Calibri"/>
        <family val="2"/>
        <scheme val="minor"/>
      </rPr>
      <t>Standard IDS JMK (</t>
    </r>
    <r>
      <rPr>
        <b/>
        <i/>
        <sz val="10"/>
        <color theme="1"/>
        <rFont val="Calibri"/>
        <family val="2"/>
        <scheme val="minor"/>
      </rPr>
      <t>IDS1KN</t>
    </r>
    <r>
      <rPr>
        <sz val="10"/>
        <color theme="1"/>
        <rFont val="Calibri"/>
        <family val="2"/>
        <scheme val="minor"/>
      </rPr>
      <t>)</t>
    </r>
  </si>
  <si>
    <r>
      <t xml:space="preserve">Klasický autobus - </t>
    </r>
    <r>
      <rPr>
        <sz val="10"/>
        <color theme="1"/>
        <rFont val="Calibri"/>
        <family val="2"/>
        <scheme val="minor"/>
      </rPr>
      <t>Standard IDS JMK (</t>
    </r>
    <r>
      <rPr>
        <b/>
        <i/>
        <sz val="10"/>
        <color theme="1"/>
        <rFont val="Calibri"/>
        <family val="2"/>
        <scheme val="minor"/>
      </rPr>
      <t>IDS2K, IDS2KC, IDS2KN, IDS3KN, IDS2KNC</t>
    </r>
    <r>
      <rPr>
        <sz val="10"/>
        <color theme="1"/>
        <rFont val="Calibri"/>
        <family val="2"/>
        <scheme val="minor"/>
      </rPr>
      <t>)</t>
    </r>
  </si>
  <si>
    <r>
      <t>Malý autobus - S</t>
    </r>
    <r>
      <rPr>
        <sz val="10"/>
        <color theme="1"/>
        <rFont val="Calibri"/>
        <family val="2"/>
        <scheme val="minor"/>
      </rPr>
      <t>tandard IDS JMK (</t>
    </r>
    <r>
      <rPr>
        <b/>
        <i/>
        <sz val="10"/>
        <color theme="1"/>
        <rFont val="Calibri"/>
        <family val="2"/>
        <scheme val="minor"/>
      </rPr>
      <t>IDS2M</t>
    </r>
    <r>
      <rPr>
        <sz val="10"/>
        <color theme="1"/>
        <rFont val="Calibri"/>
        <family val="2"/>
        <scheme val="minor"/>
      </rPr>
      <t>)</t>
    </r>
  </si>
  <si>
    <r>
      <t xml:space="preserve">Klasický autobus - </t>
    </r>
    <r>
      <rPr>
        <sz val="10"/>
        <color theme="1"/>
        <rFont val="Calibri"/>
        <family val="2"/>
        <scheme val="minor"/>
      </rPr>
      <t>Standard IDS JMK (</t>
    </r>
    <r>
      <rPr>
        <b/>
        <i/>
        <sz val="10"/>
        <color theme="1"/>
        <rFont val="Calibri"/>
        <family val="2"/>
        <scheme val="minor"/>
      </rPr>
      <t>IDS2K, IDS2KN</t>
    </r>
    <r>
      <rPr>
        <sz val="10"/>
        <color theme="1"/>
        <rFont val="Calibri"/>
        <family val="2"/>
        <scheme val="minor"/>
      </rPr>
      <t>)</t>
    </r>
  </si>
  <si>
    <r>
      <t>Minibus -     S</t>
    </r>
    <r>
      <rPr>
        <sz val="10"/>
        <color theme="1"/>
        <rFont val="Calibri"/>
        <family val="2"/>
        <scheme val="minor"/>
      </rPr>
      <t>tandard IDS JMK (</t>
    </r>
    <r>
      <rPr>
        <b/>
        <i/>
        <sz val="10"/>
        <color theme="1"/>
        <rFont val="Calibri"/>
        <family val="2"/>
        <scheme val="minor"/>
      </rPr>
      <t>IDS3I</t>
    </r>
    <r>
      <rPr>
        <sz val="10"/>
        <color theme="1"/>
        <rFont val="Calibri"/>
        <family val="2"/>
        <scheme val="minor"/>
      </rPr>
      <t>)</t>
    </r>
  </si>
  <si>
    <r>
      <t>Malý autobus - S</t>
    </r>
    <r>
      <rPr>
        <sz val="10"/>
        <color theme="1"/>
        <rFont val="Calibri"/>
        <family val="2"/>
        <scheme val="minor"/>
      </rPr>
      <t>tandard IDS JMK (</t>
    </r>
    <r>
      <rPr>
        <b/>
        <i/>
        <sz val="10"/>
        <color theme="1"/>
        <rFont val="Calibri"/>
        <family val="2"/>
        <scheme val="minor"/>
      </rPr>
      <t>IDS3MN, IDS3MNZ</t>
    </r>
    <r>
      <rPr>
        <sz val="10"/>
        <color theme="1"/>
        <rFont val="Calibri"/>
        <family val="2"/>
        <scheme val="minor"/>
      </rPr>
      <t>)</t>
    </r>
  </si>
  <si>
    <r>
      <t xml:space="preserve">Klasický autobus - </t>
    </r>
    <r>
      <rPr>
        <sz val="10"/>
        <color theme="1"/>
        <rFont val="Calibri"/>
        <family val="2"/>
        <scheme val="minor"/>
      </rPr>
      <t>Standard IDS JMK (</t>
    </r>
    <r>
      <rPr>
        <b/>
        <i/>
        <sz val="10"/>
        <color theme="1"/>
        <rFont val="Calibri"/>
        <family val="2"/>
        <scheme val="minor"/>
      </rPr>
      <t>IDS3KN</t>
    </r>
    <r>
      <rPr>
        <sz val="10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</si>
</sst>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medium"/>
      <bottom style="double"/>
    </border>
    <border>
      <left/>
      <right style="thin"/>
      <top style="medium"/>
      <bottom style="double"/>
    </border>
    <border diagonalUp="1">
      <left style="medium"/>
      <right style="double"/>
      <top style="medium"/>
      <bottom style="double"/>
      <diagonal style="thin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thin"/>
      <bottom style="medium"/>
    </border>
    <border>
      <left/>
      <right style="thin"/>
      <top style="double"/>
      <bottom style="thin"/>
    </border>
    <border>
      <left/>
      <right style="thin"/>
      <top style="thin"/>
      <bottom style="double"/>
    </border>
    <border>
      <left/>
      <right style="thin"/>
      <top style="thin"/>
      <bottom style="medium"/>
    </border>
    <border diagonalUp="1">
      <left style="thin"/>
      <right style="thin"/>
      <top style="double"/>
      <bottom style="medium"/>
      <diagonal style="thin"/>
    </border>
    <border>
      <left style="thin"/>
      <right/>
      <top style="medium"/>
      <bottom style="double"/>
    </border>
    <border diagonalUp="1">
      <left style="thin"/>
      <right/>
      <top style="double"/>
      <bottom style="thin"/>
      <diagonal style="thin"/>
    </border>
    <border diagonalUp="1">
      <left style="thin"/>
      <right/>
      <top style="thin"/>
      <bottom style="double"/>
      <diagonal style="thin"/>
    </border>
    <border>
      <left style="thin"/>
      <right/>
      <top style="thin"/>
      <bottom style="medium"/>
    </border>
    <border>
      <left style="thick"/>
      <right style="medium"/>
      <top style="medium"/>
      <bottom style="double"/>
    </border>
    <border diagonalUp="1">
      <left style="thick"/>
      <right style="medium"/>
      <top style="double"/>
      <bottom style="thin"/>
      <diagonal style="thin"/>
    </border>
    <border diagonalUp="1">
      <left style="thick"/>
      <right style="medium"/>
      <top style="thin"/>
      <bottom style="double"/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ck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 diagonalUp="1">
      <left style="thin"/>
      <right/>
      <top style="thin"/>
      <bottom/>
      <diagonal style="thin"/>
    </border>
    <border diagonalUp="1">
      <left style="thick"/>
      <right style="medium"/>
      <top style="thin"/>
      <bottom/>
      <diagonal style="thin"/>
    </border>
    <border>
      <left/>
      <right style="thin"/>
      <top/>
      <bottom style="medium"/>
    </border>
    <border>
      <left style="medium"/>
      <right style="double"/>
      <top style="thin"/>
      <bottom/>
    </border>
    <border>
      <left style="double"/>
      <right style="thin"/>
      <top style="thin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 vertical="center" wrapText="1"/>
    </xf>
    <xf numFmtId="4" fontId="3" fillId="3" borderId="8" xfId="0" applyNumberFormat="1" applyFont="1" applyFill="1" applyBorder="1" applyAlignment="1">
      <alignment horizontal="center" vertical="center" wrapText="1"/>
    </xf>
    <xf numFmtId="4" fontId="4" fillId="3" borderId="9" xfId="0" applyNumberFormat="1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1" fontId="3" fillId="3" borderId="12" xfId="0" applyNumberFormat="1" applyFont="1" applyFill="1" applyBorder="1" applyAlignment="1">
      <alignment horizontal="center" vertical="center" wrapText="1"/>
    </xf>
    <xf numFmtId="1" fontId="3" fillId="3" borderId="13" xfId="0" applyNumberFormat="1" applyFont="1" applyFill="1" applyBorder="1" applyAlignment="1">
      <alignment horizontal="center" vertical="center" wrapText="1"/>
    </xf>
    <xf numFmtId="1" fontId="3" fillId="3" borderId="14" xfId="0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4" fontId="3" fillId="3" borderId="16" xfId="0" applyNumberFormat="1" applyFont="1" applyFill="1" applyBorder="1" applyAlignment="1">
      <alignment horizontal="center" vertical="center" wrapText="1"/>
    </xf>
    <xf numFmtId="4" fontId="3" fillId="3" borderId="17" xfId="0" applyNumberFormat="1" applyFont="1" applyFill="1" applyBorder="1" applyAlignment="1">
      <alignment horizontal="center" vertical="center" wrapText="1"/>
    </xf>
    <xf numFmtId="164" fontId="3" fillId="3" borderId="18" xfId="0" applyNumberFormat="1" applyFont="1" applyFill="1" applyBorder="1" applyAlignment="1">
      <alignment horizontal="center" vertical="center" wrapText="1"/>
    </xf>
    <xf numFmtId="164" fontId="3" fillId="3" borderId="19" xfId="0" applyNumberFormat="1" applyFont="1" applyFill="1" applyBorder="1" applyAlignment="1">
      <alignment horizontal="center" vertical="center" wrapText="1"/>
    </xf>
    <xf numFmtId="164" fontId="4" fillId="3" borderId="20" xfId="0" applyNumberFormat="1" applyFont="1" applyFill="1" applyBorder="1" applyAlignment="1">
      <alignment horizontal="center" vertical="center" wrapText="1"/>
    </xf>
    <xf numFmtId="164" fontId="6" fillId="3" borderId="21" xfId="0" applyNumberFormat="1" applyFont="1" applyFill="1" applyBorder="1" applyAlignment="1">
      <alignment horizontal="center" vertical="center" wrapText="1"/>
    </xf>
    <xf numFmtId="4" fontId="3" fillId="3" borderId="22" xfId="0" applyNumberFormat="1" applyFont="1" applyFill="1" applyBorder="1" applyAlignment="1">
      <alignment horizontal="center" vertical="center" wrapText="1"/>
    </xf>
    <xf numFmtId="164" fontId="3" fillId="3" borderId="23" xfId="0" applyNumberFormat="1" applyFont="1" applyFill="1" applyBorder="1" applyAlignment="1">
      <alignment horizontal="center" vertical="center" wrapText="1"/>
    </xf>
    <xf numFmtId="164" fontId="3" fillId="3" borderId="24" xfId="0" applyNumberFormat="1" applyFont="1" applyFill="1" applyBorder="1" applyAlignment="1">
      <alignment horizontal="center" vertical="center" wrapText="1"/>
    </xf>
    <xf numFmtId="164" fontId="4" fillId="3" borderId="25" xfId="0" applyNumberFormat="1" applyFont="1" applyFill="1" applyBorder="1" applyAlignment="1">
      <alignment horizontal="center" vertical="center" wrapText="1"/>
    </xf>
    <xf numFmtId="1" fontId="3" fillId="3" borderId="26" xfId="0" applyNumberFormat="1" applyFont="1" applyFill="1" applyBorder="1" applyAlignment="1">
      <alignment horizontal="center" vertical="center" wrapText="1"/>
    </xf>
    <xf numFmtId="4" fontId="3" fillId="3" borderId="27" xfId="0" applyNumberFormat="1" applyFont="1" applyFill="1" applyBorder="1" applyAlignment="1">
      <alignment horizontal="center" vertical="center" wrapText="1"/>
    </xf>
    <xf numFmtId="4" fontId="4" fillId="3" borderId="28" xfId="0" applyNumberFormat="1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4" fontId="3" fillId="3" borderId="30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2" fillId="2" borderId="31" xfId="0" applyFont="1" applyFill="1" applyBorder="1" applyAlignment="1" applyProtection="1">
      <alignment horizontal="center" vertical="center"/>
      <protection/>
    </xf>
    <xf numFmtId="0" fontId="2" fillId="2" borderId="32" xfId="0" applyFont="1" applyFill="1" applyBorder="1" applyAlignment="1" applyProtection="1">
      <alignment horizontal="center" vertical="center"/>
      <protection/>
    </xf>
    <xf numFmtId="0" fontId="2" fillId="2" borderId="33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4" fillId="2" borderId="11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4" fillId="3" borderId="4" xfId="0" applyFont="1" applyFill="1" applyBorder="1" applyAlignment="1" applyProtection="1">
      <alignment horizontal="center" vertical="center" wrapText="1"/>
      <protection/>
    </xf>
    <xf numFmtId="4" fontId="3" fillId="3" borderId="7" xfId="0" applyNumberFormat="1" applyFont="1" applyFill="1" applyBorder="1" applyAlignment="1" applyProtection="1">
      <alignment horizontal="center" vertical="center" wrapText="1"/>
      <protection/>
    </xf>
    <xf numFmtId="164" fontId="3" fillId="3" borderId="18" xfId="0" applyNumberFormat="1" applyFont="1" applyFill="1" applyBorder="1" applyAlignment="1" applyProtection="1">
      <alignment horizontal="center" vertical="center" wrapText="1"/>
      <protection/>
    </xf>
    <xf numFmtId="1" fontId="3" fillId="3" borderId="12" xfId="0" applyNumberFormat="1" applyFont="1" applyFill="1" applyBorder="1" applyAlignment="1" applyProtection="1">
      <alignment horizontal="center" vertical="center" wrapText="1"/>
      <protection/>
    </xf>
    <xf numFmtId="4" fontId="3" fillId="3" borderId="16" xfId="0" applyNumberFormat="1" applyFont="1" applyFill="1" applyBorder="1" applyAlignment="1" applyProtection="1">
      <alignment horizontal="center" vertical="center" wrapText="1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4" fontId="3" fillId="3" borderId="8" xfId="0" applyNumberFormat="1" applyFont="1" applyFill="1" applyBorder="1" applyAlignment="1" applyProtection="1">
      <alignment horizontal="center" vertical="center" wrapText="1"/>
      <protection/>
    </xf>
    <xf numFmtId="164" fontId="3" fillId="3" borderId="19" xfId="0" applyNumberFormat="1" applyFont="1" applyFill="1" applyBorder="1" applyAlignment="1" applyProtection="1">
      <alignment horizontal="center" vertical="center" wrapText="1"/>
      <protection/>
    </xf>
    <xf numFmtId="1" fontId="3" fillId="3" borderId="13" xfId="0" applyNumberFormat="1" applyFont="1" applyFill="1" applyBorder="1" applyAlignment="1" applyProtection="1">
      <alignment horizontal="center" vertical="center" wrapText="1"/>
      <protection/>
    </xf>
    <xf numFmtId="4" fontId="3" fillId="3" borderId="17" xfId="0" applyNumberFormat="1" applyFont="1" applyFill="1" applyBorder="1" applyAlignment="1" applyProtection="1">
      <alignment horizontal="center" vertical="center" wrapText="1"/>
      <protection/>
    </xf>
    <xf numFmtId="0" fontId="7" fillId="3" borderId="6" xfId="0" applyFont="1" applyFill="1" applyBorder="1" applyAlignment="1" applyProtection="1">
      <alignment horizontal="center" vertical="center" wrapText="1"/>
      <protection/>
    </xf>
    <xf numFmtId="4" fontId="4" fillId="3" borderId="9" xfId="0" applyNumberFormat="1" applyFont="1" applyFill="1" applyBorder="1" applyAlignment="1" applyProtection="1">
      <alignment horizontal="center" vertical="center" wrapText="1"/>
      <protection/>
    </xf>
    <xf numFmtId="4" fontId="3" fillId="3" borderId="10" xfId="0" applyNumberFormat="1" applyFont="1" applyFill="1" applyBorder="1" applyAlignment="1" applyProtection="1">
      <alignment horizontal="center" vertical="center" wrapText="1"/>
      <protection/>
    </xf>
    <xf numFmtId="164" fontId="4" fillId="3" borderId="20" xfId="0" applyNumberFormat="1" applyFont="1" applyFill="1" applyBorder="1" applyAlignment="1" applyProtection="1">
      <alignment horizontal="center" vertical="center" wrapText="1"/>
      <protection/>
    </xf>
    <xf numFmtId="1" fontId="3" fillId="3" borderId="14" xfId="0" applyNumberFormat="1" applyFont="1" applyFill="1" applyBorder="1" applyAlignment="1" applyProtection="1">
      <alignment horizontal="center" vertical="center" wrapText="1"/>
      <protection/>
    </xf>
    <xf numFmtId="164" fontId="6" fillId="3" borderId="21" xfId="0" applyNumberFormat="1" applyFont="1" applyFill="1" applyBorder="1" applyAlignment="1" applyProtection="1">
      <alignment horizontal="center" vertical="center" wrapText="1"/>
      <protection/>
    </xf>
    <xf numFmtId="164" fontId="3" fillId="4" borderId="19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23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24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"/>
  <sheetViews>
    <sheetView workbookViewId="0" topLeftCell="A1">
      <selection activeCell="C7" sqref="C7"/>
    </sheetView>
  </sheetViews>
  <sheetFormatPr defaultColWidth="9.140625" defaultRowHeight="15"/>
  <cols>
    <col min="1" max="8" width="15.7109375" style="0" customWidth="1"/>
  </cols>
  <sheetData>
    <row r="2" spans="1:8" ht="15">
      <c r="A2" s="34" t="s">
        <v>10</v>
      </c>
      <c r="B2" s="35"/>
      <c r="C2" s="35"/>
      <c r="D2" s="35"/>
      <c r="E2" s="35"/>
      <c r="F2" s="35"/>
      <c r="G2" s="35"/>
      <c r="H2" s="35"/>
    </row>
    <row r="3" spans="1:8" ht="29.25" customHeight="1">
      <c r="A3" s="36" t="s">
        <v>11</v>
      </c>
      <c r="B3" s="35"/>
      <c r="C3" s="35"/>
      <c r="D3" s="35"/>
      <c r="E3" s="35"/>
      <c r="F3" s="35"/>
      <c r="G3" s="35"/>
      <c r="H3" s="35"/>
    </row>
    <row r="4" ht="15.75" thickBot="1"/>
    <row r="5" spans="1:8" ht="20.1" customHeight="1" thickBot="1">
      <c r="A5" s="31" t="s">
        <v>0</v>
      </c>
      <c r="B5" s="32"/>
      <c r="C5" s="32"/>
      <c r="D5" s="32"/>
      <c r="E5" s="32"/>
      <c r="F5" s="32"/>
      <c r="G5" s="32"/>
      <c r="H5" s="33"/>
    </row>
    <row r="6" spans="1:8" ht="92.25" customHeight="1" thickBot="1">
      <c r="A6" s="3"/>
      <c r="B6" s="2" t="s">
        <v>6</v>
      </c>
      <c r="C6" s="1" t="s">
        <v>3</v>
      </c>
      <c r="D6" s="1" t="s">
        <v>9</v>
      </c>
      <c r="E6" s="1" t="s">
        <v>8</v>
      </c>
      <c r="F6" s="1" t="s">
        <v>4</v>
      </c>
      <c r="G6" s="11" t="s">
        <v>5</v>
      </c>
      <c r="H6" s="15" t="s">
        <v>7</v>
      </c>
    </row>
    <row r="7" spans="1:8" ht="50.1" customHeight="1" thickBot="1" thickTop="1">
      <c r="A7" s="4" t="s">
        <v>36</v>
      </c>
      <c r="B7" s="7">
        <v>650221.5</v>
      </c>
      <c r="C7" s="37">
        <v>0</v>
      </c>
      <c r="D7" s="18">
        <f>ROUND(C7,2)</f>
        <v>0</v>
      </c>
      <c r="E7" s="18">
        <v>36</v>
      </c>
      <c r="F7" s="18">
        <f>D7*B7</f>
        <v>0</v>
      </c>
      <c r="G7" s="12"/>
      <c r="H7" s="16"/>
    </row>
    <row r="8" spans="1:8" ht="50.1" customHeight="1" thickBot="1" thickTop="1">
      <c r="A8" s="6" t="s">
        <v>2</v>
      </c>
      <c r="B8" s="9">
        <f>SUM(B7:B7)</f>
        <v>650221.5</v>
      </c>
      <c r="C8" s="10"/>
      <c r="D8" s="10"/>
      <c r="E8" s="10"/>
      <c r="F8" s="20">
        <f>SUM(F7:F7)</f>
        <v>0</v>
      </c>
      <c r="G8" s="14">
        <v>30</v>
      </c>
      <c r="H8" s="21">
        <f>F8*(1+G8/100)</f>
        <v>0</v>
      </c>
    </row>
  </sheetData>
  <sheetProtection algorithmName="SHA-512" hashValue="0se/yF5vNslOeiMPHljsKiVRhZ65DWlpA0gvFkLwDgIFvLDacyYtfxOP11rkW9auqGHdOgxbqk8UvCjppaKu2Q==" saltValue="A69cfYYNfc7pSE3MTLOkXg==" spinCount="100000" sheet="1" objects="1" scenarios="1" selectLockedCells="1"/>
  <mergeCells count="3">
    <mergeCell ref="A5:H5"/>
    <mergeCell ref="A2:H2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"/>
  <sheetViews>
    <sheetView workbookViewId="0" topLeftCell="A1">
      <selection activeCell="C7" sqref="C7"/>
    </sheetView>
  </sheetViews>
  <sheetFormatPr defaultColWidth="9.140625" defaultRowHeight="15"/>
  <cols>
    <col min="1" max="8" width="15.7109375" style="0" customWidth="1"/>
  </cols>
  <sheetData>
    <row r="2" spans="1:8" ht="15">
      <c r="A2" s="34" t="s">
        <v>10</v>
      </c>
      <c r="B2" s="35"/>
      <c r="C2" s="35"/>
      <c r="D2" s="35"/>
      <c r="E2" s="35"/>
      <c r="F2" s="35"/>
      <c r="G2" s="35"/>
      <c r="H2" s="35"/>
    </row>
    <row r="3" spans="1:8" ht="29.25" customHeight="1">
      <c r="A3" s="36" t="s">
        <v>11</v>
      </c>
      <c r="B3" s="35"/>
      <c r="C3" s="35"/>
      <c r="D3" s="35"/>
      <c r="E3" s="35"/>
      <c r="F3" s="35"/>
      <c r="G3" s="35"/>
      <c r="H3" s="35"/>
    </row>
    <row r="4" ht="15.75" thickBot="1"/>
    <row r="5" spans="1:8" ht="20.1" customHeight="1" thickBot="1">
      <c r="A5" s="31" t="s">
        <v>28</v>
      </c>
      <c r="B5" s="32"/>
      <c r="C5" s="32"/>
      <c r="D5" s="32"/>
      <c r="E5" s="32"/>
      <c r="F5" s="32"/>
      <c r="G5" s="32"/>
      <c r="H5" s="33"/>
    </row>
    <row r="6" spans="1:8" ht="92.25" customHeight="1" thickBot="1">
      <c r="A6" s="3"/>
      <c r="B6" s="2" t="s">
        <v>6</v>
      </c>
      <c r="C6" s="1" t="s">
        <v>3</v>
      </c>
      <c r="D6" s="1" t="s">
        <v>9</v>
      </c>
      <c r="E6" s="1" t="s">
        <v>8</v>
      </c>
      <c r="F6" s="1" t="s">
        <v>4</v>
      </c>
      <c r="G6" s="11" t="s">
        <v>5</v>
      </c>
      <c r="H6" s="15" t="s">
        <v>29</v>
      </c>
    </row>
    <row r="7" spans="1:8" ht="50.1" customHeight="1" thickBot="1" thickTop="1">
      <c r="A7" s="4" t="s">
        <v>45</v>
      </c>
      <c r="B7" s="7">
        <v>826181.2</v>
      </c>
      <c r="C7" s="37">
        <v>0</v>
      </c>
      <c r="D7" s="18">
        <f>ROUND(C7,2)</f>
        <v>0</v>
      </c>
      <c r="E7" s="18">
        <v>36</v>
      </c>
      <c r="F7" s="18">
        <f>D7*B7</f>
        <v>0</v>
      </c>
      <c r="G7" s="12"/>
      <c r="H7" s="16"/>
    </row>
    <row r="8" spans="1:8" ht="50.1" customHeight="1" thickBot="1" thickTop="1">
      <c r="A8" s="6" t="s">
        <v>2</v>
      </c>
      <c r="B8" s="9">
        <f>SUM(B7:B7)</f>
        <v>826181.2</v>
      </c>
      <c r="C8" s="10"/>
      <c r="D8" s="10"/>
      <c r="E8" s="10"/>
      <c r="F8" s="20">
        <f>SUM(F7:F7)</f>
        <v>0</v>
      </c>
      <c r="G8" s="14">
        <v>30</v>
      </c>
      <c r="H8" s="21">
        <f>F8*(1+G8/100)</f>
        <v>0</v>
      </c>
    </row>
  </sheetData>
  <sheetProtection algorithmName="SHA-512" hashValue="pctNvsWKci276G5KElk0e+FPNpfAFALmQ6nHXCAcrzwFSjGAFp7diuXNlli6fzMQwrlv0/PDMXFH3BhXOKIP8A==" saltValue="sTrpRDS2mZPHdsMkIAWWuQ==" spinCount="100000" sheet="1" objects="1" scenarios="1" selectLockedCells="1"/>
  <mergeCells count="3">
    <mergeCell ref="A2:H2"/>
    <mergeCell ref="A3:H3"/>
    <mergeCell ref="A5:H5"/>
  </mergeCells>
  <printOptions/>
  <pageMargins left="0.7" right="0.7" top="0.75" bottom="0.75" header="0.3" footer="0.3"/>
  <pageSetup horizontalDpi="600" verticalDpi="600" orientation="portrait" paperSize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"/>
  <sheetViews>
    <sheetView workbookViewId="0" topLeftCell="A1">
      <selection activeCell="C8" sqref="C8"/>
    </sheetView>
  </sheetViews>
  <sheetFormatPr defaultColWidth="9.140625" defaultRowHeight="15"/>
  <cols>
    <col min="1" max="8" width="15.7109375" style="0" customWidth="1"/>
  </cols>
  <sheetData>
    <row r="2" spans="1:8" ht="15">
      <c r="A2" s="34" t="s">
        <v>10</v>
      </c>
      <c r="B2" s="35"/>
      <c r="C2" s="35"/>
      <c r="D2" s="35"/>
      <c r="E2" s="35"/>
      <c r="F2" s="35"/>
      <c r="G2" s="35"/>
      <c r="H2" s="35"/>
    </row>
    <row r="3" spans="1:8" ht="29.25" customHeight="1">
      <c r="A3" s="36" t="s">
        <v>11</v>
      </c>
      <c r="B3" s="35"/>
      <c r="C3" s="35"/>
      <c r="D3" s="35"/>
      <c r="E3" s="35"/>
      <c r="F3" s="35"/>
      <c r="G3" s="35"/>
      <c r="H3" s="35"/>
    </row>
    <row r="4" ht="15.75" thickBot="1"/>
    <row r="5" spans="1:8" ht="20.1" customHeight="1" thickBot="1">
      <c r="A5" s="31" t="s">
        <v>30</v>
      </c>
      <c r="B5" s="32"/>
      <c r="C5" s="32"/>
      <c r="D5" s="32"/>
      <c r="E5" s="32"/>
      <c r="F5" s="32"/>
      <c r="G5" s="32"/>
      <c r="H5" s="33"/>
    </row>
    <row r="6" spans="1:8" ht="92.25" customHeight="1" thickBot="1">
      <c r="A6" s="3"/>
      <c r="B6" s="2" t="s">
        <v>6</v>
      </c>
      <c r="C6" s="1" t="s">
        <v>3</v>
      </c>
      <c r="D6" s="1" t="s">
        <v>9</v>
      </c>
      <c r="E6" s="1" t="s">
        <v>8</v>
      </c>
      <c r="F6" s="1" t="s">
        <v>4</v>
      </c>
      <c r="G6" s="11" t="s">
        <v>5</v>
      </c>
      <c r="H6" s="15" t="s">
        <v>31</v>
      </c>
    </row>
    <row r="7" spans="1:8" ht="50.1" customHeight="1" thickTop="1">
      <c r="A7" s="4" t="s">
        <v>42</v>
      </c>
      <c r="B7" s="7">
        <v>244776</v>
      </c>
      <c r="C7" s="37">
        <v>0</v>
      </c>
      <c r="D7" s="18">
        <f>ROUND(C7,2)</f>
        <v>0</v>
      </c>
      <c r="E7" s="18">
        <v>37.43</v>
      </c>
      <c r="F7" s="18">
        <f>D7*B7</f>
        <v>0</v>
      </c>
      <c r="G7" s="12"/>
      <c r="H7" s="16"/>
    </row>
    <row r="8" spans="1:8" ht="50.1" customHeight="1" thickBot="1">
      <c r="A8" s="5" t="s">
        <v>46</v>
      </c>
      <c r="B8" s="22">
        <v>172276.3</v>
      </c>
      <c r="C8" s="67">
        <v>0</v>
      </c>
      <c r="D8" s="23">
        <f>ROUND(C8,2)</f>
        <v>0</v>
      </c>
      <c r="E8" s="23">
        <v>30.46</v>
      </c>
      <c r="F8" s="19">
        <f>B8*D8</f>
        <v>0</v>
      </c>
      <c r="G8" s="13"/>
      <c r="H8" s="17"/>
    </row>
    <row r="9" spans="1:8" ht="50.1" customHeight="1" thickBot="1" thickTop="1">
      <c r="A9" s="6" t="s">
        <v>2</v>
      </c>
      <c r="B9" s="9">
        <f>SUM(B7:B8)</f>
        <v>417052.3</v>
      </c>
      <c r="C9" s="10"/>
      <c r="D9" s="10"/>
      <c r="E9" s="10"/>
      <c r="F9" s="25">
        <f>SUM(F7:F8)</f>
        <v>0</v>
      </c>
      <c r="G9" s="14">
        <v>30</v>
      </c>
      <c r="H9" s="21">
        <f>F9*(1+G9/100)</f>
        <v>0</v>
      </c>
    </row>
  </sheetData>
  <sheetProtection algorithmName="SHA-512" hashValue="LvJ2Tvr3XR5b8rh0g0Q9IYNfqhpsK10tWHAuUWxqvK1UjjiagwaJDyVRJxmMiU0WukuvlNvNl7py84+hLMJ+vg==" saltValue="Tqnwut3LfI5htXGuOSzpzw==" spinCount="100000" sheet="1" objects="1" scenarios="1" selectLockedCells="1"/>
  <mergeCells count="3">
    <mergeCell ref="A2:H2"/>
    <mergeCell ref="A3:H3"/>
    <mergeCell ref="A5:H5"/>
  </mergeCells>
  <printOptions/>
  <pageMargins left="0.7" right="0.7" top="0.75" bottom="0.75" header="0.3" footer="0.3"/>
  <pageSetup horizontalDpi="600" verticalDpi="600" orientation="portrait" paperSize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"/>
  <sheetViews>
    <sheetView workbookViewId="0" topLeftCell="A1">
      <selection activeCell="C9" sqref="C9"/>
    </sheetView>
  </sheetViews>
  <sheetFormatPr defaultColWidth="9.140625" defaultRowHeight="15"/>
  <cols>
    <col min="1" max="8" width="15.7109375" style="0" customWidth="1"/>
  </cols>
  <sheetData>
    <row r="2" spans="1:8" ht="15">
      <c r="A2" s="34" t="s">
        <v>10</v>
      </c>
      <c r="B2" s="35"/>
      <c r="C2" s="35"/>
      <c r="D2" s="35"/>
      <c r="E2" s="35"/>
      <c r="F2" s="35"/>
      <c r="G2" s="35"/>
      <c r="H2" s="35"/>
    </row>
    <row r="3" spans="1:8" ht="29.25" customHeight="1">
      <c r="A3" s="36" t="s">
        <v>11</v>
      </c>
      <c r="B3" s="35"/>
      <c r="C3" s="35"/>
      <c r="D3" s="35"/>
      <c r="E3" s="35"/>
      <c r="F3" s="35"/>
      <c r="G3" s="35"/>
      <c r="H3" s="35"/>
    </row>
    <row r="4" ht="15.75" thickBot="1"/>
    <row r="5" spans="1:8" ht="20.1" customHeight="1" thickBot="1">
      <c r="A5" s="31" t="s">
        <v>32</v>
      </c>
      <c r="B5" s="32"/>
      <c r="C5" s="32"/>
      <c r="D5" s="32"/>
      <c r="E5" s="32"/>
      <c r="F5" s="32"/>
      <c r="G5" s="32"/>
      <c r="H5" s="33"/>
    </row>
    <row r="6" spans="1:8" ht="92.25" customHeight="1" thickBot="1">
      <c r="A6" s="3"/>
      <c r="B6" s="2" t="s">
        <v>6</v>
      </c>
      <c r="C6" s="1" t="s">
        <v>3</v>
      </c>
      <c r="D6" s="1" t="s">
        <v>9</v>
      </c>
      <c r="E6" s="1" t="s">
        <v>8</v>
      </c>
      <c r="F6" s="1" t="s">
        <v>4</v>
      </c>
      <c r="G6" s="11" t="s">
        <v>5</v>
      </c>
      <c r="H6" s="15" t="s">
        <v>33</v>
      </c>
    </row>
    <row r="7" spans="1:8" ht="50.1" customHeight="1" thickTop="1">
      <c r="A7" s="4" t="s">
        <v>41</v>
      </c>
      <c r="B7" s="7">
        <v>224565.9</v>
      </c>
      <c r="C7" s="37">
        <v>0</v>
      </c>
      <c r="D7" s="18">
        <f>ROUND(C7,2)</f>
        <v>0</v>
      </c>
      <c r="E7" s="18">
        <v>36</v>
      </c>
      <c r="F7" s="18">
        <f>D7*B7</f>
        <v>0</v>
      </c>
      <c r="G7" s="12"/>
      <c r="H7" s="16"/>
    </row>
    <row r="8" spans="1:8" ht="50.1" customHeight="1">
      <c r="A8" s="29" t="s">
        <v>47</v>
      </c>
      <c r="B8" s="22">
        <v>247782.1</v>
      </c>
      <c r="C8" s="68">
        <v>0</v>
      </c>
      <c r="D8" s="24">
        <f>ROUND(C8,2)</f>
        <v>0</v>
      </c>
      <c r="E8" s="24">
        <v>33.23</v>
      </c>
      <c r="F8" s="24">
        <f>D8*B8</f>
        <v>0</v>
      </c>
      <c r="G8" s="26"/>
      <c r="H8" s="27"/>
    </row>
    <row r="9" spans="1:8" ht="50.1" customHeight="1" thickBot="1">
      <c r="A9" s="5" t="s">
        <v>46</v>
      </c>
      <c r="B9" s="30">
        <v>121972.9</v>
      </c>
      <c r="C9" s="68">
        <v>0</v>
      </c>
      <c r="D9" s="24">
        <f>ROUND(C9,2)</f>
        <v>0</v>
      </c>
      <c r="E9" s="24">
        <v>30.46</v>
      </c>
      <c r="F9" s="19">
        <f>B9*D9</f>
        <v>0</v>
      </c>
      <c r="G9" s="13"/>
      <c r="H9" s="17"/>
    </row>
    <row r="10" spans="1:8" ht="50.1" customHeight="1" thickBot="1" thickTop="1">
      <c r="A10" s="6" t="s">
        <v>2</v>
      </c>
      <c r="B10" s="28">
        <f>SUM(B7:B9)</f>
        <v>594320.9</v>
      </c>
      <c r="C10" s="10"/>
      <c r="D10" s="10"/>
      <c r="E10" s="10"/>
      <c r="F10" s="25">
        <f>SUM(F7:F9)</f>
        <v>0</v>
      </c>
      <c r="G10" s="14">
        <v>30</v>
      </c>
      <c r="H10" s="21">
        <f>F10*(1+G10/100)</f>
        <v>0</v>
      </c>
    </row>
  </sheetData>
  <sheetProtection algorithmName="SHA-512" hashValue="ip5h4NaQ3p9lKd0RrfhdelZbfmnraEQYdiFJ2zRAURXHnFNNxot3e1IMaWtdn9H7TJwIhcxfFvMAmbOgFbOYEQ==" saltValue="eJT4Ukx6Dvc7Ahi8+mQedg==" spinCount="100000" sheet="1" objects="1" scenarios="1" selectLockedCells="1"/>
  <mergeCells count="3">
    <mergeCell ref="A2:H2"/>
    <mergeCell ref="A3:H3"/>
    <mergeCell ref="A5:H5"/>
  </mergeCells>
  <printOptions/>
  <pageMargins left="0.7" right="0.7" top="0.75" bottom="0.75" header="0.3" footer="0.3"/>
  <pageSetup horizontalDpi="600" verticalDpi="600" orientation="portrait" paperSize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"/>
  <sheetViews>
    <sheetView tabSelected="1" workbookViewId="0" topLeftCell="A1">
      <selection activeCell="C7" sqref="C7"/>
    </sheetView>
  </sheetViews>
  <sheetFormatPr defaultColWidth="9.140625" defaultRowHeight="15"/>
  <cols>
    <col min="1" max="8" width="15.7109375" style="0" customWidth="1"/>
  </cols>
  <sheetData>
    <row r="2" spans="1:8" ht="15">
      <c r="A2" s="34" t="s">
        <v>10</v>
      </c>
      <c r="B2" s="35"/>
      <c r="C2" s="35"/>
      <c r="D2" s="35"/>
      <c r="E2" s="35"/>
      <c r="F2" s="35"/>
      <c r="G2" s="35"/>
      <c r="H2" s="35"/>
    </row>
    <row r="3" spans="1:8" ht="29.25" customHeight="1">
      <c r="A3" s="36" t="s">
        <v>11</v>
      </c>
      <c r="B3" s="35"/>
      <c r="C3" s="35"/>
      <c r="D3" s="35"/>
      <c r="E3" s="35"/>
      <c r="F3" s="35"/>
      <c r="G3" s="35"/>
      <c r="H3" s="35"/>
    </row>
    <row r="4" ht="15.75" thickBot="1"/>
    <row r="5" spans="1:8" ht="20.1" customHeight="1" thickBot="1">
      <c r="A5" s="31" t="s">
        <v>34</v>
      </c>
      <c r="B5" s="32"/>
      <c r="C5" s="32"/>
      <c r="D5" s="32"/>
      <c r="E5" s="32"/>
      <c r="F5" s="32"/>
      <c r="G5" s="32"/>
      <c r="H5" s="33"/>
    </row>
    <row r="6" spans="1:8" ht="92.25" customHeight="1" thickBot="1">
      <c r="A6" s="3"/>
      <c r="B6" s="2" t="s">
        <v>6</v>
      </c>
      <c r="C6" s="1" t="s">
        <v>3</v>
      </c>
      <c r="D6" s="1" t="s">
        <v>9</v>
      </c>
      <c r="E6" s="1" t="s">
        <v>8</v>
      </c>
      <c r="F6" s="1" t="s">
        <v>4</v>
      </c>
      <c r="G6" s="11" t="s">
        <v>5</v>
      </c>
      <c r="H6" s="15" t="s">
        <v>35</v>
      </c>
    </row>
    <row r="7" spans="1:8" ht="50.1" customHeight="1" thickBot="1" thickTop="1">
      <c r="A7" s="4" t="s">
        <v>48</v>
      </c>
      <c r="B7" s="7">
        <v>249535.1</v>
      </c>
      <c r="C7" s="37">
        <v>0</v>
      </c>
      <c r="D7" s="18">
        <f>ROUND(C7,2)</f>
        <v>0</v>
      </c>
      <c r="E7" s="18">
        <v>36</v>
      </c>
      <c r="F7" s="18">
        <f>D7*B7</f>
        <v>0</v>
      </c>
      <c r="G7" s="12"/>
      <c r="H7" s="16"/>
    </row>
    <row r="8" spans="1:8" ht="50.1" customHeight="1" thickBot="1" thickTop="1">
      <c r="A8" s="6" t="s">
        <v>2</v>
      </c>
      <c r="B8" s="9">
        <f>SUM(B7:B7)</f>
        <v>249535.1</v>
      </c>
      <c r="C8" s="10"/>
      <c r="D8" s="10"/>
      <c r="E8" s="10"/>
      <c r="F8" s="20">
        <f>SUM(F7:F7)</f>
        <v>0</v>
      </c>
      <c r="G8" s="14">
        <v>50</v>
      </c>
      <c r="H8" s="21">
        <f>F8*(1+G8/100)</f>
        <v>0</v>
      </c>
    </row>
  </sheetData>
  <sheetProtection algorithmName="SHA-512" hashValue="/3cn/nS9rdfporaOgpKmr1kCWkSovh3xuN79e1ZcufFpq7j6jbjYWjiQYFWGmPKtLk22ggwOqDkTE8MHXeE/ag==" saltValue="S2HmqDtHVtaJBq/afOUX+g==" spinCount="100000" sheet="1" objects="1" scenarios="1" selectLockedCells="1"/>
  <mergeCells count="3">
    <mergeCell ref="A2:H2"/>
    <mergeCell ref="A3:H3"/>
    <mergeCell ref="A5:H5"/>
  </mergeCells>
  <printOptions/>
  <pageMargins left="0.7" right="0.7" top="0.75" bottom="0.75" header="0.3" footer="0.3"/>
  <pageSetup horizontalDpi="600" verticalDpi="600" orientation="portrait" paperSize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"/>
  <sheetViews>
    <sheetView workbookViewId="0" topLeftCell="A1">
      <selection activeCell="C7" sqref="C7"/>
    </sheetView>
  </sheetViews>
  <sheetFormatPr defaultColWidth="9.140625" defaultRowHeight="15"/>
  <cols>
    <col min="1" max="8" width="15.7109375" style="0" customWidth="1"/>
  </cols>
  <sheetData>
    <row r="2" spans="1:8" ht="15">
      <c r="A2" s="34" t="s">
        <v>10</v>
      </c>
      <c r="B2" s="35"/>
      <c r="C2" s="35"/>
      <c r="D2" s="35"/>
      <c r="E2" s="35"/>
      <c r="F2" s="35"/>
      <c r="G2" s="35"/>
      <c r="H2" s="35"/>
    </row>
    <row r="3" spans="1:8" ht="29.25" customHeight="1">
      <c r="A3" s="36" t="s">
        <v>11</v>
      </c>
      <c r="B3" s="35"/>
      <c r="C3" s="35"/>
      <c r="D3" s="35"/>
      <c r="E3" s="35"/>
      <c r="F3" s="35"/>
      <c r="G3" s="35"/>
      <c r="H3" s="35"/>
    </row>
    <row r="4" ht="15.75" thickBot="1"/>
    <row r="5" spans="1:8" ht="20.1" customHeight="1" thickBot="1">
      <c r="A5" s="31" t="s">
        <v>12</v>
      </c>
      <c r="B5" s="32"/>
      <c r="C5" s="32"/>
      <c r="D5" s="32"/>
      <c r="E5" s="32"/>
      <c r="F5" s="32"/>
      <c r="G5" s="32"/>
      <c r="H5" s="33"/>
    </row>
    <row r="6" spans="1:8" ht="92.25" customHeight="1" thickBot="1">
      <c r="A6" s="3"/>
      <c r="B6" s="2" t="s">
        <v>6</v>
      </c>
      <c r="C6" s="1" t="s">
        <v>3</v>
      </c>
      <c r="D6" s="1" t="s">
        <v>9</v>
      </c>
      <c r="E6" s="1" t="s">
        <v>8</v>
      </c>
      <c r="F6" s="1" t="s">
        <v>4</v>
      </c>
      <c r="G6" s="11" t="s">
        <v>5</v>
      </c>
      <c r="H6" s="15" t="s">
        <v>13</v>
      </c>
    </row>
    <row r="7" spans="1:8" ht="50.1" customHeight="1" thickBot="1" thickTop="1">
      <c r="A7" s="4" t="s">
        <v>37</v>
      </c>
      <c r="B7" s="7">
        <v>527847.6</v>
      </c>
      <c r="C7" s="37">
        <v>0</v>
      </c>
      <c r="D7" s="18">
        <f>ROUND(C7,2)</f>
        <v>0</v>
      </c>
      <c r="E7" s="18">
        <v>36</v>
      </c>
      <c r="F7" s="18">
        <f>D7*B7</f>
        <v>0</v>
      </c>
      <c r="G7" s="12"/>
      <c r="H7" s="16"/>
    </row>
    <row r="8" spans="1:8" ht="50.1" customHeight="1" thickBot="1" thickTop="1">
      <c r="A8" s="6" t="s">
        <v>2</v>
      </c>
      <c r="B8" s="9">
        <f>SUM(B7:B7)</f>
        <v>527847.6</v>
      </c>
      <c r="C8" s="10"/>
      <c r="D8" s="10"/>
      <c r="E8" s="10"/>
      <c r="F8" s="20">
        <f>SUM(F7:F7)</f>
        <v>0</v>
      </c>
      <c r="G8" s="14">
        <v>30</v>
      </c>
      <c r="H8" s="21">
        <f>F8*(1+G8/100)</f>
        <v>0</v>
      </c>
    </row>
  </sheetData>
  <sheetProtection algorithmName="SHA-512" hashValue="phMBlvayOXjlnBf7YR8DE55QkkGvylyRTWUmk/sXQillwl7v2ZKE2iStPkBCofF7KkYRP9WpFfe62iKAi/7yjA==" saltValue="QcYwVphx4ZDxW4rAyC1lCw==" spinCount="100000" sheet="1" objects="1" scenarios="1" selectLockedCells="1"/>
  <mergeCells count="3">
    <mergeCell ref="A2:H2"/>
    <mergeCell ref="A3:H3"/>
    <mergeCell ref="A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"/>
  <sheetViews>
    <sheetView workbookViewId="0" topLeftCell="A1">
      <selection activeCell="C8" sqref="C8"/>
    </sheetView>
  </sheetViews>
  <sheetFormatPr defaultColWidth="9.140625" defaultRowHeight="15"/>
  <cols>
    <col min="1" max="8" width="15.7109375" style="40" customWidth="1"/>
    <col min="9" max="16384" width="9.140625" style="40" customWidth="1"/>
  </cols>
  <sheetData>
    <row r="2" spans="1:8" ht="15">
      <c r="A2" s="38" t="s">
        <v>10</v>
      </c>
      <c r="B2" s="39"/>
      <c r="C2" s="39"/>
      <c r="D2" s="39"/>
      <c r="E2" s="39"/>
      <c r="F2" s="39"/>
      <c r="G2" s="39"/>
      <c r="H2" s="39"/>
    </row>
    <row r="3" spans="1:8" ht="29.25" customHeight="1">
      <c r="A3" s="41" t="s">
        <v>11</v>
      </c>
      <c r="B3" s="39"/>
      <c r="C3" s="39"/>
      <c r="D3" s="39"/>
      <c r="E3" s="39"/>
      <c r="F3" s="39"/>
      <c r="G3" s="39"/>
      <c r="H3" s="39"/>
    </row>
    <row r="4" ht="15.75" thickBot="1"/>
    <row r="5" spans="1:8" ht="20.1" customHeight="1" thickBot="1">
      <c r="A5" s="42" t="s">
        <v>14</v>
      </c>
      <c r="B5" s="43"/>
      <c r="C5" s="43"/>
      <c r="D5" s="43"/>
      <c r="E5" s="43"/>
      <c r="F5" s="43"/>
      <c r="G5" s="43"/>
      <c r="H5" s="44"/>
    </row>
    <row r="6" spans="1:8" ht="92.25" customHeight="1" thickBot="1">
      <c r="A6" s="45"/>
      <c r="B6" s="46" t="s">
        <v>6</v>
      </c>
      <c r="C6" s="47" t="s">
        <v>3</v>
      </c>
      <c r="D6" s="47" t="s">
        <v>9</v>
      </c>
      <c r="E6" s="47" t="s">
        <v>8</v>
      </c>
      <c r="F6" s="47" t="s">
        <v>4</v>
      </c>
      <c r="G6" s="48" t="s">
        <v>5</v>
      </c>
      <c r="H6" s="49" t="s">
        <v>15</v>
      </c>
    </row>
    <row r="7" spans="1:8" ht="50.1" customHeight="1" thickTop="1">
      <c r="A7" s="50" t="s">
        <v>39</v>
      </c>
      <c r="B7" s="51">
        <v>415255.4</v>
      </c>
      <c r="C7" s="37">
        <v>0</v>
      </c>
      <c r="D7" s="52">
        <f>ROUND(C7,2)</f>
        <v>0</v>
      </c>
      <c r="E7" s="52">
        <v>36</v>
      </c>
      <c r="F7" s="52">
        <f>D7*B7</f>
        <v>0</v>
      </c>
      <c r="G7" s="53"/>
      <c r="H7" s="54"/>
    </row>
    <row r="8" spans="1:8" ht="50.1" customHeight="1" thickBot="1">
      <c r="A8" s="55" t="s">
        <v>38</v>
      </c>
      <c r="B8" s="56">
        <v>90336.4</v>
      </c>
      <c r="C8" s="66">
        <v>0</v>
      </c>
      <c r="D8" s="57">
        <f>ROUND(C8,2)</f>
        <v>0</v>
      </c>
      <c r="E8" s="57">
        <v>33.23</v>
      </c>
      <c r="F8" s="57">
        <f>D8*B8</f>
        <v>0</v>
      </c>
      <c r="G8" s="58"/>
      <c r="H8" s="59"/>
    </row>
    <row r="9" spans="1:8" ht="50.1" customHeight="1" thickBot="1" thickTop="1">
      <c r="A9" s="60" t="s">
        <v>2</v>
      </c>
      <c r="B9" s="61">
        <f>SUM(B7:B8)</f>
        <v>505591.80000000005</v>
      </c>
      <c r="C9" s="62"/>
      <c r="D9" s="62"/>
      <c r="E9" s="62"/>
      <c r="F9" s="63">
        <f>SUM(F7:F8)</f>
        <v>0</v>
      </c>
      <c r="G9" s="64">
        <v>30</v>
      </c>
      <c r="H9" s="65">
        <f>F9*(1+G9/100)</f>
        <v>0</v>
      </c>
    </row>
  </sheetData>
  <sheetProtection algorithmName="SHA-512" hashValue="ZrEL4vfjLqmelO78Drbzk//hCn1+29pK1dfEa2MozpbYZcJyILCX4PXe0fbdpAfiyTGwMAMrSgQ+DPVW/U4q9A==" saltValue="oN6zV6zPoCue9ZvTSjz4/A==" spinCount="100000" sheet="1" objects="1" scenarios="1" selectLockedCells="1"/>
  <mergeCells count="3">
    <mergeCell ref="A2:H2"/>
    <mergeCell ref="A3:H3"/>
    <mergeCell ref="A5:H5"/>
  </mergeCells>
  <printOptions/>
  <pageMargins left="0.7" right="0.7" top="0.75" bottom="0.75" header="0.3" footer="0.3"/>
  <pageSetup horizontalDpi="600" verticalDpi="600" orientation="portrait" paperSize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"/>
  <sheetViews>
    <sheetView workbookViewId="0" topLeftCell="A1">
      <selection activeCell="C7" sqref="C7"/>
    </sheetView>
  </sheetViews>
  <sheetFormatPr defaultColWidth="9.140625" defaultRowHeight="15"/>
  <cols>
    <col min="1" max="8" width="15.7109375" style="40" customWidth="1"/>
    <col min="9" max="16384" width="9.140625" style="40" customWidth="1"/>
  </cols>
  <sheetData>
    <row r="2" spans="1:8" ht="15">
      <c r="A2" s="38" t="s">
        <v>10</v>
      </c>
      <c r="B2" s="39"/>
      <c r="C2" s="39"/>
      <c r="D2" s="39"/>
      <c r="E2" s="39"/>
      <c r="F2" s="39"/>
      <c r="G2" s="39"/>
      <c r="H2" s="39"/>
    </row>
    <row r="3" spans="1:8" ht="29.25" customHeight="1">
      <c r="A3" s="41" t="s">
        <v>11</v>
      </c>
      <c r="B3" s="39"/>
      <c r="C3" s="39"/>
      <c r="D3" s="39"/>
      <c r="E3" s="39"/>
      <c r="F3" s="39"/>
      <c r="G3" s="39"/>
      <c r="H3" s="39"/>
    </row>
    <row r="4" ht="15.75" thickBot="1"/>
    <row r="5" spans="1:8" ht="20.1" customHeight="1" thickBot="1">
      <c r="A5" s="42" t="s">
        <v>16</v>
      </c>
      <c r="B5" s="43"/>
      <c r="C5" s="43"/>
      <c r="D5" s="43"/>
      <c r="E5" s="43"/>
      <c r="F5" s="43"/>
      <c r="G5" s="43"/>
      <c r="H5" s="44"/>
    </row>
    <row r="6" spans="1:8" ht="92.25" customHeight="1" thickBot="1">
      <c r="A6" s="45"/>
      <c r="B6" s="46" t="s">
        <v>6</v>
      </c>
      <c r="C6" s="47" t="s">
        <v>3</v>
      </c>
      <c r="D6" s="47" t="s">
        <v>9</v>
      </c>
      <c r="E6" s="47" t="s">
        <v>8</v>
      </c>
      <c r="F6" s="47" t="s">
        <v>4</v>
      </c>
      <c r="G6" s="48" t="s">
        <v>5</v>
      </c>
      <c r="H6" s="49" t="s">
        <v>17</v>
      </c>
    </row>
    <row r="7" spans="1:8" ht="50.1" customHeight="1" thickBot="1" thickTop="1">
      <c r="A7" s="50" t="s">
        <v>40</v>
      </c>
      <c r="B7" s="51">
        <v>278174</v>
      </c>
      <c r="C7" s="37">
        <v>0</v>
      </c>
      <c r="D7" s="52">
        <f>ROUND(C7,2)</f>
        <v>0</v>
      </c>
      <c r="E7" s="52">
        <v>36</v>
      </c>
      <c r="F7" s="52">
        <f>D7*B7</f>
        <v>0</v>
      </c>
      <c r="G7" s="53"/>
      <c r="H7" s="54"/>
    </row>
    <row r="8" spans="1:8" ht="50.1" customHeight="1" thickBot="1" thickTop="1">
      <c r="A8" s="60" t="s">
        <v>2</v>
      </c>
      <c r="B8" s="61">
        <f>SUM(B7:B7)</f>
        <v>278174</v>
      </c>
      <c r="C8" s="62"/>
      <c r="D8" s="62"/>
      <c r="E8" s="62"/>
      <c r="F8" s="63">
        <f>SUM(F7:F7)</f>
        <v>0</v>
      </c>
      <c r="G8" s="64">
        <v>30</v>
      </c>
      <c r="H8" s="65">
        <f>F8*(1+G8/100)</f>
        <v>0</v>
      </c>
    </row>
  </sheetData>
  <sheetProtection algorithmName="SHA-512" hashValue="WrbrVwo0rohvYwEs3tt7ea0MT1fZntH/YentztRgX6TwOy+bs/q8shGDIeEpJUsslDTllZ2MbLTvYj7HcXHcFA==" saltValue="563A3QXFP2epsoE8z9otkw==" spinCount="100000" sheet="1" objects="1" scenarios="1" selectLockedCells="1"/>
  <mergeCells count="3">
    <mergeCell ref="A2:H2"/>
    <mergeCell ref="A3:H3"/>
    <mergeCell ref="A5:H5"/>
  </mergeCells>
  <printOptions/>
  <pageMargins left="0.7" right="0.7" top="0.75" bottom="0.75" header="0.3" footer="0.3"/>
  <pageSetup horizontalDpi="600" verticalDpi="600" orientation="portrait" paperSize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"/>
  <sheetViews>
    <sheetView workbookViewId="0" topLeftCell="A1">
      <selection activeCell="C8" sqref="C8"/>
    </sheetView>
  </sheetViews>
  <sheetFormatPr defaultColWidth="9.140625" defaultRowHeight="15"/>
  <cols>
    <col min="1" max="8" width="15.7109375" style="40" customWidth="1"/>
    <col min="9" max="16384" width="9.140625" style="40" customWidth="1"/>
  </cols>
  <sheetData>
    <row r="2" spans="1:8" ht="15">
      <c r="A2" s="38" t="s">
        <v>10</v>
      </c>
      <c r="B2" s="39"/>
      <c r="C2" s="39"/>
      <c r="D2" s="39"/>
      <c r="E2" s="39"/>
      <c r="F2" s="39"/>
      <c r="G2" s="39"/>
      <c r="H2" s="39"/>
    </row>
    <row r="3" spans="1:8" ht="29.25" customHeight="1">
      <c r="A3" s="41" t="s">
        <v>11</v>
      </c>
      <c r="B3" s="39"/>
      <c r="C3" s="39"/>
      <c r="D3" s="39"/>
      <c r="E3" s="39"/>
      <c r="F3" s="39"/>
      <c r="G3" s="39"/>
      <c r="H3" s="39"/>
    </row>
    <row r="4" ht="15.75" thickBot="1"/>
    <row r="5" spans="1:8" ht="20.1" customHeight="1" thickBot="1">
      <c r="A5" s="42" t="s">
        <v>18</v>
      </c>
      <c r="B5" s="43"/>
      <c r="C5" s="43"/>
      <c r="D5" s="43"/>
      <c r="E5" s="43"/>
      <c r="F5" s="43"/>
      <c r="G5" s="43"/>
      <c r="H5" s="44"/>
    </row>
    <row r="6" spans="1:8" ht="92.25" customHeight="1" thickBot="1">
      <c r="A6" s="45"/>
      <c r="B6" s="46" t="s">
        <v>6</v>
      </c>
      <c r="C6" s="47" t="s">
        <v>3</v>
      </c>
      <c r="D6" s="47" t="s">
        <v>9</v>
      </c>
      <c r="E6" s="47" t="s">
        <v>8</v>
      </c>
      <c r="F6" s="47" t="s">
        <v>4</v>
      </c>
      <c r="G6" s="48" t="s">
        <v>5</v>
      </c>
      <c r="H6" s="49" t="s">
        <v>19</v>
      </c>
    </row>
    <row r="7" spans="1:8" ht="50.1" customHeight="1" thickTop="1">
      <c r="A7" s="50" t="s">
        <v>39</v>
      </c>
      <c r="B7" s="51">
        <v>70454.7</v>
      </c>
      <c r="C7" s="37">
        <v>0</v>
      </c>
      <c r="D7" s="52">
        <f>ROUND(C7,2)</f>
        <v>0</v>
      </c>
      <c r="E7" s="52">
        <v>36</v>
      </c>
      <c r="F7" s="52">
        <f>D7*B7</f>
        <v>0</v>
      </c>
      <c r="G7" s="53"/>
      <c r="H7" s="54"/>
    </row>
    <row r="8" spans="1:8" ht="50.1" customHeight="1" thickBot="1">
      <c r="A8" s="55" t="s">
        <v>38</v>
      </c>
      <c r="B8" s="56">
        <v>269906.7</v>
      </c>
      <c r="C8" s="66">
        <v>0</v>
      </c>
      <c r="D8" s="57">
        <f>ROUND(C8,2)</f>
        <v>0</v>
      </c>
      <c r="E8" s="57">
        <v>33.23</v>
      </c>
      <c r="F8" s="57">
        <f>D8*B8</f>
        <v>0</v>
      </c>
      <c r="G8" s="58"/>
      <c r="H8" s="59"/>
    </row>
    <row r="9" spans="1:8" ht="50.1" customHeight="1" thickBot="1" thickTop="1">
      <c r="A9" s="60" t="s">
        <v>2</v>
      </c>
      <c r="B9" s="61">
        <f>SUM(B7:B8)</f>
        <v>340361.4</v>
      </c>
      <c r="C9" s="62"/>
      <c r="D9" s="62"/>
      <c r="E9" s="62"/>
      <c r="F9" s="63">
        <f>SUM(F7:F8)</f>
        <v>0</v>
      </c>
      <c r="G9" s="64">
        <v>30</v>
      </c>
      <c r="H9" s="65">
        <f>F9*(1+G9/100)</f>
        <v>0</v>
      </c>
    </row>
  </sheetData>
  <sheetProtection algorithmName="SHA-512" hashValue="MyWEtoFBsDHfvqTyfViD5pq9cjEZK+h1ptL9M/Ija5cwd44RZV6u5iMP8KuOwFAF3Rfa0aa32jpLWZg4ZEQw1w==" saltValue="W10tnXRiegLqy+whgFz0Xw==" spinCount="100000" sheet="1" objects="1" scenarios="1" selectLockedCells="1"/>
  <mergeCells count="3">
    <mergeCell ref="A2:H2"/>
    <mergeCell ref="A3:H3"/>
    <mergeCell ref="A5:H5"/>
  </mergeCells>
  <printOptions/>
  <pageMargins left="0.7" right="0.7" top="0.75" bottom="0.75" header="0.3" footer="0.3"/>
  <pageSetup horizontalDpi="600" verticalDpi="600" orientation="portrait" paperSize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"/>
  <sheetViews>
    <sheetView workbookViewId="0" topLeftCell="A1">
      <selection activeCell="C7" sqref="C7"/>
    </sheetView>
  </sheetViews>
  <sheetFormatPr defaultColWidth="9.140625" defaultRowHeight="15"/>
  <cols>
    <col min="1" max="8" width="15.7109375" style="0" customWidth="1"/>
  </cols>
  <sheetData>
    <row r="2" spans="1:8" ht="15">
      <c r="A2" s="34" t="s">
        <v>10</v>
      </c>
      <c r="B2" s="35"/>
      <c r="C2" s="35"/>
      <c r="D2" s="35"/>
      <c r="E2" s="35"/>
      <c r="F2" s="35"/>
      <c r="G2" s="35"/>
      <c r="H2" s="35"/>
    </row>
    <row r="3" spans="1:8" ht="29.25" customHeight="1">
      <c r="A3" s="36" t="s">
        <v>11</v>
      </c>
      <c r="B3" s="35"/>
      <c r="C3" s="35"/>
      <c r="D3" s="35"/>
      <c r="E3" s="35"/>
      <c r="F3" s="35"/>
      <c r="G3" s="35"/>
      <c r="H3" s="35"/>
    </row>
    <row r="4" ht="15.75" thickBot="1"/>
    <row r="5" spans="1:8" ht="20.1" customHeight="1" thickBot="1">
      <c r="A5" s="31" t="s">
        <v>20</v>
      </c>
      <c r="B5" s="32"/>
      <c r="C5" s="32"/>
      <c r="D5" s="32"/>
      <c r="E5" s="32"/>
      <c r="F5" s="32"/>
      <c r="G5" s="32"/>
      <c r="H5" s="33"/>
    </row>
    <row r="6" spans="1:8" ht="92.25" customHeight="1" thickBot="1">
      <c r="A6" s="3"/>
      <c r="B6" s="2" t="s">
        <v>6</v>
      </c>
      <c r="C6" s="1" t="s">
        <v>3</v>
      </c>
      <c r="D6" s="1" t="s">
        <v>9</v>
      </c>
      <c r="E6" s="1" t="s">
        <v>8</v>
      </c>
      <c r="F6" s="1" t="s">
        <v>4</v>
      </c>
      <c r="G6" s="11" t="s">
        <v>5</v>
      </c>
      <c r="H6" s="15" t="s">
        <v>21</v>
      </c>
    </row>
    <row r="7" spans="1:8" ht="50.1" customHeight="1" thickBot="1" thickTop="1">
      <c r="A7" s="4" t="s">
        <v>41</v>
      </c>
      <c r="B7" s="7">
        <v>285772.3</v>
      </c>
      <c r="C7" s="37">
        <v>0</v>
      </c>
      <c r="D7" s="18">
        <f>ROUND(C7,2)</f>
        <v>0</v>
      </c>
      <c r="E7" s="18">
        <v>36</v>
      </c>
      <c r="F7" s="18">
        <f>D7*B7</f>
        <v>0</v>
      </c>
      <c r="G7" s="12"/>
      <c r="H7" s="16"/>
    </row>
    <row r="8" spans="1:8" ht="50.1" customHeight="1" thickBot="1" thickTop="1">
      <c r="A8" s="6" t="s">
        <v>2</v>
      </c>
      <c r="B8" s="9">
        <f>SUM(B7:B7)</f>
        <v>285772.3</v>
      </c>
      <c r="C8" s="10"/>
      <c r="D8" s="10"/>
      <c r="E8" s="10"/>
      <c r="F8" s="20">
        <f>SUM(F7:F7)</f>
        <v>0</v>
      </c>
      <c r="G8" s="14">
        <v>30</v>
      </c>
      <c r="H8" s="21">
        <f>F8*(1+G8/100)</f>
        <v>0</v>
      </c>
    </row>
  </sheetData>
  <sheetProtection algorithmName="SHA-512" hashValue="BQo4bOKud158ZMHK+n5Vi6SdQGX2DIR59I2kchW/IxkEht/spx5nbjmAKfFjJ8uaTeTeQsoQqQJOu8Ca/UWcwA==" saltValue="Haijh7hrlopAH7CXINBRsg==" spinCount="100000" sheet="1" objects="1" scenarios="1" selectLockedCells="1"/>
  <mergeCells count="3">
    <mergeCell ref="A2:H2"/>
    <mergeCell ref="A3:H3"/>
    <mergeCell ref="A5:H5"/>
  </mergeCells>
  <printOptions/>
  <pageMargins left="0.7" right="0.7" top="0.75" bottom="0.75" header="0.3" footer="0.3"/>
  <pageSetup horizontalDpi="600" verticalDpi="600" orientation="portrait" paperSize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"/>
  <sheetViews>
    <sheetView workbookViewId="0" topLeftCell="A1">
      <selection activeCell="C7" sqref="C7"/>
    </sheetView>
  </sheetViews>
  <sheetFormatPr defaultColWidth="9.140625" defaultRowHeight="15"/>
  <cols>
    <col min="1" max="8" width="15.7109375" style="0" customWidth="1"/>
  </cols>
  <sheetData>
    <row r="2" spans="1:8" ht="15">
      <c r="A2" s="34" t="s">
        <v>10</v>
      </c>
      <c r="B2" s="35"/>
      <c r="C2" s="35"/>
      <c r="D2" s="35"/>
      <c r="E2" s="35"/>
      <c r="F2" s="35"/>
      <c r="G2" s="35"/>
      <c r="H2" s="35"/>
    </row>
    <row r="3" spans="1:8" ht="29.25" customHeight="1">
      <c r="A3" s="36" t="s">
        <v>11</v>
      </c>
      <c r="B3" s="35"/>
      <c r="C3" s="35"/>
      <c r="D3" s="35"/>
      <c r="E3" s="35"/>
      <c r="F3" s="35"/>
      <c r="G3" s="35"/>
      <c r="H3" s="35"/>
    </row>
    <row r="4" ht="15.75" thickBot="1"/>
    <row r="5" spans="1:8" ht="20.1" customHeight="1" thickBot="1">
      <c r="A5" s="31" t="s">
        <v>22</v>
      </c>
      <c r="B5" s="32"/>
      <c r="C5" s="32"/>
      <c r="D5" s="32"/>
      <c r="E5" s="32"/>
      <c r="F5" s="32"/>
      <c r="G5" s="32"/>
      <c r="H5" s="33"/>
    </row>
    <row r="6" spans="1:8" ht="92.25" customHeight="1" thickBot="1">
      <c r="A6" s="3"/>
      <c r="B6" s="2" t="s">
        <v>6</v>
      </c>
      <c r="C6" s="1" t="s">
        <v>3</v>
      </c>
      <c r="D6" s="1" t="s">
        <v>9</v>
      </c>
      <c r="E6" s="1" t="s">
        <v>8</v>
      </c>
      <c r="F6" s="1" t="s">
        <v>4</v>
      </c>
      <c r="G6" s="11" t="s">
        <v>5</v>
      </c>
      <c r="H6" s="15" t="s">
        <v>23</v>
      </c>
    </row>
    <row r="7" spans="1:8" ht="50.1" customHeight="1" thickBot="1" thickTop="1">
      <c r="A7" s="4" t="s">
        <v>42</v>
      </c>
      <c r="B7" s="7">
        <v>89222.5</v>
      </c>
      <c r="C7" s="37">
        <v>0</v>
      </c>
      <c r="D7" s="18">
        <f>ROUND(C7,2)</f>
        <v>0</v>
      </c>
      <c r="E7" s="18">
        <v>37.43</v>
      </c>
      <c r="F7" s="18">
        <f>D7*B7</f>
        <v>0</v>
      </c>
      <c r="G7" s="12"/>
      <c r="H7" s="16"/>
    </row>
    <row r="8" spans="1:8" ht="50.1" customHeight="1" thickBot="1" thickTop="1">
      <c r="A8" s="6" t="s">
        <v>2</v>
      </c>
      <c r="B8" s="9">
        <f>SUM(B7:B7)</f>
        <v>89222.5</v>
      </c>
      <c r="C8" s="10"/>
      <c r="D8" s="10"/>
      <c r="E8" s="10"/>
      <c r="F8" s="20">
        <f>SUM(F7:F7)</f>
        <v>0</v>
      </c>
      <c r="G8" s="14">
        <v>30</v>
      </c>
      <c r="H8" s="21">
        <f>F8*(1+G8/100)</f>
        <v>0</v>
      </c>
    </row>
  </sheetData>
  <sheetProtection algorithmName="SHA-512" hashValue="Ru7YUnQKjOuWZD3EfuHl4jZRRbs2PH23DsMro4uYgvYJefO/Let5nOuXrg+9+OtDTlwv7mhn47vixNViXyGVlQ==" saltValue="aH8uERe2FCkJZJMA9ovkwA==" spinCount="100000" sheet="1" objects="1" scenarios="1" selectLockedCells="1"/>
  <mergeCells count="3">
    <mergeCell ref="A2:H2"/>
    <mergeCell ref="A3:H3"/>
    <mergeCell ref="A5:H5"/>
  </mergeCells>
  <printOptions/>
  <pageMargins left="0.7" right="0.7" top="0.75" bottom="0.75" header="0.3" footer="0.3"/>
  <pageSetup horizontalDpi="600" verticalDpi="600" orientation="portrait" paperSize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"/>
  <sheetViews>
    <sheetView workbookViewId="0" topLeftCell="A1">
      <selection activeCell="C8" sqref="C8"/>
    </sheetView>
  </sheetViews>
  <sheetFormatPr defaultColWidth="9.140625" defaultRowHeight="15"/>
  <cols>
    <col min="1" max="8" width="15.7109375" style="0" customWidth="1"/>
  </cols>
  <sheetData>
    <row r="2" spans="1:8" ht="15">
      <c r="A2" s="34" t="s">
        <v>10</v>
      </c>
      <c r="B2" s="35"/>
      <c r="C2" s="35"/>
      <c r="D2" s="35"/>
      <c r="E2" s="35"/>
      <c r="F2" s="35"/>
      <c r="G2" s="35"/>
      <c r="H2" s="35"/>
    </row>
    <row r="3" spans="1:8" ht="29.25" customHeight="1">
      <c r="A3" s="36" t="s">
        <v>11</v>
      </c>
      <c r="B3" s="35"/>
      <c r="C3" s="35"/>
      <c r="D3" s="35"/>
      <c r="E3" s="35"/>
      <c r="F3" s="35"/>
      <c r="G3" s="35"/>
      <c r="H3" s="35"/>
    </row>
    <row r="4" ht="15.75" thickBot="1"/>
    <row r="5" spans="1:8" ht="20.1" customHeight="1" thickBot="1">
      <c r="A5" s="31" t="s">
        <v>24</v>
      </c>
      <c r="B5" s="32"/>
      <c r="C5" s="32"/>
      <c r="D5" s="32"/>
      <c r="E5" s="32"/>
      <c r="F5" s="32"/>
      <c r="G5" s="32"/>
      <c r="H5" s="33"/>
    </row>
    <row r="6" spans="1:8" ht="92.25" customHeight="1" thickBot="1">
      <c r="A6" s="3"/>
      <c r="B6" s="2" t="s">
        <v>6</v>
      </c>
      <c r="C6" s="1" t="s">
        <v>3</v>
      </c>
      <c r="D6" s="1" t="s">
        <v>9</v>
      </c>
      <c r="E6" s="1" t="s">
        <v>8</v>
      </c>
      <c r="F6" s="1" t="s">
        <v>4</v>
      </c>
      <c r="G6" s="11" t="s">
        <v>5</v>
      </c>
      <c r="H6" s="15" t="s">
        <v>25</v>
      </c>
    </row>
    <row r="7" spans="1:8" ht="64.5" thickTop="1">
      <c r="A7" s="4" t="s">
        <v>43</v>
      </c>
      <c r="B7" s="7">
        <v>655475.4</v>
      </c>
      <c r="C7" s="37">
        <v>0</v>
      </c>
      <c r="D7" s="18">
        <f>ROUND(C7,2)</f>
        <v>0</v>
      </c>
      <c r="E7" s="18">
        <v>36</v>
      </c>
      <c r="F7" s="18">
        <f>D7*B7</f>
        <v>0</v>
      </c>
      <c r="G7" s="12"/>
      <c r="H7" s="16"/>
    </row>
    <row r="8" spans="1:8" ht="50.1" customHeight="1" thickBot="1">
      <c r="A8" s="5" t="s">
        <v>1</v>
      </c>
      <c r="B8" s="8">
        <v>84201.2</v>
      </c>
      <c r="C8" s="66">
        <v>0</v>
      </c>
      <c r="D8" s="19">
        <f>ROUND(C8,2)</f>
        <v>0</v>
      </c>
      <c r="E8" s="19">
        <v>33.23</v>
      </c>
      <c r="F8" s="19">
        <f>D8*B8</f>
        <v>0</v>
      </c>
      <c r="G8" s="13"/>
      <c r="H8" s="17"/>
    </row>
    <row r="9" spans="1:8" ht="50.1" customHeight="1" thickBot="1" thickTop="1">
      <c r="A9" s="6" t="s">
        <v>2</v>
      </c>
      <c r="B9" s="9">
        <f>SUM(B7:B8)</f>
        <v>739676.6</v>
      </c>
      <c r="C9" s="10"/>
      <c r="D9" s="10"/>
      <c r="E9" s="10"/>
      <c r="F9" s="20">
        <f>SUM(F7:F8)</f>
        <v>0</v>
      </c>
      <c r="G9" s="14">
        <v>30</v>
      </c>
      <c r="H9" s="21">
        <f>F9*(1+G9/100)</f>
        <v>0</v>
      </c>
    </row>
  </sheetData>
  <sheetProtection algorithmName="SHA-512" hashValue="6a4ieayxSQ0ZT/Vj3gHChl2a9WJaZfFBBMeKgFZ4PZRiZANbJexZVi/a2yVjRVZMAWKYysaZT5TLAl6NAcaUqw==" saltValue="Zb8VBM/U/OeW2G4CQoCofA==" spinCount="100000" sheet="1" objects="1" scenarios="1" selectLockedCells="1"/>
  <mergeCells count="3">
    <mergeCell ref="A2:H2"/>
    <mergeCell ref="A3:H3"/>
    <mergeCell ref="A5:H5"/>
  </mergeCells>
  <printOptions/>
  <pageMargins left="0.7" right="0.7" top="0.75" bottom="0.75" header="0.3" footer="0.3"/>
  <pageSetup horizontalDpi="600" verticalDpi="600" orientation="portrait" paperSize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"/>
  <sheetViews>
    <sheetView workbookViewId="0" topLeftCell="A1">
      <selection activeCell="C8" sqref="C8"/>
    </sheetView>
  </sheetViews>
  <sheetFormatPr defaultColWidth="9.140625" defaultRowHeight="15"/>
  <cols>
    <col min="1" max="8" width="15.7109375" style="0" customWidth="1"/>
  </cols>
  <sheetData>
    <row r="2" spans="1:8" ht="15">
      <c r="A2" s="34" t="s">
        <v>10</v>
      </c>
      <c r="B2" s="35"/>
      <c r="C2" s="35"/>
      <c r="D2" s="35"/>
      <c r="E2" s="35"/>
      <c r="F2" s="35"/>
      <c r="G2" s="35"/>
      <c r="H2" s="35"/>
    </row>
    <row r="3" spans="1:8" ht="29.25" customHeight="1">
      <c r="A3" s="36" t="s">
        <v>11</v>
      </c>
      <c r="B3" s="35"/>
      <c r="C3" s="35"/>
      <c r="D3" s="35"/>
      <c r="E3" s="35"/>
      <c r="F3" s="35"/>
      <c r="G3" s="35"/>
      <c r="H3" s="35"/>
    </row>
    <row r="4" ht="15.75" thickBot="1"/>
    <row r="5" spans="1:8" ht="20.1" customHeight="1" thickBot="1">
      <c r="A5" s="31" t="s">
        <v>26</v>
      </c>
      <c r="B5" s="32"/>
      <c r="C5" s="32"/>
      <c r="D5" s="32"/>
      <c r="E5" s="32"/>
      <c r="F5" s="32"/>
      <c r="G5" s="32"/>
      <c r="H5" s="33"/>
    </row>
    <row r="6" spans="1:8" ht="92.25" customHeight="1" thickBot="1">
      <c r="A6" s="3"/>
      <c r="B6" s="2" t="s">
        <v>6</v>
      </c>
      <c r="C6" s="1" t="s">
        <v>3</v>
      </c>
      <c r="D6" s="1" t="s">
        <v>9</v>
      </c>
      <c r="E6" s="1" t="s">
        <v>8</v>
      </c>
      <c r="F6" s="1" t="s">
        <v>4</v>
      </c>
      <c r="G6" s="11" t="s">
        <v>5</v>
      </c>
      <c r="H6" s="15" t="s">
        <v>27</v>
      </c>
    </row>
    <row r="7" spans="1:8" ht="50.1" customHeight="1" thickTop="1">
      <c r="A7" s="4" t="s">
        <v>41</v>
      </c>
      <c r="B7" s="7">
        <v>377350</v>
      </c>
      <c r="C7" s="37">
        <v>0</v>
      </c>
      <c r="D7" s="18">
        <f>ROUND(C7,2)</f>
        <v>0</v>
      </c>
      <c r="E7" s="18">
        <v>36</v>
      </c>
      <c r="F7" s="18">
        <f>D7*B7</f>
        <v>0</v>
      </c>
      <c r="G7" s="12"/>
      <c r="H7" s="16"/>
    </row>
    <row r="8" spans="1:8" ht="50.1" customHeight="1" thickBot="1">
      <c r="A8" s="5" t="s">
        <v>44</v>
      </c>
      <c r="B8" s="8">
        <v>39137.5</v>
      </c>
      <c r="C8" s="66">
        <v>0</v>
      </c>
      <c r="D8" s="19">
        <f>ROUND(C8,2)</f>
        <v>0</v>
      </c>
      <c r="E8" s="19">
        <v>33.23</v>
      </c>
      <c r="F8" s="19">
        <f>D8*B8</f>
        <v>0</v>
      </c>
      <c r="G8" s="13"/>
      <c r="H8" s="17"/>
    </row>
    <row r="9" spans="1:8" ht="50.1" customHeight="1" thickBot="1" thickTop="1">
      <c r="A9" s="6" t="s">
        <v>2</v>
      </c>
      <c r="B9" s="9">
        <f>SUM(B7:B8)</f>
        <v>416487.5</v>
      </c>
      <c r="C9" s="10"/>
      <c r="D9" s="10"/>
      <c r="E9" s="10"/>
      <c r="F9" s="20">
        <f>SUM(F7:F8)</f>
        <v>0</v>
      </c>
      <c r="G9" s="14">
        <v>30</v>
      </c>
      <c r="H9" s="21">
        <f>F9*(1+G9/100)</f>
        <v>0</v>
      </c>
    </row>
  </sheetData>
  <sheetProtection algorithmName="SHA-512" hashValue="Cp69at05xvanJX5rMq4wv7uorRR56eW166aveW9+vTUxg9QPpTbqvprbKT8gPaSGv1mRvciZFPnQpvqAPj3Z8Q==" saltValue="o0+rRRPL2NDnekFy7yQs/g==" spinCount="100000" sheet="1" objects="1" scenarios="1" selectLockedCells="1"/>
  <mergeCells count="3">
    <mergeCell ref="A2:H2"/>
    <mergeCell ref="A3:H3"/>
    <mergeCell ref="A5:H5"/>
  </mergeCells>
  <printOptions/>
  <pageMargins left="0.7" right="0.7" top="0.75" bottom="0.75" header="0.3" footer="0.3"/>
  <pageSetup horizontalDpi="600" verticalDpi="600" orientation="portrait" paperSize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2018-10-01T16:09:05Z</dcterms:modified>
  <cp:category/>
  <cp:version/>
  <cp:contentType/>
  <cp:contentStatus/>
</cp:coreProperties>
</file>